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1決算_財政状況資料集\09 10月公表分（２回目）\公表中ファイル最終版（結合先）\01 都道府県\"/>
    </mc:Choice>
  </mc:AlternateContent>
  <xr:revisionPtr revIDLastSave="0" documentId="13_ncr:1_{B981D75E-E49C-4C11-BDD4-51567059F37B}" xr6:coauthVersionLast="36" xr6:coauthVersionMax="36" xr10:uidLastSave="{00000000-0000-0000-0000-000000000000}"/>
  <bookViews>
    <workbookView xWindow="0" yWindow="0" windowWidth="19200" windowHeight="75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 sheetId="1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definedNames>
    <definedName name="_xlnm.Print_Area" localSheetId="13">公会計指標分析・財政指標組合せ分析表!$A$1:$DE$89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1" i="10" l="1"/>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BE34" i="10"/>
  <c r="AM34" i="10"/>
  <c r="U34" i="10"/>
  <c r="BW33" i="10"/>
  <c r="BE33" i="10"/>
  <c r="U33" i="10"/>
  <c r="BW32" i="10"/>
  <c r="BE32" i="10"/>
  <c r="U32" i="10"/>
  <c r="BW31" i="10"/>
  <c r="C31" i="10"/>
  <c r="C32" i="10" s="1"/>
  <c r="C33" i="10" l="1"/>
  <c r="C34" i="10" s="1"/>
  <c r="C35" i="10" s="1"/>
  <c r="C36" i="10" s="1"/>
  <c r="C37" i="10" s="1"/>
  <c r="C38" i="10" s="1"/>
  <c r="C39" i="10" s="1"/>
  <c r="C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1" i="10" l="1"/>
  <c r="AM31" i="10"/>
  <c r="AM32" i="10" s="1"/>
  <c r="AM33" i="10" s="1"/>
  <c r="BE31" i="10" l="1"/>
  <c r="CO31" i="10"/>
  <c r="CO32" i="10" s="1"/>
  <c r="CO33" i="10" s="1"/>
  <c r="CO34" i="10" s="1"/>
  <c r="CO35" i="10" s="1"/>
  <c r="CO36" i="10" s="1"/>
  <c r="CO37" i="10" s="1"/>
  <c r="CO38" i="10" s="1"/>
  <c r="CO39" i="10" s="1"/>
  <c r="CO40" i="10" s="1"/>
</calcChain>
</file>

<file path=xl/sharedStrings.xml><?xml version="1.0" encoding="utf-8"?>
<sst xmlns="http://schemas.openxmlformats.org/spreadsheetml/2006/main" count="1230" uniqueCount="604">
  <si>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</si>
  <si>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</si>
  <si>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</si>
  <si>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</si>
  <si>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</si>
  <si>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</si>
  <si>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</si>
  <si>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</si>
  <si>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</si>
  <si>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</si>
  <si>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</si>
  <si>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</si>
  <si>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</si>
  <si>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</si>
  <si>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</si>
  <si>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</si>
  <si>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</si>
  <si>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</si>
  <si>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</si>
  <si>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</si>
  <si>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</si>
  <si>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</si>
  <si>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</si>
  <si>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</si>
  <si>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</si>
  <si>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</si>
  <si>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</si>
  <si>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</si>
  <si>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</si>
  <si>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</si>
  <si>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</si>
  <si>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</si>
  <si>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</si>
  <si>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</si>
  <si>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</si>
  <si>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</si>
  <si>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</si>
  <si>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</si>
  <si>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</si>
  <si>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</si>
  <si>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</si>
  <si>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</si>
  <si>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</si>
  <si>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</si>
  <si>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</si>
  <si>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</si>
  <si>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</si>
  <si>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</si>
  <si>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</si>
  <si>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</si>
  <si>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</si>
  <si>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</si>
  <si>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1"/>
  </si>
  <si>
    <t>財政調整基金残高</t>
    <phoneticPr fontId="5"/>
  </si>
  <si>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</si>
  <si>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</si>
  <si>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</si>
  <si>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</si>
  <si>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</si>
  <si>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</si>
  <si>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</si>
  <si>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1"/>
  </si>
  <si>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</si>
  <si>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</si>
  <si>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</si>
  <si>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</si>
  <si>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</si>
  <si>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</si>
  <si>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</si>
  <si>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</si>
  <si>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</si>
  <si>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</si>
  <si>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</si>
  <si>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</si>
  <si>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7"/>
  </si>
  <si>
    <t>財政調整基金</t>
    <phoneticPr fontId="17"/>
  </si>
  <si>
    <t>減債基金</t>
    <phoneticPr fontId="17"/>
  </si>
  <si>
    <t>その他特定目的基金</t>
    <phoneticPr fontId="17"/>
  </si>
  <si>
    <t>令和元年度　財政状況資料集</t>
    <phoneticPr fontId="5"/>
  </si>
  <si>
    <t>総括表（都道府県）</t>
    <rPh sb="0" eb="2">
      <t>ソウカツ</t>
    </rPh>
    <rPh sb="2" eb="3">
      <t>ヒョウ</t>
    </rPh>
    <rPh sb="4" eb="8">
      <t>トドウフケン</t>
    </rPh>
    <phoneticPr fontId="5"/>
  </si>
  <si>
    <t>都道府県名</t>
    <phoneticPr fontId="5"/>
  </si>
  <si>
    <t>愛媛県</t>
    <phoneticPr fontId="5"/>
  </si>
  <si>
    <t>職員の状況</t>
    <rPh sb="0" eb="2">
      <t>ショクイン</t>
    </rPh>
    <rPh sb="3" eb="5">
      <t>ジョウキョウ</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</si>
  <si>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</si>
  <si>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</si>
  <si>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</si>
  <si>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</si>
  <si>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</si>
  <si>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</si>
  <si>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</si>
  <si>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3"/>
  </si>
  <si>
    <t>実質収支比率</t>
    <rPh sb="0" eb="2">
      <t>ジッシツ</t>
    </rPh>
    <rPh sb="2" eb="4">
      <t>シュウシ</t>
    </rPh>
    <rPh sb="4" eb="6">
      <t>ヒリツ</t>
    </rPh>
    <phoneticPr fontId="5"/>
  </si>
  <si>
    <t>歳出総額</t>
    <phoneticPr fontId="23"/>
  </si>
  <si>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</si>
  <si>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</si>
  <si>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</si>
  <si>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</si>
  <si>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23"/>
  </si>
  <si>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</si>
  <si>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</si>
  <si>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</si>
  <si>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</si>
  <si>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</si>
  <si>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3"/>
  </si>
  <si>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</si>
  <si>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</si>
  <si>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</si>
  <si>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t>議会議長</t>
    <rPh sb="0" eb="2">
      <t>ギカイ</t>
    </rPh>
    <rPh sb="2" eb="4">
      <t>ギチョウ</t>
    </rPh>
    <phoneticPr fontId="5"/>
  </si>
  <si>
    <t>単年度収支</t>
    <phoneticPr fontId="23"/>
  </si>
  <si>
    <t>公債費負担比率</t>
    <rPh sb="0" eb="3">
      <t>コウサイヒ</t>
    </rPh>
    <rPh sb="3" eb="5">
      <t>フタン</t>
    </rPh>
    <rPh sb="5" eb="7">
      <t>ヒリツ</t>
    </rPh>
    <phoneticPr fontId="5"/>
  </si>
  <si>
    <t>平成22年国調(人)</t>
    <rPh sb="0" eb="2">
      <t>ヘイセイ</t>
    </rPh>
    <rPh sb="4" eb="5">
      <t>ネン</t>
    </rPh>
    <rPh sb="5" eb="6">
      <t>コク</t>
    </rPh>
    <rPh sb="6" eb="7">
      <t>チョウ</t>
    </rPh>
    <phoneticPr fontId="5"/>
  </si>
  <si>
    <t>議会副議長</t>
    <rPh sb="0" eb="2">
      <t>ギカイ</t>
    </rPh>
    <rPh sb="2" eb="5">
      <t>フクギチョウ</t>
    </rPh>
    <phoneticPr fontId="5"/>
  </si>
  <si>
    <t>積立金</t>
    <phoneticPr fontId="23"/>
  </si>
  <si>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</si>
  <si>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</si>
  <si>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</si>
  <si>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議会議員</t>
    <rPh sb="0" eb="2">
      <t>ギカイ</t>
    </rPh>
    <rPh sb="2" eb="4">
      <t>ギイン</t>
    </rPh>
    <phoneticPr fontId="5"/>
  </si>
  <si>
    <t>繰上償還金</t>
    <phoneticPr fontId="23"/>
  </si>
  <si>
    <t>　実質赤字比率</t>
    <rPh sb="1" eb="3">
      <t>ジッシツ</t>
    </rPh>
    <rPh sb="3" eb="5">
      <t>アカジ</t>
    </rPh>
    <rPh sb="5" eb="7">
      <t>ヒリツ</t>
    </rPh>
    <phoneticPr fontId="5"/>
  </si>
  <si>
    <t>-</t>
    <phoneticPr fontId="5"/>
  </si>
  <si>
    <t>-</t>
    <phoneticPr fontId="5"/>
  </si>
  <si>
    <t>住民基本台帳人口
(※6)</t>
    <phoneticPr fontId="5"/>
  </si>
  <si>
    <t>令02.01.01(人)</t>
    <rPh sb="0" eb="1">
      <t>レイ</t>
    </rPh>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</si>
  <si>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</si>
  <si>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</si>
  <si>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</si>
  <si>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</si>
  <si>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3"/>
  </si>
  <si>
    <t>　連結実質赤字比率</t>
    <rPh sb="1" eb="3">
      <t>レンケツ</t>
    </rPh>
    <rPh sb="3" eb="5">
      <t>ジッシツ</t>
    </rPh>
    <rPh sb="5" eb="7">
      <t>アカジ</t>
    </rPh>
    <rPh sb="7" eb="9">
      <t>ヒリツ</t>
    </rPh>
    <phoneticPr fontId="5"/>
  </si>
  <si>
    <t>うち日本人(人)</t>
    <phoneticPr fontId="5"/>
  </si>
  <si>
    <t>実質単年度収支</t>
    <phoneticPr fontId="23"/>
  </si>
  <si>
    <t>　実質公債費比率</t>
    <rPh sb="1" eb="3">
      <t>ジッシツ</t>
    </rPh>
    <rPh sb="3" eb="6">
      <t>コウサイヒ</t>
    </rPh>
    <rPh sb="6" eb="8">
      <t>ヒリツ</t>
    </rPh>
    <phoneticPr fontId="5"/>
  </si>
  <si>
    <t>平31.01.01(人)</t>
    <rPh sb="0" eb="1">
      <t>ヘイ</t>
    </rPh>
    <phoneticPr fontId="5"/>
  </si>
  <si>
    <t>一般職員</t>
    <rPh sb="0" eb="2">
      <t>イッパン</t>
    </rPh>
    <rPh sb="2" eb="4">
      <t>ショクイン</t>
    </rPh>
    <phoneticPr fontId="5"/>
  </si>
  <si>
    <t>基準財政収入額</t>
    <phoneticPr fontId="23"/>
  </si>
  <si>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</si>
  <si>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</si>
  <si>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</si>
  <si>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</si>
  <si>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</si>
  <si>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</si>
  <si>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</si>
  <si>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　うち技能労務職員</t>
    <rPh sb="3" eb="5">
      <t>ギノウ</t>
    </rPh>
    <rPh sb="5" eb="7">
      <t>ロウム</t>
    </rPh>
    <rPh sb="7" eb="8">
      <t>ショク</t>
    </rPh>
    <rPh sb="8" eb="9">
      <t>イン</t>
    </rPh>
    <phoneticPr fontId="5"/>
  </si>
  <si>
    <t>標準税収入額等</t>
    <phoneticPr fontId="23"/>
  </si>
  <si>
    <t>うち日本人(％)</t>
    <phoneticPr fontId="5"/>
  </si>
  <si>
    <t>-1.0</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</si>
  <si>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</si>
  <si>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</si>
  <si>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</si>
  <si>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</si>
  <si>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3"/>
  </si>
  <si>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</si>
  <si>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</si>
  <si>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</si>
  <si>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</si>
  <si>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</si>
  <si>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</si>
  <si>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</si>
  <si>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</si>
  <si>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</si>
  <si>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</si>
  <si>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</si>
  <si>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3"/>
  </si>
  <si>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</si>
  <si>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</si>
  <si>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</si>
  <si>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</si>
  <si>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</si>
  <si>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</si>
  <si>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</si>
  <si>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</si>
  <si>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</si>
  <si>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</si>
  <si>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</si>
  <si>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</si>
  <si>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</si>
  <si>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</si>
  <si>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</si>
  <si>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</si>
  <si>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</si>
  <si>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</si>
  <si>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</si>
  <si>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</si>
  <si>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</si>
  <si>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</si>
  <si>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令和元年度</t>
    <phoneticPr fontId="23"/>
  </si>
  <si>
    <t>愛媛県</t>
    <phoneticPr fontId="23"/>
  </si>
  <si>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</si>
  <si>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</si>
  <si>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</si>
  <si>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</si>
  <si>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</si>
  <si>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</si>
  <si>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</si>
  <si>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</si>
  <si>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</si>
  <si>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</si>
  <si>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</si>
  <si>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</si>
  <si>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</si>
  <si>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</si>
  <si>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</si>
  <si>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</si>
  <si>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</si>
  <si>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</si>
  <si>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</si>
  <si>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</si>
  <si>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　地方揮発油譲与税</t>
    <rPh sb="1" eb="3">
      <t>チホウ</t>
    </rPh>
    <rPh sb="3" eb="6">
      <t>キハツユ</t>
    </rPh>
    <rPh sb="6" eb="8">
      <t>ジョウヨ</t>
    </rPh>
    <rPh sb="8" eb="9">
      <t>ゼイ</t>
    </rPh>
    <phoneticPr fontId="11"/>
  </si>
  <si>
    <t>　　道府県民税</t>
    <rPh sb="2" eb="5">
      <t>ドウフケン</t>
    </rPh>
    <phoneticPr fontId="5"/>
  </si>
  <si>
    <t>総務費</t>
  </si>
  <si>
    <t>　地方道路譲与税</t>
    <rPh sb="1" eb="3">
      <t>チホウ</t>
    </rPh>
    <rPh sb="3" eb="5">
      <t>ドウロ</t>
    </rPh>
    <rPh sb="5" eb="7">
      <t>ジョウヨ</t>
    </rPh>
    <rPh sb="7" eb="8">
      <t>ゼイ</t>
    </rPh>
    <phoneticPr fontId="11"/>
  </si>
  <si>
    <t>　　　個人均等割</t>
    <phoneticPr fontId="5"/>
  </si>
  <si>
    <t>民生費</t>
  </si>
  <si>
    <t>　特別とん譲与税</t>
    <rPh sb="1" eb="3">
      <t>トクベツ</t>
    </rPh>
    <rPh sb="5" eb="7">
      <t>ジョウヨ</t>
    </rPh>
    <rPh sb="7" eb="8">
      <t>ゼイ</t>
    </rPh>
    <phoneticPr fontId="11"/>
  </si>
  <si>
    <t>　　　所得割</t>
    <phoneticPr fontId="5"/>
  </si>
  <si>
    <t>衛生費</t>
  </si>
  <si>
    <t>　石油ガス譲与税</t>
    <rPh sb="1" eb="3">
      <t>セキユ</t>
    </rPh>
    <rPh sb="5" eb="7">
      <t>ジョウヨ</t>
    </rPh>
    <rPh sb="7" eb="8">
      <t>ゼイ</t>
    </rPh>
    <phoneticPr fontId="11"/>
  </si>
  <si>
    <t>　　　法人均等割</t>
    <phoneticPr fontId="5"/>
  </si>
  <si>
    <t>労働費</t>
  </si>
  <si>
    <t>　自動車重量譲与税</t>
    <phoneticPr fontId="11"/>
  </si>
  <si>
    <t>　　　法人税割</t>
    <phoneticPr fontId="5"/>
  </si>
  <si>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</si>
  <si>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</si>
  <si>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5"/>
  </si>
  <si>
    <t>商工費</t>
  </si>
  <si>
    <t>　地方法人特別譲与税</t>
    <rPh sb="1" eb="3">
      <t>チホウ</t>
    </rPh>
    <rPh sb="3" eb="5">
      <t>ホウジン</t>
    </rPh>
    <rPh sb="5" eb="7">
      <t>トクベツ</t>
    </rPh>
    <rPh sb="7" eb="9">
      <t>ジョウヨ</t>
    </rPh>
    <rPh sb="9" eb="10">
      <t>ゼイ</t>
    </rPh>
    <phoneticPr fontId="11"/>
  </si>
  <si>
    <t>　　　配当割</t>
    <rPh sb="3" eb="5">
      <t>ハイトウ</t>
    </rPh>
    <rPh sb="5" eb="6">
      <t>ワリ</t>
    </rPh>
    <phoneticPr fontId="5"/>
  </si>
  <si>
    <t>土木費</t>
  </si>
  <si>
    <t>　森林環境譲与税</t>
    <phoneticPr fontId="11"/>
  </si>
  <si>
    <t>　　　株式等譲渡所得割</t>
    <rPh sb="3" eb="6">
      <t>カブシキトウ</t>
    </rPh>
    <rPh sb="6" eb="8">
      <t>ジョウト</t>
    </rPh>
    <rPh sb="8" eb="10">
      <t>ショトク</t>
    </rPh>
    <rPh sb="10" eb="11">
      <t>ワ</t>
    </rPh>
    <phoneticPr fontId="5"/>
  </si>
  <si>
    <t>警察費</t>
    <rPh sb="0" eb="2">
      <t>ケイサツ</t>
    </rPh>
    <rPh sb="2" eb="3">
      <t>ヒ</t>
    </rPh>
    <phoneticPr fontId="5"/>
  </si>
  <si>
    <t>市町村たばこ税都道府県交付金</t>
    <rPh sb="0" eb="3">
      <t>シチョウソン</t>
    </rPh>
    <rPh sb="6" eb="7">
      <t>ゼイ</t>
    </rPh>
    <rPh sb="7" eb="11">
      <t>トドウフケン</t>
    </rPh>
    <rPh sb="11" eb="14">
      <t>コウフキン</t>
    </rPh>
    <phoneticPr fontId="5"/>
  </si>
  <si>
    <t>　　事業税</t>
    <rPh sb="2" eb="5">
      <t>ジギョウゼイ</t>
    </rPh>
    <phoneticPr fontId="5"/>
  </si>
  <si>
    <t>消防費</t>
  </si>
  <si>
    <t>地方特例交付金等</t>
    <rPh sb="7" eb="8">
      <t>トウ</t>
    </rPh>
    <phoneticPr fontId="5"/>
  </si>
  <si>
    <t>　　　個人分</t>
    <rPh sb="3" eb="5">
      <t>コジン</t>
    </rPh>
    <rPh sb="5" eb="6">
      <t>ブン</t>
    </rPh>
    <phoneticPr fontId="5"/>
  </si>
  <si>
    <t>教育費</t>
  </si>
  <si>
    <t>　個人住民税減収補塡特例交付金</t>
    <phoneticPr fontId="11"/>
  </si>
  <si>
    <t>　　　法人分</t>
    <rPh sb="3" eb="5">
      <t>ホウジン</t>
    </rPh>
    <rPh sb="5" eb="6">
      <t>ブン</t>
    </rPh>
    <phoneticPr fontId="5"/>
  </si>
  <si>
    <t>災害復旧費</t>
  </si>
  <si>
    <t>　自動車税減収補塡特例交付金</t>
    <phoneticPr fontId="11"/>
  </si>
  <si>
    <t>　　地方消費税</t>
    <rPh sb="2" eb="4">
      <t>チホウ</t>
    </rPh>
    <rPh sb="4" eb="7">
      <t>ショウヒゼイ</t>
    </rPh>
    <phoneticPr fontId="5"/>
  </si>
  <si>
    <t>公債費</t>
  </si>
  <si>
    <t>　子ども・子育て支援臨時交付金</t>
    <phoneticPr fontId="11"/>
  </si>
  <si>
    <t>　　不動産取得税</t>
    <rPh sb="2" eb="5">
      <t>フドウサン</t>
    </rPh>
    <rPh sb="5" eb="7">
      <t>シュトク</t>
    </rPh>
    <rPh sb="7" eb="8">
      <t>ゼイ</t>
    </rPh>
    <phoneticPr fontId="5"/>
  </si>
  <si>
    <t>諸支出金</t>
    <rPh sb="3" eb="4">
      <t>キン</t>
    </rPh>
    <phoneticPr fontId="23"/>
  </si>
  <si>
    <t>地方交付税</t>
  </si>
  <si>
    <t>　　道府県たばこ税</t>
    <rPh sb="2" eb="5">
      <t>ドウフケン</t>
    </rPh>
    <rPh sb="8" eb="9">
      <t>ゼイ</t>
    </rPh>
    <phoneticPr fontId="5"/>
  </si>
  <si>
    <t>前年度繰上充用金</t>
    <phoneticPr fontId="5"/>
  </si>
  <si>
    <t>　普通交付税</t>
  </si>
  <si>
    <t>　　ゴルフ場利用税</t>
    <rPh sb="5" eb="6">
      <t>ジョウ</t>
    </rPh>
    <rPh sb="6" eb="8">
      <t>リヨウ</t>
    </rPh>
    <rPh sb="8" eb="9">
      <t>ゼイ</t>
    </rPh>
    <phoneticPr fontId="5"/>
  </si>
  <si>
    <t>利子割交付金</t>
    <rPh sb="0" eb="2">
      <t>リシ</t>
    </rPh>
    <rPh sb="2" eb="3">
      <t>ワ</t>
    </rPh>
    <rPh sb="3" eb="6">
      <t>コウフキン</t>
    </rPh>
    <phoneticPr fontId="5"/>
  </si>
  <si>
    <t>　特別交付税</t>
  </si>
  <si>
    <t>　　自動車取得税</t>
    <rPh sb="2" eb="5">
      <t>ジドウシャ</t>
    </rPh>
    <rPh sb="5" eb="7">
      <t>シュトク</t>
    </rPh>
    <rPh sb="7" eb="8">
      <t>ゼイ</t>
    </rPh>
    <phoneticPr fontId="5"/>
  </si>
  <si>
    <t>配当割交付金</t>
    <rPh sb="0" eb="2">
      <t>ハイトウ</t>
    </rPh>
    <rPh sb="2" eb="3">
      <t>ワ</t>
    </rPh>
    <rPh sb="3" eb="6">
      <t>コウフキン</t>
    </rPh>
    <phoneticPr fontId="5"/>
  </si>
  <si>
    <t>　震災復興特別交付税</t>
    <phoneticPr fontId="23"/>
  </si>
  <si>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</si>
  <si>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</si>
  <si>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(一般財源計)</t>
  </si>
  <si>
    <t>　　自動車税</t>
    <rPh sb="2" eb="5">
      <t>ジドウシャ</t>
    </rPh>
    <rPh sb="5" eb="6">
      <t>ゼイ</t>
    </rPh>
    <phoneticPr fontId="5"/>
  </si>
  <si>
    <t>分離課税所得割交付金</t>
    <phoneticPr fontId="23"/>
  </si>
  <si>
    <t>交通安全対策特別交付金</t>
  </si>
  <si>
    <t>　　鉱区税</t>
    <rPh sb="2" eb="4">
      <t>コウク</t>
    </rPh>
    <rPh sb="4" eb="5">
      <t>ゼイ</t>
    </rPh>
    <phoneticPr fontId="5"/>
  </si>
  <si>
    <t>地方消費税交付金</t>
    <rPh sb="0" eb="2">
      <t>チホウ</t>
    </rPh>
    <rPh sb="2" eb="5">
      <t>ショウヒゼイ</t>
    </rPh>
    <rPh sb="5" eb="8">
      <t>コウフキン</t>
    </rPh>
    <phoneticPr fontId="5"/>
  </si>
  <si>
    <t>分担金・負担金</t>
  </si>
  <si>
    <t>　　固定資産税特例</t>
    <rPh sb="2" eb="4">
      <t>コテイ</t>
    </rPh>
    <rPh sb="4" eb="7">
      <t>シサンゼイ</t>
    </rPh>
    <rPh sb="7" eb="9">
      <t>トクレイ</t>
    </rPh>
    <phoneticPr fontId="5"/>
  </si>
  <si>
    <t>ゴルフ場利用税交付金</t>
    <rPh sb="3" eb="4">
      <t>ジョウ</t>
    </rPh>
    <rPh sb="4" eb="6">
      <t>リヨウ</t>
    </rPh>
    <rPh sb="6" eb="7">
      <t>ゼイ</t>
    </rPh>
    <rPh sb="7" eb="10">
      <t>コウフキン</t>
    </rPh>
    <phoneticPr fontId="5"/>
  </si>
  <si>
    <t>使用料</t>
  </si>
  <si>
    <t>　法定外普通税</t>
    <rPh sb="3" eb="4">
      <t>ガイ</t>
    </rPh>
    <rPh sb="4" eb="6">
      <t>フツウ</t>
    </rPh>
    <rPh sb="6" eb="7">
      <t>ゼイ</t>
    </rPh>
    <phoneticPr fontId="5"/>
  </si>
  <si>
    <t>特別地方消費税交付金</t>
    <rPh sb="0" eb="2">
      <t>トクベツ</t>
    </rPh>
    <rPh sb="2" eb="4">
      <t>チホウ</t>
    </rPh>
    <rPh sb="4" eb="7">
      <t>ショウヒゼイ</t>
    </rPh>
    <rPh sb="7" eb="10">
      <t>コウフキン</t>
    </rPh>
    <phoneticPr fontId="5"/>
  </si>
  <si>
    <t>手数料</t>
  </si>
  <si>
    <t>目的税</t>
    <rPh sb="0" eb="3">
      <t>モクテキゼイ</t>
    </rPh>
    <phoneticPr fontId="5"/>
  </si>
  <si>
    <t>自動車取得税交付金</t>
    <rPh sb="0" eb="3">
      <t>ジドウシャ</t>
    </rPh>
    <rPh sb="3" eb="5">
      <t>シュトク</t>
    </rPh>
    <rPh sb="5" eb="6">
      <t>ゼイ</t>
    </rPh>
    <rPh sb="6" eb="9">
      <t>コウフキン</t>
    </rPh>
    <phoneticPr fontId="5"/>
  </si>
  <si>
    <t>国庫支出金</t>
  </si>
  <si>
    <t>　法定目的税</t>
    <rPh sb="1" eb="3">
      <t>ホウテイ</t>
    </rPh>
    <rPh sb="3" eb="6">
      <t>モクテキゼイ</t>
    </rPh>
    <phoneticPr fontId="5"/>
  </si>
  <si>
    <t>軽油引取税交付金</t>
    <rPh sb="0" eb="5">
      <t>ケイユヒキトリゼイ</t>
    </rPh>
    <rPh sb="5" eb="8">
      <t>コウフキン</t>
    </rPh>
    <phoneticPr fontId="5"/>
  </si>
  <si>
    <t>国有提供交付金</t>
    <phoneticPr fontId="5"/>
  </si>
  <si>
    <t>　　狩猟税</t>
    <rPh sb="2" eb="4">
      <t>シュリョウ</t>
    </rPh>
    <rPh sb="4" eb="5">
      <t>ゼイ</t>
    </rPh>
    <phoneticPr fontId="5"/>
  </si>
  <si>
    <t>自動車税環境性能割交付金</t>
    <phoneticPr fontId="5"/>
  </si>
  <si>
    <t>財産収入</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</si>
  <si>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</si>
  <si>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</si>
  <si>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寄附金</t>
  </si>
  <si>
    <t>旧法による税</t>
  </si>
  <si>
    <t>歳出合計</t>
  </si>
  <si>
    <t>繰入金</t>
  </si>
  <si>
    <t>性質別歳出の状況（単位 千円・％）</t>
    <rPh sb="0" eb="2">
      <t>セイシツ</t>
    </rPh>
    <phoneticPr fontId="5"/>
  </si>
  <si>
    <t>繰越金</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</si>
  <si>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</si>
  <si>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</si>
  <si>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</si>
  <si>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</si>
  <si>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8"/>
  </si>
  <si>
    <t>諸収入</t>
  </si>
  <si>
    <t>義務的経費計</t>
    <rPh sb="0" eb="3">
      <t>ギムテキ</t>
    </rPh>
    <rPh sb="3" eb="5">
      <t>ケイヒ</t>
    </rPh>
    <rPh sb="5" eb="6">
      <t>ケイ</t>
    </rPh>
    <phoneticPr fontId="5"/>
  </si>
  <si>
    <t>地方債</t>
  </si>
  <si>
    <t>　人件費</t>
    <phoneticPr fontId="5"/>
  </si>
  <si>
    <t>　うち減収補塡債(特例分)</t>
    <rPh sb="4" eb="5">
      <t>シュウ</t>
    </rPh>
    <rPh sb="9" eb="10">
      <t>トク</t>
    </rPh>
    <rPh sb="10" eb="11">
      <t>レイ</t>
    </rPh>
    <rPh sb="11" eb="12">
      <t>ブン</t>
    </rPh>
    <phoneticPr fontId="11"/>
  </si>
  <si>
    <t>　　うち職員給</t>
    <rPh sb="4" eb="6">
      <t>ショクイン</t>
    </rPh>
    <rPh sb="6" eb="7">
      <t>キュウ</t>
    </rPh>
    <phoneticPr fontId="5"/>
  </si>
  <si>
    <t>　うち臨時財政対策債</t>
  </si>
  <si>
    <t>　扶助費</t>
    <phoneticPr fontId="5"/>
  </si>
  <si>
    <t>歳入合計</t>
  </si>
  <si>
    <t>　公債費</t>
    <phoneticPr fontId="5"/>
  </si>
  <si>
    <t>内訳</t>
    <rPh sb="0" eb="2">
      <t>ウチワケ</t>
    </rPh>
    <phoneticPr fontId="5"/>
  </si>
  <si>
    <t>元利償還金</t>
    <phoneticPr fontId="5"/>
  </si>
  <si>
    <t>　うち元金</t>
    <phoneticPr fontId="23"/>
  </si>
  <si>
    <t>区分</t>
    <phoneticPr fontId="5"/>
  </si>
  <si>
    <t>令和元年度</t>
    <rPh sb="0" eb="2">
      <t>レイワ</t>
    </rPh>
    <rPh sb="2" eb="3">
      <t>ガン</t>
    </rPh>
    <rPh sb="3" eb="5">
      <t>ネンド</t>
    </rPh>
    <phoneticPr fontId="5"/>
  </si>
  <si>
    <t>平成30年度</t>
    <rPh sb="0" eb="2">
      <t>ヘイセイ</t>
    </rPh>
    <rPh sb="4" eb="6">
      <t>ネンド</t>
    </rPh>
    <phoneticPr fontId="5"/>
  </si>
  <si>
    <t>　うち利子</t>
    <phoneticPr fontId="23"/>
  </si>
  <si>
    <t>徴収率
(％)</t>
    <rPh sb="0" eb="2">
      <t>チョウシュウ</t>
    </rPh>
    <rPh sb="2" eb="3">
      <t>リツ</t>
    </rPh>
    <phoneticPr fontId="5"/>
  </si>
  <si>
    <t>現年</t>
    <rPh sb="0" eb="1">
      <t>ゲン</t>
    </rPh>
    <rPh sb="1" eb="2">
      <t>ネン</t>
    </rPh>
    <phoneticPr fontId="5"/>
  </si>
  <si>
    <t>一時借入金利子</t>
    <phoneticPr fontId="5"/>
  </si>
  <si>
    <t>・計</t>
    <phoneticPr fontId="5"/>
  </si>
  <si>
    <t>道府県民税</t>
    <rPh sb="0" eb="3">
      <t>ドウフケン</t>
    </rPh>
    <rPh sb="3" eb="4">
      <t>ミン</t>
    </rPh>
    <rPh sb="4" eb="5">
      <t>ゼイ</t>
    </rPh>
    <phoneticPr fontId="5"/>
  </si>
  <si>
    <t>その他の経費</t>
    <rPh sb="2" eb="3">
      <t>タ</t>
    </rPh>
    <rPh sb="4" eb="6">
      <t>ケイヒ</t>
    </rPh>
    <phoneticPr fontId="5"/>
  </si>
  <si>
    <t>事業税</t>
    <rPh sb="0" eb="3">
      <t>ジギョウゼイ</t>
    </rPh>
    <phoneticPr fontId="5"/>
  </si>
  <si>
    <t>　物件費</t>
    <phoneticPr fontId="5"/>
  </si>
  <si>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</si>
  <si>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</si>
  <si>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5"/>
  </si>
  <si>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</si>
  <si>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</si>
  <si>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5"/>
  </si>
  <si>
    <t>　繰出金</t>
    <phoneticPr fontId="5"/>
  </si>
  <si>
    <t>　積立金</t>
    <phoneticPr fontId="5"/>
  </si>
  <si>
    <t>(注釈)</t>
    <rPh sb="1" eb="2">
      <t>チュウ</t>
    </rPh>
    <rPh sb="2" eb="3">
      <t>シャク</t>
    </rPh>
    <phoneticPr fontId="5"/>
  </si>
  <si>
    <t>　投資及び出資金</t>
    <rPh sb="3" eb="4">
      <t>オヨ</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</si>
  <si>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</si>
  <si>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貸付金</t>
    <rPh sb="1" eb="3">
      <t>カシツケ</t>
    </rPh>
    <rPh sb="3" eb="4">
      <t>キン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</si>
  <si>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</si>
  <si>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</si>
  <si>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</si>
  <si>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</si>
  <si>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</si>
  <si>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</si>
  <si>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</si>
  <si>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</si>
  <si>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</si>
  <si>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</si>
  <si>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</si>
  <si>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令和元年度</t>
  </si>
  <si>
    <t>愛媛県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</si>
  <si>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</si>
  <si>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</si>
  <si>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</si>
  <si>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</si>
  <si>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</si>
  <si>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</si>
  <si>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</si>
  <si>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</si>
  <si>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</si>
  <si>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</si>
  <si>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</si>
  <si>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</si>
  <si>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</si>
  <si>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</si>
  <si>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</si>
  <si>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</si>
  <si>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</si>
  <si>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</si>
  <si>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</si>
  <si>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</si>
  <si>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災害救助基金</t>
    <phoneticPr fontId="5"/>
  </si>
  <si>
    <t>母子父子寡婦福祉資金</t>
    <phoneticPr fontId="5"/>
  </si>
  <si>
    <t>-</t>
    <phoneticPr fontId="5"/>
  </si>
  <si>
    <t>中小企業振興資金</t>
    <phoneticPr fontId="5"/>
  </si>
  <si>
    <t>農業改良資金</t>
    <phoneticPr fontId="5"/>
  </si>
  <si>
    <t>国営農業水利事業負担金</t>
    <phoneticPr fontId="5"/>
  </si>
  <si>
    <t>県有林経営事業</t>
    <phoneticPr fontId="5"/>
  </si>
  <si>
    <t>林業改善資金</t>
    <phoneticPr fontId="5"/>
  </si>
  <si>
    <t>沿岸漁業改善資金</t>
    <phoneticPr fontId="5"/>
  </si>
  <si>
    <t>公共用地整備事業</t>
    <phoneticPr fontId="5"/>
  </si>
  <si>
    <t>用品調達（重複会計）</t>
    <phoneticPr fontId="5"/>
  </si>
  <si>
    <t>自動車集中管理（重複会計）</t>
    <phoneticPr fontId="5"/>
  </si>
  <si>
    <t>奨学資金</t>
    <phoneticPr fontId="5"/>
  </si>
  <si>
    <t>公債管理</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</si>
  <si>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</si>
  <si>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</si>
  <si>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</si>
  <si>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</si>
  <si>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</si>
  <si>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</si>
  <si>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</si>
  <si>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</si>
  <si>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</si>
  <si>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</si>
  <si>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</si>
  <si>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</si>
  <si>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</si>
  <si>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</si>
  <si>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電気事業会計</t>
    <phoneticPr fontId="5"/>
  </si>
  <si>
    <t>法適用企業</t>
    <phoneticPr fontId="5"/>
  </si>
  <si>
    <t>病院事業会計</t>
    <phoneticPr fontId="5"/>
  </si>
  <si>
    <t>工業用水道事業会計</t>
    <phoneticPr fontId="5"/>
  </si>
  <si>
    <t>港湾施設整備事業特別会計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</si>
  <si>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</si>
  <si>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</si>
  <si>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</si>
  <si>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</si>
  <si>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7"/>
  </si>
  <si>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</si>
  <si>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</si>
  <si>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</si>
  <si>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</si>
  <si>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</si>
  <si>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</si>
  <si>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</si>
  <si>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</si>
  <si>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</si>
  <si>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</si>
  <si>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7"/>
  </si>
  <si>
    <t>平成29年度</t>
    <rPh sb="0" eb="2">
      <t>ヘイセイ</t>
    </rPh>
    <rPh sb="4" eb="6">
      <t>ネンド</t>
    </rPh>
    <phoneticPr fontId="5"/>
  </si>
  <si>
    <t>分母比</t>
    <rPh sb="0" eb="2">
      <t>ブンボ</t>
    </rPh>
    <rPh sb="2" eb="3">
      <t>ヒ</t>
    </rPh>
    <phoneticPr fontId="5"/>
  </si>
  <si>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</si>
  <si>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</si>
  <si>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</si>
  <si>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5"/>
  </si>
  <si>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</si>
  <si>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</si>
  <si>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</si>
  <si>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</si>
  <si>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t>
    <phoneticPr fontId="5"/>
  </si>
  <si>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</si>
  <si>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</si>
  <si>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</si>
  <si>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</si>
  <si>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</si>
  <si>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</si>
  <si>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</si>
  <si>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</si>
  <si>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</si>
  <si>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t>
    <phoneticPr fontId="5"/>
  </si>
  <si>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</si>
  <si>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</si>
  <si>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</si>
  <si>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</si>
  <si>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</si>
  <si>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7"/>
  </si>
  <si>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</si>
  <si>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</si>
  <si>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</si>
  <si>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</si>
  <si>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</si>
  <si>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</si>
  <si>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</si>
  <si>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</si>
  <si>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</si>
  <si>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</si>
  <si>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</si>
  <si>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</si>
  <si>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</si>
  <si>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</si>
  <si>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工業用水道事業会計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</si>
  <si>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7"/>
  </si>
  <si>
    <t>港湾施設整備事業特別会計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</si>
  <si>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</si>
  <si>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</si>
  <si>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</si>
  <si>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</si>
  <si>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</si>
  <si>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</si>
  <si>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</si>
  <si>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</si>
  <si>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</si>
  <si>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令和元年度</t>
    <rPh sb="0" eb="2">
      <t>レイワ</t>
    </rPh>
    <rPh sb="2" eb="3">
      <t>ガン</t>
    </rPh>
    <rPh sb="3" eb="5">
      <t>ネンド</t>
    </rPh>
    <phoneticPr fontId="18"/>
  </si>
  <si>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</si>
  <si>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</si>
  <si>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</si>
  <si>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</si>
  <si>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</si>
  <si>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</si>
  <si>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</si>
  <si>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5"/>
  </si>
  <si>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</si>
  <si>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</si>
  <si>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</si>
  <si>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8"/>
  </si>
  <si>
    <t>(Ｃ)－(Ｄ)</t>
    <phoneticPr fontId="5"/>
  </si>
  <si>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</si>
  <si>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</si>
  <si>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</si>
  <si>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</si>
  <si>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</si>
  <si>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</si>
  <si>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</si>
  <si>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</si>
  <si>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</si>
  <si>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</si>
  <si>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</si>
  <si>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</si>
  <si>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</si>
  <si>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</si>
  <si>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</si>
  <si>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</si>
  <si>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</si>
  <si>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</si>
  <si>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</si>
  <si>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</si>
  <si>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</si>
  <si>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</si>
  <si>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</si>
  <si>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</si>
  <si>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</si>
  <si>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</si>
  <si>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</si>
  <si>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</si>
  <si>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</si>
  <si>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</si>
  <si>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</si>
  <si>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</si>
  <si>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</si>
  <si>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</si>
  <si>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</si>
  <si>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</si>
  <si>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</si>
  <si>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</si>
  <si>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</si>
  <si>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</si>
  <si>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</si>
  <si>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</si>
  <si>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</si>
  <si>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</si>
  <si>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</si>
  <si>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</si>
  <si>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</si>
  <si>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</si>
  <si>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</si>
  <si>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</si>
  <si>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</si>
  <si>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</si>
  <si>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</si>
  <si>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</si>
  <si>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</si>
  <si>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</si>
  <si>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 xml:space="preserve"> </t>
    <phoneticPr fontId="5"/>
  </si>
  <si>
    <t>H27</t>
  </si>
  <si>
    <t>H28</t>
  </si>
  <si>
    <t>H29</t>
  </si>
  <si>
    <t>H30</t>
  </si>
  <si>
    <t>R01</t>
  </si>
  <si>
    <t>▲ 1.10</t>
  </si>
  <si>
    <t>▲ 2.63</t>
  </si>
  <si>
    <t>県有林経営事業</t>
  </si>
  <si>
    <t>▲ 0.66</t>
  </si>
  <si>
    <t>▲ 0.65</t>
  </si>
  <si>
    <t>▲ 0.64</t>
  </si>
  <si>
    <t>▲ 0.63</t>
  </si>
  <si>
    <t>電気事業会計</t>
  </si>
  <si>
    <t>工業用水道事業会計</t>
  </si>
  <si>
    <t>一般会計</t>
  </si>
  <si>
    <t>病院事業会計</t>
  </si>
  <si>
    <t>国民健康保険事業</t>
  </si>
  <si>
    <t>港湾施設整備事業特別会計</t>
  </si>
  <si>
    <t>自動車集中管理（重複会計）</t>
  </si>
  <si>
    <t>その他会計（赤字）</t>
  </si>
  <si>
    <t>その他会計（黒字）</t>
  </si>
  <si>
    <t>（百万円）</t>
    <phoneticPr fontId="2"/>
  </si>
  <si>
    <t>H26末</t>
    <phoneticPr fontId="2"/>
  </si>
  <si>
    <t>H27末</t>
    <phoneticPr fontId="2"/>
  </si>
  <si>
    <t>H28末</t>
    <phoneticPr fontId="2"/>
  </si>
  <si>
    <t>H29末</t>
    <phoneticPr fontId="2"/>
  </si>
  <si>
    <t>H30末</t>
    <phoneticPr fontId="2"/>
  </si>
  <si>
    <t>県有施設更新整備基金</t>
    <rPh sb="0" eb="2">
      <t>ケンユウ</t>
    </rPh>
    <rPh sb="2" eb="4">
      <t>シセツ</t>
    </rPh>
    <rPh sb="4" eb="6">
      <t>コウシン</t>
    </rPh>
    <rPh sb="6" eb="8">
      <t>セイビ</t>
    </rPh>
    <rPh sb="8" eb="10">
      <t>キキン</t>
    </rPh>
    <phoneticPr fontId="11"/>
  </si>
  <si>
    <t>地域医療介護総合確保基金</t>
    <rPh sb="0" eb="2">
      <t>チイキ</t>
    </rPh>
    <rPh sb="2" eb="4">
      <t>イリョウ</t>
    </rPh>
    <rPh sb="4" eb="6">
      <t>カイゴ</t>
    </rPh>
    <rPh sb="6" eb="8">
      <t>ソウゴウ</t>
    </rPh>
    <rPh sb="8" eb="10">
      <t>カクホ</t>
    </rPh>
    <rPh sb="10" eb="12">
      <t>キキン</t>
    </rPh>
    <phoneticPr fontId="5"/>
  </si>
  <si>
    <t>災害に強い愛媛づくり基金</t>
    <rPh sb="0" eb="2">
      <t>サイガイ</t>
    </rPh>
    <rPh sb="3" eb="4">
      <t>ツヨ</t>
    </rPh>
    <rPh sb="5" eb="7">
      <t>エヒメ</t>
    </rPh>
    <rPh sb="10" eb="12">
      <t>キキン</t>
    </rPh>
    <phoneticPr fontId="11"/>
  </si>
  <si>
    <t>農林水産業体質強化緊急対策基金</t>
    <rPh sb="0" eb="2">
      <t>ノウリン</t>
    </rPh>
    <rPh sb="2" eb="5">
      <t>スイサンギョウ</t>
    </rPh>
    <rPh sb="5" eb="7">
      <t>タイシツ</t>
    </rPh>
    <rPh sb="7" eb="9">
      <t>キョウカ</t>
    </rPh>
    <rPh sb="9" eb="11">
      <t>キンキュウ</t>
    </rPh>
    <rPh sb="11" eb="13">
      <t>タイサク</t>
    </rPh>
    <rPh sb="13" eb="15">
      <t>キキン</t>
    </rPh>
    <phoneticPr fontId="11"/>
  </si>
  <si>
    <t>後期高齢者医療財政安定化基金</t>
    <rPh sb="0" eb="2">
      <t>コウキ</t>
    </rPh>
    <rPh sb="2" eb="5">
      <t>コウレイシャ</t>
    </rPh>
    <rPh sb="5" eb="7">
      <t>イリョウ</t>
    </rPh>
    <rPh sb="7" eb="9">
      <t>ザイセイ</t>
    </rPh>
    <rPh sb="9" eb="12">
      <t>アンテイカ</t>
    </rPh>
    <rPh sb="12" eb="14">
      <t>キキン</t>
    </rPh>
    <phoneticPr fontId="2"/>
  </si>
  <si>
    <t>基金から8,899百万円繰入</t>
    <rPh sb="0" eb="2">
      <t>キキン</t>
    </rPh>
    <rPh sb="9" eb="12">
      <t>ヒャクマンエン</t>
    </rPh>
    <rPh sb="12" eb="14">
      <t>クリイレ</t>
    </rPh>
    <phoneticPr fontId="2"/>
  </si>
  <si>
    <t>（公財）愛媛県文化振興財団</t>
    <rPh sb="1" eb="2">
      <t>オオヤケ</t>
    </rPh>
    <rPh sb="2" eb="3">
      <t>ザイ</t>
    </rPh>
    <rPh sb="4" eb="6">
      <t>エヒメ</t>
    </rPh>
    <rPh sb="6" eb="7">
      <t>ケン</t>
    </rPh>
    <rPh sb="7" eb="9">
      <t>ブンカ</t>
    </rPh>
    <rPh sb="9" eb="11">
      <t>シンコウ</t>
    </rPh>
    <rPh sb="11" eb="13">
      <t>ザイダン</t>
    </rPh>
    <phoneticPr fontId="5"/>
  </si>
  <si>
    <t>（公財）愛媛県スポーツ振興事業団</t>
    <rPh sb="1" eb="2">
      <t>オオヤケ</t>
    </rPh>
    <rPh sb="2" eb="3">
      <t>ザイ</t>
    </rPh>
    <rPh sb="4" eb="6">
      <t>エヒメ</t>
    </rPh>
    <rPh sb="6" eb="7">
      <t>ケン</t>
    </rPh>
    <rPh sb="11" eb="13">
      <t>シンコウ</t>
    </rPh>
    <rPh sb="13" eb="16">
      <t>ジギョウダン</t>
    </rPh>
    <phoneticPr fontId="5"/>
  </si>
  <si>
    <t>（公財）えひめ女性財団</t>
    <rPh sb="1" eb="2">
      <t>オオヤケ</t>
    </rPh>
    <rPh sb="2" eb="3">
      <t>ザイ</t>
    </rPh>
    <rPh sb="7" eb="9">
      <t>ジョセイ</t>
    </rPh>
    <rPh sb="9" eb="11">
      <t>ザイダン</t>
    </rPh>
    <phoneticPr fontId="5"/>
  </si>
  <si>
    <t>（一財）愛媛県廃棄物処理センター</t>
    <rPh sb="1" eb="2">
      <t>イチ</t>
    </rPh>
    <rPh sb="2" eb="3">
      <t>ザイ</t>
    </rPh>
    <rPh sb="4" eb="6">
      <t>エヒメ</t>
    </rPh>
    <rPh sb="6" eb="7">
      <t>ケン</t>
    </rPh>
    <rPh sb="7" eb="10">
      <t>ハイキブツ</t>
    </rPh>
    <rPh sb="10" eb="12">
      <t>ショリ</t>
    </rPh>
    <phoneticPr fontId="5"/>
  </si>
  <si>
    <t>（公財）伊方原子力広報センター</t>
    <rPh sb="1" eb="2">
      <t>オオヤケ</t>
    </rPh>
    <rPh sb="2" eb="3">
      <t>ザイ</t>
    </rPh>
    <rPh sb="4" eb="6">
      <t>イカタ</t>
    </rPh>
    <rPh sb="6" eb="9">
      <t>ゲンシリョク</t>
    </rPh>
    <rPh sb="9" eb="11">
      <t>コウホウ</t>
    </rPh>
    <phoneticPr fontId="5"/>
  </si>
  <si>
    <t>（公財）えひめ産業振興財団</t>
    <rPh sb="1" eb="2">
      <t>オオヤケ</t>
    </rPh>
    <rPh sb="2" eb="3">
      <t>ザイ</t>
    </rPh>
    <rPh sb="7" eb="9">
      <t>サンギョウ</t>
    </rPh>
    <rPh sb="9" eb="11">
      <t>シンコウ</t>
    </rPh>
    <rPh sb="11" eb="13">
      <t>ザイダン</t>
    </rPh>
    <phoneticPr fontId="5"/>
  </si>
  <si>
    <t>（公財）松山観光コンベンション協会</t>
    <rPh sb="1" eb="2">
      <t>オオヤケ</t>
    </rPh>
    <rPh sb="2" eb="3">
      <t>ザイ</t>
    </rPh>
    <rPh sb="4" eb="6">
      <t>マツヤマ</t>
    </rPh>
    <rPh sb="6" eb="8">
      <t>カンコウ</t>
    </rPh>
    <rPh sb="15" eb="17">
      <t>キョウカイ</t>
    </rPh>
    <phoneticPr fontId="5"/>
  </si>
  <si>
    <t>（公財）愛媛県国際交流協会</t>
    <rPh sb="1" eb="2">
      <t>オオヤケ</t>
    </rPh>
    <rPh sb="2" eb="3">
      <t>ザイ</t>
    </rPh>
    <rPh sb="4" eb="6">
      <t>エヒメ</t>
    </rPh>
    <rPh sb="6" eb="7">
      <t>ケン</t>
    </rPh>
    <rPh sb="7" eb="9">
      <t>コクサイ</t>
    </rPh>
    <rPh sb="9" eb="11">
      <t>コウリュウ</t>
    </rPh>
    <rPh sb="11" eb="13">
      <t>キョウカイ</t>
    </rPh>
    <phoneticPr fontId="5"/>
  </si>
  <si>
    <t>（公財）えひめ農林漁業振興機構</t>
    <rPh sb="1" eb="2">
      <t>オオヤケ</t>
    </rPh>
    <rPh sb="2" eb="3">
      <t>ザイ</t>
    </rPh>
    <rPh sb="7" eb="9">
      <t>ノウリン</t>
    </rPh>
    <rPh sb="9" eb="11">
      <t>ギョギョウ</t>
    </rPh>
    <rPh sb="11" eb="13">
      <t>シンコウ</t>
    </rPh>
    <rPh sb="13" eb="15">
      <t>キコウ</t>
    </rPh>
    <phoneticPr fontId="5"/>
  </si>
  <si>
    <t>（公財）愛媛の森林基金</t>
    <rPh sb="1" eb="2">
      <t>オオヤケ</t>
    </rPh>
    <rPh sb="2" eb="3">
      <t>ザイ</t>
    </rPh>
    <rPh sb="4" eb="6">
      <t>エヒメ</t>
    </rPh>
    <rPh sb="7" eb="9">
      <t>シンリン</t>
    </rPh>
    <rPh sb="9" eb="11">
      <t>キキン</t>
    </rPh>
    <phoneticPr fontId="5"/>
  </si>
  <si>
    <t>（公社）愛媛県園芸振興基金協会</t>
    <rPh sb="1" eb="2">
      <t>コウ</t>
    </rPh>
    <rPh sb="2" eb="3">
      <t>シャ</t>
    </rPh>
    <rPh sb="4" eb="6">
      <t>エヒメ</t>
    </rPh>
    <rPh sb="6" eb="7">
      <t>ケン</t>
    </rPh>
    <rPh sb="7" eb="9">
      <t>エンゲイ</t>
    </rPh>
    <rPh sb="9" eb="11">
      <t>シンコウ</t>
    </rPh>
    <rPh sb="11" eb="13">
      <t>キキン</t>
    </rPh>
    <rPh sb="13" eb="15">
      <t>キョウカイ</t>
    </rPh>
    <phoneticPr fontId="5"/>
  </si>
  <si>
    <t>（公財）えひめ海づくり基金</t>
    <rPh sb="1" eb="2">
      <t>オオヤケ</t>
    </rPh>
    <rPh sb="2" eb="3">
      <t>ザイ</t>
    </rPh>
    <rPh sb="7" eb="8">
      <t>ウミ</t>
    </rPh>
    <rPh sb="11" eb="13">
      <t>キキン</t>
    </rPh>
    <phoneticPr fontId="5"/>
  </si>
  <si>
    <t>（公財）愛媛県動物園協会</t>
    <rPh sb="1" eb="2">
      <t>コウ</t>
    </rPh>
    <rPh sb="2" eb="3">
      <t>ザイ</t>
    </rPh>
    <rPh sb="4" eb="6">
      <t>エヒメ</t>
    </rPh>
    <rPh sb="6" eb="7">
      <t>ケン</t>
    </rPh>
    <rPh sb="7" eb="10">
      <t>ドウブツエン</t>
    </rPh>
    <rPh sb="10" eb="12">
      <t>キョウカイ</t>
    </rPh>
    <phoneticPr fontId="5"/>
  </si>
  <si>
    <t>（公財）愛媛県埋蔵文化財センター</t>
    <rPh sb="1" eb="2">
      <t>コウ</t>
    </rPh>
    <rPh sb="2" eb="3">
      <t>ザイ</t>
    </rPh>
    <rPh sb="4" eb="6">
      <t>エヒメ</t>
    </rPh>
    <rPh sb="6" eb="7">
      <t>ケン</t>
    </rPh>
    <rPh sb="7" eb="9">
      <t>マイゾウ</t>
    </rPh>
    <rPh sb="9" eb="12">
      <t>ブンカザイ</t>
    </rPh>
    <phoneticPr fontId="5"/>
  </si>
  <si>
    <t>（公財）愛媛県暴力追放推進センター</t>
    <rPh sb="1" eb="2">
      <t>コウ</t>
    </rPh>
    <rPh sb="2" eb="3">
      <t>ザイ</t>
    </rPh>
    <rPh sb="4" eb="6">
      <t>エヒメ</t>
    </rPh>
    <rPh sb="6" eb="7">
      <t>ケン</t>
    </rPh>
    <rPh sb="7" eb="9">
      <t>ボウリョク</t>
    </rPh>
    <rPh sb="9" eb="11">
      <t>ツイホウ</t>
    </rPh>
    <rPh sb="11" eb="13">
      <t>スイシン</t>
    </rPh>
    <phoneticPr fontId="5"/>
  </si>
  <si>
    <t>松山空港ビル（株）</t>
    <rPh sb="0" eb="2">
      <t>マツヤマ</t>
    </rPh>
    <rPh sb="2" eb="4">
      <t>クウコウ</t>
    </rPh>
    <rPh sb="7" eb="8">
      <t>カブ</t>
    </rPh>
    <phoneticPr fontId="5"/>
  </si>
  <si>
    <t>愛媛エフ・エー・ゼット（株）</t>
    <rPh sb="0" eb="2">
      <t>エヒメ</t>
    </rPh>
    <rPh sb="12" eb="13">
      <t>カブ</t>
    </rPh>
    <phoneticPr fontId="5"/>
  </si>
  <si>
    <t>松山観光港ターミナル（株）</t>
    <rPh sb="0" eb="2">
      <t>マツヤマ</t>
    </rPh>
    <rPh sb="2" eb="4">
      <t>カンコウ</t>
    </rPh>
    <rPh sb="4" eb="5">
      <t>ミナト</t>
    </rPh>
    <rPh sb="11" eb="12">
      <t>カブ</t>
    </rPh>
    <phoneticPr fontId="5"/>
  </si>
  <si>
    <t>南レク（株）</t>
    <rPh sb="0" eb="1">
      <t>ミナミ</t>
    </rPh>
    <rPh sb="4" eb="5">
      <t>カブ</t>
    </rPh>
    <phoneticPr fontId="5"/>
  </si>
  <si>
    <t>愛媛県土地開発公社</t>
    <rPh sb="0" eb="2">
      <t>エヒメ</t>
    </rPh>
    <rPh sb="2" eb="3">
      <t>ケン</t>
    </rPh>
    <rPh sb="3" eb="5">
      <t>トチ</t>
    </rPh>
    <rPh sb="5" eb="7">
      <t>カイハツ</t>
    </rPh>
    <rPh sb="7" eb="9">
      <t>コウシャ</t>
    </rPh>
    <phoneticPr fontId="5"/>
  </si>
  <si>
    <t>公立大学法人愛媛県立医療技術大学</t>
    <rPh sb="0" eb="2">
      <t>コウリツ</t>
    </rPh>
    <rPh sb="2" eb="4">
      <t>ダイガク</t>
    </rPh>
    <rPh sb="4" eb="6">
      <t>ホウジン</t>
    </rPh>
    <rPh sb="6" eb="10">
      <t>エヒメケンリツ</t>
    </rPh>
    <rPh sb="10" eb="12">
      <t>イリョウ</t>
    </rPh>
    <rPh sb="12" eb="14">
      <t>ギジュツ</t>
    </rPh>
    <rPh sb="14" eb="16">
      <t>ダイガク</t>
    </rPh>
    <phoneticPr fontId="5"/>
  </si>
  <si>
    <t>○</t>
  </si>
  <si>
    <t>-</t>
    <phoneticPr fontId="2"/>
  </si>
  <si>
    <t>実質公債費比率</t>
    <phoneticPr fontId="5"/>
  </si>
  <si>
    <t>将来負担比率</t>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</si>
  <si>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</si>
  <si>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</si>
  <si>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　参考　）</t>
    <rPh sb="2" eb="4">
      <t>サンコウ</t>
    </rPh>
    <phoneticPr fontId="5"/>
  </si>
  <si>
    <t xml:space="preserve">  類似団体と比較して、実質公債費比率、将来負担比率ともに低い水準にある。
　将来負担比率は、事業の計画的な執行による建設地方債残高の減少などにより改善傾向であり、実質公債費比率は、過去の景気対策等に伴い発行した臨時財政対策債を除く地方債の元利償還のピークを過ぎたことなどから低下してきている。
　今後も、将来負担に配慮した計画的な地方債発行や、交付税措置のある地方債の優先活用、公債費の平準化による公債費負担の軽減に努める。</t>
  </si>
  <si>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</si>
  <si>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</si>
  <si>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</si>
  <si>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元年度の将来負担比率は事業の計画的な執行による建設地方債残高の減少や職員数の減等による退職手当負担見込額の減少などにより、類似団体平均を下回っている。一方で、資産の老朽化が進んだことにより、有形固定資産減価償却率は上昇傾向にあるが、元年度は警察署の建替え等に伴う新規投資額の増加により有形固定資産減価償却率が減少している。
引き続き財政運営の適正化を図りながら、予防保全による長寿命化を進めていくなど、公共施設等の適正管理に努める。</t>
    <rPh sb="0" eb="1">
      <t>ガン</t>
    </rPh>
    <rPh sb="34" eb="37">
      <t>ショクインスウ</t>
    </rPh>
    <rPh sb="38" eb="39">
      <t>ゲン</t>
    </rPh>
    <rPh sb="39" eb="40">
      <t>トウ</t>
    </rPh>
    <rPh sb="43" eb="45">
      <t>タイショク</t>
    </rPh>
    <rPh sb="45" eb="47">
      <t>テアテ</t>
    </rPh>
    <rPh sb="47" eb="49">
      <t>フタン</t>
    </rPh>
    <rPh sb="49" eb="51">
      <t>ミコ</t>
    </rPh>
    <rPh sb="51" eb="52">
      <t>ガク</t>
    </rPh>
    <rPh sb="53" eb="55">
      <t>ゲンショウ</t>
    </rPh>
    <rPh sb="101" eb="103">
      <t>ゲンカ</t>
    </rPh>
    <rPh sb="116" eb="117">
      <t>ガン</t>
    </rPh>
    <rPh sb="117" eb="119">
      <t>ネンド</t>
    </rPh>
    <rPh sb="120" eb="122">
      <t>ケイサツ</t>
    </rPh>
    <rPh sb="122" eb="123">
      <t>ショ</t>
    </rPh>
    <rPh sb="124" eb="126">
      <t>タテカ</t>
    </rPh>
    <rPh sb="127" eb="128">
      <t>トウ</t>
    </rPh>
    <rPh sb="129" eb="130">
      <t>トモナ</t>
    </rPh>
    <rPh sb="131" eb="133">
      <t>シンキ</t>
    </rPh>
    <rPh sb="133" eb="135">
      <t>トウシ</t>
    </rPh>
    <rPh sb="135" eb="136">
      <t>ガク</t>
    </rPh>
    <rPh sb="137" eb="139">
      <t>ゾウカ</t>
    </rPh>
    <rPh sb="142" eb="144">
      <t>ユウケイ</t>
    </rPh>
    <rPh sb="144" eb="146">
      <t>コテイ</t>
    </rPh>
    <rPh sb="146" eb="148">
      <t>シサン</t>
    </rPh>
    <rPh sb="148" eb="150">
      <t>ゲンカ</t>
    </rPh>
    <rPh sb="150" eb="152">
      <t>ショウキャク</t>
    </rPh>
    <rPh sb="152" eb="153">
      <t>リツ</t>
    </rPh>
    <rPh sb="154" eb="156">
      <t>ゲンショウ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</si>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</sst>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36" fillId="0" borderId="0">
      <alignment vertical="center"/>
    </xf>
  </cellStyleXfs>
  <cellXfs count="128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5"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4"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67"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9" xfId="8" applyFont="1" applyFill="1" applyBorder="1" applyAlignment="1">
      <alignment horizontal="center"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0" fontId="18" fillId="0" borderId="1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12" xfId="8" applyFont="1" applyFill="1" applyBorder="1" applyAlignment="1">
      <alignment vertical="center"/>
    </xf>
    <xf numFmtId="0" fontId="22" fillId="0" borderId="48" xfId="8" applyFont="1" applyFill="1" applyBorder="1" applyAlignment="1">
      <alignment vertical="center"/>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0" fontId="18" fillId="0" borderId="0" xfId="8" applyFont="1" applyFill="1" applyBorder="1" applyAlignment="1">
      <alignment horizontal="center" vertical="center" shrinkToFit="1"/>
    </xf>
    <xf numFmtId="187" fontId="18" fillId="0" borderId="0" xfId="8" applyNumberFormat="1" applyFont="1" applyFill="1" applyBorder="1" applyAlignment="1" applyProtection="1">
      <alignment horizontal="center" vertical="center" shrinkToFit="1"/>
      <protection hidden="1"/>
    </xf>
    <xf numFmtId="0" fontId="24" fillId="0" borderId="0" xfId="8" applyNumberFormat="1" applyFont="1" applyFill="1" applyBorder="1" applyAlignment="1" applyProtection="1">
      <alignment horizontal="left" vertical="center" wrapText="1"/>
      <protection hidden="1"/>
    </xf>
    <xf numFmtId="49" fontId="18" fillId="0" borderId="0" xfId="8" applyNumberFormat="1" applyFont="1" applyFill="1" applyBorder="1" applyAlignment="1">
      <alignment horizontal="center" vertical="center"/>
    </xf>
    <xf numFmtId="0" fontId="18" fillId="0" borderId="0" xfId="8" applyFont="1" applyFill="1" applyBorder="1" applyAlignment="1" applyProtection="1">
      <alignment horizontal="center" vertical="center" shrinkToFit="1"/>
      <protection hidden="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2" xfId="10" applyNumberFormat="1" applyFont="1" applyFill="1" applyBorder="1" applyAlignment="1">
      <alignment horizontal="right" vertical="center" shrinkToFit="1"/>
    </xf>
    <xf numFmtId="178" fontId="18" fillId="0" borderId="82"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0" fontId="11" fillId="0" borderId="0" xfId="6" applyBorder="1" applyAlignment="1">
      <alignmen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81" fontId="18" fillId="0" borderId="85"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78" fontId="18" fillId="0" borderId="80" xfId="10" applyNumberFormat="1" applyFont="1" applyFill="1" applyBorder="1" applyAlignment="1">
      <alignment horizontal="right"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0" xfId="10" applyFont="1" applyFill="1" applyBorder="1" applyAlignment="1">
      <alignment horizontal="center" vertical="center" wrapTex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178" fontId="18" fillId="0" borderId="0" xfId="10" applyNumberFormat="1" applyFont="1" applyFill="1" applyBorder="1" applyAlignment="1">
      <alignment horizontal="right" vertical="center"/>
    </xf>
    <xf numFmtId="0" fontId="18" fillId="0" borderId="0" xfId="10" applyFont="1" applyFill="1" applyBorder="1" applyAlignment="1">
      <alignment horizontal="center"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6" borderId="71" xfId="12" applyFont="1" applyFill="1" applyBorder="1" applyAlignment="1" applyProtection="1">
      <alignment horizontal="left"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NumberFormat="1" applyFont="1" applyBorder="1" applyAlignment="1" applyProtection="1">
      <alignment horizontal="left" vertical="center" shrinkToFit="1"/>
      <protection locked="0"/>
    </xf>
    <xf numFmtId="0" fontId="30" fillId="0" borderId="94" xfId="15" applyNumberFormat="1" applyFont="1" applyBorder="1" applyAlignment="1" applyProtection="1">
      <alignment horizontal="left" vertical="center" shrinkToFit="1"/>
      <protection locked="0"/>
    </xf>
    <xf numFmtId="0" fontId="30" fillId="0" borderId="105" xfId="15" applyNumberFormat="1"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3" xfId="15" applyNumberFormat="1" applyFont="1" applyBorder="1" applyAlignment="1" applyProtection="1">
      <alignment horizontal="lef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4" xfId="15" applyNumberFormat="1" applyFont="1" applyBorder="1" applyAlignment="1" applyProtection="1">
      <alignment horizontal="lef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88" fontId="30" fillId="8" borderId="134"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2"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3"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2" xfId="12" applyFont="1" applyFill="1" applyBorder="1" applyAlignment="1" applyProtection="1">
      <alignment horizontal="center" vertical="center"/>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0" xfId="12" applyFont="1" applyFill="1" applyBorder="1" applyAlignment="1" applyProtection="1">
      <alignment horizontal="center" vertical="center"/>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77" fontId="30" fillId="6" borderId="15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149" xfId="14" applyNumberFormat="1" applyFont="1" applyFill="1" applyBorder="1" applyAlignment="1" applyProtection="1">
      <alignment horizontal="right" vertical="center" shrinkToFit="1"/>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Protection="1">
      <alignment vertical="center"/>
    </xf>
    <xf numFmtId="188" fontId="30" fillId="6" borderId="150"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0" fontId="30" fillId="6" borderId="0" xfId="12" applyFont="1" applyFill="1" applyProtection="1">
      <alignment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31" xfId="12" applyFont="1" applyFill="1" applyBorder="1" applyAlignment="1" applyProtection="1">
      <alignment horizontal="center" vertical="center" wrapText="1"/>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177" fontId="30" fillId="6" borderId="159"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4" fillId="6" borderId="42" xfId="12" applyFont="1" applyFill="1" applyBorder="1" applyAlignment="1" applyProtection="1">
      <alignment horizontal="center" vertical="center"/>
    </xf>
    <xf numFmtId="0" fontId="30" fillId="6" borderId="4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162"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188" fontId="30" fillId="6" borderId="160"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188" fontId="30" fillId="6" borderId="129"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0" fontId="30" fillId="6" borderId="63"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45" xfId="12" applyFont="1" applyFill="1" applyBorder="1" applyAlignment="1" applyProtection="1">
      <alignment horizontal="center" vertical="center"/>
    </xf>
    <xf numFmtId="0" fontId="30" fillId="6" borderId="75"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48" xfId="14" applyNumberFormat="1" applyFont="1" applyFill="1" applyBorder="1" applyAlignment="1" applyProtection="1">
      <alignment horizontal="right" vertical="center" shrinkToFit="1"/>
    </xf>
    <xf numFmtId="0" fontId="30" fillId="6" borderId="26" xfId="12" applyFont="1" applyFill="1" applyBorder="1" applyAlignment="1" applyProtection="1">
      <alignment horizontal="center" vertical="center"/>
    </xf>
    <xf numFmtId="0" fontId="30" fillId="6" borderId="11"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8"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30"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188" fontId="30" fillId="6" borderId="185"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189"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88" fontId="30"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5"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7" fillId="0" borderId="0" xfId="20" applyFont="1">
      <alignment vertical="center"/>
    </xf>
    <xf numFmtId="188"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8" fontId="1" fillId="0" borderId="0" xfId="16" applyNumberFormat="1" applyFont="1" applyAlignment="1">
      <alignment horizontal="center" vertical="center"/>
    </xf>
    <xf numFmtId="178" fontId="11" fillId="0" borderId="0" xfId="16" applyNumberFormat="1" applyAlignment="1">
      <alignment horizontal="center" vertical="center"/>
    </xf>
    <xf numFmtId="0" fontId="1" fillId="0" borderId="0" xfId="16" applyFont="1" applyAlignment="1">
      <alignment horizontal="center" vertical="center"/>
    </xf>
    <xf numFmtId="188"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8"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8" fontId="11" fillId="0" borderId="0" xfId="19" applyNumberFormat="1" applyAlignment="1">
      <alignment horizontal="right" vertical="center"/>
    </xf>
    <xf numFmtId="177" fontId="11" fillId="0" borderId="0" xfId="19" applyNumberFormat="1" applyAlignment="1">
      <alignment horizontal="right" vertical="center"/>
    </xf>
    <xf numFmtId="178" fontId="11" fillId="0" borderId="0" xfId="18" applyNumberFormat="1" applyAlignment="1">
      <alignment horizontal="center" vertical="center"/>
    </xf>
    <xf numFmtId="178" fontId="11"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6" fillId="0" borderId="0" xfId="16" applyNumberFormat="1" applyFont="1">
      <alignment vertical="center"/>
    </xf>
    <xf numFmtId="190" fontId="1" fillId="0" borderId="0" xfId="17" applyNumberFormat="1" applyFont="1">
      <alignment vertical="center"/>
    </xf>
    <xf numFmtId="0" fontId="1" fillId="0" borderId="0" xfId="17" applyFont="1">
      <alignment vertical="center"/>
    </xf>
    <xf numFmtId="0" fontId="30" fillId="0" borderId="65" xfId="16" applyFont="1" applyBorder="1">
      <alignment vertical="center"/>
    </xf>
    <xf numFmtId="0" fontId="1" fillId="0" borderId="31" xfId="16" applyFont="1" applyBorder="1">
      <alignment vertical="center"/>
    </xf>
    <xf numFmtId="178" fontId="1" fillId="0" borderId="65" xfId="16" applyNumberFormat="1" applyFont="1" applyBorder="1">
      <alignment vertical="center"/>
    </xf>
    <xf numFmtId="178" fontId="1" fillId="0" borderId="40" xfId="16" applyNumberFormat="1" applyFont="1" applyBorder="1">
      <alignment vertical="center"/>
    </xf>
    <xf numFmtId="190"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2" fontId="1" fillId="0" borderId="0" xfId="16" applyNumberFormat="1" applyFont="1">
      <alignment vertical="center"/>
    </xf>
    <xf numFmtId="188" fontId="1" fillId="6" borderId="187"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0" fillId="0" borderId="41" xfId="16" applyFont="1" applyBorder="1">
      <alignment vertical="center"/>
    </xf>
    <xf numFmtId="0" fontId="30" fillId="0" borderId="0" xfId="16" applyFont="1">
      <alignment vertical="center"/>
    </xf>
    <xf numFmtId="190" fontId="1" fillId="0" borderId="12" xfId="16" applyNumberFormat="1" applyFont="1" applyBorder="1">
      <alignment vertical="center"/>
    </xf>
    <xf numFmtId="0" fontId="1" fillId="0" borderId="41" xfId="16" applyFont="1" applyBorder="1">
      <alignment vertical="center"/>
    </xf>
    <xf numFmtId="0" fontId="11" fillId="6" borderId="0" xfId="6" applyFill="1" applyAlignment="1">
      <alignment vertical="center"/>
    </xf>
    <xf numFmtId="0" fontId="11"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749079F-F7AD-46E1-A004-D622DD7341E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67951</c:v>
                </c:pt>
                <c:pt idx="1">
                  <c:v>72635</c:v>
                </c:pt>
                <c:pt idx="2">
                  <c:v>77936</c:v>
                </c:pt>
                <c:pt idx="3">
                  <c:v>82531</c:v>
                </c:pt>
                <c:pt idx="4">
                  <c:v>91743</c:v>
                </c:pt>
              </c:numCache>
            </c:numRef>
          </c:val>
          <c:smooth val="0"/>
          <c:extLst>
            <c:ext xmlns:c16="http://schemas.microsoft.com/office/drawing/2014/chart" uri="{C3380CC4-5D6E-409C-BE32-E72D297353CC}">
              <c16:uniqueId val="{00000000-1AFF-48C3-B3F3-8586C660746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68939</c:v>
                </c:pt>
                <c:pt idx="1">
                  <c:v>72051</c:v>
                </c:pt>
                <c:pt idx="2">
                  <c:v>73030</c:v>
                </c:pt>
                <c:pt idx="3">
                  <c:v>69612</c:v>
                </c:pt>
                <c:pt idx="4">
                  <c:v>78657</c:v>
                </c:pt>
              </c:numCache>
            </c:numRef>
          </c:val>
          <c:smooth val="0"/>
          <c:extLst>
            <c:ext xmlns:c16="http://schemas.microsoft.com/office/drawing/2014/chart" uri="{C3380CC4-5D6E-409C-BE32-E72D297353CC}">
              <c16:uniqueId val="{00000001-1AFF-48C3-B3F3-8586C6607465}"/>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0.68</c:v>
                </c:pt>
                <c:pt idx="1">
                  <c:v>0.69</c:v>
                </c:pt>
                <c:pt idx="2">
                  <c:v>0.6</c:v>
                </c:pt>
                <c:pt idx="3">
                  <c:v>0.63</c:v>
                </c:pt>
                <c:pt idx="4">
                  <c:v>0.54</c:v>
                </c:pt>
              </c:numCache>
            </c:numRef>
          </c:val>
          <c:extLst>
            <c:ext xmlns:c16="http://schemas.microsoft.com/office/drawing/2014/chart" uri="{C3380CC4-5D6E-409C-BE32-E72D297353CC}">
              <c16:uniqueId val="{00000000-B447-402D-8ECF-9A563EE3922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7.75</c:v>
                </c:pt>
                <c:pt idx="1">
                  <c:v>8.4600000000000009</c:v>
                </c:pt>
                <c:pt idx="2">
                  <c:v>7.55</c:v>
                </c:pt>
                <c:pt idx="3">
                  <c:v>4.9000000000000004</c:v>
                </c:pt>
                <c:pt idx="4">
                  <c:v>5.86</c:v>
                </c:pt>
              </c:numCache>
            </c:numRef>
          </c:val>
          <c:extLst>
            <c:ext xmlns:c16="http://schemas.microsoft.com/office/drawing/2014/chart" uri="{C3380CC4-5D6E-409C-BE32-E72D297353CC}">
              <c16:uniqueId val="{00000001-B447-402D-8ECF-9A563EE3922A}"/>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1.01</c:v>
                </c:pt>
                <c:pt idx="1">
                  <c:v>0.68</c:v>
                </c:pt>
                <c:pt idx="2">
                  <c:v>-1.1000000000000001</c:v>
                </c:pt>
                <c:pt idx="3">
                  <c:v>-2.63</c:v>
                </c:pt>
                <c:pt idx="4">
                  <c:v>0.84</c:v>
                </c:pt>
              </c:numCache>
            </c:numRef>
          </c:val>
          <c:smooth val="0"/>
          <c:extLst>
            <c:ext xmlns:c16="http://schemas.microsoft.com/office/drawing/2014/chart" uri="{C3380CC4-5D6E-409C-BE32-E72D297353CC}">
              <c16:uniqueId val="{00000002-B447-402D-8ECF-9A563EE3922A}"/>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C4A4-4A81-A8DD-4E65D76C308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4A4-4A81-A8DD-4E65D76C3088}"/>
            </c:ext>
          </c:extLst>
        </c:ser>
        <c:ser>
          <c:idx val="2"/>
          <c:order val="2"/>
          <c:tx>
            <c:strRef>
              <c:f>データシート!$A$29</c:f>
              <c:strCache>
                <c:ptCount val="1"/>
                <c:pt idx="0">
                  <c:v>自動車集中管理（重複会計）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4A4-4A81-A8DD-4E65D76C3088}"/>
            </c:ext>
          </c:extLst>
        </c:ser>
        <c:ser>
          <c:idx val="3"/>
          <c:order val="3"/>
          <c:tx>
            <c:strRef>
              <c:f>データシート!$A$30</c:f>
              <c:strCache>
                <c:ptCount val="1"/>
                <c:pt idx="0">
                  <c:v>港湾施設整備事業特別会計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0.47</c:v>
                </c:pt>
                <c:pt idx="2">
                  <c:v>#N/A</c:v>
                </c:pt>
                <c:pt idx="3">
                  <c:v>0.15</c:v>
                </c:pt>
                <c:pt idx="4">
                  <c:v>#N/A</c:v>
                </c:pt>
                <c:pt idx="5">
                  <c:v>0.16</c:v>
                </c:pt>
                <c:pt idx="6">
                  <c:v>#N/A</c:v>
                </c:pt>
                <c:pt idx="7">
                  <c:v>0.18</c:v>
                </c:pt>
                <c:pt idx="8">
                  <c:v>#N/A</c:v>
                </c:pt>
                <c:pt idx="9">
                  <c:v>0.19</c:v>
                </c:pt>
              </c:numCache>
            </c:numRef>
          </c:val>
          <c:extLst>
            <c:ext xmlns:c16="http://schemas.microsoft.com/office/drawing/2014/chart" uri="{C3380CC4-5D6E-409C-BE32-E72D297353CC}">
              <c16:uniqueId val="{00000003-C4A4-4A81-A8DD-4E65D76C3088}"/>
            </c:ext>
          </c:extLst>
        </c:ser>
        <c:ser>
          <c:idx val="4"/>
          <c:order val="4"/>
          <c:tx>
            <c:strRef>
              <c:f>データシート!$A$31</c:f>
              <c:strCache>
                <c:ptCount val="1"/>
                <c:pt idx="0">
                  <c:v>国民健康保険事業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0.34</c:v>
                </c:pt>
                <c:pt idx="8">
                  <c:v>#N/A</c:v>
                </c:pt>
                <c:pt idx="9">
                  <c:v>0.5</c:v>
                </c:pt>
              </c:numCache>
            </c:numRef>
          </c:val>
          <c:extLst>
            <c:ext xmlns:c16="http://schemas.microsoft.com/office/drawing/2014/chart" uri="{C3380CC4-5D6E-409C-BE32-E72D297353CC}">
              <c16:uniqueId val="{00000004-C4A4-4A81-A8DD-4E65D76C3088}"/>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1.75</c:v>
                </c:pt>
                <c:pt idx="2">
                  <c:v>#N/A</c:v>
                </c:pt>
                <c:pt idx="3">
                  <c:v>1.76</c:v>
                </c:pt>
                <c:pt idx="4">
                  <c:v>#N/A</c:v>
                </c:pt>
                <c:pt idx="5">
                  <c:v>1.1399999999999999</c:v>
                </c:pt>
                <c:pt idx="6">
                  <c:v>#N/A</c:v>
                </c:pt>
                <c:pt idx="7">
                  <c:v>0.87</c:v>
                </c:pt>
                <c:pt idx="8">
                  <c:v>#N/A</c:v>
                </c:pt>
                <c:pt idx="9">
                  <c:v>0.63</c:v>
                </c:pt>
              </c:numCache>
            </c:numRef>
          </c:val>
          <c:extLst>
            <c:ext xmlns:c16="http://schemas.microsoft.com/office/drawing/2014/chart" uri="{C3380CC4-5D6E-409C-BE32-E72D297353CC}">
              <c16:uniqueId val="{00000005-C4A4-4A81-A8DD-4E65D76C3088}"/>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1.33</c:v>
                </c:pt>
                <c:pt idx="2">
                  <c:v>#N/A</c:v>
                </c:pt>
                <c:pt idx="3">
                  <c:v>1.34</c:v>
                </c:pt>
                <c:pt idx="4">
                  <c:v>#N/A</c:v>
                </c:pt>
                <c:pt idx="5">
                  <c:v>1.24</c:v>
                </c:pt>
                <c:pt idx="6">
                  <c:v>#N/A</c:v>
                </c:pt>
                <c:pt idx="7">
                  <c:v>1.27</c:v>
                </c:pt>
                <c:pt idx="8">
                  <c:v>#N/A</c:v>
                </c:pt>
                <c:pt idx="9">
                  <c:v>1.17</c:v>
                </c:pt>
              </c:numCache>
            </c:numRef>
          </c:val>
          <c:extLst>
            <c:ext xmlns:c16="http://schemas.microsoft.com/office/drawing/2014/chart" uri="{C3380CC4-5D6E-409C-BE32-E72D297353CC}">
              <c16:uniqueId val="{00000006-C4A4-4A81-A8DD-4E65D76C3088}"/>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1.2</c:v>
                </c:pt>
                <c:pt idx="2">
                  <c:v>#N/A</c:v>
                </c:pt>
                <c:pt idx="3">
                  <c:v>1.34</c:v>
                </c:pt>
                <c:pt idx="4">
                  <c:v>#N/A</c:v>
                </c:pt>
                <c:pt idx="5">
                  <c:v>1.4</c:v>
                </c:pt>
                <c:pt idx="6">
                  <c:v>#N/A</c:v>
                </c:pt>
                <c:pt idx="7">
                  <c:v>1.45</c:v>
                </c:pt>
                <c:pt idx="8">
                  <c:v>#N/A</c:v>
                </c:pt>
                <c:pt idx="9">
                  <c:v>1.47</c:v>
                </c:pt>
              </c:numCache>
            </c:numRef>
          </c:val>
          <c:extLst>
            <c:ext xmlns:c16="http://schemas.microsoft.com/office/drawing/2014/chart" uri="{C3380CC4-5D6E-409C-BE32-E72D297353CC}">
              <c16:uniqueId val="{00000007-C4A4-4A81-A8DD-4E65D76C3088}"/>
            </c:ext>
          </c:extLst>
        </c:ser>
        <c:ser>
          <c:idx val="8"/>
          <c:order val="8"/>
          <c:tx>
            <c:strRef>
              <c:f>データシート!$A$35</c:f>
              <c:strCache>
                <c:ptCount val="1"/>
                <c:pt idx="0">
                  <c:v>電気事業会計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1.1200000000000001</c:v>
                </c:pt>
                <c:pt idx="2">
                  <c:v>#N/A</c:v>
                </c:pt>
                <c:pt idx="3">
                  <c:v>1.33</c:v>
                </c:pt>
                <c:pt idx="4">
                  <c:v>#N/A</c:v>
                </c:pt>
                <c:pt idx="5">
                  <c:v>1.54</c:v>
                </c:pt>
                <c:pt idx="6">
                  <c:v>#N/A</c:v>
                </c:pt>
                <c:pt idx="7">
                  <c:v>1.8</c:v>
                </c:pt>
                <c:pt idx="8">
                  <c:v>#N/A</c:v>
                </c:pt>
                <c:pt idx="9">
                  <c:v>1.71</c:v>
                </c:pt>
              </c:numCache>
            </c:numRef>
          </c:val>
          <c:extLst>
            <c:ext xmlns:c16="http://schemas.microsoft.com/office/drawing/2014/chart" uri="{C3380CC4-5D6E-409C-BE32-E72D297353CC}">
              <c16:uniqueId val="{00000008-C4A4-4A81-A8DD-4E65D76C3088}"/>
            </c:ext>
          </c:extLst>
        </c:ser>
        <c:ser>
          <c:idx val="9"/>
          <c:order val="9"/>
          <c:tx>
            <c:strRef>
              <c:f>データシート!$A$36</c:f>
              <c:strCache>
                <c:ptCount val="1"/>
                <c:pt idx="0">
                  <c:v>県有林経営事業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0.66</c:v>
                </c:pt>
                <c:pt idx="1">
                  <c:v>#N/A</c:v>
                </c:pt>
                <c:pt idx="2">
                  <c:v>0.65</c:v>
                </c:pt>
                <c:pt idx="3">
                  <c:v>#N/A</c:v>
                </c:pt>
                <c:pt idx="4">
                  <c:v>0.65</c:v>
                </c:pt>
                <c:pt idx="5">
                  <c:v>#N/A</c:v>
                </c:pt>
                <c:pt idx="6">
                  <c:v>0.64</c:v>
                </c:pt>
                <c:pt idx="7">
                  <c:v>#N/A</c:v>
                </c:pt>
                <c:pt idx="8">
                  <c:v>0.63</c:v>
                </c:pt>
                <c:pt idx="9">
                  <c:v>#N/A</c:v>
                </c:pt>
              </c:numCache>
            </c:numRef>
          </c:val>
          <c:extLst>
            <c:ext xmlns:c16="http://schemas.microsoft.com/office/drawing/2014/chart" uri="{C3380CC4-5D6E-409C-BE32-E72D297353CC}">
              <c16:uniqueId val="{00000009-C4A4-4A81-A8DD-4E65D76C3088}"/>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57987</c:v>
                </c:pt>
                <c:pt idx="5">
                  <c:v>58984</c:v>
                </c:pt>
                <c:pt idx="8">
                  <c:v>58015</c:v>
                </c:pt>
                <c:pt idx="11">
                  <c:v>57403</c:v>
                </c:pt>
                <c:pt idx="14">
                  <c:v>58779</c:v>
                </c:pt>
              </c:numCache>
            </c:numRef>
          </c:val>
          <c:extLst>
            <c:ext xmlns:c16="http://schemas.microsoft.com/office/drawing/2014/chart" uri="{C3380CC4-5D6E-409C-BE32-E72D297353CC}">
              <c16:uniqueId val="{00000000-A40B-4CB7-9F77-BCF243214F8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40B-4CB7-9F77-BCF243214F8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335</c:v>
                </c:pt>
                <c:pt idx="3">
                  <c:v>314</c:v>
                </c:pt>
                <c:pt idx="6">
                  <c:v>291</c:v>
                </c:pt>
                <c:pt idx="9">
                  <c:v>280</c:v>
                </c:pt>
                <c:pt idx="12">
                  <c:v>253</c:v>
                </c:pt>
              </c:numCache>
            </c:numRef>
          </c:val>
          <c:extLst>
            <c:ext xmlns:c16="http://schemas.microsoft.com/office/drawing/2014/chart" uri="{C3380CC4-5D6E-409C-BE32-E72D297353CC}">
              <c16:uniqueId val="{00000002-A40B-4CB7-9F77-BCF243214F8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40B-4CB7-9F77-BCF243214F8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2113</c:v>
                </c:pt>
                <c:pt idx="3">
                  <c:v>2174</c:v>
                </c:pt>
                <c:pt idx="6">
                  <c:v>2217</c:v>
                </c:pt>
                <c:pt idx="9">
                  <c:v>1759</c:v>
                </c:pt>
                <c:pt idx="12">
                  <c:v>2195</c:v>
                </c:pt>
              </c:numCache>
            </c:numRef>
          </c:val>
          <c:extLst>
            <c:ext xmlns:c16="http://schemas.microsoft.com/office/drawing/2014/chart" uri="{C3380CC4-5D6E-409C-BE32-E72D297353CC}">
              <c16:uniqueId val="{00000004-A40B-4CB7-9F77-BCF243214F8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40B-4CB7-9F77-BCF243214F8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40B-4CB7-9F77-BCF243214F8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91493</c:v>
                </c:pt>
                <c:pt idx="3">
                  <c:v>89485</c:v>
                </c:pt>
                <c:pt idx="6">
                  <c:v>87582</c:v>
                </c:pt>
                <c:pt idx="9">
                  <c:v>84971</c:v>
                </c:pt>
                <c:pt idx="12">
                  <c:v>85681</c:v>
                </c:pt>
              </c:numCache>
            </c:numRef>
          </c:val>
          <c:extLst>
            <c:ext xmlns:c16="http://schemas.microsoft.com/office/drawing/2014/chart" uri="{C3380CC4-5D6E-409C-BE32-E72D297353CC}">
              <c16:uniqueId val="{00000007-A40B-4CB7-9F77-BCF243214F87}"/>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35954</c:v>
                </c:pt>
                <c:pt idx="2">
                  <c:v>#N/A</c:v>
                </c:pt>
                <c:pt idx="3">
                  <c:v>#N/A</c:v>
                </c:pt>
                <c:pt idx="4">
                  <c:v>32989</c:v>
                </c:pt>
                <c:pt idx="5">
                  <c:v>#N/A</c:v>
                </c:pt>
                <c:pt idx="6">
                  <c:v>#N/A</c:v>
                </c:pt>
                <c:pt idx="7">
                  <c:v>32075</c:v>
                </c:pt>
                <c:pt idx="8">
                  <c:v>#N/A</c:v>
                </c:pt>
                <c:pt idx="9">
                  <c:v>#N/A</c:v>
                </c:pt>
                <c:pt idx="10">
                  <c:v>29607</c:v>
                </c:pt>
                <c:pt idx="11">
                  <c:v>#N/A</c:v>
                </c:pt>
                <c:pt idx="12">
                  <c:v>#N/A</c:v>
                </c:pt>
                <c:pt idx="13">
                  <c:v>29350</c:v>
                </c:pt>
                <c:pt idx="14">
                  <c:v>#N/A</c:v>
                </c:pt>
              </c:numCache>
            </c:numRef>
          </c:val>
          <c:smooth val="0"/>
          <c:extLst>
            <c:ext xmlns:c16="http://schemas.microsoft.com/office/drawing/2014/chart" uri="{C3380CC4-5D6E-409C-BE32-E72D297353CC}">
              <c16:uniqueId val="{00000008-A40B-4CB7-9F77-BCF243214F87}"/>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665802</c:v>
                </c:pt>
                <c:pt idx="5">
                  <c:v>661278</c:v>
                </c:pt>
                <c:pt idx="8">
                  <c:v>652965</c:v>
                </c:pt>
                <c:pt idx="11">
                  <c:v>648529</c:v>
                </c:pt>
                <c:pt idx="14">
                  <c:v>644986</c:v>
                </c:pt>
              </c:numCache>
            </c:numRef>
          </c:val>
          <c:extLst>
            <c:ext xmlns:c16="http://schemas.microsoft.com/office/drawing/2014/chart" uri="{C3380CC4-5D6E-409C-BE32-E72D297353CC}">
              <c16:uniqueId val="{00000000-3E3A-4246-B696-689B356FE44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19167</c:v>
                </c:pt>
                <c:pt idx="5">
                  <c:v>18032</c:v>
                </c:pt>
                <c:pt idx="8">
                  <c:v>18799</c:v>
                </c:pt>
                <c:pt idx="11">
                  <c:v>23782</c:v>
                </c:pt>
                <c:pt idx="14">
                  <c:v>19857</c:v>
                </c:pt>
              </c:numCache>
            </c:numRef>
          </c:val>
          <c:extLst>
            <c:ext xmlns:c16="http://schemas.microsoft.com/office/drawing/2014/chart" uri="{C3380CC4-5D6E-409C-BE32-E72D297353CC}">
              <c16:uniqueId val="{00000001-3E3A-4246-B696-689B356FE44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104887</c:v>
                </c:pt>
                <c:pt idx="5">
                  <c:v>108176</c:v>
                </c:pt>
                <c:pt idx="8">
                  <c:v>103256</c:v>
                </c:pt>
                <c:pt idx="11">
                  <c:v>95322</c:v>
                </c:pt>
                <c:pt idx="14">
                  <c:v>94818</c:v>
                </c:pt>
              </c:numCache>
            </c:numRef>
          </c:val>
          <c:extLst>
            <c:ext xmlns:c16="http://schemas.microsoft.com/office/drawing/2014/chart" uri="{C3380CC4-5D6E-409C-BE32-E72D297353CC}">
              <c16:uniqueId val="{00000002-3E3A-4246-B696-689B356FE44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E3A-4246-B696-689B356FE44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E3A-4246-B696-689B356FE44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13</c:v>
                </c:pt>
                <c:pt idx="3">
                  <c:v>484</c:v>
                </c:pt>
                <c:pt idx="6">
                  <c:v>475</c:v>
                </c:pt>
                <c:pt idx="9">
                  <c:v>1688</c:v>
                </c:pt>
                <c:pt idx="12">
                  <c:v>13</c:v>
                </c:pt>
              </c:numCache>
            </c:numRef>
          </c:val>
          <c:extLst>
            <c:ext xmlns:c16="http://schemas.microsoft.com/office/drawing/2014/chart" uri="{C3380CC4-5D6E-409C-BE32-E72D297353CC}">
              <c16:uniqueId val="{00000005-3E3A-4246-B696-689B356FE44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177507</c:v>
                </c:pt>
                <c:pt idx="3">
                  <c:v>172919</c:v>
                </c:pt>
                <c:pt idx="6">
                  <c:v>163473</c:v>
                </c:pt>
                <c:pt idx="9">
                  <c:v>157510</c:v>
                </c:pt>
                <c:pt idx="12">
                  <c:v>151937</c:v>
                </c:pt>
              </c:numCache>
            </c:numRef>
          </c:val>
          <c:extLst>
            <c:ext xmlns:c16="http://schemas.microsoft.com/office/drawing/2014/chart" uri="{C3380CC4-5D6E-409C-BE32-E72D297353CC}">
              <c16:uniqueId val="{00000006-3E3A-4246-B696-689B356FE44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E3A-4246-B696-689B356FE44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19709</c:v>
                </c:pt>
                <c:pt idx="3">
                  <c:v>17992</c:v>
                </c:pt>
                <c:pt idx="6">
                  <c:v>16462</c:v>
                </c:pt>
                <c:pt idx="9">
                  <c:v>15717</c:v>
                </c:pt>
                <c:pt idx="12">
                  <c:v>17615</c:v>
                </c:pt>
              </c:numCache>
            </c:numRef>
          </c:val>
          <c:extLst>
            <c:ext xmlns:c16="http://schemas.microsoft.com/office/drawing/2014/chart" uri="{C3380CC4-5D6E-409C-BE32-E72D297353CC}">
              <c16:uniqueId val="{00000008-3E3A-4246-B696-689B356FE44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6150</c:v>
                </c:pt>
                <c:pt idx="3">
                  <c:v>4786</c:v>
                </c:pt>
                <c:pt idx="6">
                  <c:v>4199</c:v>
                </c:pt>
                <c:pt idx="9">
                  <c:v>3493</c:v>
                </c:pt>
                <c:pt idx="12">
                  <c:v>3067</c:v>
                </c:pt>
              </c:numCache>
            </c:numRef>
          </c:val>
          <c:extLst>
            <c:ext xmlns:c16="http://schemas.microsoft.com/office/drawing/2014/chart" uri="{C3380CC4-5D6E-409C-BE32-E72D297353CC}">
              <c16:uniqueId val="{00000009-3E3A-4246-B696-689B356FE44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1043080</c:v>
                </c:pt>
                <c:pt idx="3">
                  <c:v>1040465</c:v>
                </c:pt>
                <c:pt idx="6">
                  <c:v>1035115</c:v>
                </c:pt>
                <c:pt idx="9">
                  <c:v>1034725</c:v>
                </c:pt>
                <c:pt idx="12">
                  <c:v>1026876</c:v>
                </c:pt>
              </c:numCache>
            </c:numRef>
          </c:val>
          <c:extLst>
            <c:ext xmlns:c16="http://schemas.microsoft.com/office/drawing/2014/chart" uri="{C3380CC4-5D6E-409C-BE32-E72D297353CC}">
              <c16:uniqueId val="{0000000A-3E3A-4246-B696-689B356FE448}"/>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456602</c:v>
                </c:pt>
                <c:pt idx="2">
                  <c:v>#N/A</c:v>
                </c:pt>
                <c:pt idx="3">
                  <c:v>#N/A</c:v>
                </c:pt>
                <c:pt idx="4">
                  <c:v>449160</c:v>
                </c:pt>
                <c:pt idx="5">
                  <c:v>#N/A</c:v>
                </c:pt>
                <c:pt idx="6">
                  <c:v>#N/A</c:v>
                </c:pt>
                <c:pt idx="7">
                  <c:v>444704</c:v>
                </c:pt>
                <c:pt idx="8">
                  <c:v>#N/A</c:v>
                </c:pt>
                <c:pt idx="9">
                  <c:v>#N/A</c:v>
                </c:pt>
                <c:pt idx="10">
                  <c:v>445499</c:v>
                </c:pt>
                <c:pt idx="11">
                  <c:v>#N/A</c:v>
                </c:pt>
                <c:pt idx="12">
                  <c:v>#N/A</c:v>
                </c:pt>
                <c:pt idx="13">
                  <c:v>439846</c:v>
                </c:pt>
                <c:pt idx="14">
                  <c:v>#N/A</c:v>
                </c:pt>
              </c:numCache>
            </c:numRef>
          </c:val>
          <c:smooth val="0"/>
          <c:extLst>
            <c:ext xmlns:c16="http://schemas.microsoft.com/office/drawing/2014/chart" uri="{C3380CC4-5D6E-409C-BE32-E72D297353CC}">
              <c16:uniqueId val="{0000000B-3E3A-4246-B696-689B356FE448}"/>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26618</c:v>
                </c:pt>
                <c:pt idx="1">
                  <c:v>17243</c:v>
                </c:pt>
                <c:pt idx="2">
                  <c:v>20498</c:v>
                </c:pt>
              </c:numCache>
            </c:numRef>
          </c:val>
          <c:extLst>
            <c:ext xmlns:c16="http://schemas.microsoft.com/office/drawing/2014/chart" uri="{C3380CC4-5D6E-409C-BE32-E72D297353CC}">
              <c16:uniqueId val="{00000000-44ED-497A-8D2F-9FA2544A37B6}"/>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18980</c:v>
                </c:pt>
                <c:pt idx="1">
                  <c:v>17985</c:v>
                </c:pt>
                <c:pt idx="2">
                  <c:v>17990</c:v>
                </c:pt>
              </c:numCache>
            </c:numRef>
          </c:val>
          <c:extLst>
            <c:ext xmlns:c16="http://schemas.microsoft.com/office/drawing/2014/chart" uri="{C3380CC4-5D6E-409C-BE32-E72D297353CC}">
              <c16:uniqueId val="{00000001-44ED-497A-8D2F-9FA2544A37B6}"/>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43879</c:v>
                </c:pt>
                <c:pt idx="1">
                  <c:v>47491</c:v>
                </c:pt>
                <c:pt idx="2">
                  <c:v>44418</c:v>
                </c:pt>
              </c:numCache>
            </c:numRef>
          </c:val>
          <c:extLst>
            <c:ext xmlns:c16="http://schemas.microsoft.com/office/drawing/2014/chart" uri="{C3380CC4-5D6E-409C-BE32-E72D297353CC}">
              <c16:uniqueId val="{00000002-44ED-497A-8D2F-9FA2544A37B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{70AEF999-76BF-41CF-9F16-84AFACA29591}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7E5-4CD5-B4A3-085A8375B10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{CA210B28-C38B-44E0-877C-96441C447930}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7E5-4CD5-B4A3-085A8375B10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{77AC27B2-E24F-416C-BC45-07CD8650E44F}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7E5-4CD5-B4A3-085A8375B10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{A32065F5-8906-4A3F-AB2C-94E0AFDC369F}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7E5-4CD5-B4A3-085A8375B10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{AEE0DF1D-815B-41E4-B0F2-7D07BB91B617}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7E5-4CD5-B4A3-085A8375B10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{B579D1D2-CFEF-45A0-8A64-3659D0763AD8}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7E5-4CD5-B4A3-085A8375B10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{784CF1AA-D7A2-478C-84FD-EFFD7E34237D}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7E5-4CD5-B4A3-085A8375B10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{AC2CC89E-39F2-4677-8DF9-96EDF5231D0E}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7E5-4CD5-B4A3-085A8375B10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{DD2154E1-7B91-4008-8D19-2C271BD64777}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7E5-4CD5-B4A3-085A8375B10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54.1</c:v>
                </c:pt>
                <c:pt idx="16">
                  <c:v>55.3</c:v>
                </c:pt>
                <c:pt idx="24">
                  <c:v>56.6</c:v>
                </c:pt>
                <c:pt idx="32">
                  <c:v>56.1</c:v>
                </c:pt>
              </c:numCache>
            </c:numRef>
          </c:xVal>
          <c:yVal>
            <c:numRef>
              <c:f>公会計指標分析・財政指標組合せ分析表!$BP$51:$DC$51</c:f>
              <c:numCache>
                <c:formatCode>#,##0.0;"▲ "#,##0.0</c:formatCode>
                <c:ptCount val="40"/>
                <c:pt idx="8">
                  <c:v>149.30000000000001</c:v>
                </c:pt>
                <c:pt idx="16">
                  <c:v>149.69999999999999</c:v>
                </c:pt>
                <c:pt idx="24">
                  <c:v>150</c:v>
                </c:pt>
                <c:pt idx="32">
                  <c:v>149</c:v>
                </c:pt>
              </c:numCache>
            </c:numRef>
          </c:yVal>
          <c:smooth val="0"/>
          <c:extLst>
            <c:ext xmlns:c16="http://schemas.microsoft.com/office/drawing/2014/chart" uri="{C3380CC4-5D6E-409C-BE32-E72D297353CC}">
              <c16:uniqueId val="{00000009-C7E5-4CD5-B4A3-085A8375B109}"/>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{679FB998-AA0D-48E1-8B0D-3E6AB713CB74}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7E5-4CD5-B4A3-085A8375B10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{B26729DD-1C01-4F9E-ACD4-7EC3D9400CB7}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7E5-4CD5-B4A3-085A8375B10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{E766D68D-F4A9-42F4-A545-1342A495678E}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7E5-4CD5-B4A3-085A8375B10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{6DFF24FA-C392-4F20-BB4A-C4BE7F5ECB5D}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7E5-4CD5-B4A3-085A8375B10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{3334570F-EB03-4C02-88CD-46484B0AAD92}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7E5-4CD5-B4A3-085A8375B109}"/>
                </c:ext>
              </c:extLst>
            </c:dLbl>
            <c:dLbl>
              <c:idx val="8"/>
              <c:layout>
                <c:manualLayout>
                  <c:x val="-3.0019471349653427E-2"/>
                  <c:y val="-6.2933048580302242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{7B84CDD1-46FD-43E9-A55C-A511F143CF00}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7E5-4CD5-B4A3-085A8375B10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{086577D1-E37A-496A-99A3-0F55CEF86E38}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7E5-4CD5-B4A3-085A8375B109}"/>
                </c:ext>
              </c:extLst>
            </c:dLbl>
            <c:dLbl>
              <c:idx val="24"/>
              <c:layout>
                <c:manualLayout>
                  <c:x val="-3.5204307926901254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{9C11DB72-5EA6-4533-971C-CA0C768EE331}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7E5-4CD5-B4A3-085A8375B109}"/>
                </c:ext>
              </c:extLst>
            </c:dLbl>
            <c:dLbl>
              <c:idx val="32"/>
              <c:layout>
                <c:manualLayout>
                  <c:x val="-3.1082299506401647E-2"/>
                  <c:y val="-6.6545035631428121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{3F846422-9B04-498C-8B0B-BCA5C727C787}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7E5-4CD5-B4A3-085A8375B10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c:v>
                </c:pt>
                <c:pt idx="16">
                  <c:v>53.4</c:v>
                </c:pt>
                <c:pt idx="24">
                  <c:v>54.8</c:v>
                </c:pt>
                <c:pt idx="32">
                  <c:v>54.9</c:v>
                </c:pt>
              </c:numCache>
            </c:numRef>
          </c:xVal>
          <c:yVal>
            <c:numRef>
              <c:f>公会計指標分析・財政指標組合せ分析表!$BP$55:$DC$55</c:f>
              <c:numCache>
                <c:formatCode>#,##0.0;"▲ "#,##0.0</c:formatCode>
                <c:ptCount val="40"/>
                <c:pt idx="8">
                  <c:v>244</c:v>
                </c:pt>
                <c:pt idx="16">
                  <c:v>245.1</c:v>
                </c:pt>
                <c:pt idx="24">
                  <c:v>246.9</c:v>
                </c:pt>
                <c:pt idx="32">
                  <c:v>250.4</c:v>
                </c:pt>
              </c:numCache>
            </c:numRef>
          </c:yVal>
          <c:smooth val="0"/>
          <c:extLst>
            <c:ext xmlns:c16="http://schemas.microsoft.com/office/drawing/2014/chart" uri="{C3380CC4-5D6E-409C-BE32-E72D297353CC}">
              <c16:uniqueId val="{00000013-C7E5-4CD5-B4A3-085A8375B109}"/>
            </c:ext>
          </c:extLst>
        </c:ser>
        <c:dLbls>
          <c:showLegendKey val="0"/>
          <c:showVal val="1"/>
          <c:showCatName val="0"/>
          <c:showSerName val="0"/>
          <c:showPercent val="0"/>
          <c:showBubbleSize val="0"/>
        </c:dLbls>
        <c:axId val="46179840"/>
        <c:axId val="46181760"/>
      </c:scatterChart>
      <c:valAx>
        <c:axId val="46179840"/>
        <c:scaling>
          <c:orientation val="minMax"/>
          <c:max val="56.9"/>
          <c:min val="53.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70"/>
          <c:min val="1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{1305BFB0-75EA-496B-B1D1-020AB751EBB9}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38C-4B7A-8785-728668D8403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{89E0DA4A-8DD6-498D-801A-16C467A54341}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38C-4B7A-8785-728668D8403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{7940F963-1E4A-4A3A-A97C-C655756493FB}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38C-4B7A-8785-728668D8403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{02968CBB-F4E8-49E0-8E04-554C6C1089E6}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38C-4B7A-8785-728668D8403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{62931193-9741-4B56-B1BB-CA5176A39A58}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38C-4B7A-8785-728668D8403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{BF266D18-3104-485A-AE25-A929FDD11FFE}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38C-4B7A-8785-728668D8403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{C0FAEEC6-48CB-4B5C-9048-CDB8D8EC0D7E}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38C-4B7A-8785-728668D84034}"/>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{23180096-3D22-4D03-BBAC-DCB5055A7DF9}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38C-4B7A-8785-728668D84034}"/>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{132C4098-7409-461F-9A52-8E66379FE6F1}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38C-4B7A-8785-728668D8403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12.4</c:v>
                </c:pt>
                <c:pt idx="8">
                  <c:v>11.8</c:v>
                </c:pt>
                <c:pt idx="16">
                  <c:v>11.2</c:v>
                </c:pt>
                <c:pt idx="24">
                  <c:v>10.5</c:v>
                </c:pt>
                <c:pt idx="32">
                  <c:v>10.199999999999999</c:v>
                </c:pt>
              </c:numCache>
            </c:numRef>
          </c:xVal>
          <c:yVal>
            <c:numRef>
              <c:f>公会計指標分析・財政指標組合せ分析表!$BP$73:$DC$73</c:f>
              <c:numCache>
                <c:formatCode>#,##0.0;"▲ "#,##0.0</c:formatCode>
                <c:ptCount val="40"/>
                <c:pt idx="0">
                  <c:v>150.69999999999999</c:v>
                </c:pt>
                <c:pt idx="8">
                  <c:v>149.30000000000001</c:v>
                </c:pt>
                <c:pt idx="16">
                  <c:v>149.69999999999999</c:v>
                </c:pt>
                <c:pt idx="24">
                  <c:v>150</c:v>
                </c:pt>
                <c:pt idx="32">
                  <c:v>149</c:v>
                </c:pt>
              </c:numCache>
            </c:numRef>
          </c:yVal>
          <c:smooth val="0"/>
          <c:extLst>
            <c:ext xmlns:c16="http://schemas.microsoft.com/office/drawing/2014/chart" uri="{C3380CC4-5D6E-409C-BE32-E72D297353CC}">
              <c16:uniqueId val="{00000009-638C-4B7A-8785-728668D84034}"/>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{2E5DFBAF-DFBA-4D56-9673-D8F56E13A18B}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38C-4B7A-8785-728668D8403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{0D25475B-C16C-4768-A316-CFD82C3E215E}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38C-4B7A-8785-728668D8403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{8A9304FD-3869-46AF-92B3-F2F4B7085494}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38C-4B7A-8785-728668D8403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{8AB6BEA8-6FEE-4011-887E-9E269601A7C2}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38C-4B7A-8785-728668D8403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{ABCB806A-027E-4DB0-9878-B87DEFEE8808}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38C-4B7A-8785-728668D84034}"/>
                </c:ext>
              </c:extLst>
            </c:dLbl>
            <c:dLbl>
              <c:idx val="8"/>
              <c:layout>
                <c:manualLayout>
                  <c:x val="-3.1077121182881667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{73B5B2A1-E682-4659-9A84-526D539E47AF}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38C-4B7A-8785-728668D84034}"/>
                </c:ext>
              </c:extLst>
            </c:dLbl>
            <c:dLbl>
              <c:idx val="16"/>
              <c:layout>
                <c:manualLayout>
                  <c:x val="-3.231886205533973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{0762EB60-C6FB-485F-AA59-9A005F52B24F}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38C-4B7A-8785-728668D84034}"/>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{3F5CC6E3-6F6A-4EB7-8991-1FA2DCF013FC}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38C-4B7A-8785-728668D84034}"/>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{072A02FE-D349-430F-A8A5-2559CB7C23F3}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38C-4B7A-8785-728668D8403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15.9</c:v>
                </c:pt>
                <c:pt idx="8">
                  <c:v>15.4</c:v>
                </c:pt>
                <c:pt idx="16">
                  <c:v>15.2</c:v>
                </c:pt>
                <c:pt idx="24">
                  <c:v>14.9</c:v>
                </c:pt>
                <c:pt idx="32">
                  <c:v>14.4</c:v>
                </c:pt>
              </c:numCache>
            </c:numRef>
          </c:xVal>
          <c:yVal>
            <c:numRef>
              <c:f>公会計指標分析・財政指標組合せ分析表!$BP$77:$DC$77</c:f>
              <c:numCache>
                <c:formatCode>#,##0.0;"▲ "#,##0.0</c:formatCode>
                <c:ptCount val="40"/>
                <c:pt idx="0">
                  <c:v>239.1</c:v>
                </c:pt>
                <c:pt idx="8">
                  <c:v>244</c:v>
                </c:pt>
                <c:pt idx="16">
                  <c:v>245.1</c:v>
                </c:pt>
                <c:pt idx="24">
                  <c:v>246.9</c:v>
                </c:pt>
                <c:pt idx="32">
                  <c:v>250.4</c:v>
                </c:pt>
              </c:numCache>
            </c:numRef>
          </c:yVal>
          <c:smooth val="0"/>
          <c:extLst>
            <c:ext xmlns:c16="http://schemas.microsoft.com/office/drawing/2014/chart" uri="{C3380CC4-5D6E-409C-BE32-E72D297353CC}">
              <c16:uniqueId val="{00000013-638C-4B7A-8785-728668D84034}"/>
            </c:ext>
          </c:extLst>
        </c:ser>
        <c:dLbls>
          <c:showLegendKey val="0"/>
          <c:showVal val="1"/>
          <c:showCatName val="0"/>
          <c:showSerName val="0"/>
          <c:showPercent val="0"/>
          <c:showBubbleSize val="0"/>
        </c:dLbls>
        <c:axId val="84219776"/>
        <c:axId val="84234240"/>
      </c:scatterChart>
      <c:valAx>
        <c:axId val="84219776"/>
        <c:scaling>
          <c:orientation val="minMax"/>
          <c:max val="16.400000000000002"/>
          <c:min val="9.8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70"/>
          <c:min val="1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過去の景気対策等に伴い発行した臨時財政対策債を除く地方債の元利償還がピークを越えたことや、長期金利が低水準で推移し、低利の地方債の割合が上がっていることから、元利償還金は減少傾向にある。</a:t>
          </a:r>
        </a:p>
        <a:p>
          <a:r>
            <a:rPr kumimoji="1" lang="ja-JP" altLang="en-US" sz="1400">
              <a:latin typeface="ＭＳ ゴシック" pitchFamily="49" charset="-128"/>
              <a:ea typeface="ＭＳ ゴシック" pitchFamily="49" charset="-128"/>
            </a:rPr>
            <a:t>　今後も、交付税措置のある地方債の優先活用や公債費の平準化により、公債費負担の軽減に努める。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満期一括償還地方債は利用していない。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交付税措置のある臨時財政対策債の残高増加により高止まりしているものの、事業の計画的な執行による建設地方債残高の減少によって、総額として減少傾向にある。このほか、職員数の減等により、退職手当負担見込額が減少している。</a:t>
          </a:r>
        </a:p>
        <a:p>
          <a:r>
            <a:rPr kumimoji="1" lang="ja-JP" altLang="en-US" sz="1400">
              <a:latin typeface="ＭＳ ゴシック" pitchFamily="49" charset="-128"/>
              <a:ea typeface="ＭＳ ゴシック" pitchFamily="49" charset="-128"/>
            </a:rPr>
            <a:t>　今後も、将来負担に配慮した地方債発行を行うなど、引き続き財政運営の適正化に努める。</a:t>
          </a: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保全等の施策を推進するための「森林環境保全基金」６億円など５７億円を積立てた一方で、地域の医療課題等の解決に向けた県計画に基づく事業を実施するための「地域医療介護総合確保基金」▲２２億円や、県有施設の計画的な更新整備を推進するための「県有施設更新整備基金」▲２１億円など、８８億円を取り崩したことで、その他特定目的基金については３１億円の減となったほか、財源対策用基金（財政調整基金・減債基金）について県税収入等の上振れや執行段階の節減等により捻出した財源を活用して取崩しを中止するとともに、財政調整基金に３３億円を積み立てたことに伴い、基金全体としては対前年度比２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財源対策用基金（財政調整基金・減債基金）については、南海トラフ地震等の大規模災害への備えなどのため、全国平均（東京都を除く）水準の確保を目指し、着実な積み増しを図ることとしている。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県有施設の更新整備のほか、県立学校の長寿命化やＩＣＴ機器整備等の財政需要のため、取崩し額の増加が見込まれるところであり、計画的に残高の確保を図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・県有施設更新整備基金：今後増加が予想される県有施設の老朽化対策に備え、改修、建替えその他の整備に要する財源を計画的に確保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・災害に強い愛媛づくり基金：南海トラフ地震等による大規模な災害に備え、県民の生命、身体及び財産を災害から守るとともに、地震</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等による被害の軽減を図るための施策を推進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・農林水産業体質強化緊急対策基金：本県の基幹産業である農林水産業の体質を強化するための対策を実施</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・地域医療介護総合確保基金：県計画に基づく事業実施のため国の交付金と一般財源を合わせて３５億円を積立て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・県有施設更新整備基金：県民文化会館大規模改修など県有施設の改修、建替えのため２１億円を取崩し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・県立学校教育環境整備基金：県立学校における教育環境の整備・充実を図るため９億円を取崩し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・スポーツ推進基金：スポーツ立県の実現に向けた競技スポーツの振興などの事業実施のため６億円を取崩し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・農林水産業体質強化緊急対策基金：農林水産業の体質強化に向けた県独自の対策を実施するため５億円を取崩し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・県有施設更新整備基金：県衛生環境研究所や松山東警察署の建替整備が本格化するほか、県庁第二別館の建替に向けた設計にも着手し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ており、今後、県有施設の更新を計画的に推進するため取崩し額の増加が見込まれる。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・県立学校教育環境整備基金：今後、計画的に県立学校施設の長寿命化やＩＣＴ機器設備など教育環境の整備・充実を図るため、取崩し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額の増加が見込まれる。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県税収入等の上振れや執行段階の節減等により捻出した財源を活用して取崩しを中止するとともに、地方財政法に基づき平成３０年度決算黒字の１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２（２２億円）を積み立てるなど計３３億円を積み立てたことに伴い、基金残高は対前年度比３３億円の増となった。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健全化基本方針（第２ステージ）までの歳入・歳出全般にわたる取組みにより平成２９年度までは着実に基金残高を積み増してきたが、平成３０年度において西日本豪雨災害への対応のため大幅に取り崩したことにより、目標値である全国平均（東京都を除く）水準を下回る規模（３８４億円）に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大規模災害などの不測の事態や景気変動による財政出動への対応のほか、防災・減災対策などの重要施策の積極的な推進を図るためには、一定規模の残高を確保する必要があることから、令和元年８月に策定した財政健全化基本方針（第３ステージ）に基づき、全国平均（東京都を除く）水準の残高確保（２年度決算時の目標４００億円以上）に向けて着実に積み増しを図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の予算編成時点では、財源不足への対応として２０億円の取崩しを予定していたが、県税収入等の上振れや執行段階の節減等により捻出した財源を活用して取崩しを中止したことに伴い、残高は横ばい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上記の財政調整基金と同様。</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16CE67-9F3A-4DD5-940F-D3940E6ABB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3EC34E5-F384-4166-A8A6-752AA7032B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3B3799A4-C291-49E0-838D-4EC239A2205B}"/>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a:extLst>
            <a:ext uri="{FF2B5EF4-FFF2-40B4-BE49-F238E27FC236}">
              <a16:creationId xmlns:a16="http://schemas.microsoft.com/office/drawing/2014/main" id="{4103DDBC-A7C0-4E2D-A676-13E64209DD7F}"/>
            </a:ext>
          </a:extLst>
        </xdr:cNvPr>
        <xdr:cNvSpPr/>
      </xdr:nvSpPr>
      <xdr:spPr>
        <a:xfrm>
          <a:off x="15341600"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a:extLst>
            <a:ext uri="{FF2B5EF4-FFF2-40B4-BE49-F238E27FC236}">
              <a16:creationId xmlns:a16="http://schemas.microsoft.com/office/drawing/2014/main" id="{175766E9-FFC8-4F0A-877E-62E0FD737A54}"/>
            </a:ext>
          </a:extLst>
        </xdr:cNvPr>
        <xdr:cNvSpPr/>
      </xdr:nvSpPr>
      <xdr:spPr>
        <a:xfrm>
          <a:off x="15360650" y="161925"/>
          <a:ext cx="351472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a:extLst>
            <a:ext uri="{FF2B5EF4-FFF2-40B4-BE49-F238E27FC236}">
              <a16:creationId xmlns:a16="http://schemas.microsoft.com/office/drawing/2014/main" id="{6C8115D4-27DF-4718-9C65-DC7100A9089A}"/>
            </a:ext>
          </a:extLst>
        </xdr:cNvPr>
        <xdr:cNvSpPr/>
      </xdr:nvSpPr>
      <xdr:spPr>
        <a:xfrm>
          <a:off x="1537017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a:extLst>
            <a:ext uri="{FF2B5EF4-FFF2-40B4-BE49-F238E27FC236}">
              <a16:creationId xmlns:a16="http://schemas.microsoft.com/office/drawing/2014/main" id="{679A338C-03C0-4590-8A63-11DDB10FA009}"/>
            </a:ext>
          </a:extLst>
        </xdr:cNvPr>
        <xdr:cNvSpPr/>
      </xdr:nvSpPr>
      <xdr:spPr>
        <a:xfrm>
          <a:off x="12817475"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a:extLst>
            <a:ext uri="{FF2B5EF4-FFF2-40B4-BE49-F238E27FC236}">
              <a16:creationId xmlns:a16="http://schemas.microsoft.com/office/drawing/2014/main" id="{AB968A47-1F80-4492-A81E-DF6E7C28D4AB}"/>
            </a:ext>
          </a:extLst>
        </xdr:cNvPr>
        <xdr:cNvSpPr/>
      </xdr:nvSpPr>
      <xdr:spPr>
        <a:xfrm>
          <a:off x="12836525" y="161925"/>
          <a:ext cx="235267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a:extLst>
            <a:ext uri="{FF2B5EF4-FFF2-40B4-BE49-F238E27FC236}">
              <a16:creationId xmlns:a16="http://schemas.microsoft.com/office/drawing/2014/main" id="{65D32661-B76D-4D7F-901F-5F2CF35FB048}"/>
            </a:ext>
          </a:extLst>
        </xdr:cNvPr>
        <xdr:cNvSpPr/>
      </xdr:nvSpPr>
      <xdr:spPr>
        <a:xfrm>
          <a:off x="12865100"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8CF8B9D3-C16F-4ED9-B836-D37BBBCD5B6E}"/>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6E7E5BA0-12F7-45FC-8664-FB3462BBB866}"/>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CB99A767-4173-40BD-9D1E-8A3910D77F3C}"/>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1,369,131
1,355,720
5,676.16
638,787,137
623,659,855
1,889,546
349,948,129
1,026,875,931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BFB05B0E-394F-46BF-B65E-0997D2AE13CF}"/>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C9E49FC8-20A6-4F9C-9413-1889F2350C8B}"/>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D21E005A-46D7-48FD-A32B-AF1DF959F1FE}"/>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9B9F2841-DE78-44DF-8778-A280162B0EAF}"/>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18F32B06-24FA-4BCD-86C4-4F32086A917E}"/>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a:extLst>
            <a:ext uri="{FF2B5EF4-FFF2-40B4-BE49-F238E27FC236}">
              <a16:creationId xmlns:a16="http://schemas.microsoft.com/office/drawing/2014/main" id="{695C8C4C-CE72-46AB-BCBC-FFBCE0727245}"/>
            </a:ext>
          </a:extLst>
        </xdr:cNvPr>
        <xdr:cNvSpPr/>
      </xdr:nvSpPr>
      <xdr:spPr>
        <a:xfrm>
          <a:off x="6226175" y="97790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DDB2D637-1AC5-4BBA-AFF1-2B84FDDC6FAD}"/>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B2782969-61F3-4A46-9BD1-979B794E60CD}"/>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EC4DBBD-758D-4E6A-8491-817F2E65BA84}"/>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5A3240A1-4FA7-4467-B889-DF96298A9383}"/>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1703DEB5-76FD-425E-B331-546FBB787028}"/>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618529A0-893E-4F92-9C7D-38FE511A2887}"/>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CC91D483-B2AC-46CB-87C5-50BF71B0D149}"/>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77F31D3D-69B3-4CC2-B6E7-6DAF709B1888}"/>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75E1F9D5-59DA-4976-AB37-4007C190AB54}"/>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831BC6E3-1B80-497B-882E-F66F9A8A9BA0}"/>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1BC7062-4DA6-4B85-BA88-A728BF3A4BA2}"/>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22225</xdr:rowOff>
    </xdr:from>
    <xdr:ext cx="4609532" cy="259045"/>
    <xdr:sp macro="" textlink="">
      <xdr:nvSpPr>
        <xdr:cNvPr id="31" name="テキスト ボックス 30">
          <a:extLst>
            <a:ext uri="{FF2B5EF4-FFF2-40B4-BE49-F238E27FC236}">
              <a16:creationId xmlns:a16="http://schemas.microsoft.com/office/drawing/2014/main" id="{A4DD9D09-DFC9-452D-8E72-0D726217F732}"/>
            </a:ext>
          </a:extLst>
        </xdr:cNvPr>
        <xdr:cNvSpPr txBox="1"/>
      </xdr:nvSpPr>
      <xdr:spPr>
        <a:xfrm>
          <a:off x="419100" y="1968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104775</xdr:rowOff>
    </xdr:from>
    <xdr:ext cx="8590942" cy="259045"/>
    <xdr:sp macro="" textlink="">
      <xdr:nvSpPr>
        <xdr:cNvPr id="32" name="テキスト ボックス 31">
          <a:extLst>
            <a:ext uri="{FF2B5EF4-FFF2-40B4-BE49-F238E27FC236}">
              <a16:creationId xmlns:a16="http://schemas.microsoft.com/office/drawing/2014/main" id="{1143311D-24D5-4BE5-9543-65D21EE9F462}"/>
            </a:ext>
          </a:extLst>
        </xdr:cNvPr>
        <xdr:cNvSpPr txBox="1"/>
      </xdr:nvSpPr>
      <xdr:spPr>
        <a:xfrm>
          <a:off x="419100" y="22066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130175</xdr:rowOff>
    </xdr:from>
    <xdr:to>
      <xdr:col>52</xdr:col>
      <xdr:colOff>73025</xdr:colOff>
      <xdr:row>14</xdr:row>
      <xdr:rowOff>149225</xdr:rowOff>
    </xdr:to>
    <xdr:sp macro="" textlink="">
      <xdr:nvSpPr>
        <xdr:cNvPr id="33" name="大かっこ 32">
          <a:extLst>
            <a:ext uri="{FF2B5EF4-FFF2-40B4-BE49-F238E27FC236}">
              <a16:creationId xmlns:a16="http://schemas.microsoft.com/office/drawing/2014/main" id="{B0831608-3D7C-4B6C-8582-6E066E253D77}"/>
            </a:ext>
          </a:extLst>
        </xdr:cNvPr>
        <xdr:cNvSpPr/>
      </xdr:nvSpPr>
      <xdr:spPr>
        <a:xfrm>
          <a:off x="692150" y="223520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15875</xdr:rowOff>
    </xdr:from>
    <xdr:ext cx="6046335" cy="259045"/>
    <xdr:sp macro="" textlink="">
      <xdr:nvSpPr>
        <xdr:cNvPr id="34" name="テキスト ボックス 33">
          <a:extLst>
            <a:ext uri="{FF2B5EF4-FFF2-40B4-BE49-F238E27FC236}">
              <a16:creationId xmlns:a16="http://schemas.microsoft.com/office/drawing/2014/main" id="{EC92F63D-F7CD-436F-9705-81D76A4A1505}"/>
            </a:ext>
          </a:extLst>
        </xdr:cNvPr>
        <xdr:cNvSpPr txBox="1"/>
      </xdr:nvSpPr>
      <xdr:spPr>
        <a:xfrm>
          <a:off x="419100" y="24447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98425</xdr:rowOff>
    </xdr:from>
    <xdr:ext cx="8294578" cy="259045"/>
    <xdr:sp macro="" textlink="">
      <xdr:nvSpPr>
        <xdr:cNvPr id="35" name="テキスト ボックス 34">
          <a:extLst>
            <a:ext uri="{FF2B5EF4-FFF2-40B4-BE49-F238E27FC236}">
              <a16:creationId xmlns:a16="http://schemas.microsoft.com/office/drawing/2014/main" id="{7B659AB3-B7EB-4F8D-8A5C-F0B6D1B59C3D}"/>
            </a:ext>
          </a:extLst>
        </xdr:cNvPr>
        <xdr:cNvSpPr txBox="1"/>
      </xdr:nvSpPr>
      <xdr:spPr>
        <a:xfrm>
          <a:off x="419100" y="26924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0</xdr:col>
      <xdr:colOff>419100</xdr:colOff>
      <xdr:row>18</xdr:row>
      <xdr:rowOff>9525</xdr:rowOff>
    </xdr:from>
    <xdr:ext cx="4406143" cy="259045"/>
    <xdr:sp macro="" textlink="">
      <xdr:nvSpPr>
        <xdr:cNvPr id="36" name="テキスト ボックス 35">
          <a:extLst>
            <a:ext uri="{FF2B5EF4-FFF2-40B4-BE49-F238E27FC236}">
              <a16:creationId xmlns:a16="http://schemas.microsoft.com/office/drawing/2014/main" id="{251FAA24-CF11-4B39-8448-E150CC5C295F}"/>
            </a:ext>
          </a:extLst>
        </xdr:cNvPr>
        <xdr:cNvSpPr txBox="1"/>
      </xdr:nvSpPr>
      <xdr:spPr>
        <a:xfrm>
          <a:off x="419100" y="292100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a:extLst>
            <a:ext uri="{FF2B5EF4-FFF2-40B4-BE49-F238E27FC236}">
              <a16:creationId xmlns:a16="http://schemas.microsoft.com/office/drawing/2014/main" id="{4D120E41-6515-4A5C-96AD-2E51A28F8C0B}"/>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a:extLst>
            <a:ext uri="{FF2B5EF4-FFF2-40B4-BE49-F238E27FC236}">
              <a16:creationId xmlns:a16="http://schemas.microsoft.com/office/drawing/2014/main" id="{A0C52074-CC8F-4758-914D-8F5DFEF1184A}"/>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a:extLst>
            <a:ext uri="{FF2B5EF4-FFF2-40B4-BE49-F238E27FC236}">
              <a16:creationId xmlns:a16="http://schemas.microsoft.com/office/drawing/2014/main" id="{7AD4A770-D46D-48F9-A77B-8209422BA824}"/>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id="{94189677-A899-483A-99E9-35B53A4C2BEC}"/>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id="{048D153E-9E84-401E-9967-63058DEEB0C3}"/>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2" name="正方形/長方形 41">
          <a:extLst>
            <a:ext uri="{FF2B5EF4-FFF2-40B4-BE49-F238E27FC236}">
              <a16:creationId xmlns:a16="http://schemas.microsoft.com/office/drawing/2014/main" id="{E4DD86BB-44F8-49AF-9524-5F53847C24D3}"/>
            </a:ext>
          </a:extLst>
        </xdr:cNvPr>
        <xdr:cNvSpPr/>
      </xdr:nvSpPr>
      <xdr:spPr>
        <a:xfrm>
          <a:off x="6530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3" name="正方形/長方形 42">
          <a:extLst>
            <a:ext uri="{FF2B5EF4-FFF2-40B4-BE49-F238E27FC236}">
              <a16:creationId xmlns:a16="http://schemas.microsoft.com/office/drawing/2014/main" id="{E6082B95-B22C-4B2C-922C-69B70A106BCF}"/>
            </a:ext>
          </a:extLst>
        </xdr:cNvPr>
        <xdr:cNvSpPr/>
      </xdr:nvSpPr>
      <xdr:spPr>
        <a:xfrm>
          <a:off x="6530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21B6F253-1FF3-498A-BF6D-5B9E3AF65506}"/>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C2DD26D-77B0-4EAC-87F8-02A3F5EDF46B}"/>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DD83BC7B-A8C1-4182-A447-B3356F186BD3}"/>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7" name="テキスト ボックス 46">
          <a:extLst>
            <a:ext uri="{FF2B5EF4-FFF2-40B4-BE49-F238E27FC236}">
              <a16:creationId xmlns:a16="http://schemas.microsoft.com/office/drawing/2014/main" id="{55E9DD66-0187-4B99-808A-DE7392914A8A}"/>
            </a:ext>
          </a:extLst>
        </xdr:cNvPr>
        <xdr:cNvSpPr txBox="1"/>
      </xdr:nvSpPr>
      <xdr:spPr>
        <a:xfrm>
          <a:off x="52927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元年度は</a:t>
          </a:r>
          <a:r>
            <a:rPr kumimoji="1" lang="en-US" altLang="ja-JP" sz="1100">
              <a:latin typeface="ＭＳ Ｐゴシック" panose="020B0600070205080204" pitchFamily="50" charset="-128"/>
              <a:ea typeface="ＭＳ Ｐゴシック" panose="020B0600070205080204" pitchFamily="50" charset="-128"/>
            </a:rPr>
            <a:t>56.1</a:t>
          </a:r>
          <a:r>
            <a:rPr kumimoji="1" lang="ja-JP" altLang="en-US" sz="1100">
              <a:latin typeface="ＭＳ Ｐゴシック" panose="020B0600070205080204" pitchFamily="50" charset="-128"/>
              <a:ea typeface="ＭＳ Ｐゴシック" panose="020B0600070205080204" pitchFamily="50" charset="-128"/>
            </a:rPr>
            <a:t>％で、前年度比較で</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ポイント減少している。</a:t>
          </a:r>
        </a:p>
        <a:p>
          <a:r>
            <a:rPr kumimoji="1" lang="ja-JP" altLang="en-US" sz="1100">
              <a:latin typeface="ＭＳ Ｐゴシック" panose="020B0600070205080204" pitchFamily="50" charset="-128"/>
              <a:ea typeface="ＭＳ Ｐゴシック" panose="020B0600070205080204" pitchFamily="50" charset="-128"/>
            </a:rPr>
            <a:t>警察署の建替え等で新規投資額が減価償却額を上回ったことにより資産が増加し、有形固定資産減価償却率は減少したが、全体的には資産の老朽化が進んでおり、公共施設等総合管理計画に基づき、点検・診断や計画的な予防保全による長寿命化を進めていくなど、公共施設等の適正管理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6BB7C290-2F65-4E3D-951A-06BD7431D698}"/>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27ABA77C-2DF0-42B9-8FE3-696B1ECDB9A6}"/>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2C573BA8-4481-4797-AD55-FD6B90D7F827}"/>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1D2F0E91-2C0D-422A-B55D-6CD5A1B6BE06}"/>
            </a:ext>
          </a:extLst>
        </xdr:cNvPr>
        <xdr:cNvCxnSpPr/>
      </xdr:nvCxnSpPr>
      <xdr:spPr>
        <a:xfrm>
          <a:off x="1158875" y="55880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AE2DF239-3639-4FA9-A8B4-B3D08D84D255}"/>
            </a:ext>
          </a:extLst>
        </xdr:cNvPr>
        <xdr:cNvSpPr txBox="1"/>
      </xdr:nvSpPr>
      <xdr:spPr>
        <a:xfrm>
          <a:off x="789956" y="5503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6FFB91C9-2DE9-4119-B417-15A74922D020}"/>
            </a:ext>
          </a:extLst>
        </xdr:cNvPr>
        <xdr:cNvCxnSpPr/>
      </xdr:nvCxnSpPr>
      <xdr:spPr>
        <a:xfrm>
          <a:off x="1158875" y="517842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525272B9-3B21-47BD-BEAB-808383A5F246}"/>
            </a:ext>
          </a:extLst>
        </xdr:cNvPr>
        <xdr:cNvSpPr txBox="1"/>
      </xdr:nvSpPr>
      <xdr:spPr>
        <a:xfrm>
          <a:off x="789956" y="5084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0284D223-EC39-42CE-AD11-1D9E527A0095}"/>
            </a:ext>
          </a:extLst>
        </xdr:cNvPr>
        <xdr:cNvCxnSpPr/>
      </xdr:nvCxnSpPr>
      <xdr:spPr>
        <a:xfrm>
          <a:off x="1158875" y="47688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71FF240C-F3F4-4DA6-8BBE-BC035B2D3156}"/>
            </a:ext>
          </a:extLst>
        </xdr:cNvPr>
        <xdr:cNvSpPr txBox="1"/>
      </xdr:nvSpPr>
      <xdr:spPr>
        <a:xfrm>
          <a:off x="789956" y="4684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0A66B497-BA0E-4811-B4C7-0075AA215897}"/>
            </a:ext>
          </a:extLst>
        </xdr:cNvPr>
        <xdr:cNvCxnSpPr/>
      </xdr:nvCxnSpPr>
      <xdr:spPr>
        <a:xfrm>
          <a:off x="1158875" y="43688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CB69BFCB-4C64-4094-8882-FD7037371956}"/>
            </a:ext>
          </a:extLst>
        </xdr:cNvPr>
        <xdr:cNvSpPr txBox="1"/>
      </xdr:nvSpPr>
      <xdr:spPr>
        <a:xfrm>
          <a:off x="789956" y="4274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754E2F09-569E-4E56-8103-C60CE54D3186}"/>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a:extLst>
            <a:ext uri="{FF2B5EF4-FFF2-40B4-BE49-F238E27FC236}">
              <a16:creationId xmlns:a16="http://schemas.microsoft.com/office/drawing/2014/main" id="{D1F4BA64-B292-4BA9-AA8D-E4432FB62FB2}"/>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96840147-C30D-46C7-BD80-BDED4CEDD8CF}"/>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77851</xdr:rowOff>
    </xdr:from>
    <xdr:to>
      <xdr:col>23</xdr:col>
      <xdr:colOff>85090</xdr:colOff>
      <xdr:row>35</xdr:row>
      <xdr:rowOff>11557</xdr:rowOff>
    </xdr:to>
    <xdr:cxnSp macro="">
      <xdr:nvCxnSpPr>
        <xdr:cNvPr id="62" name="直線コネクタ 61">
          <a:extLst>
            <a:ext uri="{FF2B5EF4-FFF2-40B4-BE49-F238E27FC236}">
              <a16:creationId xmlns:a16="http://schemas.microsoft.com/office/drawing/2014/main" id="{1791945B-04EE-4B67-B548-B234DA98C4D5}"/>
            </a:ext>
          </a:extLst>
        </xdr:cNvPr>
        <xdr:cNvCxnSpPr/>
      </xdr:nvCxnSpPr>
      <xdr:spPr>
        <a:xfrm flipV="1">
          <a:off x="4306570" y="4287901"/>
          <a:ext cx="1270" cy="1387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63" name="有形固定資産減価償却率最小値テキスト">
          <a:extLst>
            <a:ext uri="{FF2B5EF4-FFF2-40B4-BE49-F238E27FC236}">
              <a16:creationId xmlns:a16="http://schemas.microsoft.com/office/drawing/2014/main" id="{D836087E-FE3F-4E07-B354-B167AF3C60BA}"/>
            </a:ext>
          </a:extLst>
        </xdr:cNvPr>
        <xdr:cNvSpPr txBox="1"/>
      </xdr:nvSpPr>
      <xdr:spPr>
        <a:xfrm>
          <a:off x="4359275" y="5679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64" name="直線コネクタ 63">
          <a:extLst>
            <a:ext uri="{FF2B5EF4-FFF2-40B4-BE49-F238E27FC236}">
              <a16:creationId xmlns:a16="http://schemas.microsoft.com/office/drawing/2014/main" id="{CE8BF76A-5890-4B29-80A6-646A90F67278}"/>
            </a:ext>
          </a:extLst>
        </xdr:cNvPr>
        <xdr:cNvCxnSpPr/>
      </xdr:nvCxnSpPr>
      <xdr:spPr>
        <a:xfrm>
          <a:off x="4216400" y="5675757"/>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24528</xdr:rowOff>
    </xdr:from>
    <xdr:ext cx="405111" cy="259045"/>
    <xdr:sp macro="" textlink="">
      <xdr:nvSpPr>
        <xdr:cNvPr id="65" name="有形固定資産減価償却率最大値テキスト">
          <a:extLst>
            <a:ext uri="{FF2B5EF4-FFF2-40B4-BE49-F238E27FC236}">
              <a16:creationId xmlns:a16="http://schemas.microsoft.com/office/drawing/2014/main" id="{A312CCC5-3B02-4291-BA9F-11D223440BBB}"/>
            </a:ext>
          </a:extLst>
        </xdr:cNvPr>
        <xdr:cNvSpPr txBox="1"/>
      </xdr:nvSpPr>
      <xdr:spPr>
        <a:xfrm>
          <a:off x="4359275" y="4075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77851</xdr:rowOff>
    </xdr:from>
    <xdr:to>
      <xdr:col>23</xdr:col>
      <xdr:colOff>174625</xdr:colOff>
      <xdr:row>26</xdr:row>
      <xdr:rowOff>77851</xdr:rowOff>
    </xdr:to>
    <xdr:cxnSp macro="">
      <xdr:nvCxnSpPr>
        <xdr:cNvPr id="66" name="直線コネクタ 65">
          <a:extLst>
            <a:ext uri="{FF2B5EF4-FFF2-40B4-BE49-F238E27FC236}">
              <a16:creationId xmlns:a16="http://schemas.microsoft.com/office/drawing/2014/main" id="{16D9E574-80DD-4F8F-809D-3EA232E07799}"/>
            </a:ext>
          </a:extLst>
        </xdr:cNvPr>
        <xdr:cNvCxnSpPr/>
      </xdr:nvCxnSpPr>
      <xdr:spPr>
        <a:xfrm>
          <a:off x="4216400" y="428790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125366</xdr:rowOff>
    </xdr:from>
    <xdr:ext cx="405111" cy="259045"/>
    <xdr:sp macro="" textlink="">
      <xdr:nvSpPr>
        <xdr:cNvPr id="67" name="有形固定資産減価償却率平均値テキスト">
          <a:extLst>
            <a:ext uri="{FF2B5EF4-FFF2-40B4-BE49-F238E27FC236}">
              <a16:creationId xmlns:a16="http://schemas.microsoft.com/office/drawing/2014/main" id="{DE7138EC-7C0B-456B-99F0-1A0DED39B410}"/>
            </a:ext>
          </a:extLst>
        </xdr:cNvPr>
        <xdr:cNvSpPr txBox="1"/>
      </xdr:nvSpPr>
      <xdr:spPr>
        <a:xfrm>
          <a:off x="4359275" y="4979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102489</xdr:rowOff>
    </xdr:from>
    <xdr:to>
      <xdr:col>23</xdr:col>
      <xdr:colOff>136525</xdr:colOff>
      <xdr:row>32</xdr:row>
      <xdr:rowOff>32639</xdr:rowOff>
    </xdr:to>
    <xdr:sp macro="" textlink="">
      <xdr:nvSpPr>
        <xdr:cNvPr id="68" name="フローチャート: 判断 67">
          <a:extLst>
            <a:ext uri="{FF2B5EF4-FFF2-40B4-BE49-F238E27FC236}">
              <a16:creationId xmlns:a16="http://schemas.microsoft.com/office/drawing/2014/main" id="{7ABA31CA-8526-4A9B-94D3-DB1CA2D093D6}"/>
            </a:ext>
          </a:extLst>
        </xdr:cNvPr>
        <xdr:cNvSpPr/>
      </xdr:nvSpPr>
      <xdr:spPr>
        <a:xfrm>
          <a:off x="4254500" y="5125339"/>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93853</xdr:rowOff>
    </xdr:from>
    <xdr:to>
      <xdr:col>19</xdr:col>
      <xdr:colOff>187325</xdr:colOff>
      <xdr:row>32</xdr:row>
      <xdr:rowOff>24003</xdr:rowOff>
    </xdr:to>
    <xdr:sp macro="" textlink="">
      <xdr:nvSpPr>
        <xdr:cNvPr id="69" name="フローチャート: 判断 68">
          <a:extLst>
            <a:ext uri="{FF2B5EF4-FFF2-40B4-BE49-F238E27FC236}">
              <a16:creationId xmlns:a16="http://schemas.microsoft.com/office/drawing/2014/main" id="{CA9F0347-54FE-46B2-9923-ABB51301F79B}"/>
            </a:ext>
          </a:extLst>
        </xdr:cNvPr>
        <xdr:cNvSpPr/>
      </xdr:nvSpPr>
      <xdr:spPr>
        <a:xfrm>
          <a:off x="3616325" y="511352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144399</xdr:rowOff>
    </xdr:from>
    <xdr:to>
      <xdr:col>15</xdr:col>
      <xdr:colOff>187325</xdr:colOff>
      <xdr:row>31</xdr:row>
      <xdr:rowOff>74549</xdr:rowOff>
    </xdr:to>
    <xdr:sp macro="" textlink="">
      <xdr:nvSpPr>
        <xdr:cNvPr id="70" name="フローチャート: 判断 69">
          <a:extLst>
            <a:ext uri="{FF2B5EF4-FFF2-40B4-BE49-F238E27FC236}">
              <a16:creationId xmlns:a16="http://schemas.microsoft.com/office/drawing/2014/main" id="{65AC5B19-2318-467D-8A6B-C14E7843D812}"/>
            </a:ext>
          </a:extLst>
        </xdr:cNvPr>
        <xdr:cNvSpPr/>
      </xdr:nvSpPr>
      <xdr:spPr>
        <a:xfrm>
          <a:off x="2930525" y="499897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111125</xdr:rowOff>
    </xdr:from>
    <xdr:to>
      <xdr:col>11</xdr:col>
      <xdr:colOff>187325</xdr:colOff>
      <xdr:row>32</xdr:row>
      <xdr:rowOff>41275</xdr:rowOff>
    </xdr:to>
    <xdr:sp macro="" textlink="">
      <xdr:nvSpPr>
        <xdr:cNvPr id="71" name="フローチャート: 判断 70">
          <a:extLst>
            <a:ext uri="{FF2B5EF4-FFF2-40B4-BE49-F238E27FC236}">
              <a16:creationId xmlns:a16="http://schemas.microsoft.com/office/drawing/2014/main" id="{32B6982B-212A-446B-8576-7915A1D85E74}"/>
            </a:ext>
          </a:extLst>
        </xdr:cNvPr>
        <xdr:cNvSpPr/>
      </xdr:nvSpPr>
      <xdr:spPr>
        <a:xfrm>
          <a:off x="2244725" y="51308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D7BDBB69-D271-471A-B868-A4BC79F01FB4}"/>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18A45A3F-C4B2-495C-BCF3-9998C347492F}"/>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48BB020A-B038-4039-9A64-483044B17D99}"/>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3235690A-BE62-453C-9EC9-6AF4C25A315F}"/>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EC55A866-C721-404F-AC19-AD824181D315}"/>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34671</xdr:rowOff>
    </xdr:from>
    <xdr:to>
      <xdr:col>23</xdr:col>
      <xdr:colOff>136525</xdr:colOff>
      <xdr:row>32</xdr:row>
      <xdr:rowOff>136271</xdr:rowOff>
    </xdr:to>
    <xdr:sp macro="" textlink="">
      <xdr:nvSpPr>
        <xdr:cNvPr id="77" name="楕円 76">
          <a:extLst>
            <a:ext uri="{FF2B5EF4-FFF2-40B4-BE49-F238E27FC236}">
              <a16:creationId xmlns:a16="http://schemas.microsoft.com/office/drawing/2014/main" id="{AA8C9471-A81F-4DA4-B260-8CE4CB9FE8E4}"/>
            </a:ext>
          </a:extLst>
        </xdr:cNvPr>
        <xdr:cNvSpPr/>
      </xdr:nvSpPr>
      <xdr:spPr>
        <a:xfrm>
          <a:off x="4254500" y="521309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13098</xdr:rowOff>
    </xdr:from>
    <xdr:ext cx="405111" cy="259045"/>
    <xdr:sp macro="" textlink="">
      <xdr:nvSpPr>
        <xdr:cNvPr id="78" name="有形固定資産減価償却率該当値テキスト">
          <a:extLst>
            <a:ext uri="{FF2B5EF4-FFF2-40B4-BE49-F238E27FC236}">
              <a16:creationId xmlns:a16="http://schemas.microsoft.com/office/drawing/2014/main" id="{3FFB2967-D60B-4AE5-AFD1-478D74786DC7}"/>
            </a:ext>
          </a:extLst>
        </xdr:cNvPr>
        <xdr:cNvSpPr txBox="1"/>
      </xdr:nvSpPr>
      <xdr:spPr>
        <a:xfrm>
          <a:off x="4359275" y="5191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77851</xdr:rowOff>
    </xdr:from>
    <xdr:to>
      <xdr:col>19</xdr:col>
      <xdr:colOff>187325</xdr:colOff>
      <xdr:row>33</xdr:row>
      <xdr:rowOff>8001</xdr:rowOff>
    </xdr:to>
    <xdr:sp macro="" textlink="">
      <xdr:nvSpPr>
        <xdr:cNvPr id="79" name="楕円 78">
          <a:extLst>
            <a:ext uri="{FF2B5EF4-FFF2-40B4-BE49-F238E27FC236}">
              <a16:creationId xmlns:a16="http://schemas.microsoft.com/office/drawing/2014/main" id="{3A2981A8-FFC5-4E09-8B51-98F58736DE76}"/>
            </a:ext>
          </a:extLst>
        </xdr:cNvPr>
        <xdr:cNvSpPr/>
      </xdr:nvSpPr>
      <xdr:spPr>
        <a:xfrm>
          <a:off x="3616325" y="525945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85471</xdr:rowOff>
    </xdr:from>
    <xdr:to>
      <xdr:col>23</xdr:col>
      <xdr:colOff>85725</xdr:colOff>
      <xdr:row>32</xdr:row>
      <xdr:rowOff>128651</xdr:rowOff>
    </xdr:to>
    <xdr:cxnSp macro="">
      <xdr:nvCxnSpPr>
        <xdr:cNvPr id="80" name="直線コネクタ 79">
          <a:extLst>
            <a:ext uri="{FF2B5EF4-FFF2-40B4-BE49-F238E27FC236}">
              <a16:creationId xmlns:a16="http://schemas.microsoft.com/office/drawing/2014/main" id="{191B8691-F07B-4593-BB40-EB6B3FEA2F43}"/>
            </a:ext>
          </a:extLst>
        </xdr:cNvPr>
        <xdr:cNvCxnSpPr/>
      </xdr:nvCxnSpPr>
      <xdr:spPr>
        <a:xfrm flipV="1">
          <a:off x="3673475" y="5270246"/>
          <a:ext cx="62865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137033</xdr:rowOff>
    </xdr:from>
    <xdr:to>
      <xdr:col>15</xdr:col>
      <xdr:colOff>187325</xdr:colOff>
      <xdr:row>32</xdr:row>
      <xdr:rowOff>67183</xdr:rowOff>
    </xdr:to>
    <xdr:sp macro="" textlink="">
      <xdr:nvSpPr>
        <xdr:cNvPr id="81" name="楕円 80">
          <a:extLst>
            <a:ext uri="{FF2B5EF4-FFF2-40B4-BE49-F238E27FC236}">
              <a16:creationId xmlns:a16="http://schemas.microsoft.com/office/drawing/2014/main" id="{2DDB940D-4393-472B-9DBD-F7AF9C562FC4}"/>
            </a:ext>
          </a:extLst>
        </xdr:cNvPr>
        <xdr:cNvSpPr/>
      </xdr:nvSpPr>
      <xdr:spPr>
        <a:xfrm>
          <a:off x="2930525" y="515988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16383</xdr:rowOff>
    </xdr:from>
    <xdr:to>
      <xdr:col>19</xdr:col>
      <xdr:colOff>136525</xdr:colOff>
      <xdr:row>32</xdr:row>
      <xdr:rowOff>128651</xdr:rowOff>
    </xdr:to>
    <xdr:cxnSp macro="">
      <xdr:nvCxnSpPr>
        <xdr:cNvPr id="82" name="直線コネクタ 81">
          <a:extLst>
            <a:ext uri="{FF2B5EF4-FFF2-40B4-BE49-F238E27FC236}">
              <a16:creationId xmlns:a16="http://schemas.microsoft.com/office/drawing/2014/main" id="{FE05EA9A-E4A6-4BD9-A9EF-A3DEE9942BEF}"/>
            </a:ext>
          </a:extLst>
        </xdr:cNvPr>
        <xdr:cNvCxnSpPr/>
      </xdr:nvCxnSpPr>
      <xdr:spPr>
        <a:xfrm>
          <a:off x="2987675" y="5197983"/>
          <a:ext cx="685800" cy="10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33401</xdr:rowOff>
    </xdr:from>
    <xdr:to>
      <xdr:col>11</xdr:col>
      <xdr:colOff>187325</xdr:colOff>
      <xdr:row>31</xdr:row>
      <xdr:rowOff>135001</xdr:rowOff>
    </xdr:to>
    <xdr:sp macro="" textlink="">
      <xdr:nvSpPr>
        <xdr:cNvPr id="83" name="楕円 82">
          <a:extLst>
            <a:ext uri="{FF2B5EF4-FFF2-40B4-BE49-F238E27FC236}">
              <a16:creationId xmlns:a16="http://schemas.microsoft.com/office/drawing/2014/main" id="{E7AFE735-EC54-4BD1-BCE0-981FDA86FE92}"/>
            </a:ext>
          </a:extLst>
        </xdr:cNvPr>
        <xdr:cNvSpPr/>
      </xdr:nvSpPr>
      <xdr:spPr>
        <a:xfrm>
          <a:off x="2244725" y="504990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84201</xdr:rowOff>
    </xdr:from>
    <xdr:to>
      <xdr:col>15</xdr:col>
      <xdr:colOff>136525</xdr:colOff>
      <xdr:row>32</xdr:row>
      <xdr:rowOff>16383</xdr:rowOff>
    </xdr:to>
    <xdr:cxnSp macro="">
      <xdr:nvCxnSpPr>
        <xdr:cNvPr id="84" name="直線コネクタ 83">
          <a:extLst>
            <a:ext uri="{FF2B5EF4-FFF2-40B4-BE49-F238E27FC236}">
              <a16:creationId xmlns:a16="http://schemas.microsoft.com/office/drawing/2014/main" id="{8D0807E2-9604-46A3-BE2C-D618942AF41B}"/>
            </a:ext>
          </a:extLst>
        </xdr:cNvPr>
        <xdr:cNvCxnSpPr/>
      </xdr:nvCxnSpPr>
      <xdr:spPr>
        <a:xfrm>
          <a:off x="2301875" y="5107051"/>
          <a:ext cx="685800" cy="9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40530</xdr:rowOff>
    </xdr:from>
    <xdr:ext cx="405111" cy="259045"/>
    <xdr:sp macro="" textlink="">
      <xdr:nvSpPr>
        <xdr:cNvPr id="85" name="n_1aveValue有形固定資産減価償却率">
          <a:extLst>
            <a:ext uri="{FF2B5EF4-FFF2-40B4-BE49-F238E27FC236}">
              <a16:creationId xmlns:a16="http://schemas.microsoft.com/office/drawing/2014/main" id="{5CCAABC4-7C3F-40B8-91DB-873D8947A53B}"/>
            </a:ext>
          </a:extLst>
        </xdr:cNvPr>
        <xdr:cNvSpPr txBox="1"/>
      </xdr:nvSpPr>
      <xdr:spPr>
        <a:xfrm>
          <a:off x="3474094" y="4898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91076</xdr:rowOff>
    </xdr:from>
    <xdr:ext cx="405111" cy="259045"/>
    <xdr:sp macro="" textlink="">
      <xdr:nvSpPr>
        <xdr:cNvPr id="86" name="n_2aveValue有形固定資産減価償却率">
          <a:extLst>
            <a:ext uri="{FF2B5EF4-FFF2-40B4-BE49-F238E27FC236}">
              <a16:creationId xmlns:a16="http://schemas.microsoft.com/office/drawing/2014/main" id="{F3B3870E-2703-483C-8033-E3556EEA7CE1}"/>
            </a:ext>
          </a:extLst>
        </xdr:cNvPr>
        <xdr:cNvSpPr txBox="1"/>
      </xdr:nvSpPr>
      <xdr:spPr>
        <a:xfrm>
          <a:off x="2797819" y="4783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32402</xdr:rowOff>
    </xdr:from>
    <xdr:ext cx="405111" cy="259045"/>
    <xdr:sp macro="" textlink="">
      <xdr:nvSpPr>
        <xdr:cNvPr id="87" name="n_3aveValue有形固定資産減価償却率">
          <a:extLst>
            <a:ext uri="{FF2B5EF4-FFF2-40B4-BE49-F238E27FC236}">
              <a16:creationId xmlns:a16="http://schemas.microsoft.com/office/drawing/2014/main" id="{89FBFA97-EA71-441F-8C7B-45823B6F462B}"/>
            </a:ext>
          </a:extLst>
        </xdr:cNvPr>
        <xdr:cNvSpPr txBox="1"/>
      </xdr:nvSpPr>
      <xdr:spPr>
        <a:xfrm>
          <a:off x="2112019" y="52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170578</xdr:rowOff>
    </xdr:from>
    <xdr:ext cx="405111" cy="259045"/>
    <xdr:sp macro="" textlink="">
      <xdr:nvSpPr>
        <xdr:cNvPr id="88" name="n_1mainValue有形固定資産減価償却率">
          <a:extLst>
            <a:ext uri="{FF2B5EF4-FFF2-40B4-BE49-F238E27FC236}">
              <a16:creationId xmlns:a16="http://schemas.microsoft.com/office/drawing/2014/main" id="{1C06DFA7-940E-4839-8F9D-742F79EF224E}"/>
            </a:ext>
          </a:extLst>
        </xdr:cNvPr>
        <xdr:cNvSpPr txBox="1"/>
      </xdr:nvSpPr>
      <xdr:spPr>
        <a:xfrm>
          <a:off x="3474094" y="534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58310</xdr:rowOff>
    </xdr:from>
    <xdr:ext cx="405111" cy="259045"/>
    <xdr:sp macro="" textlink="">
      <xdr:nvSpPr>
        <xdr:cNvPr id="89" name="n_2mainValue有形固定資産減価償却率">
          <a:extLst>
            <a:ext uri="{FF2B5EF4-FFF2-40B4-BE49-F238E27FC236}">
              <a16:creationId xmlns:a16="http://schemas.microsoft.com/office/drawing/2014/main" id="{F4EF26DB-1DC1-4577-AA64-EDD8AB63AB95}"/>
            </a:ext>
          </a:extLst>
        </xdr:cNvPr>
        <xdr:cNvSpPr txBox="1"/>
      </xdr:nvSpPr>
      <xdr:spPr>
        <a:xfrm>
          <a:off x="2797819" y="5239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151528</xdr:rowOff>
    </xdr:from>
    <xdr:ext cx="405111" cy="259045"/>
    <xdr:sp macro="" textlink="">
      <xdr:nvSpPr>
        <xdr:cNvPr id="90" name="n_3mainValue有形固定資産減価償却率">
          <a:extLst>
            <a:ext uri="{FF2B5EF4-FFF2-40B4-BE49-F238E27FC236}">
              <a16:creationId xmlns:a16="http://schemas.microsoft.com/office/drawing/2014/main" id="{5DB1158F-FA42-41A7-BEAE-6BAACA9ED0B8}"/>
            </a:ext>
          </a:extLst>
        </xdr:cNvPr>
        <xdr:cNvSpPr txBox="1"/>
      </xdr:nvSpPr>
      <xdr:spPr>
        <a:xfrm>
          <a:off x="2112019" y="4847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a:extLst>
            <a:ext uri="{FF2B5EF4-FFF2-40B4-BE49-F238E27FC236}">
              <a16:creationId xmlns:a16="http://schemas.microsoft.com/office/drawing/2014/main" id="{16D79B4D-96BF-43F6-B3E0-DA76E63F42E2}"/>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a:extLst>
            <a:ext uri="{FF2B5EF4-FFF2-40B4-BE49-F238E27FC236}">
              <a16:creationId xmlns:a16="http://schemas.microsoft.com/office/drawing/2014/main" id="{218F9477-4F65-42AE-A2AB-2125DB07AA27}"/>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a:extLst>
            <a:ext uri="{FF2B5EF4-FFF2-40B4-BE49-F238E27FC236}">
              <a16:creationId xmlns:a16="http://schemas.microsoft.com/office/drawing/2014/main" id="{668488AD-7916-496E-9E80-6358F1BD7F68}"/>
            </a:ext>
          </a:extLst>
        </xdr:cNvPr>
        <xdr:cNvSpPr/>
      </xdr:nvSpPr>
      <xdr:spPr>
        <a:xfrm>
          <a:off x="12446540" y="3630071"/>
          <a:ext cx="862519"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[ 959.4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a:extLst>
            <a:ext uri="{FF2B5EF4-FFF2-40B4-BE49-F238E27FC236}">
              <a16:creationId xmlns:a16="http://schemas.microsoft.com/office/drawing/2014/main" id="{FDDA7362-6E67-492E-94F6-F354571CDE57}"/>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a:extLst>
            <a:ext uri="{FF2B5EF4-FFF2-40B4-BE49-F238E27FC236}">
              <a16:creationId xmlns:a16="http://schemas.microsoft.com/office/drawing/2014/main" id="{BAE1434C-7637-4BCB-B574-EF62EFE44E5F}"/>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6" name="正方形/長方形 95">
          <a:extLst>
            <a:ext uri="{FF2B5EF4-FFF2-40B4-BE49-F238E27FC236}">
              <a16:creationId xmlns:a16="http://schemas.microsoft.com/office/drawing/2014/main" id="{877B849B-0DEA-4646-8324-00F3B4F4EDA3}"/>
            </a:ext>
          </a:extLst>
        </xdr:cNvPr>
        <xdr:cNvSpPr/>
      </xdr:nvSpPr>
      <xdr:spPr>
        <a:xfrm>
          <a:off x="155606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7" name="正方形/長方形 96">
          <a:extLst>
            <a:ext uri="{FF2B5EF4-FFF2-40B4-BE49-F238E27FC236}">
              <a16:creationId xmlns:a16="http://schemas.microsoft.com/office/drawing/2014/main" id="{E1471702-171B-4910-8FC1-6245C57BCA58}"/>
            </a:ext>
          </a:extLst>
        </xdr:cNvPr>
        <xdr:cNvSpPr/>
      </xdr:nvSpPr>
      <xdr:spPr>
        <a:xfrm>
          <a:off x="155606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a:extLst>
            <a:ext uri="{FF2B5EF4-FFF2-40B4-BE49-F238E27FC236}">
              <a16:creationId xmlns:a16="http://schemas.microsoft.com/office/drawing/2014/main" id="{63DFAD86-A919-4062-9B6A-AAC6DCB12C93}"/>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a:extLst>
            <a:ext uri="{FF2B5EF4-FFF2-40B4-BE49-F238E27FC236}">
              <a16:creationId xmlns:a16="http://schemas.microsoft.com/office/drawing/2014/main" id="{0A004EA1-44EF-434F-AA52-95AB0B57A608}"/>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a:extLst>
            <a:ext uri="{FF2B5EF4-FFF2-40B4-BE49-F238E27FC236}">
              <a16:creationId xmlns:a16="http://schemas.microsoft.com/office/drawing/2014/main" id="{26C0B756-B6E2-46A6-A429-7B2D0AD939E9}"/>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101" name="テキスト ボックス 100">
          <a:extLst>
            <a:ext uri="{FF2B5EF4-FFF2-40B4-BE49-F238E27FC236}">
              <a16:creationId xmlns:a16="http://schemas.microsoft.com/office/drawing/2014/main" id="{B1F5A8AC-70E4-411F-8497-F94DB3262F41}"/>
            </a:ext>
          </a:extLst>
        </xdr:cNvPr>
        <xdr:cNvSpPr txBox="1"/>
      </xdr:nvSpPr>
      <xdr:spPr>
        <a:xfrm>
          <a:off x="1433195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元年度は</a:t>
          </a:r>
          <a:r>
            <a:rPr kumimoji="1" lang="en-US" altLang="ja-JP" sz="1100">
              <a:latin typeface="ＭＳ Ｐゴシック" panose="020B0600070205080204" pitchFamily="50" charset="-128"/>
              <a:ea typeface="ＭＳ Ｐゴシック" panose="020B0600070205080204" pitchFamily="50" charset="-128"/>
            </a:rPr>
            <a:t>959.4%</a:t>
          </a:r>
          <a:r>
            <a:rPr kumimoji="1" lang="ja-JP" altLang="en-US" sz="1100">
              <a:latin typeface="ＭＳ Ｐゴシック" panose="020B0600070205080204" pitchFamily="50" charset="-128"/>
              <a:ea typeface="ＭＳ Ｐゴシック" panose="020B0600070205080204" pitchFamily="50" charset="-128"/>
            </a:rPr>
            <a:t>で、類似団体平均や都道府県平均を下回っている。</a:t>
          </a:r>
        </a:p>
        <a:p>
          <a:r>
            <a:rPr kumimoji="1" lang="ja-JP" altLang="en-US" sz="1100">
              <a:latin typeface="ＭＳ Ｐゴシック" panose="020B0600070205080204" pitchFamily="50" charset="-128"/>
              <a:ea typeface="ＭＳ Ｐゴシック" panose="020B0600070205080204" pitchFamily="50" charset="-128"/>
            </a:rPr>
            <a:t>事業の計画的な執行による建設地方債残高の減少、職員数の減等に伴う退職手当引当金の減少などにより、負債額が他県よりも低い水準にある。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2" name="テキスト ボックス 101">
          <a:extLst>
            <a:ext uri="{FF2B5EF4-FFF2-40B4-BE49-F238E27FC236}">
              <a16:creationId xmlns:a16="http://schemas.microsoft.com/office/drawing/2014/main" id="{16DB5E5B-11FB-40BD-BDD1-A3BC20083040}"/>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a:extLst>
            <a:ext uri="{FF2B5EF4-FFF2-40B4-BE49-F238E27FC236}">
              <a16:creationId xmlns:a16="http://schemas.microsoft.com/office/drawing/2014/main" id="{31F47720-EAF6-4A8F-83E8-3084959651B0}"/>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4" name="テキスト ボックス 103">
          <a:extLst>
            <a:ext uri="{FF2B5EF4-FFF2-40B4-BE49-F238E27FC236}">
              <a16:creationId xmlns:a16="http://schemas.microsoft.com/office/drawing/2014/main" id="{05ACE4BF-7456-4F57-8209-173A88362E38}"/>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a:extLst>
            <a:ext uri="{FF2B5EF4-FFF2-40B4-BE49-F238E27FC236}">
              <a16:creationId xmlns:a16="http://schemas.microsoft.com/office/drawing/2014/main" id="{C74B5630-36A5-48F4-A9D7-75C5E126E9E6}"/>
            </a:ext>
          </a:extLst>
        </xdr:cNvPr>
        <xdr:cNvCxnSpPr/>
      </xdr:nvCxnSpPr>
      <xdr:spPr>
        <a:xfrm>
          <a:off x="10198100" y="569549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6" name="テキスト ボックス 105">
          <a:extLst>
            <a:ext uri="{FF2B5EF4-FFF2-40B4-BE49-F238E27FC236}">
              <a16:creationId xmlns:a16="http://schemas.microsoft.com/office/drawing/2014/main" id="{90711624-0F5A-4D1E-B25F-DC54B63F710E}"/>
            </a:ext>
          </a:extLst>
        </xdr:cNvPr>
        <xdr:cNvSpPr txBox="1"/>
      </xdr:nvSpPr>
      <xdr:spPr>
        <a:xfrm>
          <a:off x="9708926" y="561122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a:extLst>
            <a:ext uri="{FF2B5EF4-FFF2-40B4-BE49-F238E27FC236}">
              <a16:creationId xmlns:a16="http://schemas.microsoft.com/office/drawing/2014/main" id="{F99CF725-0901-40D0-956A-0C83CB339FDB}"/>
            </a:ext>
          </a:extLst>
        </xdr:cNvPr>
        <xdr:cNvCxnSpPr/>
      </xdr:nvCxnSpPr>
      <xdr:spPr>
        <a:xfrm>
          <a:off x="10198100" y="541246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08" name="テキスト ボックス 107">
          <a:extLst>
            <a:ext uri="{FF2B5EF4-FFF2-40B4-BE49-F238E27FC236}">
              <a16:creationId xmlns:a16="http://schemas.microsoft.com/office/drawing/2014/main" id="{39A8688F-EBFF-422C-98BA-67832F03DD3A}"/>
            </a:ext>
          </a:extLst>
        </xdr:cNvPr>
        <xdr:cNvSpPr txBox="1"/>
      </xdr:nvSpPr>
      <xdr:spPr>
        <a:xfrm>
          <a:off x="9708926" y="53218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a:extLst>
            <a:ext uri="{FF2B5EF4-FFF2-40B4-BE49-F238E27FC236}">
              <a16:creationId xmlns:a16="http://schemas.microsoft.com/office/drawing/2014/main" id="{EFAD0738-3C34-4F73-9282-819301240466}"/>
            </a:ext>
          </a:extLst>
        </xdr:cNvPr>
        <xdr:cNvCxnSpPr/>
      </xdr:nvCxnSpPr>
      <xdr:spPr>
        <a:xfrm>
          <a:off x="10198100" y="5123089"/>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6438</xdr:rowOff>
    </xdr:from>
    <xdr:ext cx="482824" cy="225703"/>
    <xdr:sp macro="" textlink="">
      <xdr:nvSpPr>
        <xdr:cNvPr id="110" name="テキスト ボックス 109">
          <a:extLst>
            <a:ext uri="{FF2B5EF4-FFF2-40B4-BE49-F238E27FC236}">
              <a16:creationId xmlns:a16="http://schemas.microsoft.com/office/drawing/2014/main" id="{4A463DEC-531D-42EA-9339-6E18D5E337B3}"/>
            </a:ext>
          </a:extLst>
        </xdr:cNvPr>
        <xdr:cNvSpPr txBox="1"/>
      </xdr:nvSpPr>
      <xdr:spPr>
        <a:xfrm>
          <a:off x="9708926" y="5029288"/>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a:extLst>
            <a:ext uri="{FF2B5EF4-FFF2-40B4-BE49-F238E27FC236}">
              <a16:creationId xmlns:a16="http://schemas.microsoft.com/office/drawing/2014/main" id="{3B6C11CA-9D71-4CD6-BC6E-F123FF895026}"/>
            </a:ext>
          </a:extLst>
        </xdr:cNvPr>
        <xdr:cNvCxnSpPr/>
      </xdr:nvCxnSpPr>
      <xdr:spPr>
        <a:xfrm>
          <a:off x="10198100" y="4830536"/>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12" name="テキスト ボックス 111">
          <a:extLst>
            <a:ext uri="{FF2B5EF4-FFF2-40B4-BE49-F238E27FC236}">
              <a16:creationId xmlns:a16="http://schemas.microsoft.com/office/drawing/2014/main" id="{6B230576-471B-44E9-93DC-D59661BEC7BF}"/>
            </a:ext>
          </a:extLst>
        </xdr:cNvPr>
        <xdr:cNvSpPr txBox="1"/>
      </xdr:nvSpPr>
      <xdr:spPr>
        <a:xfrm>
          <a:off x="9708926" y="4736735"/>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a:extLst>
            <a:ext uri="{FF2B5EF4-FFF2-40B4-BE49-F238E27FC236}">
              <a16:creationId xmlns:a16="http://schemas.microsoft.com/office/drawing/2014/main" id="{5DCD1282-C943-4A02-BD44-CE9DB3055BFD}"/>
            </a:ext>
          </a:extLst>
        </xdr:cNvPr>
        <xdr:cNvCxnSpPr/>
      </xdr:nvCxnSpPr>
      <xdr:spPr>
        <a:xfrm>
          <a:off x="10198100" y="453163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4" name="テキスト ボックス 113">
          <a:extLst>
            <a:ext uri="{FF2B5EF4-FFF2-40B4-BE49-F238E27FC236}">
              <a16:creationId xmlns:a16="http://schemas.microsoft.com/office/drawing/2014/main" id="{0817370C-4E72-4A41-A5E3-0BB7A4C49B28}"/>
            </a:ext>
          </a:extLst>
        </xdr:cNvPr>
        <xdr:cNvSpPr txBox="1"/>
      </xdr:nvSpPr>
      <xdr:spPr>
        <a:xfrm>
          <a:off x="9708926" y="44473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a:extLst>
            <a:ext uri="{FF2B5EF4-FFF2-40B4-BE49-F238E27FC236}">
              <a16:creationId xmlns:a16="http://schemas.microsoft.com/office/drawing/2014/main" id="{2DEC7625-F871-4A37-8BC1-0805F051A1A7}"/>
            </a:ext>
          </a:extLst>
        </xdr:cNvPr>
        <xdr:cNvCxnSpPr/>
      </xdr:nvCxnSpPr>
      <xdr:spPr>
        <a:xfrm>
          <a:off x="10198100" y="423907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16" name="テキスト ボックス 115">
          <a:extLst>
            <a:ext uri="{FF2B5EF4-FFF2-40B4-BE49-F238E27FC236}">
              <a16:creationId xmlns:a16="http://schemas.microsoft.com/office/drawing/2014/main" id="{DD2FC9AD-8512-4E95-A3C5-8B0A49BA2421}"/>
            </a:ext>
          </a:extLst>
        </xdr:cNvPr>
        <xdr:cNvSpPr txBox="1"/>
      </xdr:nvSpPr>
      <xdr:spPr>
        <a:xfrm>
          <a:off x="9762011" y="415480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D42A84C9-78DD-43EE-A4C1-FE3A43AF9030}"/>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18" name="テキスト ボックス 117">
          <a:extLst>
            <a:ext uri="{FF2B5EF4-FFF2-40B4-BE49-F238E27FC236}">
              <a16:creationId xmlns:a16="http://schemas.microsoft.com/office/drawing/2014/main" id="{65BB7AFA-AA57-4A58-8516-8BA64ACC6B8F}"/>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EFD74404-2575-4DA5-BE23-95D1FEB082DF}"/>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106571</xdr:rowOff>
    </xdr:from>
    <xdr:to>
      <xdr:col>76</xdr:col>
      <xdr:colOff>21589</xdr:colOff>
      <xdr:row>34</xdr:row>
      <xdr:rowOff>129340</xdr:rowOff>
    </xdr:to>
    <xdr:cxnSp macro="">
      <xdr:nvCxnSpPr>
        <xdr:cNvPr id="120" name="直線コネクタ 119">
          <a:extLst>
            <a:ext uri="{FF2B5EF4-FFF2-40B4-BE49-F238E27FC236}">
              <a16:creationId xmlns:a16="http://schemas.microsoft.com/office/drawing/2014/main" id="{336890FA-3621-4492-BA9D-D5A85DF4BD65}"/>
            </a:ext>
          </a:extLst>
        </xdr:cNvPr>
        <xdr:cNvCxnSpPr/>
      </xdr:nvCxnSpPr>
      <xdr:spPr>
        <a:xfrm flipV="1">
          <a:off x="13326745" y="4475371"/>
          <a:ext cx="1269" cy="115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133167</xdr:rowOff>
    </xdr:from>
    <xdr:ext cx="560923" cy="259045"/>
    <xdr:sp macro="" textlink="">
      <xdr:nvSpPr>
        <xdr:cNvPr id="121" name="債務償還比率最小値テキスト">
          <a:extLst>
            <a:ext uri="{FF2B5EF4-FFF2-40B4-BE49-F238E27FC236}">
              <a16:creationId xmlns:a16="http://schemas.microsoft.com/office/drawing/2014/main" id="{F1E58720-99DE-413A-B138-B1591D7EA9FD}"/>
            </a:ext>
          </a:extLst>
        </xdr:cNvPr>
        <xdr:cNvSpPr txBox="1"/>
      </xdr:nvSpPr>
      <xdr:spPr>
        <a:xfrm>
          <a:off x="13379450" y="563861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129340</xdr:rowOff>
    </xdr:from>
    <xdr:to>
      <xdr:col>76</xdr:col>
      <xdr:colOff>111125</xdr:colOff>
      <xdr:row>34</xdr:row>
      <xdr:rowOff>129340</xdr:rowOff>
    </xdr:to>
    <xdr:cxnSp macro="">
      <xdr:nvCxnSpPr>
        <xdr:cNvPr id="122" name="直線コネクタ 121">
          <a:extLst>
            <a:ext uri="{FF2B5EF4-FFF2-40B4-BE49-F238E27FC236}">
              <a16:creationId xmlns:a16="http://schemas.microsoft.com/office/drawing/2014/main" id="{BF902BE1-01C0-486D-A0A9-B2342C87A68A}"/>
            </a:ext>
          </a:extLst>
        </xdr:cNvPr>
        <xdr:cNvCxnSpPr/>
      </xdr:nvCxnSpPr>
      <xdr:spPr>
        <a:xfrm>
          <a:off x="13255625" y="563161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53248</xdr:rowOff>
    </xdr:from>
    <xdr:ext cx="469744" cy="259045"/>
    <xdr:sp macro="" textlink="">
      <xdr:nvSpPr>
        <xdr:cNvPr id="123" name="債務償還比率最大値テキスト">
          <a:extLst>
            <a:ext uri="{FF2B5EF4-FFF2-40B4-BE49-F238E27FC236}">
              <a16:creationId xmlns:a16="http://schemas.microsoft.com/office/drawing/2014/main" id="{E99E83B7-D3F0-438A-98AA-AA2474862E11}"/>
            </a:ext>
          </a:extLst>
        </xdr:cNvPr>
        <xdr:cNvSpPr txBox="1"/>
      </xdr:nvSpPr>
      <xdr:spPr>
        <a:xfrm>
          <a:off x="13379450" y="4260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106571</xdr:rowOff>
    </xdr:from>
    <xdr:to>
      <xdr:col>76</xdr:col>
      <xdr:colOff>111125</xdr:colOff>
      <xdr:row>27</xdr:row>
      <xdr:rowOff>106571</xdr:rowOff>
    </xdr:to>
    <xdr:cxnSp macro="">
      <xdr:nvCxnSpPr>
        <xdr:cNvPr id="124" name="直線コネクタ 123">
          <a:extLst>
            <a:ext uri="{FF2B5EF4-FFF2-40B4-BE49-F238E27FC236}">
              <a16:creationId xmlns:a16="http://schemas.microsoft.com/office/drawing/2014/main" id="{DDFFCDDB-5A76-448B-BC84-A46BD4EB73F5}"/>
            </a:ext>
          </a:extLst>
        </xdr:cNvPr>
        <xdr:cNvCxnSpPr/>
      </xdr:nvCxnSpPr>
      <xdr:spPr>
        <a:xfrm>
          <a:off x="13255625" y="447537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44521</xdr:rowOff>
    </xdr:from>
    <xdr:ext cx="560923" cy="259045"/>
    <xdr:sp macro="" textlink="">
      <xdr:nvSpPr>
        <xdr:cNvPr id="125" name="債務償還比率平均値テキスト">
          <a:extLst>
            <a:ext uri="{FF2B5EF4-FFF2-40B4-BE49-F238E27FC236}">
              <a16:creationId xmlns:a16="http://schemas.microsoft.com/office/drawing/2014/main" id="{B42F331F-E69D-4DB8-96DD-BED34636414B}"/>
            </a:ext>
          </a:extLst>
        </xdr:cNvPr>
        <xdr:cNvSpPr txBox="1"/>
      </xdr:nvSpPr>
      <xdr:spPr>
        <a:xfrm>
          <a:off x="13379450" y="5067371"/>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66094</xdr:rowOff>
    </xdr:from>
    <xdr:to>
      <xdr:col>76</xdr:col>
      <xdr:colOff>73025</xdr:colOff>
      <xdr:row>31</xdr:row>
      <xdr:rowOff>167694</xdr:rowOff>
    </xdr:to>
    <xdr:sp macro="" textlink="">
      <xdr:nvSpPr>
        <xdr:cNvPr id="126" name="フローチャート: 判断 125">
          <a:extLst>
            <a:ext uri="{FF2B5EF4-FFF2-40B4-BE49-F238E27FC236}">
              <a16:creationId xmlns:a16="http://schemas.microsoft.com/office/drawing/2014/main" id="{8E5B50A4-566D-4CC3-9F85-FB04B93C6F10}"/>
            </a:ext>
          </a:extLst>
        </xdr:cNvPr>
        <xdr:cNvSpPr/>
      </xdr:nvSpPr>
      <xdr:spPr>
        <a:xfrm>
          <a:off x="13293725" y="508894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2712</xdr:rowOff>
    </xdr:from>
    <xdr:to>
      <xdr:col>72</xdr:col>
      <xdr:colOff>123825</xdr:colOff>
      <xdr:row>31</xdr:row>
      <xdr:rowOff>104312</xdr:rowOff>
    </xdr:to>
    <xdr:sp macro="" textlink="">
      <xdr:nvSpPr>
        <xdr:cNvPr id="127" name="フローチャート: 判断 126">
          <a:extLst>
            <a:ext uri="{FF2B5EF4-FFF2-40B4-BE49-F238E27FC236}">
              <a16:creationId xmlns:a16="http://schemas.microsoft.com/office/drawing/2014/main" id="{CA762FF9-A6C7-465A-B97B-BD0D6A9DAC7B}"/>
            </a:ext>
          </a:extLst>
        </xdr:cNvPr>
        <xdr:cNvSpPr/>
      </xdr:nvSpPr>
      <xdr:spPr>
        <a:xfrm>
          <a:off x="12646025" y="5022387"/>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1016</xdr:rowOff>
    </xdr:from>
    <xdr:to>
      <xdr:col>68</xdr:col>
      <xdr:colOff>123825</xdr:colOff>
      <xdr:row>31</xdr:row>
      <xdr:rowOff>102616</xdr:rowOff>
    </xdr:to>
    <xdr:sp macro="" textlink="">
      <xdr:nvSpPr>
        <xdr:cNvPr id="128" name="フローチャート: 判断 127">
          <a:extLst>
            <a:ext uri="{FF2B5EF4-FFF2-40B4-BE49-F238E27FC236}">
              <a16:creationId xmlns:a16="http://schemas.microsoft.com/office/drawing/2014/main" id="{97EE1A82-541B-4383-A7FF-DCB6EBF7B509}"/>
            </a:ext>
          </a:extLst>
        </xdr:cNvPr>
        <xdr:cNvSpPr/>
      </xdr:nvSpPr>
      <xdr:spPr>
        <a:xfrm>
          <a:off x="11960225" y="502069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15666</xdr:rowOff>
    </xdr:from>
    <xdr:to>
      <xdr:col>64</xdr:col>
      <xdr:colOff>123825</xdr:colOff>
      <xdr:row>31</xdr:row>
      <xdr:rowOff>117266</xdr:rowOff>
    </xdr:to>
    <xdr:sp macro="" textlink="">
      <xdr:nvSpPr>
        <xdr:cNvPr id="129" name="フローチャート: 判断 128">
          <a:extLst>
            <a:ext uri="{FF2B5EF4-FFF2-40B4-BE49-F238E27FC236}">
              <a16:creationId xmlns:a16="http://schemas.microsoft.com/office/drawing/2014/main" id="{B9CA9A70-CBB0-48A4-8EC0-CECD1CF1FD68}"/>
            </a:ext>
          </a:extLst>
        </xdr:cNvPr>
        <xdr:cNvSpPr/>
      </xdr:nvSpPr>
      <xdr:spPr>
        <a:xfrm>
          <a:off x="11274425" y="503216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45548</xdr:rowOff>
    </xdr:from>
    <xdr:to>
      <xdr:col>60</xdr:col>
      <xdr:colOff>123825</xdr:colOff>
      <xdr:row>30</xdr:row>
      <xdr:rowOff>147148</xdr:rowOff>
    </xdr:to>
    <xdr:sp macro="" textlink="">
      <xdr:nvSpPr>
        <xdr:cNvPr id="130" name="フローチャート: 判断 129">
          <a:extLst>
            <a:ext uri="{FF2B5EF4-FFF2-40B4-BE49-F238E27FC236}">
              <a16:creationId xmlns:a16="http://schemas.microsoft.com/office/drawing/2014/main" id="{2F4D7BB1-64B4-4A33-B562-ECA04AAE141F}"/>
            </a:ext>
          </a:extLst>
        </xdr:cNvPr>
        <xdr:cNvSpPr/>
      </xdr:nvSpPr>
      <xdr:spPr>
        <a:xfrm>
          <a:off x="10588625" y="490647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E45B7680-6D76-40F8-AE0C-6443DBA1D63D}"/>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33271167-6F97-4F51-A9B9-8D068D8219BD}"/>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4242F147-DEA0-4FA2-AC87-482A12A97083}"/>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75E11A75-2F6A-4A3C-8395-4F73B09780A4}"/>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7C27BCC6-EE45-4819-8C94-503F11B8C013}"/>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55771</xdr:rowOff>
    </xdr:from>
    <xdr:to>
      <xdr:col>76</xdr:col>
      <xdr:colOff>73025</xdr:colOff>
      <xdr:row>27</xdr:row>
      <xdr:rowOff>157371</xdr:rowOff>
    </xdr:to>
    <xdr:sp macro="" textlink="">
      <xdr:nvSpPr>
        <xdr:cNvPr id="136" name="楕円 135">
          <a:extLst>
            <a:ext uri="{FF2B5EF4-FFF2-40B4-BE49-F238E27FC236}">
              <a16:creationId xmlns:a16="http://schemas.microsoft.com/office/drawing/2014/main" id="{E5BD20F3-6558-4402-B672-B6E7F053D6D4}"/>
            </a:ext>
          </a:extLst>
        </xdr:cNvPr>
        <xdr:cNvSpPr/>
      </xdr:nvSpPr>
      <xdr:spPr>
        <a:xfrm>
          <a:off x="13293725" y="442774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8798</xdr:rowOff>
    </xdr:from>
    <xdr:ext cx="469744" cy="259045"/>
    <xdr:sp macro="" textlink="">
      <xdr:nvSpPr>
        <xdr:cNvPr id="137" name="債務償還比率該当値テキスト">
          <a:extLst>
            <a:ext uri="{FF2B5EF4-FFF2-40B4-BE49-F238E27FC236}">
              <a16:creationId xmlns:a16="http://schemas.microsoft.com/office/drawing/2014/main" id="{F66F91FE-9FBB-4373-8ECA-796C524613D1}"/>
            </a:ext>
          </a:extLst>
        </xdr:cNvPr>
        <xdr:cNvSpPr txBox="1"/>
      </xdr:nvSpPr>
      <xdr:spPr>
        <a:xfrm>
          <a:off x="13379450" y="438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111597</xdr:rowOff>
    </xdr:from>
    <xdr:to>
      <xdr:col>72</xdr:col>
      <xdr:colOff>123825</xdr:colOff>
      <xdr:row>28</xdr:row>
      <xdr:rowOff>41747</xdr:rowOff>
    </xdr:to>
    <xdr:sp macro="" textlink="">
      <xdr:nvSpPr>
        <xdr:cNvPr id="138" name="楕円 137">
          <a:extLst>
            <a:ext uri="{FF2B5EF4-FFF2-40B4-BE49-F238E27FC236}">
              <a16:creationId xmlns:a16="http://schemas.microsoft.com/office/drawing/2014/main" id="{ED2E74E0-D15E-4758-B176-845F4ABEDF86}"/>
            </a:ext>
          </a:extLst>
        </xdr:cNvPr>
        <xdr:cNvSpPr/>
      </xdr:nvSpPr>
      <xdr:spPr>
        <a:xfrm>
          <a:off x="12646025" y="448357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106571</xdr:rowOff>
    </xdr:from>
    <xdr:to>
      <xdr:col>76</xdr:col>
      <xdr:colOff>22225</xdr:colOff>
      <xdr:row>27</xdr:row>
      <xdr:rowOff>162397</xdr:rowOff>
    </xdr:to>
    <xdr:cxnSp macro="">
      <xdr:nvCxnSpPr>
        <xdr:cNvPr id="139" name="直線コネクタ 138">
          <a:extLst>
            <a:ext uri="{FF2B5EF4-FFF2-40B4-BE49-F238E27FC236}">
              <a16:creationId xmlns:a16="http://schemas.microsoft.com/office/drawing/2014/main" id="{E781507C-A483-43AF-824B-3DC6A8769007}"/>
            </a:ext>
          </a:extLst>
        </xdr:cNvPr>
        <xdr:cNvCxnSpPr/>
      </xdr:nvCxnSpPr>
      <xdr:spPr>
        <a:xfrm flipV="1">
          <a:off x="12693650" y="4475371"/>
          <a:ext cx="638175" cy="5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65024</xdr:rowOff>
    </xdr:from>
    <xdr:to>
      <xdr:col>68</xdr:col>
      <xdr:colOff>123825</xdr:colOff>
      <xdr:row>27</xdr:row>
      <xdr:rowOff>166624</xdr:rowOff>
    </xdr:to>
    <xdr:sp macro="" textlink="">
      <xdr:nvSpPr>
        <xdr:cNvPr id="140" name="楕円 139">
          <a:extLst>
            <a:ext uri="{FF2B5EF4-FFF2-40B4-BE49-F238E27FC236}">
              <a16:creationId xmlns:a16="http://schemas.microsoft.com/office/drawing/2014/main" id="{8AB1F999-2C00-4E3B-A24E-F20F3A2A23E7}"/>
            </a:ext>
          </a:extLst>
        </xdr:cNvPr>
        <xdr:cNvSpPr/>
      </xdr:nvSpPr>
      <xdr:spPr>
        <a:xfrm>
          <a:off x="11960225" y="444017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115824</xdr:rowOff>
    </xdr:from>
    <xdr:to>
      <xdr:col>72</xdr:col>
      <xdr:colOff>73025</xdr:colOff>
      <xdr:row>27</xdr:row>
      <xdr:rowOff>162397</xdr:rowOff>
    </xdr:to>
    <xdr:cxnSp macro="">
      <xdr:nvCxnSpPr>
        <xdr:cNvPr id="141" name="直線コネクタ 140">
          <a:extLst>
            <a:ext uri="{FF2B5EF4-FFF2-40B4-BE49-F238E27FC236}">
              <a16:creationId xmlns:a16="http://schemas.microsoft.com/office/drawing/2014/main" id="{C2059DFE-6616-4E9A-BB80-9721EEDAF368}"/>
            </a:ext>
          </a:extLst>
        </xdr:cNvPr>
        <xdr:cNvCxnSpPr/>
      </xdr:nvCxnSpPr>
      <xdr:spPr>
        <a:xfrm>
          <a:off x="12007850" y="4487799"/>
          <a:ext cx="685800" cy="4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29555</xdr:rowOff>
    </xdr:from>
    <xdr:to>
      <xdr:col>64</xdr:col>
      <xdr:colOff>123825</xdr:colOff>
      <xdr:row>27</xdr:row>
      <xdr:rowOff>131155</xdr:rowOff>
    </xdr:to>
    <xdr:sp macro="" textlink="">
      <xdr:nvSpPr>
        <xdr:cNvPr id="142" name="楕円 141">
          <a:extLst>
            <a:ext uri="{FF2B5EF4-FFF2-40B4-BE49-F238E27FC236}">
              <a16:creationId xmlns:a16="http://schemas.microsoft.com/office/drawing/2014/main" id="{CF444EB7-4977-4DF1-B3E7-9ADB2947F7D3}"/>
            </a:ext>
          </a:extLst>
        </xdr:cNvPr>
        <xdr:cNvSpPr/>
      </xdr:nvSpPr>
      <xdr:spPr>
        <a:xfrm>
          <a:off x="11274425" y="439835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80355</xdr:rowOff>
    </xdr:from>
    <xdr:to>
      <xdr:col>68</xdr:col>
      <xdr:colOff>73025</xdr:colOff>
      <xdr:row>27</xdr:row>
      <xdr:rowOff>115824</xdr:rowOff>
    </xdr:to>
    <xdr:cxnSp macro="">
      <xdr:nvCxnSpPr>
        <xdr:cNvPr id="143" name="直線コネクタ 142">
          <a:extLst>
            <a:ext uri="{FF2B5EF4-FFF2-40B4-BE49-F238E27FC236}">
              <a16:creationId xmlns:a16="http://schemas.microsoft.com/office/drawing/2014/main" id="{C2A4DE04-2AB6-4F87-8DE5-A58CCF0C56DA}"/>
            </a:ext>
          </a:extLst>
        </xdr:cNvPr>
        <xdr:cNvCxnSpPr/>
      </xdr:nvCxnSpPr>
      <xdr:spPr>
        <a:xfrm>
          <a:off x="11322050" y="4455505"/>
          <a:ext cx="685800" cy="3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19993</xdr:rowOff>
    </xdr:from>
    <xdr:to>
      <xdr:col>60</xdr:col>
      <xdr:colOff>123825</xdr:colOff>
      <xdr:row>27</xdr:row>
      <xdr:rowOff>121593</xdr:rowOff>
    </xdr:to>
    <xdr:sp macro="" textlink="">
      <xdr:nvSpPr>
        <xdr:cNvPr id="144" name="楕円 143">
          <a:extLst>
            <a:ext uri="{FF2B5EF4-FFF2-40B4-BE49-F238E27FC236}">
              <a16:creationId xmlns:a16="http://schemas.microsoft.com/office/drawing/2014/main" id="{D696B1D7-A2B8-4EED-A53C-EA147BEA9118}"/>
            </a:ext>
          </a:extLst>
        </xdr:cNvPr>
        <xdr:cNvSpPr/>
      </xdr:nvSpPr>
      <xdr:spPr>
        <a:xfrm>
          <a:off x="10588625" y="439196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70793</xdr:rowOff>
    </xdr:from>
    <xdr:to>
      <xdr:col>64</xdr:col>
      <xdr:colOff>73025</xdr:colOff>
      <xdr:row>27</xdr:row>
      <xdr:rowOff>80355</xdr:rowOff>
    </xdr:to>
    <xdr:cxnSp macro="">
      <xdr:nvCxnSpPr>
        <xdr:cNvPr id="145" name="直線コネクタ 144">
          <a:extLst>
            <a:ext uri="{FF2B5EF4-FFF2-40B4-BE49-F238E27FC236}">
              <a16:creationId xmlns:a16="http://schemas.microsoft.com/office/drawing/2014/main" id="{6E2A458C-5BD0-4E8E-8144-A777946CA467}"/>
            </a:ext>
          </a:extLst>
        </xdr:cNvPr>
        <xdr:cNvCxnSpPr/>
      </xdr:nvCxnSpPr>
      <xdr:spPr>
        <a:xfrm>
          <a:off x="10636250" y="4439593"/>
          <a:ext cx="685800" cy="1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31</xdr:row>
      <xdr:rowOff>95439</xdr:rowOff>
    </xdr:from>
    <xdr:ext cx="560923" cy="259045"/>
    <xdr:sp macro="" textlink="">
      <xdr:nvSpPr>
        <xdr:cNvPr id="146" name="n_1aveValue債務償還比率">
          <a:extLst>
            <a:ext uri="{FF2B5EF4-FFF2-40B4-BE49-F238E27FC236}">
              <a16:creationId xmlns:a16="http://schemas.microsoft.com/office/drawing/2014/main" id="{2717CFB3-ED4B-43C7-9D61-112644B8AD82}"/>
            </a:ext>
          </a:extLst>
        </xdr:cNvPr>
        <xdr:cNvSpPr txBox="1"/>
      </xdr:nvSpPr>
      <xdr:spPr>
        <a:xfrm>
          <a:off x="12441763" y="51151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31</xdr:row>
      <xdr:rowOff>93743</xdr:rowOff>
    </xdr:from>
    <xdr:ext cx="560923" cy="259045"/>
    <xdr:sp macro="" textlink="">
      <xdr:nvSpPr>
        <xdr:cNvPr id="147" name="n_2aveValue債務償還比率">
          <a:extLst>
            <a:ext uri="{FF2B5EF4-FFF2-40B4-BE49-F238E27FC236}">
              <a16:creationId xmlns:a16="http://schemas.microsoft.com/office/drawing/2014/main" id="{AFDA2DBA-A2D5-4CE0-80ED-2E507070C48B}"/>
            </a:ext>
          </a:extLst>
        </xdr:cNvPr>
        <xdr:cNvSpPr txBox="1"/>
      </xdr:nvSpPr>
      <xdr:spPr>
        <a:xfrm>
          <a:off x="11765488" y="51134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31</xdr:row>
      <xdr:rowOff>108393</xdr:rowOff>
    </xdr:from>
    <xdr:ext cx="560923" cy="259045"/>
    <xdr:sp macro="" textlink="">
      <xdr:nvSpPr>
        <xdr:cNvPr id="148" name="n_3aveValue債務償還比率">
          <a:extLst>
            <a:ext uri="{FF2B5EF4-FFF2-40B4-BE49-F238E27FC236}">
              <a16:creationId xmlns:a16="http://schemas.microsoft.com/office/drawing/2014/main" id="{FA7C7F9C-98CD-4B34-BDA5-89B102F7688D}"/>
            </a:ext>
          </a:extLst>
        </xdr:cNvPr>
        <xdr:cNvSpPr txBox="1"/>
      </xdr:nvSpPr>
      <xdr:spPr>
        <a:xfrm>
          <a:off x="11079688" y="512489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30</xdr:row>
      <xdr:rowOff>138275</xdr:rowOff>
    </xdr:from>
    <xdr:ext cx="560923" cy="259045"/>
    <xdr:sp macro="" textlink="">
      <xdr:nvSpPr>
        <xdr:cNvPr id="149" name="n_4aveValue債務償還比率">
          <a:extLst>
            <a:ext uri="{FF2B5EF4-FFF2-40B4-BE49-F238E27FC236}">
              <a16:creationId xmlns:a16="http://schemas.microsoft.com/office/drawing/2014/main" id="{D48EF33C-B25A-4D3D-8F26-808069587425}"/>
            </a:ext>
          </a:extLst>
        </xdr:cNvPr>
        <xdr:cNvSpPr txBox="1"/>
      </xdr:nvSpPr>
      <xdr:spPr>
        <a:xfrm>
          <a:off x="10393888" y="499920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58274</xdr:rowOff>
    </xdr:from>
    <xdr:ext cx="469744" cy="259045"/>
    <xdr:sp macro="" textlink="">
      <xdr:nvSpPr>
        <xdr:cNvPr id="150" name="n_1mainValue債務償還比率">
          <a:extLst>
            <a:ext uri="{FF2B5EF4-FFF2-40B4-BE49-F238E27FC236}">
              <a16:creationId xmlns:a16="http://schemas.microsoft.com/office/drawing/2014/main" id="{13F004B5-FFB4-4507-B35B-1B4B7F20E79B}"/>
            </a:ext>
          </a:extLst>
        </xdr:cNvPr>
        <xdr:cNvSpPr txBox="1"/>
      </xdr:nvSpPr>
      <xdr:spPr>
        <a:xfrm>
          <a:off x="12465127" y="426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11701</xdr:rowOff>
    </xdr:from>
    <xdr:ext cx="469744" cy="259045"/>
    <xdr:sp macro="" textlink="">
      <xdr:nvSpPr>
        <xdr:cNvPr id="151" name="n_2mainValue債務償還比率">
          <a:extLst>
            <a:ext uri="{FF2B5EF4-FFF2-40B4-BE49-F238E27FC236}">
              <a16:creationId xmlns:a16="http://schemas.microsoft.com/office/drawing/2014/main" id="{89AAE255-6D53-4F76-8389-703F28F67B8B}"/>
            </a:ext>
          </a:extLst>
        </xdr:cNvPr>
        <xdr:cNvSpPr txBox="1"/>
      </xdr:nvSpPr>
      <xdr:spPr>
        <a:xfrm>
          <a:off x="11788852" y="4218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147682</xdr:rowOff>
    </xdr:from>
    <xdr:ext cx="469744" cy="259045"/>
    <xdr:sp macro="" textlink="">
      <xdr:nvSpPr>
        <xdr:cNvPr id="152" name="n_3mainValue債務償還比率">
          <a:extLst>
            <a:ext uri="{FF2B5EF4-FFF2-40B4-BE49-F238E27FC236}">
              <a16:creationId xmlns:a16="http://schemas.microsoft.com/office/drawing/2014/main" id="{BBBD1440-61DF-47D5-9A6B-952E6C8C35C1}"/>
            </a:ext>
          </a:extLst>
        </xdr:cNvPr>
        <xdr:cNvSpPr txBox="1"/>
      </xdr:nvSpPr>
      <xdr:spPr>
        <a:xfrm>
          <a:off x="11103052" y="419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138120</xdr:rowOff>
    </xdr:from>
    <xdr:ext cx="469744" cy="259045"/>
    <xdr:sp macro="" textlink="">
      <xdr:nvSpPr>
        <xdr:cNvPr id="153" name="n_4mainValue債務償還比率">
          <a:extLst>
            <a:ext uri="{FF2B5EF4-FFF2-40B4-BE49-F238E27FC236}">
              <a16:creationId xmlns:a16="http://schemas.microsoft.com/office/drawing/2014/main" id="{DB03C269-E0D6-484B-8BC1-3A14FC568CBB}"/>
            </a:ext>
          </a:extLst>
        </xdr:cNvPr>
        <xdr:cNvSpPr txBox="1"/>
      </xdr:nvSpPr>
      <xdr:spPr>
        <a:xfrm>
          <a:off x="10417252" y="4189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4" name="正方形/長方形 153">
          <a:extLst>
            <a:ext uri="{FF2B5EF4-FFF2-40B4-BE49-F238E27FC236}">
              <a16:creationId xmlns:a16="http://schemas.microsoft.com/office/drawing/2014/main" id="{372364D1-AB01-4040-B2A4-6501DFB6D71B}"/>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5" name="正方形/長方形 154">
          <a:extLst>
            <a:ext uri="{FF2B5EF4-FFF2-40B4-BE49-F238E27FC236}">
              <a16:creationId xmlns:a16="http://schemas.microsoft.com/office/drawing/2014/main" id="{6CE37247-7F50-4D22-B0C1-303F6E34ABC2}"/>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6" name="テキスト ボックス 155">
          <a:extLst>
            <a:ext uri="{FF2B5EF4-FFF2-40B4-BE49-F238E27FC236}">
              <a16:creationId xmlns:a16="http://schemas.microsoft.com/office/drawing/2014/main" id="{836553EF-8AAE-4CC8-BA3B-C3101C2381AE}"/>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7" name="テキスト ボックス 156">
          <a:extLst>
            <a:ext uri="{FF2B5EF4-FFF2-40B4-BE49-F238E27FC236}">
              <a16:creationId xmlns:a16="http://schemas.microsoft.com/office/drawing/2014/main" id="{039BF61E-DD5C-438F-8280-14105550E19D}"/>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8" name="テキスト ボックス 157">
          <a:extLst>
            <a:ext uri="{FF2B5EF4-FFF2-40B4-BE49-F238E27FC236}">
              <a16:creationId xmlns:a16="http://schemas.microsoft.com/office/drawing/2014/main" id="{AE5B5707-EC24-4518-9E96-F521985A8E5F}"/>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9" name="テキスト ボックス 158">
          <a:extLst>
            <a:ext uri="{FF2B5EF4-FFF2-40B4-BE49-F238E27FC236}">
              <a16:creationId xmlns:a16="http://schemas.microsoft.com/office/drawing/2014/main" id="{C4B6C3E8-10AE-4A84-8C38-D4FF70893298}"/>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CFF103E-8044-4844-AE33-7F08AEC3B5D7}"/>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1DC8438-2A8B-47FE-ADF6-D918532EC601}"/>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BB9ECB9-45A1-401C-B8FC-75EFD7F8F106}"/>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C1CD01F-4ADD-4CF4-B1F6-8FF6CEF3D7FA}"/>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FED8E9F-C8B1-4A2C-A366-EEA90B18B0F9}"/>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379B535-27BF-4CE1-91FF-D13371D03A96}"/>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48A3E02-87BC-439F-833E-E84C17C8334E}"/>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87EC05F-E7B8-4EA7-96F2-0850F48CDA04}"/>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3F22E21-A29E-46F0-B1D4-295F850086AC}"/>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713F136-425D-40F6-8602-8A5D38CFB802}"/>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1,369,131
1,355,720
5,676.16
638,787,137
623,659,855
1,889,546
349,948,129
1,026,875,931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0A75F90-C845-458A-9C3E-AE56441C834F}"/>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A737A76-F6BA-4FA3-8800-7448F5C7B885}"/>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1890E3B-0D5D-4921-B03D-DBCA831E4DE7}"/>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029ECA1-03D9-4A43-A9E9-DD7DFE949644}"/>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5E76968-2394-42F8-9759-D152C82C9952}"/>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0DF233C-DB7B-4D10-8531-49F1F0A4DB58}"/>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9DC2C2E-0482-45EF-AE7D-5849F179103E}"/>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BCC25ED-6531-4F12-938B-1F3D7347D468}"/>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E4FD125-4968-4842-B3D9-687139FAF1E7}"/>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D17D2D3-4204-492A-817D-8DD046C27B78}"/>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0115C91-E79B-482F-A1B9-C5520D975857}"/>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2F03BDE-6CEA-42EF-B7DB-1CECE338B5C4}"/>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AEE8020-857D-4C16-96B9-3E6CB03ABD5E}"/>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18F88E7-4AD6-4E75-85A0-C7F07521F493}"/>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AF41CEF-B24B-4F3D-918A-D3C6836C410F}"/>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4B4D312-D5F1-4908-9841-4A875E27A22E}"/>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F04C036-D3BB-4AEA-A098-DADABE07D080}"/>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0445B3BB-BBD4-4BC6-8CC8-8855FB8A786C}"/>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B05E912B-63A9-494B-934E-33F095513318}"/>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4E5844BF-6AB7-404E-AEF4-F5B1EE7C8133}"/>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AE900E03-7A6A-4BDB-8BC4-BC3D80678291}"/>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EACA9ED5-E417-46EE-8E94-AE5851F91A90}"/>
            </a:ext>
          </a:extLst>
        </xdr:cNvPr>
        <xdr:cNvSpPr txBox="1"/>
      </xdr:nvSpPr>
      <xdr:spPr>
        <a:xfrm>
          <a:off x="638175" y="3362325"/>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a:extLst>
            <a:ext uri="{FF2B5EF4-FFF2-40B4-BE49-F238E27FC236}">
              <a16:creationId xmlns:a16="http://schemas.microsoft.com/office/drawing/2014/main" id="{7AE6B080-6FAB-4054-BAC0-35D3C79655E8}"/>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62AC90D6-DC5B-448D-AD22-DFD916518273}"/>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22594104-3D0F-4095-AB2F-86E7B25C3BAB}"/>
            </a:ext>
          </a:extLst>
        </xdr:cNvPr>
        <xdr:cNvSpPr/>
      </xdr:nvSpPr>
      <xdr:spPr>
        <a:xfrm>
          <a:off x="1152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9CF972CF-FC3B-452C-B887-B3BF453685A8}"/>
            </a:ext>
          </a:extLst>
        </xdr:cNvPr>
        <xdr:cNvSpPr/>
      </xdr:nvSpPr>
      <xdr:spPr>
        <a:xfrm>
          <a:off x="1152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21423757-1733-4DD1-9D04-9DED5647C4CF}"/>
            </a:ext>
          </a:extLst>
        </xdr:cNvPr>
        <xdr:cNvSpPr/>
      </xdr:nvSpPr>
      <xdr:spPr>
        <a:xfrm>
          <a:off x="2638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1A249E26-B20A-4C30-AC2A-EDAAC8B7F046}"/>
            </a:ext>
          </a:extLst>
        </xdr:cNvPr>
        <xdr:cNvSpPr/>
      </xdr:nvSpPr>
      <xdr:spPr>
        <a:xfrm>
          <a:off x="2638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58C6161-54C0-4D84-8389-A815B4DC158C}"/>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9DC3D6E-EA67-4F47-9910-37B1EB20BB79}"/>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2387E37-FB0E-4848-9DBB-05426B08988B}"/>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504996DC-7DD8-4B52-985F-EC79F0FF1CE5}"/>
            </a:ext>
          </a:extLst>
        </xdr:cNvPr>
        <xdr:cNvSpPr txBox="1"/>
      </xdr:nvSpPr>
      <xdr:spPr>
        <a:xfrm>
          <a:off x="339891"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EA90FF7A-83C2-41FB-8B37-C8AD3678BEDB}"/>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EC3BF778-0722-43DA-9D35-CDEB0A4304EC}"/>
            </a:ext>
          </a:extLst>
        </xdr:cNvPr>
        <xdr:cNvSpPr txBox="1"/>
      </xdr:nvSpPr>
      <xdr:spPr>
        <a:xfrm>
          <a:off x="339891"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FF76E9DB-7A65-49F5-B46A-1C4F48C18417}"/>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BFABB829-9223-441C-BDB0-2BFF03BA383F}"/>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250F22B5-B5CC-4AE4-BE32-E6E01FEFCAC9}"/>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C3CEEA-310A-4E2C-9675-5AC760F57715}"/>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96074EC-E8E4-4F46-BF34-D3DF0C36BCF0}"/>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B3F084D3-5090-4330-8F66-8571F05B8E00}"/>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DAB4A423-85CA-4C65-A5C6-9DCFFF07B358}"/>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2B81FAA7-B5FB-4DC3-A207-E6BF6DB30C50}"/>
            </a:ext>
          </a:extLst>
        </xdr:cNvPr>
        <xdr:cNvSpPr txBox="1"/>
      </xdr:nvSpPr>
      <xdr:spPr>
        <a:xfrm>
          <a:off x="339891"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9F4ABAF-25A8-4BC2-8A95-5DA6FE896374}"/>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6AEE0BB4-77F1-4171-A067-0394AD053A40}"/>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A0377AA4-A293-4F4B-BD4A-AF16854C7E4D}"/>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72390</xdr:rowOff>
    </xdr:from>
    <xdr:to>
      <xdr:col>24</xdr:col>
      <xdr:colOff>62865</xdr:colOff>
      <xdr:row>41</xdr:row>
      <xdr:rowOff>95250</xdr:rowOff>
    </xdr:to>
    <xdr:cxnSp macro="">
      <xdr:nvCxnSpPr>
        <xdr:cNvPr id="57" name="直線コネクタ 56">
          <a:extLst>
            <a:ext uri="{FF2B5EF4-FFF2-40B4-BE49-F238E27FC236}">
              <a16:creationId xmlns:a16="http://schemas.microsoft.com/office/drawing/2014/main" id="{20431DD1-E7A5-4413-8EB5-26EBAFED1B0B}"/>
            </a:ext>
          </a:extLst>
        </xdr:cNvPr>
        <xdr:cNvCxnSpPr/>
      </xdr:nvCxnSpPr>
      <xdr:spPr>
        <a:xfrm flipV="1">
          <a:off x="4179570" y="5574665"/>
          <a:ext cx="1270" cy="1159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99077</xdr:rowOff>
    </xdr:from>
    <xdr:ext cx="405111" cy="259045"/>
    <xdr:sp macro="" textlink="">
      <xdr:nvSpPr>
        <xdr:cNvPr id="58" name="【道路】&#10;有形固定資産減価償却率最小値テキスト">
          <a:extLst>
            <a:ext uri="{FF2B5EF4-FFF2-40B4-BE49-F238E27FC236}">
              <a16:creationId xmlns:a16="http://schemas.microsoft.com/office/drawing/2014/main" id="{E4BB90DE-C861-4198-B7EF-5D45EFF00C8D}"/>
            </a:ext>
          </a:extLst>
        </xdr:cNvPr>
        <xdr:cNvSpPr txBox="1"/>
      </xdr:nvSpPr>
      <xdr:spPr>
        <a:xfrm>
          <a:off x="4229100" y="674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95250</xdr:rowOff>
    </xdr:from>
    <xdr:to>
      <xdr:col>24</xdr:col>
      <xdr:colOff>152400</xdr:colOff>
      <xdr:row>41</xdr:row>
      <xdr:rowOff>95250</xdr:rowOff>
    </xdr:to>
    <xdr:cxnSp macro="">
      <xdr:nvCxnSpPr>
        <xdr:cNvPr id="59" name="直線コネクタ 58">
          <a:extLst>
            <a:ext uri="{FF2B5EF4-FFF2-40B4-BE49-F238E27FC236}">
              <a16:creationId xmlns:a16="http://schemas.microsoft.com/office/drawing/2014/main" id="{B758CFB3-DBE0-4605-B0E5-C11375D73E49}"/>
            </a:ext>
          </a:extLst>
        </xdr:cNvPr>
        <xdr:cNvCxnSpPr/>
      </xdr:nvCxnSpPr>
      <xdr:spPr>
        <a:xfrm>
          <a:off x="4105275" y="67341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19067</xdr:rowOff>
    </xdr:from>
    <xdr:ext cx="405111" cy="259045"/>
    <xdr:sp macro="" textlink="">
      <xdr:nvSpPr>
        <xdr:cNvPr id="60" name="【道路】&#10;有形固定資産減価償却率最大値テキスト">
          <a:extLst>
            <a:ext uri="{FF2B5EF4-FFF2-40B4-BE49-F238E27FC236}">
              <a16:creationId xmlns:a16="http://schemas.microsoft.com/office/drawing/2014/main" id="{80E4E835-A60D-4457-9672-359CC0C42B37}"/>
            </a:ext>
          </a:extLst>
        </xdr:cNvPr>
        <xdr:cNvSpPr txBox="1"/>
      </xdr:nvSpPr>
      <xdr:spPr>
        <a:xfrm>
          <a:off x="4229100" y="5362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72390</xdr:rowOff>
    </xdr:from>
    <xdr:to>
      <xdr:col>24</xdr:col>
      <xdr:colOff>152400</xdr:colOff>
      <xdr:row>34</xdr:row>
      <xdr:rowOff>72390</xdr:rowOff>
    </xdr:to>
    <xdr:cxnSp macro="">
      <xdr:nvCxnSpPr>
        <xdr:cNvPr id="61" name="直線コネクタ 60">
          <a:extLst>
            <a:ext uri="{FF2B5EF4-FFF2-40B4-BE49-F238E27FC236}">
              <a16:creationId xmlns:a16="http://schemas.microsoft.com/office/drawing/2014/main" id="{93AE2D77-63C0-43BC-9C6F-EBF2C6478B22}"/>
            </a:ext>
          </a:extLst>
        </xdr:cNvPr>
        <xdr:cNvCxnSpPr/>
      </xdr:nvCxnSpPr>
      <xdr:spPr>
        <a:xfrm>
          <a:off x="4105275" y="557466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59707</xdr:rowOff>
    </xdr:from>
    <xdr:ext cx="405111" cy="259045"/>
    <xdr:sp macro="" textlink="">
      <xdr:nvSpPr>
        <xdr:cNvPr id="62" name="【道路】&#10;有形固定資産減価償却率平均値テキスト">
          <a:extLst>
            <a:ext uri="{FF2B5EF4-FFF2-40B4-BE49-F238E27FC236}">
              <a16:creationId xmlns:a16="http://schemas.microsoft.com/office/drawing/2014/main" id="{E67A85F4-9E55-4847-949D-515CF74EB596}"/>
            </a:ext>
          </a:extLst>
        </xdr:cNvPr>
        <xdr:cNvSpPr txBox="1"/>
      </xdr:nvSpPr>
      <xdr:spPr>
        <a:xfrm>
          <a:off x="4229100" y="6050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36830</xdr:rowOff>
    </xdr:from>
    <xdr:to>
      <xdr:col>24</xdr:col>
      <xdr:colOff>114300</xdr:colOff>
      <xdr:row>38</xdr:row>
      <xdr:rowOff>138430</xdr:rowOff>
    </xdr:to>
    <xdr:sp macro="" textlink="">
      <xdr:nvSpPr>
        <xdr:cNvPr id="63" name="フローチャート: 判断 62">
          <a:extLst>
            <a:ext uri="{FF2B5EF4-FFF2-40B4-BE49-F238E27FC236}">
              <a16:creationId xmlns:a16="http://schemas.microsoft.com/office/drawing/2014/main" id="{F2AEE656-14D7-4D7D-9D18-C5404F21D84B}"/>
            </a:ext>
          </a:extLst>
        </xdr:cNvPr>
        <xdr:cNvSpPr/>
      </xdr:nvSpPr>
      <xdr:spPr>
        <a:xfrm>
          <a:off x="4124325" y="618998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59690</xdr:rowOff>
    </xdr:from>
    <xdr:to>
      <xdr:col>20</xdr:col>
      <xdr:colOff>38100</xdr:colOff>
      <xdr:row>38</xdr:row>
      <xdr:rowOff>161290</xdr:rowOff>
    </xdr:to>
    <xdr:sp macro="" textlink="">
      <xdr:nvSpPr>
        <xdr:cNvPr id="64" name="フローチャート: 判断 63">
          <a:extLst>
            <a:ext uri="{FF2B5EF4-FFF2-40B4-BE49-F238E27FC236}">
              <a16:creationId xmlns:a16="http://schemas.microsoft.com/office/drawing/2014/main" id="{C7CB0C37-81A2-4443-A151-69D0C38FBA2A}"/>
            </a:ext>
          </a:extLst>
        </xdr:cNvPr>
        <xdr:cNvSpPr/>
      </xdr:nvSpPr>
      <xdr:spPr>
        <a:xfrm>
          <a:off x="3381375" y="621284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5" name="フローチャート: 判断 64">
          <a:extLst>
            <a:ext uri="{FF2B5EF4-FFF2-40B4-BE49-F238E27FC236}">
              <a16:creationId xmlns:a16="http://schemas.microsoft.com/office/drawing/2014/main" id="{B374B3CB-69A3-4343-97B5-CE87F2932C35}"/>
            </a:ext>
          </a:extLst>
        </xdr:cNvPr>
        <xdr:cNvSpPr/>
      </xdr:nvSpPr>
      <xdr:spPr>
        <a:xfrm>
          <a:off x="2571750" y="617918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33020</xdr:rowOff>
    </xdr:from>
    <xdr:to>
      <xdr:col>10</xdr:col>
      <xdr:colOff>165100</xdr:colOff>
      <xdr:row>39</xdr:row>
      <xdr:rowOff>134620</xdr:rowOff>
    </xdr:to>
    <xdr:sp macro="" textlink="">
      <xdr:nvSpPr>
        <xdr:cNvPr id="66" name="フローチャート: 判断 65">
          <a:extLst>
            <a:ext uri="{FF2B5EF4-FFF2-40B4-BE49-F238E27FC236}">
              <a16:creationId xmlns:a16="http://schemas.microsoft.com/office/drawing/2014/main" id="{CC7B7C5F-C188-4F7F-AE5E-F7F4150C5AEB}"/>
            </a:ext>
          </a:extLst>
        </xdr:cNvPr>
        <xdr:cNvSpPr/>
      </xdr:nvSpPr>
      <xdr:spPr>
        <a:xfrm>
          <a:off x="1781175" y="634492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622870A-1A43-495A-B11F-04FA538CD0EE}"/>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3E9FAB3-183A-4280-9A42-3325A70045D0}"/>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E38A707-FC51-4233-BC8F-183899E6D091}"/>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39DF7B3-8857-4FF1-B14C-AA54FFB5749E}"/>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9AFCDFD-3865-4483-A9A4-71F007FFE543}"/>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116840</xdr:rowOff>
    </xdr:from>
    <xdr:to>
      <xdr:col>24</xdr:col>
      <xdr:colOff>114300</xdr:colOff>
      <xdr:row>39</xdr:row>
      <xdr:rowOff>46990</xdr:rowOff>
    </xdr:to>
    <xdr:sp macro="" textlink="">
      <xdr:nvSpPr>
        <xdr:cNvPr id="72" name="楕円 71">
          <a:extLst>
            <a:ext uri="{FF2B5EF4-FFF2-40B4-BE49-F238E27FC236}">
              <a16:creationId xmlns:a16="http://schemas.microsoft.com/office/drawing/2014/main" id="{2D7650F4-5220-40D7-B464-720C8A829B95}"/>
            </a:ext>
          </a:extLst>
        </xdr:cNvPr>
        <xdr:cNvSpPr/>
      </xdr:nvSpPr>
      <xdr:spPr>
        <a:xfrm>
          <a:off x="4124325" y="626999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95267</xdr:rowOff>
    </xdr:from>
    <xdr:ext cx="405111" cy="259045"/>
    <xdr:sp macro="" textlink="">
      <xdr:nvSpPr>
        <xdr:cNvPr id="73" name="【道路】&#10;有形固定資産減価償却率該当値テキスト">
          <a:extLst>
            <a:ext uri="{FF2B5EF4-FFF2-40B4-BE49-F238E27FC236}">
              <a16:creationId xmlns:a16="http://schemas.microsoft.com/office/drawing/2014/main" id="{E2C69808-B724-4C7B-BFC4-AE25AD6F27FD}"/>
            </a:ext>
          </a:extLst>
        </xdr:cNvPr>
        <xdr:cNvSpPr txBox="1"/>
      </xdr:nvSpPr>
      <xdr:spPr>
        <a:xfrm>
          <a:off x="4229100" y="624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67310</xdr:rowOff>
    </xdr:from>
    <xdr:to>
      <xdr:col>20</xdr:col>
      <xdr:colOff>38100</xdr:colOff>
      <xdr:row>38</xdr:row>
      <xdr:rowOff>168910</xdr:rowOff>
    </xdr:to>
    <xdr:sp macro="" textlink="">
      <xdr:nvSpPr>
        <xdr:cNvPr id="74" name="楕円 73">
          <a:extLst>
            <a:ext uri="{FF2B5EF4-FFF2-40B4-BE49-F238E27FC236}">
              <a16:creationId xmlns:a16="http://schemas.microsoft.com/office/drawing/2014/main" id="{353BBF4C-395F-45C6-9809-80D89E2BD927}"/>
            </a:ext>
          </a:extLst>
        </xdr:cNvPr>
        <xdr:cNvSpPr/>
      </xdr:nvSpPr>
      <xdr:spPr>
        <a:xfrm>
          <a:off x="3381375" y="621728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118110</xdr:rowOff>
    </xdr:from>
    <xdr:to>
      <xdr:col>24</xdr:col>
      <xdr:colOff>63500</xdr:colOff>
      <xdr:row>38</xdr:row>
      <xdr:rowOff>167640</xdr:rowOff>
    </xdr:to>
    <xdr:cxnSp macro="">
      <xdr:nvCxnSpPr>
        <xdr:cNvPr id="75" name="直線コネクタ 74">
          <a:extLst>
            <a:ext uri="{FF2B5EF4-FFF2-40B4-BE49-F238E27FC236}">
              <a16:creationId xmlns:a16="http://schemas.microsoft.com/office/drawing/2014/main" id="{F74151CB-04A9-4529-A16F-82CD7FCBBA04}"/>
            </a:ext>
          </a:extLst>
        </xdr:cNvPr>
        <xdr:cNvCxnSpPr/>
      </xdr:nvCxnSpPr>
      <xdr:spPr>
        <a:xfrm>
          <a:off x="3429000" y="6274435"/>
          <a:ext cx="752475"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33020</xdr:rowOff>
    </xdr:from>
    <xdr:to>
      <xdr:col>15</xdr:col>
      <xdr:colOff>101600</xdr:colOff>
      <xdr:row>38</xdr:row>
      <xdr:rowOff>134620</xdr:rowOff>
    </xdr:to>
    <xdr:sp macro="" textlink="">
      <xdr:nvSpPr>
        <xdr:cNvPr id="76" name="楕円 75">
          <a:extLst>
            <a:ext uri="{FF2B5EF4-FFF2-40B4-BE49-F238E27FC236}">
              <a16:creationId xmlns:a16="http://schemas.microsoft.com/office/drawing/2014/main" id="{26DB3DF2-600C-43CA-B8CA-F92F5A36CA93}"/>
            </a:ext>
          </a:extLst>
        </xdr:cNvPr>
        <xdr:cNvSpPr/>
      </xdr:nvSpPr>
      <xdr:spPr>
        <a:xfrm>
          <a:off x="2571750" y="618299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83820</xdr:rowOff>
    </xdr:from>
    <xdr:to>
      <xdr:col>19</xdr:col>
      <xdr:colOff>177800</xdr:colOff>
      <xdr:row>38</xdr:row>
      <xdr:rowOff>118110</xdr:rowOff>
    </xdr:to>
    <xdr:cxnSp macro="">
      <xdr:nvCxnSpPr>
        <xdr:cNvPr id="77" name="直線コネクタ 76">
          <a:extLst>
            <a:ext uri="{FF2B5EF4-FFF2-40B4-BE49-F238E27FC236}">
              <a16:creationId xmlns:a16="http://schemas.microsoft.com/office/drawing/2014/main" id="{A3B41959-8481-4014-8961-815FB6605BC0}"/>
            </a:ext>
          </a:extLst>
        </xdr:cNvPr>
        <xdr:cNvCxnSpPr/>
      </xdr:nvCxnSpPr>
      <xdr:spPr>
        <a:xfrm>
          <a:off x="2619375" y="6240145"/>
          <a:ext cx="80962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139700</xdr:rowOff>
    </xdr:from>
    <xdr:to>
      <xdr:col>10</xdr:col>
      <xdr:colOff>165100</xdr:colOff>
      <xdr:row>38</xdr:row>
      <xdr:rowOff>69850</xdr:rowOff>
    </xdr:to>
    <xdr:sp macro="" textlink="">
      <xdr:nvSpPr>
        <xdr:cNvPr id="78" name="楕円 77">
          <a:extLst>
            <a:ext uri="{FF2B5EF4-FFF2-40B4-BE49-F238E27FC236}">
              <a16:creationId xmlns:a16="http://schemas.microsoft.com/office/drawing/2014/main" id="{F3AF416D-EADE-4103-9584-E5094D441269}"/>
            </a:ext>
          </a:extLst>
        </xdr:cNvPr>
        <xdr:cNvSpPr/>
      </xdr:nvSpPr>
      <xdr:spPr>
        <a:xfrm>
          <a:off x="1781175" y="61341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19050</xdr:rowOff>
    </xdr:from>
    <xdr:to>
      <xdr:col>15</xdr:col>
      <xdr:colOff>50800</xdr:colOff>
      <xdr:row>38</xdr:row>
      <xdr:rowOff>83820</xdr:rowOff>
    </xdr:to>
    <xdr:cxnSp macro="">
      <xdr:nvCxnSpPr>
        <xdr:cNvPr id="79" name="直線コネクタ 78">
          <a:extLst>
            <a:ext uri="{FF2B5EF4-FFF2-40B4-BE49-F238E27FC236}">
              <a16:creationId xmlns:a16="http://schemas.microsoft.com/office/drawing/2014/main" id="{2BA2885B-20FF-4852-A696-48CFAB30BE24}"/>
            </a:ext>
          </a:extLst>
        </xdr:cNvPr>
        <xdr:cNvCxnSpPr/>
      </xdr:nvCxnSpPr>
      <xdr:spPr>
        <a:xfrm>
          <a:off x="1828800" y="6172200"/>
          <a:ext cx="790575" cy="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6367</xdr:rowOff>
    </xdr:from>
    <xdr:ext cx="405111" cy="259045"/>
    <xdr:sp macro="" textlink="">
      <xdr:nvSpPr>
        <xdr:cNvPr id="80" name="n_1aveValue【道路】&#10;有形固定資産減価償却率">
          <a:extLst>
            <a:ext uri="{FF2B5EF4-FFF2-40B4-BE49-F238E27FC236}">
              <a16:creationId xmlns:a16="http://schemas.microsoft.com/office/drawing/2014/main" id="{7A98A3CC-F0F6-4DDC-AFC9-AF78B9FF53FB}"/>
            </a:ext>
          </a:extLst>
        </xdr:cNvPr>
        <xdr:cNvSpPr txBox="1"/>
      </xdr:nvSpPr>
      <xdr:spPr>
        <a:xfrm>
          <a:off x="3239144" y="6000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147337</xdr:rowOff>
    </xdr:from>
    <xdr:ext cx="405111" cy="259045"/>
    <xdr:sp macro="" textlink="">
      <xdr:nvSpPr>
        <xdr:cNvPr id="81" name="n_2aveValue【道路】&#10;有形固定資産減価償却率">
          <a:extLst>
            <a:ext uri="{FF2B5EF4-FFF2-40B4-BE49-F238E27FC236}">
              <a16:creationId xmlns:a16="http://schemas.microsoft.com/office/drawing/2014/main" id="{579B566B-958C-4F24-8F90-4234B96FB005}"/>
            </a:ext>
          </a:extLst>
        </xdr:cNvPr>
        <xdr:cNvSpPr txBox="1"/>
      </xdr:nvSpPr>
      <xdr:spPr>
        <a:xfrm>
          <a:off x="2439044" y="5973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125747</xdr:rowOff>
    </xdr:from>
    <xdr:ext cx="405111" cy="259045"/>
    <xdr:sp macro="" textlink="">
      <xdr:nvSpPr>
        <xdr:cNvPr id="82" name="n_3aveValue【道路】&#10;有形固定資産減価償却率">
          <a:extLst>
            <a:ext uri="{FF2B5EF4-FFF2-40B4-BE49-F238E27FC236}">
              <a16:creationId xmlns:a16="http://schemas.microsoft.com/office/drawing/2014/main" id="{4EE07E12-AC1C-4AD9-B879-BC6057AC6EA2}"/>
            </a:ext>
          </a:extLst>
        </xdr:cNvPr>
        <xdr:cNvSpPr txBox="1"/>
      </xdr:nvSpPr>
      <xdr:spPr>
        <a:xfrm>
          <a:off x="1648469" y="643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160037</xdr:rowOff>
    </xdr:from>
    <xdr:ext cx="405111" cy="259045"/>
    <xdr:sp macro="" textlink="">
      <xdr:nvSpPr>
        <xdr:cNvPr id="83" name="n_1mainValue【道路】&#10;有形固定資産減価償却率">
          <a:extLst>
            <a:ext uri="{FF2B5EF4-FFF2-40B4-BE49-F238E27FC236}">
              <a16:creationId xmlns:a16="http://schemas.microsoft.com/office/drawing/2014/main" id="{92977966-ED80-4309-B1D1-CED29B13CFCB}"/>
            </a:ext>
          </a:extLst>
        </xdr:cNvPr>
        <xdr:cNvSpPr txBox="1"/>
      </xdr:nvSpPr>
      <xdr:spPr>
        <a:xfrm>
          <a:off x="3239144" y="6316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125747</xdr:rowOff>
    </xdr:from>
    <xdr:ext cx="405111" cy="259045"/>
    <xdr:sp macro="" textlink="">
      <xdr:nvSpPr>
        <xdr:cNvPr id="84" name="n_2mainValue【道路】&#10;有形固定資産減価償却率">
          <a:extLst>
            <a:ext uri="{FF2B5EF4-FFF2-40B4-BE49-F238E27FC236}">
              <a16:creationId xmlns:a16="http://schemas.microsoft.com/office/drawing/2014/main" id="{135F31FD-E1B1-450A-90C8-9CBB499E7AA5}"/>
            </a:ext>
          </a:extLst>
        </xdr:cNvPr>
        <xdr:cNvSpPr txBox="1"/>
      </xdr:nvSpPr>
      <xdr:spPr>
        <a:xfrm>
          <a:off x="2439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86377</xdr:rowOff>
    </xdr:from>
    <xdr:ext cx="405111" cy="259045"/>
    <xdr:sp macro="" textlink="">
      <xdr:nvSpPr>
        <xdr:cNvPr id="85" name="n_3mainValue【道路】&#10;有形固定資産減価償却率">
          <a:extLst>
            <a:ext uri="{FF2B5EF4-FFF2-40B4-BE49-F238E27FC236}">
              <a16:creationId xmlns:a16="http://schemas.microsoft.com/office/drawing/2014/main" id="{D8D15E9F-84B7-41DD-A9BC-11021149755F}"/>
            </a:ext>
          </a:extLst>
        </xdr:cNvPr>
        <xdr:cNvSpPr txBox="1"/>
      </xdr:nvSpPr>
      <xdr:spPr>
        <a:xfrm>
          <a:off x="1648469" y="5912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119D05CD-B25F-4C95-97BB-4D996B1F03EC}"/>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7" name="正方形/長方形 86">
          <a:extLst>
            <a:ext uri="{FF2B5EF4-FFF2-40B4-BE49-F238E27FC236}">
              <a16:creationId xmlns:a16="http://schemas.microsoft.com/office/drawing/2014/main" id="{E8C5289E-90BF-4731-8588-265DF50F1212}"/>
            </a:ext>
          </a:extLst>
        </xdr:cNvPr>
        <xdr:cNvSpPr/>
      </xdr:nvSpPr>
      <xdr:spPr>
        <a:xfrm>
          <a:off x="6410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8" name="正方形/長方形 87">
          <a:extLst>
            <a:ext uri="{FF2B5EF4-FFF2-40B4-BE49-F238E27FC236}">
              <a16:creationId xmlns:a16="http://schemas.microsoft.com/office/drawing/2014/main" id="{EA5187B1-34F8-4081-AFA9-6448B10563E3}"/>
            </a:ext>
          </a:extLst>
        </xdr:cNvPr>
        <xdr:cNvSpPr/>
      </xdr:nvSpPr>
      <xdr:spPr>
        <a:xfrm>
          <a:off x="6410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9" name="正方形/長方形 88">
          <a:extLst>
            <a:ext uri="{FF2B5EF4-FFF2-40B4-BE49-F238E27FC236}">
              <a16:creationId xmlns:a16="http://schemas.microsoft.com/office/drawing/2014/main" id="{707CD99C-2BBD-4DAC-9901-87C81296888E}"/>
            </a:ext>
          </a:extLst>
        </xdr:cNvPr>
        <xdr:cNvSpPr/>
      </xdr:nvSpPr>
      <xdr:spPr>
        <a:xfrm>
          <a:off x="7886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90" name="正方形/長方形 89">
          <a:extLst>
            <a:ext uri="{FF2B5EF4-FFF2-40B4-BE49-F238E27FC236}">
              <a16:creationId xmlns:a16="http://schemas.microsoft.com/office/drawing/2014/main" id="{12D70C8F-F426-4538-B45D-6DA6F39167EE}"/>
            </a:ext>
          </a:extLst>
        </xdr:cNvPr>
        <xdr:cNvSpPr/>
      </xdr:nvSpPr>
      <xdr:spPr>
        <a:xfrm>
          <a:off x="7886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a:extLst>
            <a:ext uri="{FF2B5EF4-FFF2-40B4-BE49-F238E27FC236}">
              <a16:creationId xmlns:a16="http://schemas.microsoft.com/office/drawing/2014/main" id="{09087F12-F432-423E-825A-8D4F0A7E83AB}"/>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92" name="テキスト ボックス 91">
          <a:extLst>
            <a:ext uri="{FF2B5EF4-FFF2-40B4-BE49-F238E27FC236}">
              <a16:creationId xmlns:a16="http://schemas.microsoft.com/office/drawing/2014/main" id="{00E5AAE9-C44F-400C-8A75-69D89B34DFD5}"/>
            </a:ext>
          </a:extLst>
        </xdr:cNvPr>
        <xdr:cNvSpPr txBox="1"/>
      </xdr:nvSpPr>
      <xdr:spPr>
        <a:xfrm>
          <a:off x="5915025" y="485775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a:extLst>
            <a:ext uri="{FF2B5EF4-FFF2-40B4-BE49-F238E27FC236}">
              <a16:creationId xmlns:a16="http://schemas.microsoft.com/office/drawing/2014/main" id="{8304C354-281D-4944-BD8D-DF834E03B427}"/>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4" name="直線コネクタ 93">
          <a:extLst>
            <a:ext uri="{FF2B5EF4-FFF2-40B4-BE49-F238E27FC236}">
              <a16:creationId xmlns:a16="http://schemas.microsoft.com/office/drawing/2014/main" id="{763B9B7C-F610-4D8B-B120-B236701A5A6D}"/>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5" name="テキスト ボックス 94">
          <a:extLst>
            <a:ext uri="{FF2B5EF4-FFF2-40B4-BE49-F238E27FC236}">
              <a16:creationId xmlns:a16="http://schemas.microsoft.com/office/drawing/2014/main" id="{07F04A36-729E-4666-9466-3FF3C7A15E79}"/>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6" name="直線コネクタ 95">
          <a:extLst>
            <a:ext uri="{FF2B5EF4-FFF2-40B4-BE49-F238E27FC236}">
              <a16:creationId xmlns:a16="http://schemas.microsoft.com/office/drawing/2014/main" id="{849C0B30-DB85-4FC8-8084-1F474C71667B}"/>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7" name="テキスト ボックス 96">
          <a:extLst>
            <a:ext uri="{FF2B5EF4-FFF2-40B4-BE49-F238E27FC236}">
              <a16:creationId xmlns:a16="http://schemas.microsoft.com/office/drawing/2014/main" id="{E573BFB7-94A8-4DEF-A87D-F32941FABE75}"/>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a:extLst>
            <a:ext uri="{FF2B5EF4-FFF2-40B4-BE49-F238E27FC236}">
              <a16:creationId xmlns:a16="http://schemas.microsoft.com/office/drawing/2014/main" id="{096A172A-13A4-4B8A-BC0D-6DE8202D4FA0}"/>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9" name="テキスト ボックス 98">
          <a:extLst>
            <a:ext uri="{FF2B5EF4-FFF2-40B4-BE49-F238E27FC236}">
              <a16:creationId xmlns:a16="http://schemas.microsoft.com/office/drawing/2014/main" id="{DF110821-E6F6-440D-A5D2-CE9B1DDC88DF}"/>
            </a:ext>
          </a:extLst>
        </xdr:cNvPr>
        <xdr:cNvSpPr txBox="1"/>
      </xdr:nvSpPr>
      <xdr:spPr>
        <a:xfrm>
          <a:off x="5478976" y="59887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0" name="直線コネクタ 99">
          <a:extLst>
            <a:ext uri="{FF2B5EF4-FFF2-40B4-BE49-F238E27FC236}">
              <a16:creationId xmlns:a16="http://schemas.microsoft.com/office/drawing/2014/main" id="{C6F472E0-6538-4EC4-90A5-7EB9D894EDDC}"/>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1" name="テキスト ボックス 100">
          <a:extLst>
            <a:ext uri="{FF2B5EF4-FFF2-40B4-BE49-F238E27FC236}">
              <a16:creationId xmlns:a16="http://schemas.microsoft.com/office/drawing/2014/main" id="{EAE1AF80-463F-4DE0-9567-CDC5998D6509}"/>
            </a:ext>
          </a:extLst>
        </xdr:cNvPr>
        <xdr:cNvSpPr txBox="1"/>
      </xdr:nvSpPr>
      <xdr:spPr>
        <a:xfrm>
          <a:off x="5478976" y="56267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2" name="直線コネクタ 101">
          <a:extLst>
            <a:ext uri="{FF2B5EF4-FFF2-40B4-BE49-F238E27FC236}">
              <a16:creationId xmlns:a16="http://schemas.microsoft.com/office/drawing/2014/main" id="{61AD8698-3BB1-4DA6-BC22-31EBED02678F}"/>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3" name="テキスト ボックス 102">
          <a:extLst>
            <a:ext uri="{FF2B5EF4-FFF2-40B4-BE49-F238E27FC236}">
              <a16:creationId xmlns:a16="http://schemas.microsoft.com/office/drawing/2014/main" id="{42E4439C-EDA6-4D8B-B58C-F2A30B6FAB3E}"/>
            </a:ext>
          </a:extLst>
        </xdr:cNvPr>
        <xdr:cNvSpPr txBox="1"/>
      </xdr:nvSpPr>
      <xdr:spPr>
        <a:xfrm>
          <a:off x="5478976" y="52648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EBBD7264-550C-4730-B29E-3CC463885B6D}"/>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a:extLst>
            <a:ext uri="{FF2B5EF4-FFF2-40B4-BE49-F238E27FC236}">
              <a16:creationId xmlns:a16="http://schemas.microsoft.com/office/drawing/2014/main" id="{60DBD673-B8B7-4937-BF12-BC60A991ACA7}"/>
            </a:ext>
          </a:extLst>
        </xdr:cNvPr>
        <xdr:cNvSpPr txBox="1"/>
      </xdr:nvSpPr>
      <xdr:spPr>
        <a:xfrm>
          <a:off x="5478976" y="4902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a:extLst>
            <a:ext uri="{FF2B5EF4-FFF2-40B4-BE49-F238E27FC236}">
              <a16:creationId xmlns:a16="http://schemas.microsoft.com/office/drawing/2014/main" id="{719EABD9-EAAC-4E4D-BA43-FEA2DA58E003}"/>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110261</xdr:rowOff>
    </xdr:from>
    <xdr:to>
      <xdr:col>54</xdr:col>
      <xdr:colOff>189865</xdr:colOff>
      <xdr:row>41</xdr:row>
      <xdr:rowOff>140360</xdr:rowOff>
    </xdr:to>
    <xdr:cxnSp macro="">
      <xdr:nvCxnSpPr>
        <xdr:cNvPr id="107" name="直線コネクタ 106">
          <a:extLst>
            <a:ext uri="{FF2B5EF4-FFF2-40B4-BE49-F238E27FC236}">
              <a16:creationId xmlns:a16="http://schemas.microsoft.com/office/drawing/2014/main" id="{A182C4C6-D184-4AA1-A667-9273BECFD48E}"/>
            </a:ext>
          </a:extLst>
        </xdr:cNvPr>
        <xdr:cNvCxnSpPr/>
      </xdr:nvCxnSpPr>
      <xdr:spPr>
        <a:xfrm flipV="1">
          <a:off x="9427845" y="5612536"/>
          <a:ext cx="1270" cy="1169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144187</xdr:rowOff>
    </xdr:from>
    <xdr:ext cx="469744" cy="259045"/>
    <xdr:sp macro="" textlink="">
      <xdr:nvSpPr>
        <xdr:cNvPr id="108" name="【道路】&#10;一人当たり延長最小値テキスト">
          <a:extLst>
            <a:ext uri="{FF2B5EF4-FFF2-40B4-BE49-F238E27FC236}">
              <a16:creationId xmlns:a16="http://schemas.microsoft.com/office/drawing/2014/main" id="{2ABD4274-F41B-41F4-87C5-B72F51EBAD00}"/>
            </a:ext>
          </a:extLst>
        </xdr:cNvPr>
        <xdr:cNvSpPr txBox="1"/>
      </xdr:nvSpPr>
      <xdr:spPr>
        <a:xfrm>
          <a:off x="9477375" y="67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140360</xdr:rowOff>
    </xdr:from>
    <xdr:to>
      <xdr:col>55</xdr:col>
      <xdr:colOff>88900</xdr:colOff>
      <xdr:row>41</xdr:row>
      <xdr:rowOff>140360</xdr:rowOff>
    </xdr:to>
    <xdr:cxnSp macro="">
      <xdr:nvCxnSpPr>
        <xdr:cNvPr id="109" name="直線コネクタ 108">
          <a:extLst>
            <a:ext uri="{FF2B5EF4-FFF2-40B4-BE49-F238E27FC236}">
              <a16:creationId xmlns:a16="http://schemas.microsoft.com/office/drawing/2014/main" id="{CBC0D5FC-E176-46E3-93C8-B263D3C9BABE}"/>
            </a:ext>
          </a:extLst>
        </xdr:cNvPr>
        <xdr:cNvCxnSpPr/>
      </xdr:nvCxnSpPr>
      <xdr:spPr>
        <a:xfrm>
          <a:off x="9363075" y="678246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56938</xdr:rowOff>
    </xdr:from>
    <xdr:ext cx="534377" cy="259045"/>
    <xdr:sp macro="" textlink="">
      <xdr:nvSpPr>
        <xdr:cNvPr id="110" name="【道路】&#10;一人当たり延長最大値テキスト">
          <a:extLst>
            <a:ext uri="{FF2B5EF4-FFF2-40B4-BE49-F238E27FC236}">
              <a16:creationId xmlns:a16="http://schemas.microsoft.com/office/drawing/2014/main" id="{0D379F15-8623-4FAB-A1AD-9321F929C2D9}"/>
            </a:ext>
          </a:extLst>
        </xdr:cNvPr>
        <xdr:cNvSpPr txBox="1"/>
      </xdr:nvSpPr>
      <xdr:spPr>
        <a:xfrm>
          <a:off x="9477375" y="540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110261</xdr:rowOff>
    </xdr:from>
    <xdr:to>
      <xdr:col>55</xdr:col>
      <xdr:colOff>88900</xdr:colOff>
      <xdr:row>34</xdr:row>
      <xdr:rowOff>110261</xdr:rowOff>
    </xdr:to>
    <xdr:cxnSp macro="">
      <xdr:nvCxnSpPr>
        <xdr:cNvPr id="111" name="直線コネクタ 110">
          <a:extLst>
            <a:ext uri="{FF2B5EF4-FFF2-40B4-BE49-F238E27FC236}">
              <a16:creationId xmlns:a16="http://schemas.microsoft.com/office/drawing/2014/main" id="{2CF468D1-2803-448B-9361-E58B791DEE98}"/>
            </a:ext>
          </a:extLst>
        </xdr:cNvPr>
        <xdr:cNvCxnSpPr/>
      </xdr:nvCxnSpPr>
      <xdr:spPr>
        <a:xfrm>
          <a:off x="9363075" y="561253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44746</xdr:rowOff>
    </xdr:from>
    <xdr:ext cx="469744" cy="259045"/>
    <xdr:sp macro="" textlink="">
      <xdr:nvSpPr>
        <xdr:cNvPr id="112" name="【道路】&#10;一人当たり延長平均値テキスト">
          <a:extLst>
            <a:ext uri="{FF2B5EF4-FFF2-40B4-BE49-F238E27FC236}">
              <a16:creationId xmlns:a16="http://schemas.microsoft.com/office/drawing/2014/main" id="{48E72C15-0922-4451-8917-C6683093A5FE}"/>
            </a:ext>
          </a:extLst>
        </xdr:cNvPr>
        <xdr:cNvSpPr txBox="1"/>
      </xdr:nvSpPr>
      <xdr:spPr>
        <a:xfrm>
          <a:off x="9477375" y="6524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66319</xdr:rowOff>
    </xdr:from>
    <xdr:to>
      <xdr:col>55</xdr:col>
      <xdr:colOff>50800</xdr:colOff>
      <xdr:row>40</xdr:row>
      <xdr:rowOff>167919</xdr:rowOff>
    </xdr:to>
    <xdr:sp macro="" textlink="">
      <xdr:nvSpPr>
        <xdr:cNvPr id="113" name="フローチャート: 判断 112">
          <a:extLst>
            <a:ext uri="{FF2B5EF4-FFF2-40B4-BE49-F238E27FC236}">
              <a16:creationId xmlns:a16="http://schemas.microsoft.com/office/drawing/2014/main" id="{0F255436-312C-48D1-B522-2FE96E73B8DA}"/>
            </a:ext>
          </a:extLst>
        </xdr:cNvPr>
        <xdr:cNvSpPr/>
      </xdr:nvSpPr>
      <xdr:spPr>
        <a:xfrm>
          <a:off x="9401175" y="6546494"/>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81559</xdr:rowOff>
    </xdr:from>
    <xdr:to>
      <xdr:col>50</xdr:col>
      <xdr:colOff>165100</xdr:colOff>
      <xdr:row>41</xdr:row>
      <xdr:rowOff>11709</xdr:rowOff>
    </xdr:to>
    <xdr:sp macro="" textlink="">
      <xdr:nvSpPr>
        <xdr:cNvPr id="114" name="フローチャート: 判断 113">
          <a:extLst>
            <a:ext uri="{FF2B5EF4-FFF2-40B4-BE49-F238E27FC236}">
              <a16:creationId xmlns:a16="http://schemas.microsoft.com/office/drawing/2014/main" id="{5DD0209E-6B08-4525-8E90-1CEEA6E6B870}"/>
            </a:ext>
          </a:extLst>
        </xdr:cNvPr>
        <xdr:cNvSpPr/>
      </xdr:nvSpPr>
      <xdr:spPr>
        <a:xfrm>
          <a:off x="8639175" y="656173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63119</xdr:rowOff>
    </xdr:from>
    <xdr:to>
      <xdr:col>46</xdr:col>
      <xdr:colOff>38100</xdr:colOff>
      <xdr:row>40</xdr:row>
      <xdr:rowOff>164719</xdr:rowOff>
    </xdr:to>
    <xdr:sp macro="" textlink="">
      <xdr:nvSpPr>
        <xdr:cNvPr id="115" name="フローチャート: 判断 114">
          <a:extLst>
            <a:ext uri="{FF2B5EF4-FFF2-40B4-BE49-F238E27FC236}">
              <a16:creationId xmlns:a16="http://schemas.microsoft.com/office/drawing/2014/main" id="{BA1D9BA4-D966-41C5-A48A-2EB8AC230BAB}"/>
            </a:ext>
          </a:extLst>
        </xdr:cNvPr>
        <xdr:cNvSpPr/>
      </xdr:nvSpPr>
      <xdr:spPr>
        <a:xfrm>
          <a:off x="7839075" y="654329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22809</xdr:rowOff>
    </xdr:from>
    <xdr:to>
      <xdr:col>41</xdr:col>
      <xdr:colOff>101600</xdr:colOff>
      <xdr:row>39</xdr:row>
      <xdr:rowOff>124409</xdr:rowOff>
    </xdr:to>
    <xdr:sp macro="" textlink="">
      <xdr:nvSpPr>
        <xdr:cNvPr id="116" name="フローチャート: 判断 115">
          <a:extLst>
            <a:ext uri="{FF2B5EF4-FFF2-40B4-BE49-F238E27FC236}">
              <a16:creationId xmlns:a16="http://schemas.microsoft.com/office/drawing/2014/main" id="{28C3E271-2FFF-4ED5-B9F3-784C4634D26B}"/>
            </a:ext>
          </a:extLst>
        </xdr:cNvPr>
        <xdr:cNvSpPr/>
      </xdr:nvSpPr>
      <xdr:spPr>
        <a:xfrm>
          <a:off x="7029450" y="634105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7279976A-DA86-426A-8ED8-17A11CA3CD72}"/>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DED97EE7-CF93-4218-8908-E7CB96DFF385}"/>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6F9D0F2A-D2BF-4734-BF94-7FB5A0074CA1}"/>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C404E317-FC07-46C8-B640-DE73BFEF8D56}"/>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F85D59F9-40BD-4FC1-933F-6E8354DEA981}"/>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59461</xdr:rowOff>
    </xdr:from>
    <xdr:to>
      <xdr:col>55</xdr:col>
      <xdr:colOff>50800</xdr:colOff>
      <xdr:row>34</xdr:row>
      <xdr:rowOff>161061</xdr:rowOff>
    </xdr:to>
    <xdr:sp macro="" textlink="">
      <xdr:nvSpPr>
        <xdr:cNvPr id="122" name="楕円 121">
          <a:extLst>
            <a:ext uri="{FF2B5EF4-FFF2-40B4-BE49-F238E27FC236}">
              <a16:creationId xmlns:a16="http://schemas.microsoft.com/office/drawing/2014/main" id="{AA8001B2-02B6-4D4E-AEC8-8EC21ACA6E34}"/>
            </a:ext>
          </a:extLst>
        </xdr:cNvPr>
        <xdr:cNvSpPr/>
      </xdr:nvSpPr>
      <xdr:spPr>
        <a:xfrm>
          <a:off x="9401175" y="5564911"/>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12488</xdr:rowOff>
    </xdr:from>
    <xdr:ext cx="534377" cy="259045"/>
    <xdr:sp macro="" textlink="">
      <xdr:nvSpPr>
        <xdr:cNvPr id="123" name="【道路】&#10;一人当たり延長該当値テキスト">
          <a:extLst>
            <a:ext uri="{FF2B5EF4-FFF2-40B4-BE49-F238E27FC236}">
              <a16:creationId xmlns:a16="http://schemas.microsoft.com/office/drawing/2014/main" id="{2BDF3DDC-EB01-4153-9DCD-78B11FAE03B5}"/>
            </a:ext>
          </a:extLst>
        </xdr:cNvPr>
        <xdr:cNvSpPr txBox="1"/>
      </xdr:nvSpPr>
      <xdr:spPr>
        <a:xfrm>
          <a:off x="9477375" y="551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76226</xdr:rowOff>
    </xdr:from>
    <xdr:to>
      <xdr:col>50</xdr:col>
      <xdr:colOff>165100</xdr:colOff>
      <xdr:row>35</xdr:row>
      <xdr:rowOff>6376</xdr:rowOff>
    </xdr:to>
    <xdr:sp macro="" textlink="">
      <xdr:nvSpPr>
        <xdr:cNvPr id="124" name="楕円 123">
          <a:extLst>
            <a:ext uri="{FF2B5EF4-FFF2-40B4-BE49-F238E27FC236}">
              <a16:creationId xmlns:a16="http://schemas.microsoft.com/office/drawing/2014/main" id="{F461D8E8-611E-4288-941E-4C49CEAF6A94}"/>
            </a:ext>
          </a:extLst>
        </xdr:cNvPr>
        <xdr:cNvSpPr/>
      </xdr:nvSpPr>
      <xdr:spPr>
        <a:xfrm>
          <a:off x="8639175" y="558167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110261</xdr:rowOff>
    </xdr:from>
    <xdr:to>
      <xdr:col>55</xdr:col>
      <xdr:colOff>0</xdr:colOff>
      <xdr:row>34</xdr:row>
      <xdr:rowOff>127026</xdr:rowOff>
    </xdr:to>
    <xdr:cxnSp macro="">
      <xdr:nvCxnSpPr>
        <xdr:cNvPr id="125" name="直線コネクタ 124">
          <a:extLst>
            <a:ext uri="{FF2B5EF4-FFF2-40B4-BE49-F238E27FC236}">
              <a16:creationId xmlns:a16="http://schemas.microsoft.com/office/drawing/2014/main" id="{7376A3D2-C52C-4A37-BB8B-19B4EFF494BB}"/>
            </a:ext>
          </a:extLst>
        </xdr:cNvPr>
        <xdr:cNvCxnSpPr/>
      </xdr:nvCxnSpPr>
      <xdr:spPr>
        <a:xfrm flipV="1">
          <a:off x="8686800" y="5612536"/>
          <a:ext cx="742950" cy="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107620</xdr:rowOff>
    </xdr:from>
    <xdr:to>
      <xdr:col>46</xdr:col>
      <xdr:colOff>38100</xdr:colOff>
      <xdr:row>35</xdr:row>
      <xdr:rowOff>37770</xdr:rowOff>
    </xdr:to>
    <xdr:sp macro="" textlink="">
      <xdr:nvSpPr>
        <xdr:cNvPr id="126" name="楕円 125">
          <a:extLst>
            <a:ext uri="{FF2B5EF4-FFF2-40B4-BE49-F238E27FC236}">
              <a16:creationId xmlns:a16="http://schemas.microsoft.com/office/drawing/2014/main" id="{564DFE1E-FF1C-4F4F-A8D5-CCE69AF83486}"/>
            </a:ext>
          </a:extLst>
        </xdr:cNvPr>
        <xdr:cNvSpPr/>
      </xdr:nvSpPr>
      <xdr:spPr>
        <a:xfrm>
          <a:off x="7839075" y="560989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127026</xdr:rowOff>
    </xdr:from>
    <xdr:to>
      <xdr:col>50</xdr:col>
      <xdr:colOff>114300</xdr:colOff>
      <xdr:row>34</xdr:row>
      <xdr:rowOff>158420</xdr:rowOff>
    </xdr:to>
    <xdr:cxnSp macro="">
      <xdr:nvCxnSpPr>
        <xdr:cNvPr id="127" name="直線コネクタ 126">
          <a:extLst>
            <a:ext uri="{FF2B5EF4-FFF2-40B4-BE49-F238E27FC236}">
              <a16:creationId xmlns:a16="http://schemas.microsoft.com/office/drawing/2014/main" id="{07E2BB69-C39A-4608-A31D-CFB7DF590D01}"/>
            </a:ext>
          </a:extLst>
        </xdr:cNvPr>
        <xdr:cNvCxnSpPr/>
      </xdr:nvCxnSpPr>
      <xdr:spPr>
        <a:xfrm flipV="1">
          <a:off x="7886700" y="5629301"/>
          <a:ext cx="800100" cy="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117449</xdr:rowOff>
    </xdr:from>
    <xdr:to>
      <xdr:col>41</xdr:col>
      <xdr:colOff>101600</xdr:colOff>
      <xdr:row>35</xdr:row>
      <xdr:rowOff>47599</xdr:rowOff>
    </xdr:to>
    <xdr:sp macro="" textlink="">
      <xdr:nvSpPr>
        <xdr:cNvPr id="128" name="楕円 127">
          <a:extLst>
            <a:ext uri="{FF2B5EF4-FFF2-40B4-BE49-F238E27FC236}">
              <a16:creationId xmlns:a16="http://schemas.microsoft.com/office/drawing/2014/main" id="{E53E0E0D-1E27-4E23-A05C-05AC1841EC3E}"/>
            </a:ext>
          </a:extLst>
        </xdr:cNvPr>
        <xdr:cNvSpPr/>
      </xdr:nvSpPr>
      <xdr:spPr>
        <a:xfrm>
          <a:off x="7029450" y="562289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158420</xdr:rowOff>
    </xdr:from>
    <xdr:to>
      <xdr:col>45</xdr:col>
      <xdr:colOff>177800</xdr:colOff>
      <xdr:row>34</xdr:row>
      <xdr:rowOff>168249</xdr:rowOff>
    </xdr:to>
    <xdr:cxnSp macro="">
      <xdr:nvCxnSpPr>
        <xdr:cNvPr id="129" name="直線コネクタ 128">
          <a:extLst>
            <a:ext uri="{FF2B5EF4-FFF2-40B4-BE49-F238E27FC236}">
              <a16:creationId xmlns:a16="http://schemas.microsoft.com/office/drawing/2014/main" id="{706CA650-3DE1-4816-A784-9BBDB55E3FDE}"/>
            </a:ext>
          </a:extLst>
        </xdr:cNvPr>
        <xdr:cNvCxnSpPr/>
      </xdr:nvCxnSpPr>
      <xdr:spPr>
        <a:xfrm flipV="1">
          <a:off x="7077075" y="5667045"/>
          <a:ext cx="809625" cy="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2836</xdr:rowOff>
    </xdr:from>
    <xdr:ext cx="469744" cy="259045"/>
    <xdr:sp macro="" textlink="">
      <xdr:nvSpPr>
        <xdr:cNvPr id="130" name="n_1aveValue【道路】&#10;一人当たり延長">
          <a:extLst>
            <a:ext uri="{FF2B5EF4-FFF2-40B4-BE49-F238E27FC236}">
              <a16:creationId xmlns:a16="http://schemas.microsoft.com/office/drawing/2014/main" id="{E8F6B41C-93B6-42DD-9189-17BA8C21089A}"/>
            </a:ext>
          </a:extLst>
        </xdr:cNvPr>
        <xdr:cNvSpPr txBox="1"/>
      </xdr:nvSpPr>
      <xdr:spPr>
        <a:xfrm>
          <a:off x="8458277" y="6641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155846</xdr:rowOff>
    </xdr:from>
    <xdr:ext cx="469744" cy="259045"/>
    <xdr:sp macro="" textlink="">
      <xdr:nvSpPr>
        <xdr:cNvPr id="131" name="n_2aveValue【道路】&#10;一人当たり延長">
          <a:extLst>
            <a:ext uri="{FF2B5EF4-FFF2-40B4-BE49-F238E27FC236}">
              <a16:creationId xmlns:a16="http://schemas.microsoft.com/office/drawing/2014/main" id="{E21B5680-A8CE-4E44-B044-4A5773B8E26D}"/>
            </a:ext>
          </a:extLst>
        </xdr:cNvPr>
        <xdr:cNvSpPr txBox="1"/>
      </xdr:nvSpPr>
      <xdr:spPr>
        <a:xfrm>
          <a:off x="7677227" y="663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115536</xdr:rowOff>
    </xdr:from>
    <xdr:ext cx="469744" cy="259045"/>
    <xdr:sp macro="" textlink="">
      <xdr:nvSpPr>
        <xdr:cNvPr id="132" name="n_3aveValue【道路】&#10;一人当たり延長">
          <a:extLst>
            <a:ext uri="{FF2B5EF4-FFF2-40B4-BE49-F238E27FC236}">
              <a16:creationId xmlns:a16="http://schemas.microsoft.com/office/drawing/2014/main" id="{A32DEA74-E95E-4777-965D-12C2A703194F}"/>
            </a:ext>
          </a:extLst>
        </xdr:cNvPr>
        <xdr:cNvSpPr txBox="1"/>
      </xdr:nvSpPr>
      <xdr:spPr>
        <a:xfrm>
          <a:off x="6867602" y="643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22903</xdr:rowOff>
    </xdr:from>
    <xdr:ext cx="534377" cy="259045"/>
    <xdr:sp macro="" textlink="">
      <xdr:nvSpPr>
        <xdr:cNvPr id="133" name="n_1mainValue【道路】&#10;一人当たり延長">
          <a:extLst>
            <a:ext uri="{FF2B5EF4-FFF2-40B4-BE49-F238E27FC236}">
              <a16:creationId xmlns:a16="http://schemas.microsoft.com/office/drawing/2014/main" id="{1B21400A-9545-474F-82BA-89BAEFA54BA7}"/>
            </a:ext>
          </a:extLst>
        </xdr:cNvPr>
        <xdr:cNvSpPr txBox="1"/>
      </xdr:nvSpPr>
      <xdr:spPr>
        <a:xfrm>
          <a:off x="8429136" y="536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54297</xdr:rowOff>
    </xdr:from>
    <xdr:ext cx="534377" cy="259045"/>
    <xdr:sp macro="" textlink="">
      <xdr:nvSpPr>
        <xdr:cNvPr id="134" name="n_2mainValue【道路】&#10;一人当たり延長">
          <a:extLst>
            <a:ext uri="{FF2B5EF4-FFF2-40B4-BE49-F238E27FC236}">
              <a16:creationId xmlns:a16="http://schemas.microsoft.com/office/drawing/2014/main" id="{1416E90A-7E3B-44A5-9C3C-DEEEDCC3ABA0}"/>
            </a:ext>
          </a:extLst>
        </xdr:cNvPr>
        <xdr:cNvSpPr txBox="1"/>
      </xdr:nvSpPr>
      <xdr:spPr>
        <a:xfrm>
          <a:off x="7648086" y="539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33</xdr:row>
      <xdr:rowOff>64126</xdr:rowOff>
    </xdr:from>
    <xdr:ext cx="534377" cy="259045"/>
    <xdr:sp macro="" textlink="">
      <xdr:nvSpPr>
        <xdr:cNvPr id="135" name="n_3mainValue【道路】&#10;一人当たり延長">
          <a:extLst>
            <a:ext uri="{FF2B5EF4-FFF2-40B4-BE49-F238E27FC236}">
              <a16:creationId xmlns:a16="http://schemas.microsoft.com/office/drawing/2014/main" id="{6004546D-4D54-4487-83D8-350492CD4606}"/>
            </a:ext>
          </a:extLst>
        </xdr:cNvPr>
        <xdr:cNvSpPr txBox="1"/>
      </xdr:nvSpPr>
      <xdr:spPr>
        <a:xfrm>
          <a:off x="6847986" y="541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a:extLst>
            <a:ext uri="{FF2B5EF4-FFF2-40B4-BE49-F238E27FC236}">
              <a16:creationId xmlns:a16="http://schemas.microsoft.com/office/drawing/2014/main" id="{D311A983-0116-4925-9FDA-7C1BBC0CEDE3}"/>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37" name="正方形/長方形 136">
          <a:extLst>
            <a:ext uri="{FF2B5EF4-FFF2-40B4-BE49-F238E27FC236}">
              <a16:creationId xmlns:a16="http://schemas.microsoft.com/office/drawing/2014/main" id="{5C80F828-674A-40FA-A867-537E20B7BFC1}"/>
            </a:ext>
          </a:extLst>
        </xdr:cNvPr>
        <xdr:cNvSpPr/>
      </xdr:nvSpPr>
      <xdr:spPr>
        <a:xfrm>
          <a:off x="1152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38" name="正方形/長方形 137">
          <a:extLst>
            <a:ext uri="{FF2B5EF4-FFF2-40B4-BE49-F238E27FC236}">
              <a16:creationId xmlns:a16="http://schemas.microsoft.com/office/drawing/2014/main" id="{23CCFC70-2450-4FE3-8B4E-FD416CA4811D}"/>
            </a:ext>
          </a:extLst>
        </xdr:cNvPr>
        <xdr:cNvSpPr/>
      </xdr:nvSpPr>
      <xdr:spPr>
        <a:xfrm>
          <a:off x="1152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9" name="正方形/長方形 138">
          <a:extLst>
            <a:ext uri="{FF2B5EF4-FFF2-40B4-BE49-F238E27FC236}">
              <a16:creationId xmlns:a16="http://schemas.microsoft.com/office/drawing/2014/main" id="{3BD66AE6-D5F8-4AFD-B08C-EF472BB4F1B9}"/>
            </a:ext>
          </a:extLst>
        </xdr:cNvPr>
        <xdr:cNvSpPr/>
      </xdr:nvSpPr>
      <xdr:spPr>
        <a:xfrm>
          <a:off x="2638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40" name="正方形/長方形 139">
          <a:extLst>
            <a:ext uri="{FF2B5EF4-FFF2-40B4-BE49-F238E27FC236}">
              <a16:creationId xmlns:a16="http://schemas.microsoft.com/office/drawing/2014/main" id="{1E1AE5E4-D4AB-4029-932C-C5E1EE7ACEB1}"/>
            </a:ext>
          </a:extLst>
        </xdr:cNvPr>
        <xdr:cNvSpPr/>
      </xdr:nvSpPr>
      <xdr:spPr>
        <a:xfrm>
          <a:off x="2638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a:extLst>
            <a:ext uri="{FF2B5EF4-FFF2-40B4-BE49-F238E27FC236}">
              <a16:creationId xmlns:a16="http://schemas.microsoft.com/office/drawing/2014/main" id="{72592D0A-0C2A-4030-A09A-422A160831F4}"/>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a:extLst>
            <a:ext uri="{FF2B5EF4-FFF2-40B4-BE49-F238E27FC236}">
              <a16:creationId xmlns:a16="http://schemas.microsoft.com/office/drawing/2014/main" id="{8CFBC732-260A-4F25-BEEB-F7EC6E09B950}"/>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a:extLst>
            <a:ext uri="{FF2B5EF4-FFF2-40B4-BE49-F238E27FC236}">
              <a16:creationId xmlns:a16="http://schemas.microsoft.com/office/drawing/2014/main" id="{4B3F3575-EB17-418F-A267-4FED71BC6E05}"/>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4" name="テキスト ボックス 143">
          <a:extLst>
            <a:ext uri="{FF2B5EF4-FFF2-40B4-BE49-F238E27FC236}">
              <a16:creationId xmlns:a16="http://schemas.microsoft.com/office/drawing/2014/main" id="{A37FD3D5-F0AD-4DD9-8A3F-2B2597018D55}"/>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a:extLst>
            <a:ext uri="{FF2B5EF4-FFF2-40B4-BE49-F238E27FC236}">
              <a16:creationId xmlns:a16="http://schemas.microsoft.com/office/drawing/2014/main" id="{F1C7036C-460D-4E70-8B7E-FAF0E1ADADC8}"/>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a:extLst>
            <a:ext uri="{FF2B5EF4-FFF2-40B4-BE49-F238E27FC236}">
              <a16:creationId xmlns:a16="http://schemas.microsoft.com/office/drawing/2014/main" id="{D7245C12-02A5-4D5F-9FF9-D737987E45C0}"/>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a:extLst>
            <a:ext uri="{FF2B5EF4-FFF2-40B4-BE49-F238E27FC236}">
              <a16:creationId xmlns:a16="http://schemas.microsoft.com/office/drawing/2014/main" id="{629494E7-BB2A-406E-B4CF-EF25359CB203}"/>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a:extLst>
            <a:ext uri="{FF2B5EF4-FFF2-40B4-BE49-F238E27FC236}">
              <a16:creationId xmlns:a16="http://schemas.microsoft.com/office/drawing/2014/main" id="{B2931EDD-3694-4496-BFB0-A53BD55A9798}"/>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a:extLst>
            <a:ext uri="{FF2B5EF4-FFF2-40B4-BE49-F238E27FC236}">
              <a16:creationId xmlns:a16="http://schemas.microsoft.com/office/drawing/2014/main" id="{206B5827-FAF8-41FB-A03F-9229853AD5CE}"/>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a:extLst>
            <a:ext uri="{FF2B5EF4-FFF2-40B4-BE49-F238E27FC236}">
              <a16:creationId xmlns:a16="http://schemas.microsoft.com/office/drawing/2014/main" id="{9E7CA483-27E3-4FED-961B-8EC745E5808D}"/>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a:extLst>
            <a:ext uri="{FF2B5EF4-FFF2-40B4-BE49-F238E27FC236}">
              <a16:creationId xmlns:a16="http://schemas.microsoft.com/office/drawing/2014/main" id="{7E061DB8-99FB-430D-8CA3-BE740B9887E9}"/>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a:extLst>
            <a:ext uri="{FF2B5EF4-FFF2-40B4-BE49-F238E27FC236}">
              <a16:creationId xmlns:a16="http://schemas.microsoft.com/office/drawing/2014/main" id="{2DCE7444-0F85-45F3-989C-16A78CF8724C}"/>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a:extLst>
            <a:ext uri="{FF2B5EF4-FFF2-40B4-BE49-F238E27FC236}">
              <a16:creationId xmlns:a16="http://schemas.microsoft.com/office/drawing/2014/main" id="{AF133213-313B-4F19-BF71-A08242DE7AC5}"/>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4" name="テキスト ボックス 153">
          <a:extLst>
            <a:ext uri="{FF2B5EF4-FFF2-40B4-BE49-F238E27FC236}">
              <a16:creationId xmlns:a16="http://schemas.microsoft.com/office/drawing/2014/main" id="{53520FED-1C5E-4918-95B4-0EFD29EA20AC}"/>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45198BC2-414F-474B-BAD4-B715CCDC6DCD}"/>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6" name="テキスト ボックス 155">
          <a:extLst>
            <a:ext uri="{FF2B5EF4-FFF2-40B4-BE49-F238E27FC236}">
              <a16:creationId xmlns:a16="http://schemas.microsoft.com/office/drawing/2014/main" id="{770AA3A6-8010-4AF7-9A5D-37A751E6530E}"/>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a:extLst>
            <a:ext uri="{FF2B5EF4-FFF2-40B4-BE49-F238E27FC236}">
              <a16:creationId xmlns:a16="http://schemas.microsoft.com/office/drawing/2014/main" id="{F3628D48-B14B-4032-901C-CC0B176D665D}"/>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140970</xdr:rowOff>
    </xdr:from>
    <xdr:to>
      <xdr:col>24</xdr:col>
      <xdr:colOff>62865</xdr:colOff>
      <xdr:row>63</xdr:row>
      <xdr:rowOff>34290</xdr:rowOff>
    </xdr:to>
    <xdr:cxnSp macro="">
      <xdr:nvCxnSpPr>
        <xdr:cNvPr id="158" name="直線コネクタ 157">
          <a:extLst>
            <a:ext uri="{FF2B5EF4-FFF2-40B4-BE49-F238E27FC236}">
              <a16:creationId xmlns:a16="http://schemas.microsoft.com/office/drawing/2014/main" id="{BA5F0179-B4DB-47D5-983A-7F2B2EC86874}"/>
            </a:ext>
          </a:extLst>
        </xdr:cNvPr>
        <xdr:cNvCxnSpPr/>
      </xdr:nvCxnSpPr>
      <xdr:spPr>
        <a:xfrm flipV="1">
          <a:off x="4179570" y="9211945"/>
          <a:ext cx="1270" cy="10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38117</xdr:rowOff>
    </xdr:from>
    <xdr:ext cx="405111" cy="259045"/>
    <xdr:sp macro="" textlink="">
      <xdr:nvSpPr>
        <xdr:cNvPr id="159" name="【橋りょう・トンネル】&#10;有形固定資産減価償却率最小値テキスト">
          <a:extLst>
            <a:ext uri="{FF2B5EF4-FFF2-40B4-BE49-F238E27FC236}">
              <a16:creationId xmlns:a16="http://schemas.microsoft.com/office/drawing/2014/main" id="{1BFD913B-C796-483C-9964-5FEEFE1483DA}"/>
            </a:ext>
          </a:extLst>
        </xdr:cNvPr>
        <xdr:cNvSpPr txBox="1"/>
      </xdr:nvSpPr>
      <xdr:spPr>
        <a:xfrm>
          <a:off x="4229100" y="1023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60" name="直線コネクタ 159">
          <a:extLst>
            <a:ext uri="{FF2B5EF4-FFF2-40B4-BE49-F238E27FC236}">
              <a16:creationId xmlns:a16="http://schemas.microsoft.com/office/drawing/2014/main" id="{F320B86E-2367-4427-A150-21B6B22AE96A}"/>
            </a:ext>
          </a:extLst>
        </xdr:cNvPr>
        <xdr:cNvCxnSpPr/>
      </xdr:nvCxnSpPr>
      <xdr:spPr>
        <a:xfrm>
          <a:off x="4105275" y="102323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87647</xdr:rowOff>
    </xdr:from>
    <xdr:ext cx="405111" cy="259045"/>
    <xdr:sp macro="" textlink="">
      <xdr:nvSpPr>
        <xdr:cNvPr id="161" name="【橋りょう・トンネル】&#10;有形固定資産減価償却率最大値テキスト">
          <a:extLst>
            <a:ext uri="{FF2B5EF4-FFF2-40B4-BE49-F238E27FC236}">
              <a16:creationId xmlns:a16="http://schemas.microsoft.com/office/drawing/2014/main" id="{37D3A40F-6DB7-473D-84BD-8592CBA94F04}"/>
            </a:ext>
          </a:extLst>
        </xdr:cNvPr>
        <xdr:cNvSpPr txBox="1"/>
      </xdr:nvSpPr>
      <xdr:spPr>
        <a:xfrm>
          <a:off x="4229100" y="899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140970</xdr:rowOff>
    </xdr:from>
    <xdr:to>
      <xdr:col>24</xdr:col>
      <xdr:colOff>152400</xdr:colOff>
      <xdr:row>56</xdr:row>
      <xdr:rowOff>140970</xdr:rowOff>
    </xdr:to>
    <xdr:cxnSp macro="">
      <xdr:nvCxnSpPr>
        <xdr:cNvPr id="162" name="直線コネクタ 161">
          <a:extLst>
            <a:ext uri="{FF2B5EF4-FFF2-40B4-BE49-F238E27FC236}">
              <a16:creationId xmlns:a16="http://schemas.microsoft.com/office/drawing/2014/main" id="{5C056766-AB24-42B5-B0E1-C7E09CB2A473}"/>
            </a:ext>
          </a:extLst>
        </xdr:cNvPr>
        <xdr:cNvCxnSpPr/>
      </xdr:nvCxnSpPr>
      <xdr:spPr>
        <a:xfrm>
          <a:off x="4105275" y="92119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68597</xdr:rowOff>
    </xdr:from>
    <xdr:ext cx="405111" cy="259045"/>
    <xdr:sp macro="" textlink="">
      <xdr:nvSpPr>
        <xdr:cNvPr id="163" name="【橋りょう・トンネル】&#10;有形固定資産減価償却率平均値テキスト">
          <a:extLst>
            <a:ext uri="{FF2B5EF4-FFF2-40B4-BE49-F238E27FC236}">
              <a16:creationId xmlns:a16="http://schemas.microsoft.com/office/drawing/2014/main" id="{CDA544D8-B327-4124-89ED-42C1F570333D}"/>
            </a:ext>
          </a:extLst>
        </xdr:cNvPr>
        <xdr:cNvSpPr txBox="1"/>
      </xdr:nvSpPr>
      <xdr:spPr>
        <a:xfrm>
          <a:off x="4229100" y="9780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90170</xdr:rowOff>
    </xdr:from>
    <xdr:to>
      <xdr:col>24</xdr:col>
      <xdr:colOff>114300</xdr:colOff>
      <xdr:row>61</xdr:row>
      <xdr:rowOff>20320</xdr:rowOff>
    </xdr:to>
    <xdr:sp macro="" textlink="">
      <xdr:nvSpPr>
        <xdr:cNvPr id="164" name="フローチャート: 判断 163">
          <a:extLst>
            <a:ext uri="{FF2B5EF4-FFF2-40B4-BE49-F238E27FC236}">
              <a16:creationId xmlns:a16="http://schemas.microsoft.com/office/drawing/2014/main" id="{5C523362-29D0-46A8-BC38-FB8F2AC40055}"/>
            </a:ext>
          </a:extLst>
        </xdr:cNvPr>
        <xdr:cNvSpPr/>
      </xdr:nvSpPr>
      <xdr:spPr>
        <a:xfrm>
          <a:off x="4124325" y="980249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78740</xdr:rowOff>
    </xdr:from>
    <xdr:to>
      <xdr:col>20</xdr:col>
      <xdr:colOff>38100</xdr:colOff>
      <xdr:row>61</xdr:row>
      <xdr:rowOff>8890</xdr:rowOff>
    </xdr:to>
    <xdr:sp macro="" textlink="">
      <xdr:nvSpPr>
        <xdr:cNvPr id="165" name="フローチャート: 判断 164">
          <a:extLst>
            <a:ext uri="{FF2B5EF4-FFF2-40B4-BE49-F238E27FC236}">
              <a16:creationId xmlns:a16="http://schemas.microsoft.com/office/drawing/2014/main" id="{B9AA3B3B-1814-4268-A00E-E19ECFDA16E9}"/>
            </a:ext>
          </a:extLst>
        </xdr:cNvPr>
        <xdr:cNvSpPr/>
      </xdr:nvSpPr>
      <xdr:spPr>
        <a:xfrm>
          <a:off x="3381375" y="979424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66" name="フローチャート: 判断 165">
          <a:extLst>
            <a:ext uri="{FF2B5EF4-FFF2-40B4-BE49-F238E27FC236}">
              <a16:creationId xmlns:a16="http://schemas.microsoft.com/office/drawing/2014/main" id="{F24AF3F1-A83D-4EA6-914A-A4F5B233B2C6}"/>
            </a:ext>
          </a:extLst>
        </xdr:cNvPr>
        <xdr:cNvSpPr/>
      </xdr:nvSpPr>
      <xdr:spPr>
        <a:xfrm>
          <a:off x="2571750" y="971804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78740</xdr:rowOff>
    </xdr:from>
    <xdr:to>
      <xdr:col>10</xdr:col>
      <xdr:colOff>165100</xdr:colOff>
      <xdr:row>60</xdr:row>
      <xdr:rowOff>8890</xdr:rowOff>
    </xdr:to>
    <xdr:sp macro="" textlink="">
      <xdr:nvSpPr>
        <xdr:cNvPr id="167" name="フローチャート: 判断 166">
          <a:extLst>
            <a:ext uri="{FF2B5EF4-FFF2-40B4-BE49-F238E27FC236}">
              <a16:creationId xmlns:a16="http://schemas.microsoft.com/office/drawing/2014/main" id="{220E49ED-53CA-4C16-AA1B-4F32033040AC}"/>
            </a:ext>
          </a:extLst>
        </xdr:cNvPr>
        <xdr:cNvSpPr/>
      </xdr:nvSpPr>
      <xdr:spPr>
        <a:xfrm>
          <a:off x="1781175" y="96323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35FDAF6C-24C0-4D9A-98BA-F2A28B8CB5CA}"/>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62547D15-2518-4E47-BB95-0C87153AD6EF}"/>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7660ACAD-FF82-4E12-B3B1-0C12F91088AB}"/>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EE352931-6B99-4515-916B-F067208DA86A}"/>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22038E2A-C6ED-4D8B-83E6-2A295795C064}"/>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10160</xdr:rowOff>
    </xdr:from>
    <xdr:to>
      <xdr:col>24</xdr:col>
      <xdr:colOff>114300</xdr:colOff>
      <xdr:row>60</xdr:row>
      <xdr:rowOff>111760</xdr:rowOff>
    </xdr:to>
    <xdr:sp macro="" textlink="">
      <xdr:nvSpPr>
        <xdr:cNvPr id="173" name="楕円 172">
          <a:extLst>
            <a:ext uri="{FF2B5EF4-FFF2-40B4-BE49-F238E27FC236}">
              <a16:creationId xmlns:a16="http://schemas.microsoft.com/office/drawing/2014/main" id="{C862D684-7C69-43F6-B8C3-03359B7F80C9}"/>
            </a:ext>
          </a:extLst>
        </xdr:cNvPr>
        <xdr:cNvSpPr/>
      </xdr:nvSpPr>
      <xdr:spPr>
        <a:xfrm>
          <a:off x="4124325" y="972248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33037</xdr:rowOff>
    </xdr:from>
    <xdr:ext cx="405111" cy="259045"/>
    <xdr:sp macro="" textlink="">
      <xdr:nvSpPr>
        <xdr:cNvPr id="174" name="【橋りょう・トンネル】&#10;有形固定資産減価償却率該当値テキスト">
          <a:extLst>
            <a:ext uri="{FF2B5EF4-FFF2-40B4-BE49-F238E27FC236}">
              <a16:creationId xmlns:a16="http://schemas.microsoft.com/office/drawing/2014/main" id="{CFEB3063-555C-4D10-B069-5D653C1F9E69}"/>
            </a:ext>
          </a:extLst>
        </xdr:cNvPr>
        <xdr:cNvSpPr txBox="1"/>
      </xdr:nvSpPr>
      <xdr:spPr>
        <a:xfrm>
          <a:off x="4229100" y="9583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139700</xdr:rowOff>
    </xdr:from>
    <xdr:to>
      <xdr:col>20</xdr:col>
      <xdr:colOff>38100</xdr:colOff>
      <xdr:row>60</xdr:row>
      <xdr:rowOff>69850</xdr:rowOff>
    </xdr:to>
    <xdr:sp macro="" textlink="">
      <xdr:nvSpPr>
        <xdr:cNvPr id="175" name="楕円 174">
          <a:extLst>
            <a:ext uri="{FF2B5EF4-FFF2-40B4-BE49-F238E27FC236}">
              <a16:creationId xmlns:a16="http://schemas.microsoft.com/office/drawing/2014/main" id="{360E1B4E-28C4-4568-AA99-CCD157B6EDB1}"/>
            </a:ext>
          </a:extLst>
        </xdr:cNvPr>
        <xdr:cNvSpPr/>
      </xdr:nvSpPr>
      <xdr:spPr>
        <a:xfrm>
          <a:off x="3381375" y="96964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19050</xdr:rowOff>
    </xdr:from>
    <xdr:to>
      <xdr:col>24</xdr:col>
      <xdr:colOff>63500</xdr:colOff>
      <xdr:row>60</xdr:row>
      <xdr:rowOff>60960</xdr:rowOff>
    </xdr:to>
    <xdr:cxnSp macro="">
      <xdr:nvCxnSpPr>
        <xdr:cNvPr id="176" name="直線コネクタ 175">
          <a:extLst>
            <a:ext uri="{FF2B5EF4-FFF2-40B4-BE49-F238E27FC236}">
              <a16:creationId xmlns:a16="http://schemas.microsoft.com/office/drawing/2014/main" id="{54E2F8E0-2D8C-42DB-9A22-DF465E95792A}"/>
            </a:ext>
          </a:extLst>
        </xdr:cNvPr>
        <xdr:cNvCxnSpPr/>
      </xdr:nvCxnSpPr>
      <xdr:spPr>
        <a:xfrm>
          <a:off x="3429000" y="9734550"/>
          <a:ext cx="752475" cy="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105410</xdr:rowOff>
    </xdr:from>
    <xdr:to>
      <xdr:col>15</xdr:col>
      <xdr:colOff>101600</xdr:colOff>
      <xdr:row>60</xdr:row>
      <xdr:rowOff>35560</xdr:rowOff>
    </xdr:to>
    <xdr:sp macro="" textlink="">
      <xdr:nvSpPr>
        <xdr:cNvPr id="177" name="楕円 176">
          <a:extLst>
            <a:ext uri="{FF2B5EF4-FFF2-40B4-BE49-F238E27FC236}">
              <a16:creationId xmlns:a16="http://schemas.microsoft.com/office/drawing/2014/main" id="{C93E466D-0A0E-4769-AB01-A34D892CBBEB}"/>
            </a:ext>
          </a:extLst>
        </xdr:cNvPr>
        <xdr:cNvSpPr/>
      </xdr:nvSpPr>
      <xdr:spPr>
        <a:xfrm>
          <a:off x="2571750" y="965581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156210</xdr:rowOff>
    </xdr:from>
    <xdr:to>
      <xdr:col>19</xdr:col>
      <xdr:colOff>177800</xdr:colOff>
      <xdr:row>60</xdr:row>
      <xdr:rowOff>19050</xdr:rowOff>
    </xdr:to>
    <xdr:cxnSp macro="">
      <xdr:nvCxnSpPr>
        <xdr:cNvPr id="178" name="直線コネクタ 177">
          <a:extLst>
            <a:ext uri="{FF2B5EF4-FFF2-40B4-BE49-F238E27FC236}">
              <a16:creationId xmlns:a16="http://schemas.microsoft.com/office/drawing/2014/main" id="{707024E1-EBC4-475E-A25C-9ED710166BE3}"/>
            </a:ext>
          </a:extLst>
        </xdr:cNvPr>
        <xdr:cNvCxnSpPr/>
      </xdr:nvCxnSpPr>
      <xdr:spPr>
        <a:xfrm>
          <a:off x="2619375" y="9712960"/>
          <a:ext cx="809625"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82550</xdr:rowOff>
    </xdr:from>
    <xdr:to>
      <xdr:col>10</xdr:col>
      <xdr:colOff>165100</xdr:colOff>
      <xdr:row>60</xdr:row>
      <xdr:rowOff>12700</xdr:rowOff>
    </xdr:to>
    <xdr:sp macro="" textlink="">
      <xdr:nvSpPr>
        <xdr:cNvPr id="179" name="楕円 178">
          <a:extLst>
            <a:ext uri="{FF2B5EF4-FFF2-40B4-BE49-F238E27FC236}">
              <a16:creationId xmlns:a16="http://schemas.microsoft.com/office/drawing/2014/main" id="{72240C69-5692-4D17-A0A6-EFF586E44629}"/>
            </a:ext>
          </a:extLst>
        </xdr:cNvPr>
        <xdr:cNvSpPr/>
      </xdr:nvSpPr>
      <xdr:spPr>
        <a:xfrm>
          <a:off x="1781175" y="96393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133350</xdr:rowOff>
    </xdr:from>
    <xdr:to>
      <xdr:col>15</xdr:col>
      <xdr:colOff>50800</xdr:colOff>
      <xdr:row>59</xdr:row>
      <xdr:rowOff>156210</xdr:rowOff>
    </xdr:to>
    <xdr:cxnSp macro="">
      <xdr:nvCxnSpPr>
        <xdr:cNvPr id="180" name="直線コネクタ 179">
          <a:extLst>
            <a:ext uri="{FF2B5EF4-FFF2-40B4-BE49-F238E27FC236}">
              <a16:creationId xmlns:a16="http://schemas.microsoft.com/office/drawing/2014/main" id="{80F67E76-596F-479F-A145-DF020A7BC2B7}"/>
            </a:ext>
          </a:extLst>
        </xdr:cNvPr>
        <xdr:cNvCxnSpPr/>
      </xdr:nvCxnSpPr>
      <xdr:spPr>
        <a:xfrm>
          <a:off x="1828800" y="9686925"/>
          <a:ext cx="790575"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17</xdr:rowOff>
    </xdr:from>
    <xdr:ext cx="405111" cy="259045"/>
    <xdr:sp macro="" textlink="">
      <xdr:nvSpPr>
        <xdr:cNvPr id="181" name="n_1aveValue【橋りょう・トンネル】&#10;有形固定資産減価償却率">
          <a:extLst>
            <a:ext uri="{FF2B5EF4-FFF2-40B4-BE49-F238E27FC236}">
              <a16:creationId xmlns:a16="http://schemas.microsoft.com/office/drawing/2014/main" id="{DD04DAB1-FCF2-4170-BCEE-A5B88FE00147}"/>
            </a:ext>
          </a:extLst>
        </xdr:cNvPr>
        <xdr:cNvSpPr txBox="1"/>
      </xdr:nvSpPr>
      <xdr:spPr>
        <a:xfrm>
          <a:off x="3239144" y="987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95267</xdr:rowOff>
    </xdr:from>
    <xdr:ext cx="405111" cy="259045"/>
    <xdr:sp macro="" textlink="">
      <xdr:nvSpPr>
        <xdr:cNvPr id="182" name="n_2aveValue【橋りょう・トンネル】&#10;有形固定資産減価償却率">
          <a:extLst>
            <a:ext uri="{FF2B5EF4-FFF2-40B4-BE49-F238E27FC236}">
              <a16:creationId xmlns:a16="http://schemas.microsoft.com/office/drawing/2014/main" id="{5B5EE2E0-FAC8-416B-9021-A5CEBAED4FA6}"/>
            </a:ext>
          </a:extLst>
        </xdr:cNvPr>
        <xdr:cNvSpPr txBox="1"/>
      </xdr:nvSpPr>
      <xdr:spPr>
        <a:xfrm>
          <a:off x="2439044" y="9810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25417</xdr:rowOff>
    </xdr:from>
    <xdr:ext cx="405111" cy="259045"/>
    <xdr:sp macro="" textlink="">
      <xdr:nvSpPr>
        <xdr:cNvPr id="183" name="n_3aveValue【橋りょう・トンネル】&#10;有形固定資産減価償却率">
          <a:extLst>
            <a:ext uri="{FF2B5EF4-FFF2-40B4-BE49-F238E27FC236}">
              <a16:creationId xmlns:a16="http://schemas.microsoft.com/office/drawing/2014/main" id="{9BB9C71F-4DA3-44F1-899E-59EA37CCB42D}"/>
            </a:ext>
          </a:extLst>
        </xdr:cNvPr>
        <xdr:cNvSpPr txBox="1"/>
      </xdr:nvSpPr>
      <xdr:spPr>
        <a:xfrm>
          <a:off x="1648469" y="9420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86377</xdr:rowOff>
    </xdr:from>
    <xdr:ext cx="405111" cy="259045"/>
    <xdr:sp macro="" textlink="">
      <xdr:nvSpPr>
        <xdr:cNvPr id="184" name="n_1mainValue【橋りょう・トンネル】&#10;有形固定資産減価償却率">
          <a:extLst>
            <a:ext uri="{FF2B5EF4-FFF2-40B4-BE49-F238E27FC236}">
              <a16:creationId xmlns:a16="http://schemas.microsoft.com/office/drawing/2014/main" id="{04AB8290-57B6-4A39-8C8F-56A3E938DF13}"/>
            </a:ext>
          </a:extLst>
        </xdr:cNvPr>
        <xdr:cNvSpPr txBox="1"/>
      </xdr:nvSpPr>
      <xdr:spPr>
        <a:xfrm>
          <a:off x="3239144" y="9474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52087</xdr:rowOff>
    </xdr:from>
    <xdr:ext cx="405111" cy="259045"/>
    <xdr:sp macro="" textlink="">
      <xdr:nvSpPr>
        <xdr:cNvPr id="185" name="n_2mainValue【橋りょう・トンネル】&#10;有形固定資産減価償却率">
          <a:extLst>
            <a:ext uri="{FF2B5EF4-FFF2-40B4-BE49-F238E27FC236}">
              <a16:creationId xmlns:a16="http://schemas.microsoft.com/office/drawing/2014/main" id="{C54B063C-0B16-4E5D-95ED-03D10E6532DE}"/>
            </a:ext>
          </a:extLst>
        </xdr:cNvPr>
        <xdr:cNvSpPr txBox="1"/>
      </xdr:nvSpPr>
      <xdr:spPr>
        <a:xfrm>
          <a:off x="2439044" y="9440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3827</xdr:rowOff>
    </xdr:from>
    <xdr:ext cx="405111" cy="259045"/>
    <xdr:sp macro="" textlink="">
      <xdr:nvSpPr>
        <xdr:cNvPr id="186" name="n_3mainValue【橋りょう・トンネル】&#10;有形固定資産減価償却率">
          <a:extLst>
            <a:ext uri="{FF2B5EF4-FFF2-40B4-BE49-F238E27FC236}">
              <a16:creationId xmlns:a16="http://schemas.microsoft.com/office/drawing/2014/main" id="{82E2FF20-4088-4881-8E3B-832EF659E581}"/>
            </a:ext>
          </a:extLst>
        </xdr:cNvPr>
        <xdr:cNvSpPr txBox="1"/>
      </xdr:nvSpPr>
      <xdr:spPr>
        <a:xfrm>
          <a:off x="1648469" y="9722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E995505F-A098-4C9C-BAAB-9561BF7E2878}"/>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88" name="正方形/長方形 187">
          <a:extLst>
            <a:ext uri="{FF2B5EF4-FFF2-40B4-BE49-F238E27FC236}">
              <a16:creationId xmlns:a16="http://schemas.microsoft.com/office/drawing/2014/main" id="{39D71AFD-D744-492E-B873-F30A1CE41C44}"/>
            </a:ext>
          </a:extLst>
        </xdr:cNvPr>
        <xdr:cNvSpPr/>
      </xdr:nvSpPr>
      <xdr:spPr>
        <a:xfrm>
          <a:off x="6410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89" name="正方形/長方形 188">
          <a:extLst>
            <a:ext uri="{FF2B5EF4-FFF2-40B4-BE49-F238E27FC236}">
              <a16:creationId xmlns:a16="http://schemas.microsoft.com/office/drawing/2014/main" id="{E6947EE9-432E-469C-AC29-70932B6187D3}"/>
            </a:ext>
          </a:extLst>
        </xdr:cNvPr>
        <xdr:cNvSpPr/>
      </xdr:nvSpPr>
      <xdr:spPr>
        <a:xfrm>
          <a:off x="6410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90" name="正方形/長方形 189">
          <a:extLst>
            <a:ext uri="{FF2B5EF4-FFF2-40B4-BE49-F238E27FC236}">
              <a16:creationId xmlns:a16="http://schemas.microsoft.com/office/drawing/2014/main" id="{CCF190AF-96AB-4A77-9177-67C58812DEEC}"/>
            </a:ext>
          </a:extLst>
        </xdr:cNvPr>
        <xdr:cNvSpPr/>
      </xdr:nvSpPr>
      <xdr:spPr>
        <a:xfrm>
          <a:off x="7886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91" name="正方形/長方形 190">
          <a:extLst>
            <a:ext uri="{FF2B5EF4-FFF2-40B4-BE49-F238E27FC236}">
              <a16:creationId xmlns:a16="http://schemas.microsoft.com/office/drawing/2014/main" id="{3AC38B56-7FD4-4F34-A21B-BCC1DA244D4C}"/>
            </a:ext>
          </a:extLst>
        </xdr:cNvPr>
        <xdr:cNvSpPr/>
      </xdr:nvSpPr>
      <xdr:spPr>
        <a:xfrm>
          <a:off x="7886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a:extLst>
            <a:ext uri="{FF2B5EF4-FFF2-40B4-BE49-F238E27FC236}">
              <a16:creationId xmlns:a16="http://schemas.microsoft.com/office/drawing/2014/main" id="{470E7F56-BE75-4281-A458-46C78C6191E3}"/>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a:extLst>
            <a:ext uri="{FF2B5EF4-FFF2-40B4-BE49-F238E27FC236}">
              <a16:creationId xmlns:a16="http://schemas.microsoft.com/office/drawing/2014/main" id="{C680F7F9-7E1E-474F-8BEA-C7CC352E6185}"/>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a:extLst>
            <a:ext uri="{FF2B5EF4-FFF2-40B4-BE49-F238E27FC236}">
              <a16:creationId xmlns:a16="http://schemas.microsoft.com/office/drawing/2014/main" id="{6DC2FAF6-2FC7-441C-B6CE-DB46D9350A3E}"/>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5" name="直線コネクタ 194">
          <a:extLst>
            <a:ext uri="{FF2B5EF4-FFF2-40B4-BE49-F238E27FC236}">
              <a16:creationId xmlns:a16="http://schemas.microsoft.com/office/drawing/2014/main" id="{687D80C4-5585-4B6E-8EFA-43FEA85ACA48}"/>
            </a:ext>
          </a:extLst>
        </xdr:cNvPr>
        <xdr:cNvCxnSpPr/>
      </xdr:nvCxnSpPr>
      <xdr:spPr>
        <a:xfrm>
          <a:off x="5953125" y="1049382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6" name="テキスト ボックス 195">
          <a:extLst>
            <a:ext uri="{FF2B5EF4-FFF2-40B4-BE49-F238E27FC236}">
              <a16:creationId xmlns:a16="http://schemas.microsoft.com/office/drawing/2014/main" id="{626063B4-4FA9-4447-BF69-43E13D1FE121}"/>
            </a:ext>
          </a:extLst>
        </xdr:cNvPr>
        <xdr:cNvSpPr txBox="1"/>
      </xdr:nvSpPr>
      <xdr:spPr>
        <a:xfrm>
          <a:off x="5723389" y="103643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7" name="直線コネクタ 196">
          <a:extLst>
            <a:ext uri="{FF2B5EF4-FFF2-40B4-BE49-F238E27FC236}">
              <a16:creationId xmlns:a16="http://schemas.microsoft.com/office/drawing/2014/main" id="{96AF95B8-819B-4FAF-ADEB-2881673B94D3}"/>
            </a:ext>
          </a:extLst>
        </xdr:cNvPr>
        <xdr:cNvCxnSpPr/>
      </xdr:nvCxnSpPr>
      <xdr:spPr>
        <a:xfrm>
          <a:off x="5953125" y="1018313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8" name="テキスト ボックス 197">
          <a:extLst>
            <a:ext uri="{FF2B5EF4-FFF2-40B4-BE49-F238E27FC236}">
              <a16:creationId xmlns:a16="http://schemas.microsoft.com/office/drawing/2014/main" id="{D6817DCF-D490-4735-9E01-0C6F404D34C4}"/>
            </a:ext>
          </a:extLst>
        </xdr:cNvPr>
        <xdr:cNvSpPr txBox="1"/>
      </xdr:nvSpPr>
      <xdr:spPr>
        <a:xfrm>
          <a:off x="5421206" y="100472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9" name="直線コネクタ 198">
          <a:extLst>
            <a:ext uri="{FF2B5EF4-FFF2-40B4-BE49-F238E27FC236}">
              <a16:creationId xmlns:a16="http://schemas.microsoft.com/office/drawing/2014/main" id="{CFFE036E-312A-43BF-A226-581AECE30501}"/>
            </a:ext>
          </a:extLst>
        </xdr:cNvPr>
        <xdr:cNvCxnSpPr/>
      </xdr:nvCxnSpPr>
      <xdr:spPr>
        <a:xfrm>
          <a:off x="5953125" y="987561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0" name="テキスト ボックス 199">
          <a:extLst>
            <a:ext uri="{FF2B5EF4-FFF2-40B4-BE49-F238E27FC236}">
              <a16:creationId xmlns:a16="http://schemas.microsoft.com/office/drawing/2014/main" id="{166CEC86-1B7B-473A-9302-AF70B1C68065}"/>
            </a:ext>
          </a:extLst>
        </xdr:cNvPr>
        <xdr:cNvSpPr txBox="1"/>
      </xdr:nvSpPr>
      <xdr:spPr>
        <a:xfrm>
          <a:off x="5421206" y="97365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1" name="直線コネクタ 200">
          <a:extLst>
            <a:ext uri="{FF2B5EF4-FFF2-40B4-BE49-F238E27FC236}">
              <a16:creationId xmlns:a16="http://schemas.microsoft.com/office/drawing/2014/main" id="{3421033D-E6B9-4D5B-B93B-1F06D37D5730}"/>
            </a:ext>
          </a:extLst>
        </xdr:cNvPr>
        <xdr:cNvCxnSpPr/>
      </xdr:nvCxnSpPr>
      <xdr:spPr>
        <a:xfrm>
          <a:off x="5953125" y="95649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2" name="テキスト ボックス 201">
          <a:extLst>
            <a:ext uri="{FF2B5EF4-FFF2-40B4-BE49-F238E27FC236}">
              <a16:creationId xmlns:a16="http://schemas.microsoft.com/office/drawing/2014/main" id="{E9098D61-C70D-4166-AED4-21B65EEDD5D3}"/>
            </a:ext>
          </a:extLst>
        </xdr:cNvPr>
        <xdr:cNvSpPr txBox="1"/>
      </xdr:nvSpPr>
      <xdr:spPr>
        <a:xfrm>
          <a:off x="5421206" y="942904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3" name="直線コネクタ 202">
          <a:extLst>
            <a:ext uri="{FF2B5EF4-FFF2-40B4-BE49-F238E27FC236}">
              <a16:creationId xmlns:a16="http://schemas.microsoft.com/office/drawing/2014/main" id="{5038CA6A-3EB4-4F69-AE3F-7AFAEC4C66BC}"/>
            </a:ext>
          </a:extLst>
        </xdr:cNvPr>
        <xdr:cNvCxnSpPr/>
      </xdr:nvCxnSpPr>
      <xdr:spPr>
        <a:xfrm>
          <a:off x="5953125" y="92573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4" name="テキスト ボックス 203">
          <a:extLst>
            <a:ext uri="{FF2B5EF4-FFF2-40B4-BE49-F238E27FC236}">
              <a16:creationId xmlns:a16="http://schemas.microsoft.com/office/drawing/2014/main" id="{6406AF1D-158F-4197-80D2-F101396748BD}"/>
            </a:ext>
          </a:extLst>
        </xdr:cNvPr>
        <xdr:cNvSpPr txBox="1"/>
      </xdr:nvSpPr>
      <xdr:spPr>
        <a:xfrm>
          <a:off x="5421206" y="911834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5" name="直線コネクタ 204">
          <a:extLst>
            <a:ext uri="{FF2B5EF4-FFF2-40B4-BE49-F238E27FC236}">
              <a16:creationId xmlns:a16="http://schemas.microsoft.com/office/drawing/2014/main" id="{1BF42AF8-300A-4EEB-B95E-D7064EDC6D99}"/>
            </a:ext>
          </a:extLst>
        </xdr:cNvPr>
        <xdr:cNvCxnSpPr/>
      </xdr:nvCxnSpPr>
      <xdr:spPr>
        <a:xfrm>
          <a:off x="5953125" y="894669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06" name="テキスト ボックス 205">
          <a:extLst>
            <a:ext uri="{FF2B5EF4-FFF2-40B4-BE49-F238E27FC236}">
              <a16:creationId xmlns:a16="http://schemas.microsoft.com/office/drawing/2014/main" id="{E4352F07-9F4B-4C21-AE07-D4DE370BE6D7}"/>
            </a:ext>
          </a:extLst>
        </xdr:cNvPr>
        <xdr:cNvSpPr txBox="1"/>
      </xdr:nvSpPr>
      <xdr:spPr>
        <a:xfrm>
          <a:off x="5421206" y="881082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2F4E7895-222D-4E7F-B39C-1A4B3287A329}"/>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8" name="テキスト ボックス 207">
          <a:extLst>
            <a:ext uri="{FF2B5EF4-FFF2-40B4-BE49-F238E27FC236}">
              <a16:creationId xmlns:a16="http://schemas.microsoft.com/office/drawing/2014/main" id="{1E0AC453-EE3B-4B58-9251-2B4D7A6F7C6F}"/>
            </a:ext>
          </a:extLst>
        </xdr:cNvPr>
        <xdr:cNvSpPr txBox="1"/>
      </xdr:nvSpPr>
      <xdr:spPr>
        <a:xfrm>
          <a:off x="5421206" y="8503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a:extLst>
            <a:ext uri="{FF2B5EF4-FFF2-40B4-BE49-F238E27FC236}">
              <a16:creationId xmlns:a16="http://schemas.microsoft.com/office/drawing/2014/main" id="{4C6A67E8-A924-4134-BD44-F698A36163EC}"/>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83119</xdr:rowOff>
    </xdr:from>
    <xdr:to>
      <xdr:col>54</xdr:col>
      <xdr:colOff>189865</xdr:colOff>
      <xdr:row>63</xdr:row>
      <xdr:rowOff>157120</xdr:rowOff>
    </xdr:to>
    <xdr:cxnSp macro="">
      <xdr:nvCxnSpPr>
        <xdr:cNvPr id="210" name="直線コネクタ 209">
          <a:extLst>
            <a:ext uri="{FF2B5EF4-FFF2-40B4-BE49-F238E27FC236}">
              <a16:creationId xmlns:a16="http://schemas.microsoft.com/office/drawing/2014/main" id="{1C3BBFEB-35F9-4CF4-8017-9F8F9E54D099}"/>
            </a:ext>
          </a:extLst>
        </xdr:cNvPr>
        <xdr:cNvCxnSpPr/>
      </xdr:nvCxnSpPr>
      <xdr:spPr>
        <a:xfrm flipV="1">
          <a:off x="9427845" y="8992169"/>
          <a:ext cx="1270" cy="136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160947</xdr:rowOff>
    </xdr:from>
    <xdr:ext cx="534377" cy="259045"/>
    <xdr:sp macro="" textlink="">
      <xdr:nvSpPr>
        <xdr:cNvPr id="211" name="【橋りょう・トンネル】&#10;一人当たり有形固定資産（償却資産）額最小値テキスト">
          <a:extLst>
            <a:ext uri="{FF2B5EF4-FFF2-40B4-BE49-F238E27FC236}">
              <a16:creationId xmlns:a16="http://schemas.microsoft.com/office/drawing/2014/main" id="{A561FA19-CF17-429C-9878-7F4526B4B054}"/>
            </a:ext>
          </a:extLst>
        </xdr:cNvPr>
        <xdr:cNvSpPr txBox="1"/>
      </xdr:nvSpPr>
      <xdr:spPr>
        <a:xfrm>
          <a:off x="9477375" y="1036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157120</xdr:rowOff>
    </xdr:from>
    <xdr:to>
      <xdr:col>55</xdr:col>
      <xdr:colOff>88900</xdr:colOff>
      <xdr:row>63</xdr:row>
      <xdr:rowOff>157120</xdr:rowOff>
    </xdr:to>
    <xdr:cxnSp macro="">
      <xdr:nvCxnSpPr>
        <xdr:cNvPr id="212" name="直線コネクタ 211">
          <a:extLst>
            <a:ext uri="{FF2B5EF4-FFF2-40B4-BE49-F238E27FC236}">
              <a16:creationId xmlns:a16="http://schemas.microsoft.com/office/drawing/2014/main" id="{304EA048-CCD0-425F-9E88-2E7AAEA88496}"/>
            </a:ext>
          </a:extLst>
        </xdr:cNvPr>
        <xdr:cNvCxnSpPr/>
      </xdr:nvCxnSpPr>
      <xdr:spPr>
        <a:xfrm>
          <a:off x="9363075" y="1036157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29796</xdr:rowOff>
    </xdr:from>
    <xdr:ext cx="599010" cy="259045"/>
    <xdr:sp macro="" textlink="">
      <xdr:nvSpPr>
        <xdr:cNvPr id="213" name="【橋りょう・トンネル】&#10;一人当たり有形固定資産（償却資産）額最大値テキスト">
          <a:extLst>
            <a:ext uri="{FF2B5EF4-FFF2-40B4-BE49-F238E27FC236}">
              <a16:creationId xmlns:a16="http://schemas.microsoft.com/office/drawing/2014/main" id="{2ED0A5B3-9ADD-4115-99C8-7DC1E91B14BA}"/>
            </a:ext>
          </a:extLst>
        </xdr:cNvPr>
        <xdr:cNvSpPr txBox="1"/>
      </xdr:nvSpPr>
      <xdr:spPr>
        <a:xfrm>
          <a:off x="9477375" y="8770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83119</xdr:rowOff>
    </xdr:from>
    <xdr:to>
      <xdr:col>55</xdr:col>
      <xdr:colOff>88900</xdr:colOff>
      <xdr:row>55</xdr:row>
      <xdr:rowOff>83119</xdr:rowOff>
    </xdr:to>
    <xdr:cxnSp macro="">
      <xdr:nvCxnSpPr>
        <xdr:cNvPr id="214" name="直線コネクタ 213">
          <a:extLst>
            <a:ext uri="{FF2B5EF4-FFF2-40B4-BE49-F238E27FC236}">
              <a16:creationId xmlns:a16="http://schemas.microsoft.com/office/drawing/2014/main" id="{CA011DC0-AE42-49E5-A888-91AEC16766C3}"/>
            </a:ext>
          </a:extLst>
        </xdr:cNvPr>
        <xdr:cNvCxnSpPr/>
      </xdr:nvCxnSpPr>
      <xdr:spPr>
        <a:xfrm>
          <a:off x="9363075" y="899216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23959</xdr:rowOff>
    </xdr:from>
    <xdr:ext cx="599010" cy="259045"/>
    <xdr:sp macro="" textlink="">
      <xdr:nvSpPr>
        <xdr:cNvPr id="215" name="【橋りょう・トンネル】&#10;一人当たり有形固定資産（償却資産）額平均値テキスト">
          <a:extLst>
            <a:ext uri="{FF2B5EF4-FFF2-40B4-BE49-F238E27FC236}">
              <a16:creationId xmlns:a16="http://schemas.microsoft.com/office/drawing/2014/main" id="{F6372941-EAF8-42FC-AF73-1A32C0516F97}"/>
            </a:ext>
          </a:extLst>
        </xdr:cNvPr>
        <xdr:cNvSpPr txBox="1"/>
      </xdr:nvSpPr>
      <xdr:spPr>
        <a:xfrm>
          <a:off x="9477375" y="9418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1082</xdr:rowOff>
    </xdr:from>
    <xdr:to>
      <xdr:col>55</xdr:col>
      <xdr:colOff>50800</xdr:colOff>
      <xdr:row>59</xdr:row>
      <xdr:rowOff>102682</xdr:rowOff>
    </xdr:to>
    <xdr:sp macro="" textlink="">
      <xdr:nvSpPr>
        <xdr:cNvPr id="216" name="フローチャート: 判断 215">
          <a:extLst>
            <a:ext uri="{FF2B5EF4-FFF2-40B4-BE49-F238E27FC236}">
              <a16:creationId xmlns:a16="http://schemas.microsoft.com/office/drawing/2014/main" id="{F2889C27-D16D-433A-B130-A81416A9DB8B}"/>
            </a:ext>
          </a:extLst>
        </xdr:cNvPr>
        <xdr:cNvSpPr/>
      </xdr:nvSpPr>
      <xdr:spPr>
        <a:xfrm>
          <a:off x="9401175" y="9554657"/>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39458</xdr:rowOff>
    </xdr:from>
    <xdr:to>
      <xdr:col>50</xdr:col>
      <xdr:colOff>165100</xdr:colOff>
      <xdr:row>59</xdr:row>
      <xdr:rowOff>141058</xdr:rowOff>
    </xdr:to>
    <xdr:sp macro="" textlink="">
      <xdr:nvSpPr>
        <xdr:cNvPr id="217" name="フローチャート: 判断 216">
          <a:extLst>
            <a:ext uri="{FF2B5EF4-FFF2-40B4-BE49-F238E27FC236}">
              <a16:creationId xmlns:a16="http://schemas.microsoft.com/office/drawing/2014/main" id="{155E0525-D3B5-4150-9FD3-10300E983AFE}"/>
            </a:ext>
          </a:extLst>
        </xdr:cNvPr>
        <xdr:cNvSpPr/>
      </xdr:nvSpPr>
      <xdr:spPr>
        <a:xfrm>
          <a:off x="8639175" y="9593033"/>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163747</xdr:rowOff>
    </xdr:from>
    <xdr:to>
      <xdr:col>46</xdr:col>
      <xdr:colOff>38100</xdr:colOff>
      <xdr:row>59</xdr:row>
      <xdr:rowOff>93897</xdr:rowOff>
    </xdr:to>
    <xdr:sp macro="" textlink="">
      <xdr:nvSpPr>
        <xdr:cNvPr id="218" name="フローチャート: 判断 217">
          <a:extLst>
            <a:ext uri="{FF2B5EF4-FFF2-40B4-BE49-F238E27FC236}">
              <a16:creationId xmlns:a16="http://schemas.microsoft.com/office/drawing/2014/main" id="{8764C4A4-8FE2-4127-B334-5CDD0E1A4DCB}"/>
            </a:ext>
          </a:extLst>
        </xdr:cNvPr>
        <xdr:cNvSpPr/>
      </xdr:nvSpPr>
      <xdr:spPr>
        <a:xfrm>
          <a:off x="7839075" y="955222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83424</xdr:rowOff>
    </xdr:from>
    <xdr:to>
      <xdr:col>41</xdr:col>
      <xdr:colOff>101600</xdr:colOff>
      <xdr:row>60</xdr:row>
      <xdr:rowOff>13574</xdr:rowOff>
    </xdr:to>
    <xdr:sp macro="" textlink="">
      <xdr:nvSpPr>
        <xdr:cNvPr id="219" name="フローチャート: 判断 218">
          <a:extLst>
            <a:ext uri="{FF2B5EF4-FFF2-40B4-BE49-F238E27FC236}">
              <a16:creationId xmlns:a16="http://schemas.microsoft.com/office/drawing/2014/main" id="{1130E12C-7471-4866-B5FE-8061B4950499}"/>
            </a:ext>
          </a:extLst>
        </xdr:cNvPr>
        <xdr:cNvSpPr/>
      </xdr:nvSpPr>
      <xdr:spPr>
        <a:xfrm>
          <a:off x="7029450" y="9640174"/>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EB00709B-B5C9-46FF-A0CA-8D6054048DD4}"/>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85D5283B-5D94-46D5-8150-CB2CE5EAC5A9}"/>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D20B798D-979D-413F-8885-2365735E1891}"/>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E8E13A96-3F16-4FCF-90E9-C8E4CC8E51AF}"/>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8710A120-B039-42EB-ADD5-849257F8024B}"/>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154773</xdr:rowOff>
    </xdr:from>
    <xdr:to>
      <xdr:col>55</xdr:col>
      <xdr:colOff>50800</xdr:colOff>
      <xdr:row>61</xdr:row>
      <xdr:rowOff>84923</xdr:rowOff>
    </xdr:to>
    <xdr:sp macro="" textlink="">
      <xdr:nvSpPr>
        <xdr:cNvPr id="225" name="楕円 224">
          <a:extLst>
            <a:ext uri="{FF2B5EF4-FFF2-40B4-BE49-F238E27FC236}">
              <a16:creationId xmlns:a16="http://schemas.microsoft.com/office/drawing/2014/main" id="{01CCB31E-7F85-4EED-9D62-6E60B45007A5}"/>
            </a:ext>
          </a:extLst>
        </xdr:cNvPr>
        <xdr:cNvSpPr/>
      </xdr:nvSpPr>
      <xdr:spPr>
        <a:xfrm>
          <a:off x="9401175" y="9870273"/>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60</xdr:row>
      <xdr:rowOff>133200</xdr:rowOff>
    </xdr:from>
    <xdr:ext cx="599010" cy="259045"/>
    <xdr:sp macro="" textlink="">
      <xdr:nvSpPr>
        <xdr:cNvPr id="226" name="【橋りょう・トンネル】&#10;一人当たり有形固定資産（償却資産）額該当値テキスト">
          <a:extLst>
            <a:ext uri="{FF2B5EF4-FFF2-40B4-BE49-F238E27FC236}">
              <a16:creationId xmlns:a16="http://schemas.microsoft.com/office/drawing/2014/main" id="{422AB0A5-8954-405F-AB4A-5DE62F71E4F8}"/>
            </a:ext>
          </a:extLst>
        </xdr:cNvPr>
        <xdr:cNvSpPr txBox="1"/>
      </xdr:nvSpPr>
      <xdr:spPr>
        <a:xfrm>
          <a:off x="9477375" y="9848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165429</xdr:rowOff>
    </xdr:from>
    <xdr:to>
      <xdr:col>50</xdr:col>
      <xdr:colOff>165100</xdr:colOff>
      <xdr:row>61</xdr:row>
      <xdr:rowOff>95579</xdr:rowOff>
    </xdr:to>
    <xdr:sp macro="" textlink="">
      <xdr:nvSpPr>
        <xdr:cNvPr id="227" name="楕円 226">
          <a:extLst>
            <a:ext uri="{FF2B5EF4-FFF2-40B4-BE49-F238E27FC236}">
              <a16:creationId xmlns:a16="http://schemas.microsoft.com/office/drawing/2014/main" id="{4F1BCE98-CA64-40D3-92AF-00CC2B2A2115}"/>
            </a:ext>
          </a:extLst>
        </xdr:cNvPr>
        <xdr:cNvSpPr/>
      </xdr:nvSpPr>
      <xdr:spPr>
        <a:xfrm>
          <a:off x="8639175" y="987775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34123</xdr:rowOff>
    </xdr:from>
    <xdr:to>
      <xdr:col>55</xdr:col>
      <xdr:colOff>0</xdr:colOff>
      <xdr:row>61</xdr:row>
      <xdr:rowOff>44779</xdr:rowOff>
    </xdr:to>
    <xdr:cxnSp macro="">
      <xdr:nvCxnSpPr>
        <xdr:cNvPr id="228" name="直線コネクタ 227">
          <a:extLst>
            <a:ext uri="{FF2B5EF4-FFF2-40B4-BE49-F238E27FC236}">
              <a16:creationId xmlns:a16="http://schemas.microsoft.com/office/drawing/2014/main" id="{38CAD5FA-37CD-4C75-9C31-E54B6DBF8C11}"/>
            </a:ext>
          </a:extLst>
        </xdr:cNvPr>
        <xdr:cNvCxnSpPr/>
      </xdr:nvCxnSpPr>
      <xdr:spPr>
        <a:xfrm flipV="1">
          <a:off x="8686800" y="9908373"/>
          <a:ext cx="742950" cy="1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5755</xdr:rowOff>
    </xdr:from>
    <xdr:to>
      <xdr:col>46</xdr:col>
      <xdr:colOff>38100</xdr:colOff>
      <xdr:row>61</xdr:row>
      <xdr:rowOff>107355</xdr:rowOff>
    </xdr:to>
    <xdr:sp macro="" textlink="">
      <xdr:nvSpPr>
        <xdr:cNvPr id="229" name="楕円 228">
          <a:extLst>
            <a:ext uri="{FF2B5EF4-FFF2-40B4-BE49-F238E27FC236}">
              <a16:creationId xmlns:a16="http://schemas.microsoft.com/office/drawing/2014/main" id="{1CA32AF0-5AD0-414D-A84D-CE07A42155B6}"/>
            </a:ext>
          </a:extLst>
        </xdr:cNvPr>
        <xdr:cNvSpPr/>
      </xdr:nvSpPr>
      <xdr:spPr>
        <a:xfrm>
          <a:off x="7839075" y="988635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44779</xdr:rowOff>
    </xdr:from>
    <xdr:to>
      <xdr:col>50</xdr:col>
      <xdr:colOff>114300</xdr:colOff>
      <xdr:row>61</xdr:row>
      <xdr:rowOff>56555</xdr:rowOff>
    </xdr:to>
    <xdr:cxnSp macro="">
      <xdr:nvCxnSpPr>
        <xdr:cNvPr id="230" name="直線コネクタ 229">
          <a:extLst>
            <a:ext uri="{FF2B5EF4-FFF2-40B4-BE49-F238E27FC236}">
              <a16:creationId xmlns:a16="http://schemas.microsoft.com/office/drawing/2014/main" id="{CF413995-EB48-47D7-AD1F-D3CC61A50966}"/>
            </a:ext>
          </a:extLst>
        </xdr:cNvPr>
        <xdr:cNvCxnSpPr/>
      </xdr:nvCxnSpPr>
      <xdr:spPr>
        <a:xfrm flipV="1">
          <a:off x="7886700" y="9925379"/>
          <a:ext cx="800100" cy="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21104</xdr:rowOff>
    </xdr:from>
    <xdr:to>
      <xdr:col>41</xdr:col>
      <xdr:colOff>101600</xdr:colOff>
      <xdr:row>61</xdr:row>
      <xdr:rowOff>122704</xdr:rowOff>
    </xdr:to>
    <xdr:sp macro="" textlink="">
      <xdr:nvSpPr>
        <xdr:cNvPr id="231" name="楕円 230">
          <a:extLst>
            <a:ext uri="{FF2B5EF4-FFF2-40B4-BE49-F238E27FC236}">
              <a16:creationId xmlns:a16="http://schemas.microsoft.com/office/drawing/2014/main" id="{FF6FF6AA-E45E-449B-8535-0FDCB56A42FE}"/>
            </a:ext>
          </a:extLst>
        </xdr:cNvPr>
        <xdr:cNvSpPr/>
      </xdr:nvSpPr>
      <xdr:spPr>
        <a:xfrm>
          <a:off x="7029450" y="989852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56555</xdr:rowOff>
    </xdr:from>
    <xdr:to>
      <xdr:col>45</xdr:col>
      <xdr:colOff>177800</xdr:colOff>
      <xdr:row>61</xdr:row>
      <xdr:rowOff>71904</xdr:rowOff>
    </xdr:to>
    <xdr:cxnSp macro="">
      <xdr:nvCxnSpPr>
        <xdr:cNvPr id="232" name="直線コネクタ 231">
          <a:extLst>
            <a:ext uri="{FF2B5EF4-FFF2-40B4-BE49-F238E27FC236}">
              <a16:creationId xmlns:a16="http://schemas.microsoft.com/office/drawing/2014/main" id="{22047035-D35B-4475-8889-BA76EE8B6529}"/>
            </a:ext>
          </a:extLst>
        </xdr:cNvPr>
        <xdr:cNvCxnSpPr/>
      </xdr:nvCxnSpPr>
      <xdr:spPr>
        <a:xfrm flipV="1">
          <a:off x="7077075" y="9933980"/>
          <a:ext cx="809625" cy="1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57</xdr:row>
      <xdr:rowOff>157585</xdr:rowOff>
    </xdr:from>
    <xdr:ext cx="599010" cy="259045"/>
    <xdr:sp macro="" textlink="">
      <xdr:nvSpPr>
        <xdr:cNvPr id="233" name="n_1aveValue【橋りょう・トンネル】&#10;一人当たり有形固定資産（償却資産）額">
          <a:extLst>
            <a:ext uri="{FF2B5EF4-FFF2-40B4-BE49-F238E27FC236}">
              <a16:creationId xmlns:a16="http://schemas.microsoft.com/office/drawing/2014/main" id="{0BB60D7C-62E6-490D-9339-C138F28EF928}"/>
            </a:ext>
          </a:extLst>
        </xdr:cNvPr>
        <xdr:cNvSpPr txBox="1"/>
      </xdr:nvSpPr>
      <xdr:spPr>
        <a:xfrm>
          <a:off x="8399995" y="939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110424</xdr:rowOff>
    </xdr:from>
    <xdr:ext cx="599010" cy="259045"/>
    <xdr:sp macro="" textlink="">
      <xdr:nvSpPr>
        <xdr:cNvPr id="234" name="n_2aveValue【橋りょう・トンネル】&#10;一人当たり有形固定資産（償却資産）額">
          <a:extLst>
            <a:ext uri="{FF2B5EF4-FFF2-40B4-BE49-F238E27FC236}">
              <a16:creationId xmlns:a16="http://schemas.microsoft.com/office/drawing/2014/main" id="{4520BBB1-1F5A-4D94-B7E7-EB05962E5D74}"/>
            </a:ext>
          </a:extLst>
        </xdr:cNvPr>
        <xdr:cNvSpPr txBox="1"/>
      </xdr:nvSpPr>
      <xdr:spPr>
        <a:xfrm>
          <a:off x="7609420" y="933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30101</xdr:rowOff>
    </xdr:from>
    <xdr:ext cx="599010" cy="259045"/>
    <xdr:sp macro="" textlink="">
      <xdr:nvSpPr>
        <xdr:cNvPr id="235" name="n_3aveValue【橋りょう・トンネル】&#10;一人当たり有形固定資産（償却資産）額">
          <a:extLst>
            <a:ext uri="{FF2B5EF4-FFF2-40B4-BE49-F238E27FC236}">
              <a16:creationId xmlns:a16="http://schemas.microsoft.com/office/drawing/2014/main" id="{6086291A-A944-4003-AB9E-A943A7F63281}"/>
            </a:ext>
          </a:extLst>
        </xdr:cNvPr>
        <xdr:cNvSpPr txBox="1"/>
      </xdr:nvSpPr>
      <xdr:spPr>
        <a:xfrm>
          <a:off x="6818845" y="9418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86706</xdr:rowOff>
    </xdr:from>
    <xdr:ext cx="599010" cy="259045"/>
    <xdr:sp macro="" textlink="">
      <xdr:nvSpPr>
        <xdr:cNvPr id="236" name="n_1mainValue【橋りょう・トンネル】&#10;一人当たり有形固定資産（償却資産）額">
          <a:extLst>
            <a:ext uri="{FF2B5EF4-FFF2-40B4-BE49-F238E27FC236}">
              <a16:creationId xmlns:a16="http://schemas.microsoft.com/office/drawing/2014/main" id="{3B42DA36-B535-47EE-B397-3FBCA67F1920}"/>
            </a:ext>
          </a:extLst>
        </xdr:cNvPr>
        <xdr:cNvSpPr txBox="1"/>
      </xdr:nvSpPr>
      <xdr:spPr>
        <a:xfrm>
          <a:off x="8399995" y="996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98482</xdr:rowOff>
    </xdr:from>
    <xdr:ext cx="599010" cy="259045"/>
    <xdr:sp macro="" textlink="">
      <xdr:nvSpPr>
        <xdr:cNvPr id="237" name="n_2mainValue【橋りょう・トンネル】&#10;一人当たり有形固定資産（償却資産）額">
          <a:extLst>
            <a:ext uri="{FF2B5EF4-FFF2-40B4-BE49-F238E27FC236}">
              <a16:creationId xmlns:a16="http://schemas.microsoft.com/office/drawing/2014/main" id="{774727D4-CB38-481B-89CD-CEA8DB6D95C6}"/>
            </a:ext>
          </a:extLst>
        </xdr:cNvPr>
        <xdr:cNvSpPr txBox="1"/>
      </xdr:nvSpPr>
      <xdr:spPr>
        <a:xfrm>
          <a:off x="7609420" y="9979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113831</xdr:rowOff>
    </xdr:from>
    <xdr:ext cx="599010" cy="259045"/>
    <xdr:sp macro="" textlink="">
      <xdr:nvSpPr>
        <xdr:cNvPr id="238" name="n_3mainValue【橋りょう・トンネル】&#10;一人当たり有形固定資産（償却資産）額">
          <a:extLst>
            <a:ext uri="{FF2B5EF4-FFF2-40B4-BE49-F238E27FC236}">
              <a16:creationId xmlns:a16="http://schemas.microsoft.com/office/drawing/2014/main" id="{EE23655D-9965-4E72-84B8-16BC44BCBBF4}"/>
            </a:ext>
          </a:extLst>
        </xdr:cNvPr>
        <xdr:cNvSpPr txBox="1"/>
      </xdr:nvSpPr>
      <xdr:spPr>
        <a:xfrm>
          <a:off x="6818845" y="999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a:extLst>
            <a:ext uri="{FF2B5EF4-FFF2-40B4-BE49-F238E27FC236}">
              <a16:creationId xmlns:a16="http://schemas.microsoft.com/office/drawing/2014/main" id="{FB371928-DB9D-4ED2-8FEC-A1846C67FB25}"/>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40" name="正方形/長方形 239">
          <a:extLst>
            <a:ext uri="{FF2B5EF4-FFF2-40B4-BE49-F238E27FC236}">
              <a16:creationId xmlns:a16="http://schemas.microsoft.com/office/drawing/2014/main" id="{686C3D8E-3DC6-4837-B14D-79D4C466E3D8}"/>
            </a:ext>
          </a:extLst>
        </xdr:cNvPr>
        <xdr:cNvSpPr/>
      </xdr:nvSpPr>
      <xdr:spPr>
        <a:xfrm>
          <a:off x="1152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41" name="正方形/長方形 240">
          <a:extLst>
            <a:ext uri="{FF2B5EF4-FFF2-40B4-BE49-F238E27FC236}">
              <a16:creationId xmlns:a16="http://schemas.microsoft.com/office/drawing/2014/main" id="{ACCFAD25-4986-4E16-9FC1-84EEE7E531EE}"/>
            </a:ext>
          </a:extLst>
        </xdr:cNvPr>
        <xdr:cNvSpPr/>
      </xdr:nvSpPr>
      <xdr:spPr>
        <a:xfrm>
          <a:off x="1152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42" name="正方形/長方形 241">
          <a:extLst>
            <a:ext uri="{FF2B5EF4-FFF2-40B4-BE49-F238E27FC236}">
              <a16:creationId xmlns:a16="http://schemas.microsoft.com/office/drawing/2014/main" id="{7FF2A4F2-1987-461C-AB42-72030EF79CB6}"/>
            </a:ext>
          </a:extLst>
        </xdr:cNvPr>
        <xdr:cNvSpPr/>
      </xdr:nvSpPr>
      <xdr:spPr>
        <a:xfrm>
          <a:off x="2638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43" name="正方形/長方形 242">
          <a:extLst>
            <a:ext uri="{FF2B5EF4-FFF2-40B4-BE49-F238E27FC236}">
              <a16:creationId xmlns:a16="http://schemas.microsoft.com/office/drawing/2014/main" id="{430DE547-F316-4B83-A143-421329B276E1}"/>
            </a:ext>
          </a:extLst>
        </xdr:cNvPr>
        <xdr:cNvSpPr/>
      </xdr:nvSpPr>
      <xdr:spPr>
        <a:xfrm>
          <a:off x="2638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4" name="正方形/長方形 243">
          <a:extLst>
            <a:ext uri="{FF2B5EF4-FFF2-40B4-BE49-F238E27FC236}">
              <a16:creationId xmlns:a16="http://schemas.microsoft.com/office/drawing/2014/main" id="{CED0E081-BC37-4E8A-9B12-E89EE873B4B9}"/>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5" name="テキスト ボックス 244">
          <a:extLst>
            <a:ext uri="{FF2B5EF4-FFF2-40B4-BE49-F238E27FC236}">
              <a16:creationId xmlns:a16="http://schemas.microsoft.com/office/drawing/2014/main" id="{18607A1F-9E48-40CC-9402-24B2C822ACBB}"/>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6" name="直線コネクタ 245">
          <a:extLst>
            <a:ext uri="{FF2B5EF4-FFF2-40B4-BE49-F238E27FC236}">
              <a16:creationId xmlns:a16="http://schemas.microsoft.com/office/drawing/2014/main" id="{768D3101-FC14-4224-9A68-D4C8F012596D}"/>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7" name="テキスト ボックス 246">
          <a:extLst>
            <a:ext uri="{FF2B5EF4-FFF2-40B4-BE49-F238E27FC236}">
              <a16:creationId xmlns:a16="http://schemas.microsoft.com/office/drawing/2014/main" id="{F0DF2BD3-5602-4F4D-A775-3E8526EEA426}"/>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8" name="直線コネクタ 247">
          <a:extLst>
            <a:ext uri="{FF2B5EF4-FFF2-40B4-BE49-F238E27FC236}">
              <a16:creationId xmlns:a16="http://schemas.microsoft.com/office/drawing/2014/main" id="{C4E6D9A4-5154-4A29-83C3-3E492D714108}"/>
            </a:ext>
          </a:extLst>
        </xdr:cNvPr>
        <xdr:cNvCxnSpPr/>
      </xdr:nvCxnSpPr>
      <xdr:spPr>
        <a:xfrm>
          <a:off x="685800" y="1396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9" name="テキスト ボックス 248">
          <a:extLst>
            <a:ext uri="{FF2B5EF4-FFF2-40B4-BE49-F238E27FC236}">
              <a16:creationId xmlns:a16="http://schemas.microsoft.com/office/drawing/2014/main" id="{6480FB70-E237-4F93-8B1F-3A79AECB805E}"/>
            </a:ext>
          </a:extLst>
        </xdr:cNvPr>
        <xdr:cNvSpPr txBox="1"/>
      </xdr:nvSpPr>
      <xdr:spPr>
        <a:xfrm>
          <a:off x="339891" y="1382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0" name="直線コネクタ 249">
          <a:extLst>
            <a:ext uri="{FF2B5EF4-FFF2-40B4-BE49-F238E27FC236}">
              <a16:creationId xmlns:a16="http://schemas.microsoft.com/office/drawing/2014/main" id="{50B613D5-E2ED-4229-9620-A0C46BC868BD}"/>
            </a:ext>
          </a:extLst>
        </xdr:cNvPr>
        <xdr:cNvCxnSpPr/>
      </xdr:nvCxnSpPr>
      <xdr:spPr>
        <a:xfrm>
          <a:off x="685800" y="1353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1" name="テキスト ボックス 250">
          <a:extLst>
            <a:ext uri="{FF2B5EF4-FFF2-40B4-BE49-F238E27FC236}">
              <a16:creationId xmlns:a16="http://schemas.microsoft.com/office/drawing/2014/main" id="{491B11E8-EFBB-4B42-8651-F047825A35E4}"/>
            </a:ext>
          </a:extLst>
        </xdr:cNvPr>
        <xdr:cNvSpPr txBox="1"/>
      </xdr:nvSpPr>
      <xdr:spPr>
        <a:xfrm>
          <a:off x="339891"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2" name="直線コネクタ 251">
          <a:extLst>
            <a:ext uri="{FF2B5EF4-FFF2-40B4-BE49-F238E27FC236}">
              <a16:creationId xmlns:a16="http://schemas.microsoft.com/office/drawing/2014/main" id="{73B05D1D-FA50-4200-9205-00A5545AE10F}"/>
            </a:ext>
          </a:extLst>
        </xdr:cNvPr>
        <xdr:cNvCxnSpPr/>
      </xdr:nvCxnSpPr>
      <xdr:spPr>
        <a:xfrm>
          <a:off x="685800" y="1310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3" name="テキスト ボックス 252">
          <a:extLst>
            <a:ext uri="{FF2B5EF4-FFF2-40B4-BE49-F238E27FC236}">
              <a16:creationId xmlns:a16="http://schemas.microsoft.com/office/drawing/2014/main" id="{E70CFD77-7C03-461C-812D-98A627AE09F6}"/>
            </a:ext>
          </a:extLst>
        </xdr:cNvPr>
        <xdr:cNvSpPr txBox="1"/>
      </xdr:nvSpPr>
      <xdr:spPr>
        <a:xfrm>
          <a:off x="339891"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4" name="直線コネクタ 253">
          <a:extLst>
            <a:ext uri="{FF2B5EF4-FFF2-40B4-BE49-F238E27FC236}">
              <a16:creationId xmlns:a16="http://schemas.microsoft.com/office/drawing/2014/main" id="{F20EC792-53B0-40C7-B34F-05F1449F5AF5}"/>
            </a:ext>
          </a:extLst>
        </xdr:cNvPr>
        <xdr:cNvCxnSpPr/>
      </xdr:nvCxnSpPr>
      <xdr:spPr>
        <a:xfrm>
          <a:off x="685800" y="1266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55" name="テキスト ボックス 254">
          <a:extLst>
            <a:ext uri="{FF2B5EF4-FFF2-40B4-BE49-F238E27FC236}">
              <a16:creationId xmlns:a16="http://schemas.microsoft.com/office/drawing/2014/main" id="{14932692-A496-475C-86C3-082011E61EE5}"/>
            </a:ext>
          </a:extLst>
        </xdr:cNvPr>
        <xdr:cNvSpPr txBox="1"/>
      </xdr:nvSpPr>
      <xdr:spPr>
        <a:xfrm>
          <a:off x="339891"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a:extLst>
            <a:ext uri="{FF2B5EF4-FFF2-40B4-BE49-F238E27FC236}">
              <a16:creationId xmlns:a16="http://schemas.microsoft.com/office/drawing/2014/main" id="{A7A1C471-B0FC-44C8-8575-AB395BDE9A92}"/>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7" name="テキスト ボックス 256">
          <a:extLst>
            <a:ext uri="{FF2B5EF4-FFF2-40B4-BE49-F238E27FC236}">
              <a16:creationId xmlns:a16="http://schemas.microsoft.com/office/drawing/2014/main" id="{CC488AFB-F868-4DD3-A1D9-720CD3933F9E}"/>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公営住宅】&#10;有形固定資産減価償却率グラフ枠">
          <a:extLst>
            <a:ext uri="{FF2B5EF4-FFF2-40B4-BE49-F238E27FC236}">
              <a16:creationId xmlns:a16="http://schemas.microsoft.com/office/drawing/2014/main" id="{29F9F653-60D2-4811-85FF-233D903CEF8A}"/>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80</xdr:row>
      <xdr:rowOff>42672</xdr:rowOff>
    </xdr:from>
    <xdr:to>
      <xdr:col>24</xdr:col>
      <xdr:colOff>62865</xdr:colOff>
      <xdr:row>86</xdr:row>
      <xdr:rowOff>106680</xdr:rowOff>
    </xdr:to>
    <xdr:cxnSp macro="">
      <xdr:nvCxnSpPr>
        <xdr:cNvPr id="259" name="直線コネクタ 258">
          <a:extLst>
            <a:ext uri="{FF2B5EF4-FFF2-40B4-BE49-F238E27FC236}">
              <a16:creationId xmlns:a16="http://schemas.microsoft.com/office/drawing/2014/main" id="{E5846078-1DF8-4356-B5EC-6F223DAC3F3F}"/>
            </a:ext>
          </a:extLst>
        </xdr:cNvPr>
        <xdr:cNvCxnSpPr/>
      </xdr:nvCxnSpPr>
      <xdr:spPr>
        <a:xfrm flipV="1">
          <a:off x="4179570" y="12999847"/>
          <a:ext cx="1270" cy="1029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110507</xdr:rowOff>
    </xdr:from>
    <xdr:ext cx="405111" cy="259045"/>
    <xdr:sp macro="" textlink="">
      <xdr:nvSpPr>
        <xdr:cNvPr id="260" name="【公営住宅】&#10;有形固定資産減価償却率最小値テキスト">
          <a:extLst>
            <a:ext uri="{FF2B5EF4-FFF2-40B4-BE49-F238E27FC236}">
              <a16:creationId xmlns:a16="http://schemas.microsoft.com/office/drawing/2014/main" id="{90C2AC25-0FEE-476F-8D68-CE256728E99C}"/>
            </a:ext>
          </a:extLst>
        </xdr:cNvPr>
        <xdr:cNvSpPr txBox="1"/>
      </xdr:nvSpPr>
      <xdr:spPr>
        <a:xfrm>
          <a:off x="4229100" y="1403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61" name="直線コネクタ 260">
          <a:extLst>
            <a:ext uri="{FF2B5EF4-FFF2-40B4-BE49-F238E27FC236}">
              <a16:creationId xmlns:a16="http://schemas.microsoft.com/office/drawing/2014/main" id="{411D51C6-944D-447B-93F0-5BD27F299FCB}"/>
            </a:ext>
          </a:extLst>
        </xdr:cNvPr>
        <xdr:cNvCxnSpPr/>
      </xdr:nvCxnSpPr>
      <xdr:spPr>
        <a:xfrm>
          <a:off x="4105275" y="140290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160799</xdr:rowOff>
    </xdr:from>
    <xdr:ext cx="405111" cy="259045"/>
    <xdr:sp macro="" textlink="">
      <xdr:nvSpPr>
        <xdr:cNvPr id="262" name="【公営住宅】&#10;有形固定資産減価償却率最大値テキスト">
          <a:extLst>
            <a:ext uri="{FF2B5EF4-FFF2-40B4-BE49-F238E27FC236}">
              <a16:creationId xmlns:a16="http://schemas.microsoft.com/office/drawing/2014/main" id="{FF784475-3CC5-4FF8-9FB3-70492873B5AF}"/>
            </a:ext>
          </a:extLst>
        </xdr:cNvPr>
        <xdr:cNvSpPr txBox="1"/>
      </xdr:nvSpPr>
      <xdr:spPr>
        <a:xfrm>
          <a:off x="4229100" y="1279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80</xdr:row>
      <xdr:rowOff>42672</xdr:rowOff>
    </xdr:from>
    <xdr:to>
      <xdr:col>24</xdr:col>
      <xdr:colOff>152400</xdr:colOff>
      <xdr:row>80</xdr:row>
      <xdr:rowOff>42672</xdr:rowOff>
    </xdr:to>
    <xdr:cxnSp macro="">
      <xdr:nvCxnSpPr>
        <xdr:cNvPr id="263" name="直線コネクタ 262">
          <a:extLst>
            <a:ext uri="{FF2B5EF4-FFF2-40B4-BE49-F238E27FC236}">
              <a16:creationId xmlns:a16="http://schemas.microsoft.com/office/drawing/2014/main" id="{019954A8-A8BB-42B0-927D-4046BAF03ED5}"/>
            </a:ext>
          </a:extLst>
        </xdr:cNvPr>
        <xdr:cNvCxnSpPr/>
      </xdr:nvCxnSpPr>
      <xdr:spPr>
        <a:xfrm>
          <a:off x="4105275" y="1299984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82314</xdr:rowOff>
    </xdr:from>
    <xdr:ext cx="405111" cy="259045"/>
    <xdr:sp macro="" textlink="">
      <xdr:nvSpPr>
        <xdr:cNvPr id="264" name="【公営住宅】&#10;有形固定資産減価償却率平均値テキスト">
          <a:extLst>
            <a:ext uri="{FF2B5EF4-FFF2-40B4-BE49-F238E27FC236}">
              <a16:creationId xmlns:a16="http://schemas.microsoft.com/office/drawing/2014/main" id="{B4B5EDDA-FCC7-43D5-AB03-B1C3F2330530}"/>
            </a:ext>
          </a:extLst>
        </xdr:cNvPr>
        <xdr:cNvSpPr txBox="1"/>
      </xdr:nvSpPr>
      <xdr:spPr>
        <a:xfrm>
          <a:off x="4229100" y="13201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103887</xdr:rowOff>
    </xdr:from>
    <xdr:to>
      <xdr:col>24</xdr:col>
      <xdr:colOff>114300</xdr:colOff>
      <xdr:row>82</xdr:row>
      <xdr:rowOff>34037</xdr:rowOff>
    </xdr:to>
    <xdr:sp macro="" textlink="">
      <xdr:nvSpPr>
        <xdr:cNvPr id="265" name="フローチャート: 判断 264">
          <a:extLst>
            <a:ext uri="{FF2B5EF4-FFF2-40B4-BE49-F238E27FC236}">
              <a16:creationId xmlns:a16="http://schemas.microsoft.com/office/drawing/2014/main" id="{AB745C41-0C53-47FC-A2BE-F1F815086D62}"/>
            </a:ext>
          </a:extLst>
        </xdr:cNvPr>
        <xdr:cNvSpPr/>
      </xdr:nvSpPr>
      <xdr:spPr>
        <a:xfrm>
          <a:off x="4124325" y="13222987"/>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66" name="フローチャート: 判断 265">
          <a:extLst>
            <a:ext uri="{FF2B5EF4-FFF2-40B4-BE49-F238E27FC236}">
              <a16:creationId xmlns:a16="http://schemas.microsoft.com/office/drawing/2014/main" id="{E06A6B2E-AB4B-4CF1-8438-05C1B565301D}"/>
            </a:ext>
          </a:extLst>
        </xdr:cNvPr>
        <xdr:cNvSpPr/>
      </xdr:nvSpPr>
      <xdr:spPr>
        <a:xfrm>
          <a:off x="3381375" y="132029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267" name="フローチャート: 判断 266">
          <a:extLst>
            <a:ext uri="{FF2B5EF4-FFF2-40B4-BE49-F238E27FC236}">
              <a16:creationId xmlns:a16="http://schemas.microsoft.com/office/drawing/2014/main" id="{4B33447A-8F12-441A-B0CC-3428FAE930CB}"/>
            </a:ext>
          </a:extLst>
        </xdr:cNvPr>
        <xdr:cNvSpPr/>
      </xdr:nvSpPr>
      <xdr:spPr>
        <a:xfrm>
          <a:off x="2571750" y="1307528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124461</xdr:rowOff>
    </xdr:from>
    <xdr:to>
      <xdr:col>10</xdr:col>
      <xdr:colOff>165100</xdr:colOff>
      <xdr:row>81</xdr:row>
      <xdr:rowOff>54611</xdr:rowOff>
    </xdr:to>
    <xdr:sp macro="" textlink="">
      <xdr:nvSpPr>
        <xdr:cNvPr id="268" name="フローチャート: 判断 267">
          <a:extLst>
            <a:ext uri="{FF2B5EF4-FFF2-40B4-BE49-F238E27FC236}">
              <a16:creationId xmlns:a16="http://schemas.microsoft.com/office/drawing/2014/main" id="{9507590A-9F4F-4B9D-9294-A2277B0FC324}"/>
            </a:ext>
          </a:extLst>
        </xdr:cNvPr>
        <xdr:cNvSpPr/>
      </xdr:nvSpPr>
      <xdr:spPr>
        <a:xfrm>
          <a:off x="1781175" y="1307528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54A63706-1A98-4E68-875E-EA66C0695E58}"/>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522C03F0-A126-4A30-ABF1-AC1CE7EF3971}"/>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3018A86E-6BD6-48B7-BE08-61ECA36D2EC7}"/>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56B26A4B-2828-4815-B867-1B64401FD792}"/>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613AE78B-7EA8-4957-ADE1-B55C5DDF80F7}"/>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133604</xdr:rowOff>
    </xdr:from>
    <xdr:to>
      <xdr:col>24</xdr:col>
      <xdr:colOff>114300</xdr:colOff>
      <xdr:row>81</xdr:row>
      <xdr:rowOff>63754</xdr:rowOff>
    </xdr:to>
    <xdr:sp macro="" textlink="">
      <xdr:nvSpPr>
        <xdr:cNvPr id="274" name="楕円 273">
          <a:extLst>
            <a:ext uri="{FF2B5EF4-FFF2-40B4-BE49-F238E27FC236}">
              <a16:creationId xmlns:a16="http://schemas.microsoft.com/office/drawing/2014/main" id="{60A7D543-D94D-443A-AC58-1299C9C2384A}"/>
            </a:ext>
          </a:extLst>
        </xdr:cNvPr>
        <xdr:cNvSpPr/>
      </xdr:nvSpPr>
      <xdr:spPr>
        <a:xfrm>
          <a:off x="4124325" y="1308760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156481</xdr:rowOff>
    </xdr:from>
    <xdr:ext cx="405111" cy="259045"/>
    <xdr:sp macro="" textlink="">
      <xdr:nvSpPr>
        <xdr:cNvPr id="275" name="【公営住宅】&#10;有形固定資産減価償却率該当値テキスト">
          <a:extLst>
            <a:ext uri="{FF2B5EF4-FFF2-40B4-BE49-F238E27FC236}">
              <a16:creationId xmlns:a16="http://schemas.microsoft.com/office/drawing/2014/main" id="{7B83B4D9-10F3-4177-B0E7-3824A87EEFDB}"/>
            </a:ext>
          </a:extLst>
        </xdr:cNvPr>
        <xdr:cNvSpPr txBox="1"/>
      </xdr:nvSpPr>
      <xdr:spPr>
        <a:xfrm>
          <a:off x="4229100" y="12951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46737</xdr:rowOff>
    </xdr:from>
    <xdr:to>
      <xdr:col>20</xdr:col>
      <xdr:colOff>38100</xdr:colOff>
      <xdr:row>80</xdr:row>
      <xdr:rowOff>148337</xdr:rowOff>
    </xdr:to>
    <xdr:sp macro="" textlink="">
      <xdr:nvSpPr>
        <xdr:cNvPr id="276" name="楕円 275">
          <a:extLst>
            <a:ext uri="{FF2B5EF4-FFF2-40B4-BE49-F238E27FC236}">
              <a16:creationId xmlns:a16="http://schemas.microsoft.com/office/drawing/2014/main" id="{EA5487BC-D3D5-4E7D-AABD-5F07995D5A14}"/>
            </a:ext>
          </a:extLst>
        </xdr:cNvPr>
        <xdr:cNvSpPr/>
      </xdr:nvSpPr>
      <xdr:spPr>
        <a:xfrm>
          <a:off x="3381375" y="1300391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97537</xdr:rowOff>
    </xdr:from>
    <xdr:to>
      <xdr:col>24</xdr:col>
      <xdr:colOff>63500</xdr:colOff>
      <xdr:row>81</xdr:row>
      <xdr:rowOff>12954</xdr:rowOff>
    </xdr:to>
    <xdr:cxnSp macro="">
      <xdr:nvCxnSpPr>
        <xdr:cNvPr id="277" name="直線コネクタ 276">
          <a:extLst>
            <a:ext uri="{FF2B5EF4-FFF2-40B4-BE49-F238E27FC236}">
              <a16:creationId xmlns:a16="http://schemas.microsoft.com/office/drawing/2014/main" id="{546AC46E-09D5-4D3B-B4CA-03377C8CB280}"/>
            </a:ext>
          </a:extLst>
        </xdr:cNvPr>
        <xdr:cNvCxnSpPr/>
      </xdr:nvCxnSpPr>
      <xdr:spPr>
        <a:xfrm>
          <a:off x="3429000" y="13051537"/>
          <a:ext cx="752475" cy="7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122174</xdr:rowOff>
    </xdr:from>
    <xdr:to>
      <xdr:col>15</xdr:col>
      <xdr:colOff>101600</xdr:colOff>
      <xdr:row>80</xdr:row>
      <xdr:rowOff>52324</xdr:rowOff>
    </xdr:to>
    <xdr:sp macro="" textlink="">
      <xdr:nvSpPr>
        <xdr:cNvPr id="278" name="楕円 277">
          <a:extLst>
            <a:ext uri="{FF2B5EF4-FFF2-40B4-BE49-F238E27FC236}">
              <a16:creationId xmlns:a16="http://schemas.microsoft.com/office/drawing/2014/main" id="{2E5365D3-E595-4AE2-A68C-EF46E23E9745}"/>
            </a:ext>
          </a:extLst>
        </xdr:cNvPr>
        <xdr:cNvSpPr/>
      </xdr:nvSpPr>
      <xdr:spPr>
        <a:xfrm>
          <a:off x="2571750" y="12917424"/>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1524</xdr:rowOff>
    </xdr:from>
    <xdr:to>
      <xdr:col>19</xdr:col>
      <xdr:colOff>177800</xdr:colOff>
      <xdr:row>80</xdr:row>
      <xdr:rowOff>97537</xdr:rowOff>
    </xdr:to>
    <xdr:cxnSp macro="">
      <xdr:nvCxnSpPr>
        <xdr:cNvPr id="279" name="直線コネクタ 278">
          <a:extLst>
            <a:ext uri="{FF2B5EF4-FFF2-40B4-BE49-F238E27FC236}">
              <a16:creationId xmlns:a16="http://schemas.microsoft.com/office/drawing/2014/main" id="{30C64CEE-2D65-4D1F-B219-25994D6145C0}"/>
            </a:ext>
          </a:extLst>
        </xdr:cNvPr>
        <xdr:cNvCxnSpPr/>
      </xdr:nvCxnSpPr>
      <xdr:spPr>
        <a:xfrm>
          <a:off x="2619375" y="12955524"/>
          <a:ext cx="809625"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35306</xdr:rowOff>
    </xdr:from>
    <xdr:to>
      <xdr:col>10</xdr:col>
      <xdr:colOff>165100</xdr:colOff>
      <xdr:row>79</xdr:row>
      <xdr:rowOff>136906</xdr:rowOff>
    </xdr:to>
    <xdr:sp macro="" textlink="">
      <xdr:nvSpPr>
        <xdr:cNvPr id="280" name="楕円 279">
          <a:extLst>
            <a:ext uri="{FF2B5EF4-FFF2-40B4-BE49-F238E27FC236}">
              <a16:creationId xmlns:a16="http://schemas.microsoft.com/office/drawing/2014/main" id="{9F0EF7F0-EEB0-4710-B0E2-075B8B2B2E67}"/>
            </a:ext>
          </a:extLst>
        </xdr:cNvPr>
        <xdr:cNvSpPr/>
      </xdr:nvSpPr>
      <xdr:spPr>
        <a:xfrm>
          <a:off x="1781175" y="1282738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86106</xdr:rowOff>
    </xdr:from>
    <xdr:to>
      <xdr:col>15</xdr:col>
      <xdr:colOff>50800</xdr:colOff>
      <xdr:row>80</xdr:row>
      <xdr:rowOff>1524</xdr:rowOff>
    </xdr:to>
    <xdr:cxnSp macro="">
      <xdr:nvCxnSpPr>
        <xdr:cNvPr id="281" name="直線コネクタ 280">
          <a:extLst>
            <a:ext uri="{FF2B5EF4-FFF2-40B4-BE49-F238E27FC236}">
              <a16:creationId xmlns:a16="http://schemas.microsoft.com/office/drawing/2014/main" id="{67E991B7-380A-4AAC-98A7-CB25E147C247}"/>
            </a:ext>
          </a:extLst>
        </xdr:cNvPr>
        <xdr:cNvCxnSpPr/>
      </xdr:nvCxnSpPr>
      <xdr:spPr>
        <a:xfrm>
          <a:off x="1828800" y="12875006"/>
          <a:ext cx="790575" cy="8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11447</xdr:rowOff>
    </xdr:from>
    <xdr:ext cx="405111" cy="259045"/>
    <xdr:sp macro="" textlink="">
      <xdr:nvSpPr>
        <xdr:cNvPr id="282" name="n_1aveValue【公営住宅】&#10;有形固定資産減価償却率">
          <a:extLst>
            <a:ext uri="{FF2B5EF4-FFF2-40B4-BE49-F238E27FC236}">
              <a16:creationId xmlns:a16="http://schemas.microsoft.com/office/drawing/2014/main" id="{D0C5D78F-0E0A-4503-8F42-18534EBCB9E7}"/>
            </a:ext>
          </a:extLst>
        </xdr:cNvPr>
        <xdr:cNvSpPr txBox="1"/>
      </xdr:nvSpPr>
      <xdr:spPr>
        <a:xfrm>
          <a:off x="3239144" y="1328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45738</xdr:rowOff>
    </xdr:from>
    <xdr:ext cx="405111" cy="259045"/>
    <xdr:sp macro="" textlink="">
      <xdr:nvSpPr>
        <xdr:cNvPr id="283" name="n_2aveValue【公営住宅】&#10;有形固定資産減価償却率">
          <a:extLst>
            <a:ext uri="{FF2B5EF4-FFF2-40B4-BE49-F238E27FC236}">
              <a16:creationId xmlns:a16="http://schemas.microsoft.com/office/drawing/2014/main" id="{1992E18A-69BA-4EDA-BAFB-5AE0F72092E4}"/>
            </a:ext>
          </a:extLst>
        </xdr:cNvPr>
        <xdr:cNvSpPr txBox="1"/>
      </xdr:nvSpPr>
      <xdr:spPr>
        <a:xfrm>
          <a:off x="2439044" y="13164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45738</xdr:rowOff>
    </xdr:from>
    <xdr:ext cx="405111" cy="259045"/>
    <xdr:sp macro="" textlink="">
      <xdr:nvSpPr>
        <xdr:cNvPr id="284" name="n_3aveValue【公営住宅】&#10;有形固定資産減価償却率">
          <a:extLst>
            <a:ext uri="{FF2B5EF4-FFF2-40B4-BE49-F238E27FC236}">
              <a16:creationId xmlns:a16="http://schemas.microsoft.com/office/drawing/2014/main" id="{22E8F313-AAC2-4A38-99EA-5AABE445AF43}"/>
            </a:ext>
          </a:extLst>
        </xdr:cNvPr>
        <xdr:cNvSpPr txBox="1"/>
      </xdr:nvSpPr>
      <xdr:spPr>
        <a:xfrm>
          <a:off x="1648469" y="13164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164864</xdr:rowOff>
    </xdr:from>
    <xdr:ext cx="405111" cy="259045"/>
    <xdr:sp macro="" textlink="">
      <xdr:nvSpPr>
        <xdr:cNvPr id="285" name="n_1mainValue【公営住宅】&#10;有形固定資産減価償却率">
          <a:extLst>
            <a:ext uri="{FF2B5EF4-FFF2-40B4-BE49-F238E27FC236}">
              <a16:creationId xmlns:a16="http://schemas.microsoft.com/office/drawing/2014/main" id="{4BC238F9-BFA9-493C-8ED4-ABF4D21D05FF}"/>
            </a:ext>
          </a:extLst>
        </xdr:cNvPr>
        <xdr:cNvSpPr txBox="1"/>
      </xdr:nvSpPr>
      <xdr:spPr>
        <a:xfrm>
          <a:off x="3239144" y="12791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68851</xdr:rowOff>
    </xdr:from>
    <xdr:ext cx="405111" cy="259045"/>
    <xdr:sp macro="" textlink="">
      <xdr:nvSpPr>
        <xdr:cNvPr id="286" name="n_2mainValue【公営住宅】&#10;有形固定資産減価償却率">
          <a:extLst>
            <a:ext uri="{FF2B5EF4-FFF2-40B4-BE49-F238E27FC236}">
              <a16:creationId xmlns:a16="http://schemas.microsoft.com/office/drawing/2014/main" id="{39540B43-58FC-47F5-AF51-8712256982C8}"/>
            </a:ext>
          </a:extLst>
        </xdr:cNvPr>
        <xdr:cNvSpPr txBox="1"/>
      </xdr:nvSpPr>
      <xdr:spPr>
        <a:xfrm>
          <a:off x="2439044" y="1269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153433</xdr:rowOff>
    </xdr:from>
    <xdr:ext cx="405111" cy="259045"/>
    <xdr:sp macro="" textlink="">
      <xdr:nvSpPr>
        <xdr:cNvPr id="287" name="n_3mainValue【公営住宅】&#10;有形固定資産減価償却率">
          <a:extLst>
            <a:ext uri="{FF2B5EF4-FFF2-40B4-BE49-F238E27FC236}">
              <a16:creationId xmlns:a16="http://schemas.microsoft.com/office/drawing/2014/main" id="{CE5FCBFF-FE23-4839-9CE3-239DEEBD641A}"/>
            </a:ext>
          </a:extLst>
        </xdr:cNvPr>
        <xdr:cNvSpPr txBox="1"/>
      </xdr:nvSpPr>
      <xdr:spPr>
        <a:xfrm>
          <a:off x="1648469" y="12621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a:extLst>
            <a:ext uri="{FF2B5EF4-FFF2-40B4-BE49-F238E27FC236}">
              <a16:creationId xmlns:a16="http://schemas.microsoft.com/office/drawing/2014/main" id="{05118D8E-BD42-4290-B97D-017D7AC39172}"/>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89" name="正方形/長方形 288">
          <a:extLst>
            <a:ext uri="{FF2B5EF4-FFF2-40B4-BE49-F238E27FC236}">
              <a16:creationId xmlns:a16="http://schemas.microsoft.com/office/drawing/2014/main" id="{6D2CA220-AF61-4EB7-8C37-C9ECF8FEFFAF}"/>
            </a:ext>
          </a:extLst>
        </xdr:cNvPr>
        <xdr:cNvSpPr/>
      </xdr:nvSpPr>
      <xdr:spPr>
        <a:xfrm>
          <a:off x="6410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90" name="正方形/長方形 289">
          <a:extLst>
            <a:ext uri="{FF2B5EF4-FFF2-40B4-BE49-F238E27FC236}">
              <a16:creationId xmlns:a16="http://schemas.microsoft.com/office/drawing/2014/main" id="{3B21EE0E-A56F-4287-9722-76F895AD382C}"/>
            </a:ext>
          </a:extLst>
        </xdr:cNvPr>
        <xdr:cNvSpPr/>
      </xdr:nvSpPr>
      <xdr:spPr>
        <a:xfrm>
          <a:off x="6410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91" name="正方形/長方形 290">
          <a:extLst>
            <a:ext uri="{FF2B5EF4-FFF2-40B4-BE49-F238E27FC236}">
              <a16:creationId xmlns:a16="http://schemas.microsoft.com/office/drawing/2014/main" id="{95517123-0C85-43A0-BE8B-8A8FEFE4877A}"/>
            </a:ext>
          </a:extLst>
        </xdr:cNvPr>
        <xdr:cNvSpPr/>
      </xdr:nvSpPr>
      <xdr:spPr>
        <a:xfrm>
          <a:off x="7886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92" name="正方形/長方形 291">
          <a:extLst>
            <a:ext uri="{FF2B5EF4-FFF2-40B4-BE49-F238E27FC236}">
              <a16:creationId xmlns:a16="http://schemas.microsoft.com/office/drawing/2014/main" id="{8C86D817-9100-442F-9930-871EDB2195D8}"/>
            </a:ext>
          </a:extLst>
        </xdr:cNvPr>
        <xdr:cNvSpPr/>
      </xdr:nvSpPr>
      <xdr:spPr>
        <a:xfrm>
          <a:off x="7886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3" name="正方形/長方形 292">
          <a:extLst>
            <a:ext uri="{FF2B5EF4-FFF2-40B4-BE49-F238E27FC236}">
              <a16:creationId xmlns:a16="http://schemas.microsoft.com/office/drawing/2014/main" id="{C29E1616-F0A5-470A-B0C1-6959634CBD3C}"/>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4" name="テキスト ボックス 293">
          <a:extLst>
            <a:ext uri="{FF2B5EF4-FFF2-40B4-BE49-F238E27FC236}">
              <a16:creationId xmlns:a16="http://schemas.microsoft.com/office/drawing/2014/main" id="{7BC340F4-027E-42BF-B75E-727E31F8A1E5}"/>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5" name="直線コネクタ 294">
          <a:extLst>
            <a:ext uri="{FF2B5EF4-FFF2-40B4-BE49-F238E27FC236}">
              <a16:creationId xmlns:a16="http://schemas.microsoft.com/office/drawing/2014/main" id="{8C53D3B0-B363-4CB8-8644-A1D1E022DDC0}"/>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96" name="テキスト ボックス 295">
          <a:extLst>
            <a:ext uri="{FF2B5EF4-FFF2-40B4-BE49-F238E27FC236}">
              <a16:creationId xmlns:a16="http://schemas.microsoft.com/office/drawing/2014/main" id="{1ABB43C0-3C51-4DED-B2B3-C5D592DC46C4}"/>
            </a:ext>
          </a:extLst>
        </xdr:cNvPr>
        <xdr:cNvSpPr txBox="1"/>
      </xdr:nvSpPr>
      <xdr:spPr>
        <a:xfrm>
          <a:off x="5527221"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38100</xdr:rowOff>
    </xdr:from>
    <xdr:to>
      <xdr:col>59</xdr:col>
      <xdr:colOff>50800</xdr:colOff>
      <xdr:row>86</xdr:row>
      <xdr:rowOff>38100</xdr:rowOff>
    </xdr:to>
    <xdr:cxnSp macro="">
      <xdr:nvCxnSpPr>
        <xdr:cNvPr id="297" name="直線コネクタ 296">
          <a:extLst>
            <a:ext uri="{FF2B5EF4-FFF2-40B4-BE49-F238E27FC236}">
              <a16:creationId xmlns:a16="http://schemas.microsoft.com/office/drawing/2014/main" id="{F57C4C95-AC8E-4994-A233-B06FCDF63A34}"/>
            </a:ext>
          </a:extLst>
        </xdr:cNvPr>
        <xdr:cNvCxnSpPr/>
      </xdr:nvCxnSpPr>
      <xdr:spPr>
        <a:xfrm>
          <a:off x="5953125" y="13963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8" name="テキスト ボックス 297">
          <a:extLst>
            <a:ext uri="{FF2B5EF4-FFF2-40B4-BE49-F238E27FC236}">
              <a16:creationId xmlns:a16="http://schemas.microsoft.com/office/drawing/2014/main" id="{439E0F1E-6B75-44F9-B06D-A2511DC83BED}"/>
            </a:ext>
          </a:extLst>
        </xdr:cNvPr>
        <xdr:cNvSpPr txBox="1"/>
      </xdr:nvSpPr>
      <xdr:spPr>
        <a:xfrm>
          <a:off x="55272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9" name="直線コネクタ 298">
          <a:extLst>
            <a:ext uri="{FF2B5EF4-FFF2-40B4-BE49-F238E27FC236}">
              <a16:creationId xmlns:a16="http://schemas.microsoft.com/office/drawing/2014/main" id="{4B62D2DE-3A4C-4ED0-A285-2451BDA7C210}"/>
            </a:ext>
          </a:extLst>
        </xdr:cNvPr>
        <xdr:cNvCxnSpPr/>
      </xdr:nvCxnSpPr>
      <xdr:spPr>
        <a:xfrm>
          <a:off x="5953125" y="1353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0" name="テキスト ボックス 299">
          <a:extLst>
            <a:ext uri="{FF2B5EF4-FFF2-40B4-BE49-F238E27FC236}">
              <a16:creationId xmlns:a16="http://schemas.microsoft.com/office/drawing/2014/main" id="{861399C0-FE41-445B-8C0E-D31FAF8A6260}"/>
            </a:ext>
          </a:extLst>
        </xdr:cNvPr>
        <xdr:cNvSpPr txBox="1"/>
      </xdr:nvSpPr>
      <xdr:spPr>
        <a:xfrm>
          <a:off x="5527221" y="1339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1" name="直線コネクタ 300">
          <a:extLst>
            <a:ext uri="{FF2B5EF4-FFF2-40B4-BE49-F238E27FC236}">
              <a16:creationId xmlns:a16="http://schemas.microsoft.com/office/drawing/2014/main" id="{976D1E38-35EE-4506-8A65-D445C0F259D9}"/>
            </a:ext>
          </a:extLst>
        </xdr:cNvPr>
        <xdr:cNvCxnSpPr/>
      </xdr:nvCxnSpPr>
      <xdr:spPr>
        <a:xfrm>
          <a:off x="5953125" y="1310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2" name="テキスト ボックス 301">
          <a:extLst>
            <a:ext uri="{FF2B5EF4-FFF2-40B4-BE49-F238E27FC236}">
              <a16:creationId xmlns:a16="http://schemas.microsoft.com/office/drawing/2014/main" id="{44373DF5-C522-4B74-8829-E1D45EB5AAC6}"/>
            </a:ext>
          </a:extLst>
        </xdr:cNvPr>
        <xdr:cNvSpPr txBox="1"/>
      </xdr:nvSpPr>
      <xdr:spPr>
        <a:xfrm>
          <a:off x="5527221" y="1296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3" name="直線コネクタ 302">
          <a:extLst>
            <a:ext uri="{FF2B5EF4-FFF2-40B4-BE49-F238E27FC236}">
              <a16:creationId xmlns:a16="http://schemas.microsoft.com/office/drawing/2014/main" id="{2A5161A4-8871-49A8-B3DA-96A5F34B0ABC}"/>
            </a:ext>
          </a:extLst>
        </xdr:cNvPr>
        <xdr:cNvCxnSpPr/>
      </xdr:nvCxnSpPr>
      <xdr:spPr>
        <a:xfrm>
          <a:off x="5953125" y="1266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4" name="テキスト ボックス 303">
          <a:extLst>
            <a:ext uri="{FF2B5EF4-FFF2-40B4-BE49-F238E27FC236}">
              <a16:creationId xmlns:a16="http://schemas.microsoft.com/office/drawing/2014/main" id="{38DC6D43-41BF-4DAD-A2B2-AF2AAE8171CE}"/>
            </a:ext>
          </a:extLst>
        </xdr:cNvPr>
        <xdr:cNvSpPr txBox="1"/>
      </xdr:nvSpPr>
      <xdr:spPr>
        <a:xfrm>
          <a:off x="5527221" y="1253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5" name="直線コネクタ 304">
          <a:extLst>
            <a:ext uri="{FF2B5EF4-FFF2-40B4-BE49-F238E27FC236}">
              <a16:creationId xmlns:a16="http://schemas.microsoft.com/office/drawing/2014/main" id="{465612B6-6236-40BE-96EC-ECE716D701AF}"/>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6" name="テキスト ボックス 305">
          <a:extLst>
            <a:ext uri="{FF2B5EF4-FFF2-40B4-BE49-F238E27FC236}">
              <a16:creationId xmlns:a16="http://schemas.microsoft.com/office/drawing/2014/main" id="{361F1A9C-9108-464B-AC29-D187E96FC0EE}"/>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7" name="【公営住宅】&#10;一人当たり面積グラフ枠">
          <a:extLst>
            <a:ext uri="{FF2B5EF4-FFF2-40B4-BE49-F238E27FC236}">
              <a16:creationId xmlns:a16="http://schemas.microsoft.com/office/drawing/2014/main" id="{84015994-CC57-4015-AD97-436C5794F012}"/>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70104</xdr:rowOff>
    </xdr:from>
    <xdr:to>
      <xdr:col>54</xdr:col>
      <xdr:colOff>189865</xdr:colOff>
      <xdr:row>86</xdr:row>
      <xdr:rowOff>106680</xdr:rowOff>
    </xdr:to>
    <xdr:cxnSp macro="">
      <xdr:nvCxnSpPr>
        <xdr:cNvPr id="308" name="直線コネクタ 307">
          <a:extLst>
            <a:ext uri="{FF2B5EF4-FFF2-40B4-BE49-F238E27FC236}">
              <a16:creationId xmlns:a16="http://schemas.microsoft.com/office/drawing/2014/main" id="{A4352934-CC3F-4F0A-AC92-D38F3C709006}"/>
            </a:ext>
          </a:extLst>
        </xdr:cNvPr>
        <xdr:cNvCxnSpPr/>
      </xdr:nvCxnSpPr>
      <xdr:spPr>
        <a:xfrm flipV="1">
          <a:off x="9427845" y="12697079"/>
          <a:ext cx="1270" cy="133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110507</xdr:rowOff>
    </xdr:from>
    <xdr:ext cx="469744" cy="259045"/>
    <xdr:sp macro="" textlink="">
      <xdr:nvSpPr>
        <xdr:cNvPr id="309" name="【公営住宅】&#10;一人当たり面積最小値テキスト">
          <a:extLst>
            <a:ext uri="{FF2B5EF4-FFF2-40B4-BE49-F238E27FC236}">
              <a16:creationId xmlns:a16="http://schemas.microsoft.com/office/drawing/2014/main" id="{0408E89B-B048-4946-8592-4ECA673DF33C}"/>
            </a:ext>
          </a:extLst>
        </xdr:cNvPr>
        <xdr:cNvSpPr txBox="1"/>
      </xdr:nvSpPr>
      <xdr:spPr>
        <a:xfrm>
          <a:off x="9477375" y="1403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10" name="直線コネクタ 309">
          <a:extLst>
            <a:ext uri="{FF2B5EF4-FFF2-40B4-BE49-F238E27FC236}">
              <a16:creationId xmlns:a16="http://schemas.microsoft.com/office/drawing/2014/main" id="{BFBB61E0-BA5A-46B5-8154-BC07EEEC60D7}"/>
            </a:ext>
          </a:extLst>
        </xdr:cNvPr>
        <xdr:cNvCxnSpPr/>
      </xdr:nvCxnSpPr>
      <xdr:spPr>
        <a:xfrm>
          <a:off x="9363075" y="1402905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16781</xdr:rowOff>
    </xdr:from>
    <xdr:ext cx="469744" cy="259045"/>
    <xdr:sp macro="" textlink="">
      <xdr:nvSpPr>
        <xdr:cNvPr id="311" name="【公営住宅】&#10;一人当たり面積最大値テキスト">
          <a:extLst>
            <a:ext uri="{FF2B5EF4-FFF2-40B4-BE49-F238E27FC236}">
              <a16:creationId xmlns:a16="http://schemas.microsoft.com/office/drawing/2014/main" id="{931C1018-A683-46F9-A7E7-1678A0BCBEED}"/>
            </a:ext>
          </a:extLst>
        </xdr:cNvPr>
        <xdr:cNvSpPr txBox="1"/>
      </xdr:nvSpPr>
      <xdr:spPr>
        <a:xfrm>
          <a:off x="9477375" y="1248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70104</xdr:rowOff>
    </xdr:from>
    <xdr:to>
      <xdr:col>55</xdr:col>
      <xdr:colOff>88900</xdr:colOff>
      <xdr:row>78</xdr:row>
      <xdr:rowOff>70104</xdr:rowOff>
    </xdr:to>
    <xdr:cxnSp macro="">
      <xdr:nvCxnSpPr>
        <xdr:cNvPr id="312" name="直線コネクタ 311">
          <a:extLst>
            <a:ext uri="{FF2B5EF4-FFF2-40B4-BE49-F238E27FC236}">
              <a16:creationId xmlns:a16="http://schemas.microsoft.com/office/drawing/2014/main" id="{D27C9B31-1E1F-4DA6-8D3B-2570C5A434D2}"/>
            </a:ext>
          </a:extLst>
        </xdr:cNvPr>
        <xdr:cNvCxnSpPr/>
      </xdr:nvCxnSpPr>
      <xdr:spPr>
        <a:xfrm>
          <a:off x="9363075" y="1269707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82</xdr:row>
      <xdr:rowOff>110762</xdr:rowOff>
    </xdr:from>
    <xdr:ext cx="469744" cy="259045"/>
    <xdr:sp macro="" textlink="">
      <xdr:nvSpPr>
        <xdr:cNvPr id="313" name="【公営住宅】&#10;一人当たり面積平均値テキスト">
          <a:extLst>
            <a:ext uri="{FF2B5EF4-FFF2-40B4-BE49-F238E27FC236}">
              <a16:creationId xmlns:a16="http://schemas.microsoft.com/office/drawing/2014/main" id="{7CF49122-7061-4758-AB0D-68CC0A58AED6}"/>
            </a:ext>
          </a:extLst>
        </xdr:cNvPr>
        <xdr:cNvSpPr txBox="1"/>
      </xdr:nvSpPr>
      <xdr:spPr>
        <a:xfrm>
          <a:off x="9477375" y="13385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87885</xdr:rowOff>
    </xdr:from>
    <xdr:to>
      <xdr:col>55</xdr:col>
      <xdr:colOff>50800</xdr:colOff>
      <xdr:row>84</xdr:row>
      <xdr:rowOff>18035</xdr:rowOff>
    </xdr:to>
    <xdr:sp macro="" textlink="">
      <xdr:nvSpPr>
        <xdr:cNvPr id="314" name="フローチャート: 判断 313">
          <a:extLst>
            <a:ext uri="{FF2B5EF4-FFF2-40B4-BE49-F238E27FC236}">
              <a16:creationId xmlns:a16="http://schemas.microsoft.com/office/drawing/2014/main" id="{762A077E-2558-460C-8835-0F9A71CD315C}"/>
            </a:ext>
          </a:extLst>
        </xdr:cNvPr>
        <xdr:cNvSpPr/>
      </xdr:nvSpPr>
      <xdr:spPr>
        <a:xfrm>
          <a:off x="9401175" y="13524485"/>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133604</xdr:rowOff>
    </xdr:from>
    <xdr:to>
      <xdr:col>50</xdr:col>
      <xdr:colOff>165100</xdr:colOff>
      <xdr:row>84</xdr:row>
      <xdr:rowOff>63754</xdr:rowOff>
    </xdr:to>
    <xdr:sp macro="" textlink="">
      <xdr:nvSpPr>
        <xdr:cNvPr id="315" name="フローチャート: 判断 314">
          <a:extLst>
            <a:ext uri="{FF2B5EF4-FFF2-40B4-BE49-F238E27FC236}">
              <a16:creationId xmlns:a16="http://schemas.microsoft.com/office/drawing/2014/main" id="{E1A3A92B-20D9-4D74-8D43-818646FDD379}"/>
            </a:ext>
          </a:extLst>
        </xdr:cNvPr>
        <xdr:cNvSpPr/>
      </xdr:nvSpPr>
      <xdr:spPr>
        <a:xfrm>
          <a:off x="8639175" y="1357337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145035</xdr:rowOff>
    </xdr:from>
    <xdr:to>
      <xdr:col>46</xdr:col>
      <xdr:colOff>38100</xdr:colOff>
      <xdr:row>84</xdr:row>
      <xdr:rowOff>75185</xdr:rowOff>
    </xdr:to>
    <xdr:sp macro="" textlink="">
      <xdr:nvSpPr>
        <xdr:cNvPr id="316" name="フローチャート: 判断 315">
          <a:extLst>
            <a:ext uri="{FF2B5EF4-FFF2-40B4-BE49-F238E27FC236}">
              <a16:creationId xmlns:a16="http://schemas.microsoft.com/office/drawing/2014/main" id="{7AF2E923-1D1E-4B0C-B13C-D196B2117A96}"/>
            </a:ext>
          </a:extLst>
        </xdr:cNvPr>
        <xdr:cNvSpPr/>
      </xdr:nvSpPr>
      <xdr:spPr>
        <a:xfrm>
          <a:off x="7839075" y="135816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94742</xdr:rowOff>
    </xdr:from>
    <xdr:to>
      <xdr:col>41</xdr:col>
      <xdr:colOff>101600</xdr:colOff>
      <xdr:row>84</xdr:row>
      <xdr:rowOff>24892</xdr:rowOff>
    </xdr:to>
    <xdr:sp macro="" textlink="">
      <xdr:nvSpPr>
        <xdr:cNvPr id="317" name="フローチャート: 判断 316">
          <a:extLst>
            <a:ext uri="{FF2B5EF4-FFF2-40B4-BE49-F238E27FC236}">
              <a16:creationId xmlns:a16="http://schemas.microsoft.com/office/drawing/2014/main" id="{BB021F56-8C4B-4242-B781-F88B026188E3}"/>
            </a:ext>
          </a:extLst>
        </xdr:cNvPr>
        <xdr:cNvSpPr/>
      </xdr:nvSpPr>
      <xdr:spPr>
        <a:xfrm>
          <a:off x="7029450" y="1353451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3B36222D-4126-4DD1-847B-45F5EB914565}"/>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2CDB0B77-1A32-4B45-B861-0CDAE9F4093D}"/>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38732AF6-8F33-4687-B8BE-DAF34BA1925A}"/>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983341FE-75F1-40F5-9F54-68D23A735F10}"/>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CAB95E63-9885-4A93-B250-98B7E62C463C}"/>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83313</xdr:rowOff>
    </xdr:from>
    <xdr:to>
      <xdr:col>55</xdr:col>
      <xdr:colOff>50800</xdr:colOff>
      <xdr:row>86</xdr:row>
      <xdr:rowOff>13463</xdr:rowOff>
    </xdr:to>
    <xdr:sp macro="" textlink="">
      <xdr:nvSpPr>
        <xdr:cNvPr id="323" name="楕円 322">
          <a:extLst>
            <a:ext uri="{FF2B5EF4-FFF2-40B4-BE49-F238E27FC236}">
              <a16:creationId xmlns:a16="http://schemas.microsoft.com/office/drawing/2014/main" id="{C1737287-B50B-46E5-B6C6-E6D08A099244}"/>
            </a:ext>
          </a:extLst>
        </xdr:cNvPr>
        <xdr:cNvSpPr/>
      </xdr:nvSpPr>
      <xdr:spPr>
        <a:xfrm>
          <a:off x="9401175" y="13850113"/>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85</xdr:row>
      <xdr:rowOff>61740</xdr:rowOff>
    </xdr:from>
    <xdr:ext cx="469744" cy="259045"/>
    <xdr:sp macro="" textlink="">
      <xdr:nvSpPr>
        <xdr:cNvPr id="324" name="【公営住宅】&#10;一人当たり面積該当値テキスト">
          <a:extLst>
            <a:ext uri="{FF2B5EF4-FFF2-40B4-BE49-F238E27FC236}">
              <a16:creationId xmlns:a16="http://schemas.microsoft.com/office/drawing/2014/main" id="{467F3002-03C2-446F-938C-95BFBA5B16A4}"/>
            </a:ext>
          </a:extLst>
        </xdr:cNvPr>
        <xdr:cNvSpPr txBox="1"/>
      </xdr:nvSpPr>
      <xdr:spPr>
        <a:xfrm>
          <a:off x="9477375" y="13828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87885</xdr:rowOff>
    </xdr:from>
    <xdr:to>
      <xdr:col>50</xdr:col>
      <xdr:colOff>165100</xdr:colOff>
      <xdr:row>86</xdr:row>
      <xdr:rowOff>18035</xdr:rowOff>
    </xdr:to>
    <xdr:sp macro="" textlink="">
      <xdr:nvSpPr>
        <xdr:cNvPr id="325" name="楕円 324">
          <a:extLst>
            <a:ext uri="{FF2B5EF4-FFF2-40B4-BE49-F238E27FC236}">
              <a16:creationId xmlns:a16="http://schemas.microsoft.com/office/drawing/2014/main" id="{4657E20F-F130-4AD3-AF87-CEC0078F92ED}"/>
            </a:ext>
          </a:extLst>
        </xdr:cNvPr>
        <xdr:cNvSpPr/>
      </xdr:nvSpPr>
      <xdr:spPr>
        <a:xfrm>
          <a:off x="8639175" y="138483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134113</xdr:rowOff>
    </xdr:from>
    <xdr:to>
      <xdr:col>55</xdr:col>
      <xdr:colOff>0</xdr:colOff>
      <xdr:row>85</xdr:row>
      <xdr:rowOff>138685</xdr:rowOff>
    </xdr:to>
    <xdr:cxnSp macro="">
      <xdr:nvCxnSpPr>
        <xdr:cNvPr id="326" name="直線コネクタ 325">
          <a:extLst>
            <a:ext uri="{FF2B5EF4-FFF2-40B4-BE49-F238E27FC236}">
              <a16:creationId xmlns:a16="http://schemas.microsoft.com/office/drawing/2014/main" id="{D9BE582E-2D00-4848-BBE5-45C4BB17AFB0}"/>
            </a:ext>
          </a:extLst>
        </xdr:cNvPr>
        <xdr:cNvCxnSpPr/>
      </xdr:nvCxnSpPr>
      <xdr:spPr>
        <a:xfrm flipV="1">
          <a:off x="8686800" y="13897738"/>
          <a:ext cx="74295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92456</xdr:rowOff>
    </xdr:from>
    <xdr:to>
      <xdr:col>46</xdr:col>
      <xdr:colOff>38100</xdr:colOff>
      <xdr:row>86</xdr:row>
      <xdr:rowOff>22606</xdr:rowOff>
    </xdr:to>
    <xdr:sp macro="" textlink="">
      <xdr:nvSpPr>
        <xdr:cNvPr id="327" name="楕円 326">
          <a:extLst>
            <a:ext uri="{FF2B5EF4-FFF2-40B4-BE49-F238E27FC236}">
              <a16:creationId xmlns:a16="http://schemas.microsoft.com/office/drawing/2014/main" id="{56DDB435-E8A1-414C-BF9E-0DD9F44CAE44}"/>
            </a:ext>
          </a:extLst>
        </xdr:cNvPr>
        <xdr:cNvSpPr/>
      </xdr:nvSpPr>
      <xdr:spPr>
        <a:xfrm>
          <a:off x="7839075" y="1385608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138685</xdr:rowOff>
    </xdr:from>
    <xdr:to>
      <xdr:col>50</xdr:col>
      <xdr:colOff>114300</xdr:colOff>
      <xdr:row>85</xdr:row>
      <xdr:rowOff>143256</xdr:rowOff>
    </xdr:to>
    <xdr:cxnSp macro="">
      <xdr:nvCxnSpPr>
        <xdr:cNvPr id="328" name="直線コネクタ 327">
          <a:extLst>
            <a:ext uri="{FF2B5EF4-FFF2-40B4-BE49-F238E27FC236}">
              <a16:creationId xmlns:a16="http://schemas.microsoft.com/office/drawing/2014/main" id="{565C9502-71B7-43B4-8AAD-7647C662B720}"/>
            </a:ext>
          </a:extLst>
        </xdr:cNvPr>
        <xdr:cNvCxnSpPr/>
      </xdr:nvCxnSpPr>
      <xdr:spPr>
        <a:xfrm flipV="1">
          <a:off x="7886700" y="1390548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94742</xdr:rowOff>
    </xdr:from>
    <xdr:to>
      <xdr:col>41</xdr:col>
      <xdr:colOff>101600</xdr:colOff>
      <xdr:row>86</xdr:row>
      <xdr:rowOff>24892</xdr:rowOff>
    </xdr:to>
    <xdr:sp macro="" textlink="">
      <xdr:nvSpPr>
        <xdr:cNvPr id="329" name="楕円 328">
          <a:extLst>
            <a:ext uri="{FF2B5EF4-FFF2-40B4-BE49-F238E27FC236}">
              <a16:creationId xmlns:a16="http://schemas.microsoft.com/office/drawing/2014/main" id="{EFC68B19-25A6-4DBC-923C-695E0B98FC39}"/>
            </a:ext>
          </a:extLst>
        </xdr:cNvPr>
        <xdr:cNvSpPr/>
      </xdr:nvSpPr>
      <xdr:spPr>
        <a:xfrm>
          <a:off x="7029450" y="1385836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143256</xdr:rowOff>
    </xdr:from>
    <xdr:to>
      <xdr:col>45</xdr:col>
      <xdr:colOff>177800</xdr:colOff>
      <xdr:row>85</xdr:row>
      <xdr:rowOff>145542</xdr:rowOff>
    </xdr:to>
    <xdr:cxnSp macro="">
      <xdr:nvCxnSpPr>
        <xdr:cNvPr id="330" name="直線コネクタ 329">
          <a:extLst>
            <a:ext uri="{FF2B5EF4-FFF2-40B4-BE49-F238E27FC236}">
              <a16:creationId xmlns:a16="http://schemas.microsoft.com/office/drawing/2014/main" id="{2C7EAE85-38E2-4768-A167-1547CBC2E608}"/>
            </a:ext>
          </a:extLst>
        </xdr:cNvPr>
        <xdr:cNvCxnSpPr/>
      </xdr:nvCxnSpPr>
      <xdr:spPr>
        <a:xfrm flipV="1">
          <a:off x="7077075" y="13903706"/>
          <a:ext cx="80962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80281</xdr:rowOff>
    </xdr:from>
    <xdr:ext cx="469744" cy="259045"/>
    <xdr:sp macro="" textlink="">
      <xdr:nvSpPr>
        <xdr:cNvPr id="331" name="n_1aveValue【公営住宅】&#10;一人当たり面積">
          <a:extLst>
            <a:ext uri="{FF2B5EF4-FFF2-40B4-BE49-F238E27FC236}">
              <a16:creationId xmlns:a16="http://schemas.microsoft.com/office/drawing/2014/main" id="{3BDCFD45-8E25-4907-98C0-E7CD62C57E79}"/>
            </a:ext>
          </a:extLst>
        </xdr:cNvPr>
        <xdr:cNvSpPr txBox="1"/>
      </xdr:nvSpPr>
      <xdr:spPr>
        <a:xfrm>
          <a:off x="8458277" y="1336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91712</xdr:rowOff>
    </xdr:from>
    <xdr:ext cx="469744" cy="259045"/>
    <xdr:sp macro="" textlink="">
      <xdr:nvSpPr>
        <xdr:cNvPr id="332" name="n_2aveValue【公営住宅】&#10;一人当たり面積">
          <a:extLst>
            <a:ext uri="{FF2B5EF4-FFF2-40B4-BE49-F238E27FC236}">
              <a16:creationId xmlns:a16="http://schemas.microsoft.com/office/drawing/2014/main" id="{0E6F567F-3138-49E0-B31F-5675DD01D8B7}"/>
            </a:ext>
          </a:extLst>
        </xdr:cNvPr>
        <xdr:cNvSpPr txBox="1"/>
      </xdr:nvSpPr>
      <xdr:spPr>
        <a:xfrm>
          <a:off x="7677227" y="1336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41419</xdr:rowOff>
    </xdr:from>
    <xdr:ext cx="469744" cy="259045"/>
    <xdr:sp macro="" textlink="">
      <xdr:nvSpPr>
        <xdr:cNvPr id="333" name="n_3aveValue【公営住宅】&#10;一人当たり面積">
          <a:extLst>
            <a:ext uri="{FF2B5EF4-FFF2-40B4-BE49-F238E27FC236}">
              <a16:creationId xmlns:a16="http://schemas.microsoft.com/office/drawing/2014/main" id="{741CFBAB-3812-4A88-8F74-8E5D6C2A0C1A}"/>
            </a:ext>
          </a:extLst>
        </xdr:cNvPr>
        <xdr:cNvSpPr txBox="1"/>
      </xdr:nvSpPr>
      <xdr:spPr>
        <a:xfrm>
          <a:off x="6867602" y="13322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9162</xdr:rowOff>
    </xdr:from>
    <xdr:ext cx="469744" cy="259045"/>
    <xdr:sp macro="" textlink="">
      <xdr:nvSpPr>
        <xdr:cNvPr id="334" name="n_1mainValue【公営住宅】&#10;一人当たり面積">
          <a:extLst>
            <a:ext uri="{FF2B5EF4-FFF2-40B4-BE49-F238E27FC236}">
              <a16:creationId xmlns:a16="http://schemas.microsoft.com/office/drawing/2014/main" id="{8EDCED2C-08D4-4C6B-91CB-D220E4EAB75D}"/>
            </a:ext>
          </a:extLst>
        </xdr:cNvPr>
        <xdr:cNvSpPr txBox="1"/>
      </xdr:nvSpPr>
      <xdr:spPr>
        <a:xfrm>
          <a:off x="8458277" y="1393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13733</xdr:rowOff>
    </xdr:from>
    <xdr:ext cx="469744" cy="259045"/>
    <xdr:sp macro="" textlink="">
      <xdr:nvSpPr>
        <xdr:cNvPr id="335" name="n_2mainValue【公営住宅】&#10;一人当たり面積">
          <a:extLst>
            <a:ext uri="{FF2B5EF4-FFF2-40B4-BE49-F238E27FC236}">
              <a16:creationId xmlns:a16="http://schemas.microsoft.com/office/drawing/2014/main" id="{82A6E50F-DEEF-4225-A319-BB471CAB1522}"/>
            </a:ext>
          </a:extLst>
        </xdr:cNvPr>
        <xdr:cNvSpPr txBox="1"/>
      </xdr:nvSpPr>
      <xdr:spPr>
        <a:xfrm>
          <a:off x="7677227" y="1393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16019</xdr:rowOff>
    </xdr:from>
    <xdr:ext cx="469744" cy="259045"/>
    <xdr:sp macro="" textlink="">
      <xdr:nvSpPr>
        <xdr:cNvPr id="336" name="n_3mainValue【公営住宅】&#10;一人当たり面積">
          <a:extLst>
            <a:ext uri="{FF2B5EF4-FFF2-40B4-BE49-F238E27FC236}">
              <a16:creationId xmlns:a16="http://schemas.microsoft.com/office/drawing/2014/main" id="{AE948419-B5A9-453F-84E3-81790424C199}"/>
            </a:ext>
          </a:extLst>
        </xdr:cNvPr>
        <xdr:cNvSpPr txBox="1"/>
      </xdr:nvSpPr>
      <xdr:spPr>
        <a:xfrm>
          <a:off x="6867602" y="13941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7" name="正方形/長方形 336">
          <a:extLst>
            <a:ext uri="{FF2B5EF4-FFF2-40B4-BE49-F238E27FC236}">
              <a16:creationId xmlns:a16="http://schemas.microsoft.com/office/drawing/2014/main" id="{46216052-C785-4C31-A243-DFD64E683F06}"/>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38" name="正方形/長方形 337">
          <a:extLst>
            <a:ext uri="{FF2B5EF4-FFF2-40B4-BE49-F238E27FC236}">
              <a16:creationId xmlns:a16="http://schemas.microsoft.com/office/drawing/2014/main" id="{CF90FDD8-ACEA-4605-96B1-FAE4EC8FD5BA}"/>
            </a:ext>
          </a:extLst>
        </xdr:cNvPr>
        <xdr:cNvSpPr/>
      </xdr:nvSpPr>
      <xdr:spPr>
        <a:xfrm>
          <a:off x="1152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39" name="正方形/長方形 338">
          <a:extLst>
            <a:ext uri="{FF2B5EF4-FFF2-40B4-BE49-F238E27FC236}">
              <a16:creationId xmlns:a16="http://schemas.microsoft.com/office/drawing/2014/main" id="{640B2555-3511-4EDE-BCED-444763DF4463}"/>
            </a:ext>
          </a:extLst>
        </xdr:cNvPr>
        <xdr:cNvSpPr/>
      </xdr:nvSpPr>
      <xdr:spPr>
        <a:xfrm>
          <a:off x="1152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40" name="正方形/長方形 339">
          <a:extLst>
            <a:ext uri="{FF2B5EF4-FFF2-40B4-BE49-F238E27FC236}">
              <a16:creationId xmlns:a16="http://schemas.microsoft.com/office/drawing/2014/main" id="{9665FEAF-4C1A-4C1B-8D8C-97B699D5F10F}"/>
            </a:ext>
          </a:extLst>
        </xdr:cNvPr>
        <xdr:cNvSpPr/>
      </xdr:nvSpPr>
      <xdr:spPr>
        <a:xfrm>
          <a:off x="2638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41" name="正方形/長方形 340">
          <a:extLst>
            <a:ext uri="{FF2B5EF4-FFF2-40B4-BE49-F238E27FC236}">
              <a16:creationId xmlns:a16="http://schemas.microsoft.com/office/drawing/2014/main" id="{775DA13F-DB70-4A09-B67C-44A028178D91}"/>
            </a:ext>
          </a:extLst>
        </xdr:cNvPr>
        <xdr:cNvSpPr/>
      </xdr:nvSpPr>
      <xdr:spPr>
        <a:xfrm>
          <a:off x="2638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2" name="正方形/長方形 341">
          <a:extLst>
            <a:ext uri="{FF2B5EF4-FFF2-40B4-BE49-F238E27FC236}">
              <a16:creationId xmlns:a16="http://schemas.microsoft.com/office/drawing/2014/main" id="{DCCA3183-859D-47DA-93A7-C9894ED2F5B5}"/>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3" name="テキスト ボックス 342">
          <a:extLst>
            <a:ext uri="{FF2B5EF4-FFF2-40B4-BE49-F238E27FC236}">
              <a16:creationId xmlns:a16="http://schemas.microsoft.com/office/drawing/2014/main" id="{5E77A82A-D686-4324-8F20-827E6E973520}"/>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4" name="直線コネクタ 343">
          <a:extLst>
            <a:ext uri="{FF2B5EF4-FFF2-40B4-BE49-F238E27FC236}">
              <a16:creationId xmlns:a16="http://schemas.microsoft.com/office/drawing/2014/main" id="{485A2DC2-87C3-4C68-8134-6B03BC58BE61}"/>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45" name="テキスト ボックス 344">
          <a:extLst>
            <a:ext uri="{FF2B5EF4-FFF2-40B4-BE49-F238E27FC236}">
              <a16:creationId xmlns:a16="http://schemas.microsoft.com/office/drawing/2014/main" id="{858475C2-D6CB-4837-9DE9-24DD47AC8B86}"/>
            </a:ext>
          </a:extLst>
        </xdr:cNvPr>
        <xdr:cNvSpPr txBox="1"/>
      </xdr:nvSpPr>
      <xdr:spPr>
        <a:xfrm>
          <a:off x="339891"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6" name="直線コネクタ 345">
          <a:extLst>
            <a:ext uri="{FF2B5EF4-FFF2-40B4-BE49-F238E27FC236}">
              <a16:creationId xmlns:a16="http://schemas.microsoft.com/office/drawing/2014/main" id="{EF9F2EFE-15EB-4BB9-A13C-5E9B55C591B9}"/>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7" name="テキスト ボックス 346">
          <a:extLst>
            <a:ext uri="{FF2B5EF4-FFF2-40B4-BE49-F238E27FC236}">
              <a16:creationId xmlns:a16="http://schemas.microsoft.com/office/drawing/2014/main" id="{AAD67B22-DACF-417C-9849-EB6377386BE6}"/>
            </a:ext>
          </a:extLst>
        </xdr:cNvPr>
        <xdr:cNvSpPr txBox="1"/>
      </xdr:nvSpPr>
      <xdr:spPr>
        <a:xfrm>
          <a:off x="339891"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8" name="直線コネクタ 347">
          <a:extLst>
            <a:ext uri="{FF2B5EF4-FFF2-40B4-BE49-F238E27FC236}">
              <a16:creationId xmlns:a16="http://schemas.microsoft.com/office/drawing/2014/main" id="{B4775A3C-C7FA-4E14-AD11-4C7898B092F2}"/>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9" name="テキスト ボックス 348">
          <a:extLst>
            <a:ext uri="{FF2B5EF4-FFF2-40B4-BE49-F238E27FC236}">
              <a16:creationId xmlns:a16="http://schemas.microsoft.com/office/drawing/2014/main" id="{C3CCD083-B3C7-43E3-A39E-94626BE17155}"/>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0" name="直線コネクタ 349">
          <a:extLst>
            <a:ext uri="{FF2B5EF4-FFF2-40B4-BE49-F238E27FC236}">
              <a16:creationId xmlns:a16="http://schemas.microsoft.com/office/drawing/2014/main" id="{15A30D7E-4247-4259-92F4-F7CE21A8A001}"/>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1" name="テキスト ボックス 350">
          <a:extLst>
            <a:ext uri="{FF2B5EF4-FFF2-40B4-BE49-F238E27FC236}">
              <a16:creationId xmlns:a16="http://schemas.microsoft.com/office/drawing/2014/main" id="{B8B6DDAB-6629-40A9-830B-24B18A45B30E}"/>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2" name="直線コネクタ 351">
          <a:extLst>
            <a:ext uri="{FF2B5EF4-FFF2-40B4-BE49-F238E27FC236}">
              <a16:creationId xmlns:a16="http://schemas.microsoft.com/office/drawing/2014/main" id="{4FC3BC86-2070-4B4D-BFBE-41FE43B963C2}"/>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3" name="テキスト ボックス 352">
          <a:extLst>
            <a:ext uri="{FF2B5EF4-FFF2-40B4-BE49-F238E27FC236}">
              <a16:creationId xmlns:a16="http://schemas.microsoft.com/office/drawing/2014/main" id="{3E5014AD-E1B5-4E26-B9FB-C4FFB55B73E5}"/>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4" name="直線コネクタ 353">
          <a:extLst>
            <a:ext uri="{FF2B5EF4-FFF2-40B4-BE49-F238E27FC236}">
              <a16:creationId xmlns:a16="http://schemas.microsoft.com/office/drawing/2014/main" id="{ACFB3E4A-DFED-4EFB-9539-689C3746F039}"/>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55" name="テキスト ボックス 354">
          <a:extLst>
            <a:ext uri="{FF2B5EF4-FFF2-40B4-BE49-F238E27FC236}">
              <a16:creationId xmlns:a16="http://schemas.microsoft.com/office/drawing/2014/main" id="{FF72EC8D-1B6B-4EBA-B278-7D5AFCC959CE}"/>
            </a:ext>
          </a:extLst>
        </xdr:cNvPr>
        <xdr:cNvSpPr txBox="1"/>
      </xdr:nvSpPr>
      <xdr:spPr>
        <a:xfrm>
          <a:off x="339891"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6" name="直線コネクタ 355">
          <a:extLst>
            <a:ext uri="{FF2B5EF4-FFF2-40B4-BE49-F238E27FC236}">
              <a16:creationId xmlns:a16="http://schemas.microsoft.com/office/drawing/2014/main" id="{9BF41D78-F386-420D-A318-0E71B79A6A4D}"/>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57" name="テキスト ボックス 356">
          <a:extLst>
            <a:ext uri="{FF2B5EF4-FFF2-40B4-BE49-F238E27FC236}">
              <a16:creationId xmlns:a16="http://schemas.microsoft.com/office/drawing/2014/main" id="{05AA978D-9DF6-4886-960D-C054224AC7CE}"/>
            </a:ext>
          </a:extLst>
        </xdr:cNvPr>
        <xdr:cNvSpPr txBox="1"/>
      </xdr:nvSpPr>
      <xdr:spPr>
        <a:xfrm>
          <a:off x="339891"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8" name="【港湾・漁港】&#10;有形固定資産減価償却率グラフ枠">
          <a:extLst>
            <a:ext uri="{FF2B5EF4-FFF2-40B4-BE49-F238E27FC236}">
              <a16:creationId xmlns:a16="http://schemas.microsoft.com/office/drawing/2014/main" id="{45AFB56E-CE91-4C3A-9F3A-E546E1BE877A}"/>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144780</xdr:rowOff>
    </xdr:from>
    <xdr:to>
      <xdr:col>24</xdr:col>
      <xdr:colOff>62865</xdr:colOff>
      <xdr:row>108</xdr:row>
      <xdr:rowOff>22861</xdr:rowOff>
    </xdr:to>
    <xdr:cxnSp macro="">
      <xdr:nvCxnSpPr>
        <xdr:cNvPr id="359" name="直線コネクタ 358">
          <a:extLst>
            <a:ext uri="{FF2B5EF4-FFF2-40B4-BE49-F238E27FC236}">
              <a16:creationId xmlns:a16="http://schemas.microsoft.com/office/drawing/2014/main" id="{98762986-3665-4AAC-9AAB-D1B526127790}"/>
            </a:ext>
          </a:extLst>
        </xdr:cNvPr>
        <xdr:cNvCxnSpPr/>
      </xdr:nvCxnSpPr>
      <xdr:spPr>
        <a:xfrm flipV="1">
          <a:off x="4179570" y="16334105"/>
          <a:ext cx="1270" cy="1179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26688</xdr:rowOff>
    </xdr:from>
    <xdr:ext cx="405111" cy="259045"/>
    <xdr:sp macro="" textlink="">
      <xdr:nvSpPr>
        <xdr:cNvPr id="360" name="【港湾・漁港】&#10;有形固定資産減価償却率最小値テキスト">
          <a:extLst>
            <a:ext uri="{FF2B5EF4-FFF2-40B4-BE49-F238E27FC236}">
              <a16:creationId xmlns:a16="http://schemas.microsoft.com/office/drawing/2014/main" id="{D1C7747A-2420-4546-819B-8C60926904B2}"/>
            </a:ext>
          </a:extLst>
        </xdr:cNvPr>
        <xdr:cNvSpPr txBox="1"/>
      </xdr:nvSpPr>
      <xdr:spPr>
        <a:xfrm>
          <a:off x="4229100" y="17517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22861</xdr:rowOff>
    </xdr:from>
    <xdr:to>
      <xdr:col>24</xdr:col>
      <xdr:colOff>152400</xdr:colOff>
      <xdr:row>108</xdr:row>
      <xdr:rowOff>22861</xdr:rowOff>
    </xdr:to>
    <xdr:cxnSp macro="">
      <xdr:nvCxnSpPr>
        <xdr:cNvPr id="361" name="直線コネクタ 360">
          <a:extLst>
            <a:ext uri="{FF2B5EF4-FFF2-40B4-BE49-F238E27FC236}">
              <a16:creationId xmlns:a16="http://schemas.microsoft.com/office/drawing/2014/main" id="{84AF59C4-6834-4010-860B-040984DE63DB}"/>
            </a:ext>
          </a:extLst>
        </xdr:cNvPr>
        <xdr:cNvCxnSpPr/>
      </xdr:nvCxnSpPr>
      <xdr:spPr>
        <a:xfrm>
          <a:off x="4105275" y="1751393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91457</xdr:rowOff>
    </xdr:from>
    <xdr:ext cx="405111" cy="259045"/>
    <xdr:sp macro="" textlink="">
      <xdr:nvSpPr>
        <xdr:cNvPr id="362" name="【港湾・漁港】&#10;有形固定資産減価償却率最大値テキスト">
          <a:extLst>
            <a:ext uri="{FF2B5EF4-FFF2-40B4-BE49-F238E27FC236}">
              <a16:creationId xmlns:a16="http://schemas.microsoft.com/office/drawing/2014/main" id="{7CFBA9F7-6C6F-41C9-AC1D-B4AAB77F40C6}"/>
            </a:ext>
          </a:extLst>
        </xdr:cNvPr>
        <xdr:cNvSpPr txBox="1"/>
      </xdr:nvSpPr>
      <xdr:spPr>
        <a:xfrm>
          <a:off x="4229100" y="16118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144780</xdr:rowOff>
    </xdr:from>
    <xdr:to>
      <xdr:col>24</xdr:col>
      <xdr:colOff>152400</xdr:colOff>
      <xdr:row>100</xdr:row>
      <xdr:rowOff>144780</xdr:rowOff>
    </xdr:to>
    <xdr:cxnSp macro="">
      <xdr:nvCxnSpPr>
        <xdr:cNvPr id="363" name="直線コネクタ 362">
          <a:extLst>
            <a:ext uri="{FF2B5EF4-FFF2-40B4-BE49-F238E27FC236}">
              <a16:creationId xmlns:a16="http://schemas.microsoft.com/office/drawing/2014/main" id="{CBEFBE9C-0ACF-473D-99A7-01E8ECC59BAF}"/>
            </a:ext>
          </a:extLst>
        </xdr:cNvPr>
        <xdr:cNvCxnSpPr/>
      </xdr:nvCxnSpPr>
      <xdr:spPr>
        <a:xfrm>
          <a:off x="4105275" y="1633410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102</xdr:row>
      <xdr:rowOff>158766</xdr:rowOff>
    </xdr:from>
    <xdr:ext cx="405111" cy="259045"/>
    <xdr:sp macro="" textlink="">
      <xdr:nvSpPr>
        <xdr:cNvPr id="364" name="【港湾・漁港】&#10;有形固定資産減価償却率平均値テキスト">
          <a:extLst>
            <a:ext uri="{FF2B5EF4-FFF2-40B4-BE49-F238E27FC236}">
              <a16:creationId xmlns:a16="http://schemas.microsoft.com/office/drawing/2014/main" id="{B346645A-B2B5-4318-907F-9651A33A3B88}"/>
            </a:ext>
          </a:extLst>
        </xdr:cNvPr>
        <xdr:cNvSpPr txBox="1"/>
      </xdr:nvSpPr>
      <xdr:spPr>
        <a:xfrm>
          <a:off x="4229100" y="16678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135889</xdr:rowOff>
    </xdr:from>
    <xdr:to>
      <xdr:col>24</xdr:col>
      <xdr:colOff>114300</xdr:colOff>
      <xdr:row>104</xdr:row>
      <xdr:rowOff>66039</xdr:rowOff>
    </xdr:to>
    <xdr:sp macro="" textlink="">
      <xdr:nvSpPr>
        <xdr:cNvPr id="365" name="フローチャート: 判断 364">
          <a:extLst>
            <a:ext uri="{FF2B5EF4-FFF2-40B4-BE49-F238E27FC236}">
              <a16:creationId xmlns:a16="http://schemas.microsoft.com/office/drawing/2014/main" id="{5D1CD912-DCC0-4688-A31A-B9F9EEC7CF32}"/>
            </a:ext>
          </a:extLst>
        </xdr:cNvPr>
        <xdr:cNvSpPr/>
      </xdr:nvSpPr>
      <xdr:spPr>
        <a:xfrm>
          <a:off x="4124325" y="1681416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6350</xdr:rowOff>
    </xdr:from>
    <xdr:to>
      <xdr:col>20</xdr:col>
      <xdr:colOff>38100</xdr:colOff>
      <xdr:row>103</xdr:row>
      <xdr:rowOff>107950</xdr:rowOff>
    </xdr:to>
    <xdr:sp macro="" textlink="">
      <xdr:nvSpPr>
        <xdr:cNvPr id="366" name="フローチャート: 判断 365">
          <a:extLst>
            <a:ext uri="{FF2B5EF4-FFF2-40B4-BE49-F238E27FC236}">
              <a16:creationId xmlns:a16="http://schemas.microsoft.com/office/drawing/2014/main" id="{60E23040-8276-4B61-B9DA-AD345A1916FE}"/>
            </a:ext>
          </a:extLst>
        </xdr:cNvPr>
        <xdr:cNvSpPr/>
      </xdr:nvSpPr>
      <xdr:spPr>
        <a:xfrm>
          <a:off x="3381375" y="166878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158750</xdr:rowOff>
    </xdr:from>
    <xdr:to>
      <xdr:col>15</xdr:col>
      <xdr:colOff>101600</xdr:colOff>
      <xdr:row>102</xdr:row>
      <xdr:rowOff>88900</xdr:rowOff>
    </xdr:to>
    <xdr:sp macro="" textlink="">
      <xdr:nvSpPr>
        <xdr:cNvPr id="367" name="フローチャート: 判断 366">
          <a:extLst>
            <a:ext uri="{FF2B5EF4-FFF2-40B4-BE49-F238E27FC236}">
              <a16:creationId xmlns:a16="http://schemas.microsoft.com/office/drawing/2014/main" id="{9636CB0F-AC28-4A3E-8FA0-E8E94D5FB504}"/>
            </a:ext>
          </a:extLst>
        </xdr:cNvPr>
        <xdr:cNvSpPr/>
      </xdr:nvSpPr>
      <xdr:spPr>
        <a:xfrm>
          <a:off x="2571750" y="165163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90170</xdr:rowOff>
    </xdr:from>
    <xdr:to>
      <xdr:col>10</xdr:col>
      <xdr:colOff>165100</xdr:colOff>
      <xdr:row>102</xdr:row>
      <xdr:rowOff>20320</xdr:rowOff>
    </xdr:to>
    <xdr:sp macro="" textlink="">
      <xdr:nvSpPr>
        <xdr:cNvPr id="368" name="フローチャート: 判断 367">
          <a:extLst>
            <a:ext uri="{FF2B5EF4-FFF2-40B4-BE49-F238E27FC236}">
              <a16:creationId xmlns:a16="http://schemas.microsoft.com/office/drawing/2014/main" id="{11500DAD-FE71-4D78-B2BA-7FA7AC89DD5A}"/>
            </a:ext>
          </a:extLst>
        </xdr:cNvPr>
        <xdr:cNvSpPr/>
      </xdr:nvSpPr>
      <xdr:spPr>
        <a:xfrm>
          <a:off x="1781175" y="164414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4C09005B-B2E2-4696-BE5C-EF1A66B280C2}"/>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7CCB1A02-6CE0-4975-9B41-94D978E257F8}"/>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B0535EE6-9E2B-4B3B-8AAE-E3611638C0BC}"/>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5DA8AB35-25B9-49DF-B00F-47576B688D20}"/>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2E6C9A85-B2FA-4488-92CD-588BF7E8BE43}"/>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78739</xdr:rowOff>
    </xdr:from>
    <xdr:to>
      <xdr:col>24</xdr:col>
      <xdr:colOff>114300</xdr:colOff>
      <xdr:row>105</xdr:row>
      <xdr:rowOff>8889</xdr:rowOff>
    </xdr:to>
    <xdr:sp macro="" textlink="">
      <xdr:nvSpPr>
        <xdr:cNvPr id="374" name="楕円 373">
          <a:extLst>
            <a:ext uri="{FF2B5EF4-FFF2-40B4-BE49-F238E27FC236}">
              <a16:creationId xmlns:a16="http://schemas.microsoft.com/office/drawing/2014/main" id="{4F3F16FB-6256-46F2-85A3-51684CC9C770}"/>
            </a:ext>
          </a:extLst>
        </xdr:cNvPr>
        <xdr:cNvSpPr/>
      </xdr:nvSpPr>
      <xdr:spPr>
        <a:xfrm>
          <a:off x="4124325" y="1691893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104</xdr:row>
      <xdr:rowOff>57166</xdr:rowOff>
    </xdr:from>
    <xdr:ext cx="405111" cy="259045"/>
    <xdr:sp macro="" textlink="">
      <xdr:nvSpPr>
        <xdr:cNvPr id="375" name="【港湾・漁港】&#10;有形固定資産減価償却率該当値テキスト">
          <a:extLst>
            <a:ext uri="{FF2B5EF4-FFF2-40B4-BE49-F238E27FC236}">
              <a16:creationId xmlns:a16="http://schemas.microsoft.com/office/drawing/2014/main" id="{F08A6B2B-B8F4-4974-A82E-B7754337022A}"/>
            </a:ext>
          </a:extLst>
        </xdr:cNvPr>
        <xdr:cNvSpPr txBox="1"/>
      </xdr:nvSpPr>
      <xdr:spPr>
        <a:xfrm>
          <a:off x="4229100" y="16897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158750</xdr:rowOff>
    </xdr:from>
    <xdr:to>
      <xdr:col>20</xdr:col>
      <xdr:colOff>38100</xdr:colOff>
      <xdr:row>104</xdr:row>
      <xdr:rowOff>88900</xdr:rowOff>
    </xdr:to>
    <xdr:sp macro="" textlink="">
      <xdr:nvSpPr>
        <xdr:cNvPr id="376" name="楕円 375">
          <a:extLst>
            <a:ext uri="{FF2B5EF4-FFF2-40B4-BE49-F238E27FC236}">
              <a16:creationId xmlns:a16="http://schemas.microsoft.com/office/drawing/2014/main" id="{8448EBA1-00A1-4F80-B6B2-6F67D5CE2D64}"/>
            </a:ext>
          </a:extLst>
        </xdr:cNvPr>
        <xdr:cNvSpPr/>
      </xdr:nvSpPr>
      <xdr:spPr>
        <a:xfrm>
          <a:off x="3381375" y="168402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38100</xdr:rowOff>
    </xdr:from>
    <xdr:to>
      <xdr:col>24</xdr:col>
      <xdr:colOff>63500</xdr:colOff>
      <xdr:row>104</xdr:row>
      <xdr:rowOff>129539</xdr:rowOff>
    </xdr:to>
    <xdr:cxnSp macro="">
      <xdr:nvCxnSpPr>
        <xdr:cNvPr id="377" name="直線コネクタ 376">
          <a:extLst>
            <a:ext uri="{FF2B5EF4-FFF2-40B4-BE49-F238E27FC236}">
              <a16:creationId xmlns:a16="http://schemas.microsoft.com/office/drawing/2014/main" id="{0B8F5E3D-5F90-4713-9443-5D3A13E703D7}"/>
            </a:ext>
          </a:extLst>
        </xdr:cNvPr>
        <xdr:cNvCxnSpPr/>
      </xdr:nvCxnSpPr>
      <xdr:spPr>
        <a:xfrm>
          <a:off x="3429000" y="16878300"/>
          <a:ext cx="752475" cy="8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97789</xdr:rowOff>
    </xdr:from>
    <xdr:to>
      <xdr:col>15</xdr:col>
      <xdr:colOff>101600</xdr:colOff>
      <xdr:row>106</xdr:row>
      <xdr:rowOff>27939</xdr:rowOff>
    </xdr:to>
    <xdr:sp macro="" textlink="">
      <xdr:nvSpPr>
        <xdr:cNvPr id="378" name="楕円 377">
          <a:extLst>
            <a:ext uri="{FF2B5EF4-FFF2-40B4-BE49-F238E27FC236}">
              <a16:creationId xmlns:a16="http://schemas.microsoft.com/office/drawing/2014/main" id="{0FB0D855-667E-4F65-92B4-43E77CB1C79E}"/>
            </a:ext>
          </a:extLst>
        </xdr:cNvPr>
        <xdr:cNvSpPr/>
      </xdr:nvSpPr>
      <xdr:spPr>
        <a:xfrm>
          <a:off x="2571750" y="1709991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38100</xdr:rowOff>
    </xdr:from>
    <xdr:to>
      <xdr:col>19</xdr:col>
      <xdr:colOff>177800</xdr:colOff>
      <xdr:row>105</xdr:row>
      <xdr:rowOff>148589</xdr:rowOff>
    </xdr:to>
    <xdr:cxnSp macro="">
      <xdr:nvCxnSpPr>
        <xdr:cNvPr id="379" name="直線コネクタ 378">
          <a:extLst>
            <a:ext uri="{FF2B5EF4-FFF2-40B4-BE49-F238E27FC236}">
              <a16:creationId xmlns:a16="http://schemas.microsoft.com/office/drawing/2014/main" id="{3361F82C-BFEC-453E-A2AA-4CD5B4C654AA}"/>
            </a:ext>
          </a:extLst>
        </xdr:cNvPr>
        <xdr:cNvCxnSpPr/>
      </xdr:nvCxnSpPr>
      <xdr:spPr>
        <a:xfrm flipV="1">
          <a:off x="2619375" y="16878300"/>
          <a:ext cx="809625" cy="26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170180</xdr:rowOff>
    </xdr:from>
    <xdr:to>
      <xdr:col>10</xdr:col>
      <xdr:colOff>165100</xdr:colOff>
      <xdr:row>105</xdr:row>
      <xdr:rowOff>100330</xdr:rowOff>
    </xdr:to>
    <xdr:sp macro="" textlink="">
      <xdr:nvSpPr>
        <xdr:cNvPr id="380" name="楕円 379">
          <a:extLst>
            <a:ext uri="{FF2B5EF4-FFF2-40B4-BE49-F238E27FC236}">
              <a16:creationId xmlns:a16="http://schemas.microsoft.com/office/drawing/2014/main" id="{8807CDF3-9749-4E56-8C7E-55B6F36C0D09}"/>
            </a:ext>
          </a:extLst>
        </xdr:cNvPr>
        <xdr:cNvSpPr/>
      </xdr:nvSpPr>
      <xdr:spPr>
        <a:xfrm>
          <a:off x="1781175" y="1700085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49530</xdr:rowOff>
    </xdr:from>
    <xdr:to>
      <xdr:col>15</xdr:col>
      <xdr:colOff>50800</xdr:colOff>
      <xdr:row>105</xdr:row>
      <xdr:rowOff>148589</xdr:rowOff>
    </xdr:to>
    <xdr:cxnSp macro="">
      <xdr:nvCxnSpPr>
        <xdr:cNvPr id="381" name="直線コネクタ 380">
          <a:extLst>
            <a:ext uri="{FF2B5EF4-FFF2-40B4-BE49-F238E27FC236}">
              <a16:creationId xmlns:a16="http://schemas.microsoft.com/office/drawing/2014/main" id="{123D8E8A-4DF3-4DDE-8004-35BE6A360A5C}"/>
            </a:ext>
          </a:extLst>
        </xdr:cNvPr>
        <xdr:cNvCxnSpPr/>
      </xdr:nvCxnSpPr>
      <xdr:spPr>
        <a:xfrm>
          <a:off x="1828800" y="17048480"/>
          <a:ext cx="790575"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124477</xdr:rowOff>
    </xdr:from>
    <xdr:ext cx="405111" cy="259045"/>
    <xdr:sp macro="" textlink="">
      <xdr:nvSpPr>
        <xdr:cNvPr id="382" name="n_1aveValue【港湾・漁港】&#10;有形固定資産減価償却率">
          <a:extLst>
            <a:ext uri="{FF2B5EF4-FFF2-40B4-BE49-F238E27FC236}">
              <a16:creationId xmlns:a16="http://schemas.microsoft.com/office/drawing/2014/main" id="{940DB580-C974-4225-BE04-98D94FE6DB8D}"/>
            </a:ext>
          </a:extLst>
        </xdr:cNvPr>
        <xdr:cNvSpPr txBox="1"/>
      </xdr:nvSpPr>
      <xdr:spPr>
        <a:xfrm>
          <a:off x="3239144" y="1647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105427</xdr:rowOff>
    </xdr:from>
    <xdr:ext cx="405111" cy="259045"/>
    <xdr:sp macro="" textlink="">
      <xdr:nvSpPr>
        <xdr:cNvPr id="383" name="n_2aveValue【港湾・漁港】&#10;有形固定資産減価償却率">
          <a:extLst>
            <a:ext uri="{FF2B5EF4-FFF2-40B4-BE49-F238E27FC236}">
              <a16:creationId xmlns:a16="http://schemas.microsoft.com/office/drawing/2014/main" id="{275CA303-8F74-4AB7-B823-3002160C7C9F}"/>
            </a:ext>
          </a:extLst>
        </xdr:cNvPr>
        <xdr:cNvSpPr txBox="1"/>
      </xdr:nvSpPr>
      <xdr:spPr>
        <a:xfrm>
          <a:off x="2439044" y="1629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36847</xdr:rowOff>
    </xdr:from>
    <xdr:ext cx="405111" cy="259045"/>
    <xdr:sp macro="" textlink="">
      <xdr:nvSpPr>
        <xdr:cNvPr id="384" name="n_3aveValue【港湾・漁港】&#10;有形固定資産減価償却率">
          <a:extLst>
            <a:ext uri="{FF2B5EF4-FFF2-40B4-BE49-F238E27FC236}">
              <a16:creationId xmlns:a16="http://schemas.microsoft.com/office/drawing/2014/main" id="{DD41B5AC-1E72-4E93-B9B2-DC5913F4C047}"/>
            </a:ext>
          </a:extLst>
        </xdr:cNvPr>
        <xdr:cNvSpPr txBox="1"/>
      </xdr:nvSpPr>
      <xdr:spPr>
        <a:xfrm>
          <a:off x="1648469" y="16229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80027</xdr:rowOff>
    </xdr:from>
    <xdr:ext cx="405111" cy="259045"/>
    <xdr:sp macro="" textlink="">
      <xdr:nvSpPr>
        <xdr:cNvPr id="385" name="n_1mainValue【港湾・漁港】&#10;有形固定資産減価償却率">
          <a:extLst>
            <a:ext uri="{FF2B5EF4-FFF2-40B4-BE49-F238E27FC236}">
              <a16:creationId xmlns:a16="http://schemas.microsoft.com/office/drawing/2014/main" id="{A6CCB94C-2211-4C63-A025-A79E924A53D5}"/>
            </a:ext>
          </a:extLst>
        </xdr:cNvPr>
        <xdr:cNvSpPr txBox="1"/>
      </xdr:nvSpPr>
      <xdr:spPr>
        <a:xfrm>
          <a:off x="3239144" y="16923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19066</xdr:rowOff>
    </xdr:from>
    <xdr:ext cx="405111" cy="259045"/>
    <xdr:sp macro="" textlink="">
      <xdr:nvSpPr>
        <xdr:cNvPr id="386" name="n_2mainValue【港湾・漁港】&#10;有形固定資産減価償却率">
          <a:extLst>
            <a:ext uri="{FF2B5EF4-FFF2-40B4-BE49-F238E27FC236}">
              <a16:creationId xmlns:a16="http://schemas.microsoft.com/office/drawing/2014/main" id="{8C3E5576-BC6D-4C8C-9631-3BDCD9812F1D}"/>
            </a:ext>
          </a:extLst>
        </xdr:cNvPr>
        <xdr:cNvSpPr txBox="1"/>
      </xdr:nvSpPr>
      <xdr:spPr>
        <a:xfrm>
          <a:off x="2439044" y="1718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91457</xdr:rowOff>
    </xdr:from>
    <xdr:ext cx="405111" cy="259045"/>
    <xdr:sp macro="" textlink="">
      <xdr:nvSpPr>
        <xdr:cNvPr id="387" name="n_3mainValue【港湾・漁港】&#10;有形固定資産減価償却率">
          <a:extLst>
            <a:ext uri="{FF2B5EF4-FFF2-40B4-BE49-F238E27FC236}">
              <a16:creationId xmlns:a16="http://schemas.microsoft.com/office/drawing/2014/main" id="{194B46EE-80AC-41C1-B6B8-8221911713EF}"/>
            </a:ext>
          </a:extLst>
        </xdr:cNvPr>
        <xdr:cNvSpPr txBox="1"/>
      </xdr:nvSpPr>
      <xdr:spPr>
        <a:xfrm>
          <a:off x="1648469" y="1709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A916CEA6-D313-4571-ABE5-20ECD6043030}"/>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89" name="正方形/長方形 388">
          <a:extLst>
            <a:ext uri="{FF2B5EF4-FFF2-40B4-BE49-F238E27FC236}">
              <a16:creationId xmlns:a16="http://schemas.microsoft.com/office/drawing/2014/main" id="{A5F3D850-4CE6-49C9-9C2F-1EA13AB5F77C}"/>
            </a:ext>
          </a:extLst>
        </xdr:cNvPr>
        <xdr:cNvSpPr/>
      </xdr:nvSpPr>
      <xdr:spPr>
        <a:xfrm>
          <a:off x="6410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90" name="正方形/長方形 389">
          <a:extLst>
            <a:ext uri="{FF2B5EF4-FFF2-40B4-BE49-F238E27FC236}">
              <a16:creationId xmlns:a16="http://schemas.microsoft.com/office/drawing/2014/main" id="{082E0D37-D317-48BB-92CA-ABA8740E59A3}"/>
            </a:ext>
          </a:extLst>
        </xdr:cNvPr>
        <xdr:cNvSpPr/>
      </xdr:nvSpPr>
      <xdr:spPr>
        <a:xfrm>
          <a:off x="6410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91" name="正方形/長方形 390">
          <a:extLst>
            <a:ext uri="{FF2B5EF4-FFF2-40B4-BE49-F238E27FC236}">
              <a16:creationId xmlns:a16="http://schemas.microsoft.com/office/drawing/2014/main" id="{6B9C6120-AAA9-448C-A88E-74CB8EA15A05}"/>
            </a:ext>
          </a:extLst>
        </xdr:cNvPr>
        <xdr:cNvSpPr/>
      </xdr:nvSpPr>
      <xdr:spPr>
        <a:xfrm>
          <a:off x="7886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92" name="正方形/長方形 391">
          <a:extLst>
            <a:ext uri="{FF2B5EF4-FFF2-40B4-BE49-F238E27FC236}">
              <a16:creationId xmlns:a16="http://schemas.microsoft.com/office/drawing/2014/main" id="{25ED7A77-1638-4C3E-9E83-CF7491A8F0A2}"/>
            </a:ext>
          </a:extLst>
        </xdr:cNvPr>
        <xdr:cNvSpPr/>
      </xdr:nvSpPr>
      <xdr:spPr>
        <a:xfrm>
          <a:off x="7886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C30991D5-EAF5-4DFC-B9A6-3B9F51EF45BF}"/>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4" name="テキスト ボックス 393">
          <a:extLst>
            <a:ext uri="{FF2B5EF4-FFF2-40B4-BE49-F238E27FC236}">
              <a16:creationId xmlns:a16="http://schemas.microsoft.com/office/drawing/2014/main" id="{F27D5D53-E2A9-4B19-99C8-97018D44D0DE}"/>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5" name="直線コネクタ 394">
          <a:extLst>
            <a:ext uri="{FF2B5EF4-FFF2-40B4-BE49-F238E27FC236}">
              <a16:creationId xmlns:a16="http://schemas.microsoft.com/office/drawing/2014/main" id="{BE3D1286-B575-48E3-9CB1-0E35397EB9B3}"/>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110</xdr:row>
      <xdr:rowOff>48277</xdr:rowOff>
    </xdr:from>
    <xdr:ext cx="248786" cy="259045"/>
    <xdr:sp macro="" textlink="">
      <xdr:nvSpPr>
        <xdr:cNvPr id="396" name="テキスト ボックス 395">
          <a:extLst>
            <a:ext uri="{FF2B5EF4-FFF2-40B4-BE49-F238E27FC236}">
              <a16:creationId xmlns:a16="http://schemas.microsoft.com/office/drawing/2014/main" id="{77931922-1641-42D7-BB9A-47EBEB1CF5FD}"/>
            </a:ext>
          </a:extLst>
        </xdr:cNvPr>
        <xdr:cNvSpPr txBox="1"/>
      </xdr:nvSpPr>
      <xdr:spPr>
        <a:xfrm>
          <a:off x="5723389" y="178568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97" name="直線コネクタ 396">
          <a:extLst>
            <a:ext uri="{FF2B5EF4-FFF2-40B4-BE49-F238E27FC236}">
              <a16:creationId xmlns:a16="http://schemas.microsoft.com/office/drawing/2014/main" id="{BA46E986-E199-4F61-ADA9-0ADF322E2392}"/>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107</xdr:row>
      <xdr:rowOff>105427</xdr:rowOff>
    </xdr:from>
    <xdr:ext cx="595419" cy="259045"/>
    <xdr:sp macro="" textlink="">
      <xdr:nvSpPr>
        <xdr:cNvPr id="398" name="テキスト ボックス 397">
          <a:extLst>
            <a:ext uri="{FF2B5EF4-FFF2-40B4-BE49-F238E27FC236}">
              <a16:creationId xmlns:a16="http://schemas.microsoft.com/office/drawing/2014/main" id="{849A6C22-9E9A-4650-B1AB-40152C00D1C0}"/>
            </a:ext>
          </a:extLst>
        </xdr:cNvPr>
        <xdr:cNvSpPr txBox="1"/>
      </xdr:nvSpPr>
      <xdr:spPr>
        <a:xfrm>
          <a:off x="5421206" y="17428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9" name="直線コネクタ 398">
          <a:extLst>
            <a:ext uri="{FF2B5EF4-FFF2-40B4-BE49-F238E27FC236}">
              <a16:creationId xmlns:a16="http://schemas.microsoft.com/office/drawing/2014/main" id="{012180EC-6D5F-4E59-A7CA-B15D32A89934}"/>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00" name="テキスト ボックス 399">
          <a:extLst>
            <a:ext uri="{FF2B5EF4-FFF2-40B4-BE49-F238E27FC236}">
              <a16:creationId xmlns:a16="http://schemas.microsoft.com/office/drawing/2014/main" id="{FC650C09-0978-4D55-B769-27700E8B0EC2}"/>
            </a:ext>
          </a:extLst>
        </xdr:cNvPr>
        <xdr:cNvSpPr txBox="1"/>
      </xdr:nvSpPr>
      <xdr:spPr>
        <a:xfrm>
          <a:off x="5421206" y="169996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01" name="直線コネクタ 400">
          <a:extLst>
            <a:ext uri="{FF2B5EF4-FFF2-40B4-BE49-F238E27FC236}">
              <a16:creationId xmlns:a16="http://schemas.microsoft.com/office/drawing/2014/main" id="{A52FDF42-CE11-4AAD-9865-FB1DEA171AF7}"/>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02" name="テキスト ボックス 401">
          <a:extLst>
            <a:ext uri="{FF2B5EF4-FFF2-40B4-BE49-F238E27FC236}">
              <a16:creationId xmlns:a16="http://schemas.microsoft.com/office/drawing/2014/main" id="{6F94E306-A901-4A9A-B472-6AB827B002C3}"/>
            </a:ext>
          </a:extLst>
        </xdr:cNvPr>
        <xdr:cNvSpPr txBox="1"/>
      </xdr:nvSpPr>
      <xdr:spPr>
        <a:xfrm>
          <a:off x="5421206" y="165614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03" name="直線コネクタ 402">
          <a:extLst>
            <a:ext uri="{FF2B5EF4-FFF2-40B4-BE49-F238E27FC236}">
              <a16:creationId xmlns:a16="http://schemas.microsoft.com/office/drawing/2014/main" id="{1C4955AB-8CCC-47F1-8FDC-2A21DBA9610F}"/>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04" name="テキスト ボックス 403">
          <a:extLst>
            <a:ext uri="{FF2B5EF4-FFF2-40B4-BE49-F238E27FC236}">
              <a16:creationId xmlns:a16="http://schemas.microsoft.com/office/drawing/2014/main" id="{0C420C88-6243-47BB-A199-86416B5063A2}"/>
            </a:ext>
          </a:extLst>
        </xdr:cNvPr>
        <xdr:cNvSpPr txBox="1"/>
      </xdr:nvSpPr>
      <xdr:spPr>
        <a:xfrm>
          <a:off x="5421206" y="1613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5" name="直線コネクタ 404">
          <a:extLst>
            <a:ext uri="{FF2B5EF4-FFF2-40B4-BE49-F238E27FC236}">
              <a16:creationId xmlns:a16="http://schemas.microsoft.com/office/drawing/2014/main" id="{212077EF-30BF-4AB3-9FCB-A2D5954276EF}"/>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06" name="テキスト ボックス 405">
          <a:extLst>
            <a:ext uri="{FF2B5EF4-FFF2-40B4-BE49-F238E27FC236}">
              <a16:creationId xmlns:a16="http://schemas.microsoft.com/office/drawing/2014/main" id="{1DCBAF5C-5696-48A9-9E83-C54E9D98D1C3}"/>
            </a:ext>
          </a:extLst>
        </xdr:cNvPr>
        <xdr:cNvSpPr txBox="1"/>
      </xdr:nvSpPr>
      <xdr:spPr>
        <a:xfrm>
          <a:off x="5421206" y="15704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7" name="【港湾・漁港】&#10;一人当たり有形固定資産（償却資産）額グラフ枠">
          <a:extLst>
            <a:ext uri="{FF2B5EF4-FFF2-40B4-BE49-F238E27FC236}">
              <a16:creationId xmlns:a16="http://schemas.microsoft.com/office/drawing/2014/main" id="{8EC9C4F4-8B63-4777-8242-92C41BA0A843}"/>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153508</xdr:rowOff>
    </xdr:from>
    <xdr:to>
      <xdr:col>54</xdr:col>
      <xdr:colOff>189865</xdr:colOff>
      <xdr:row>108</xdr:row>
      <xdr:rowOff>118244</xdr:rowOff>
    </xdr:to>
    <xdr:cxnSp macro="">
      <xdr:nvCxnSpPr>
        <xdr:cNvPr id="408" name="直線コネクタ 407">
          <a:extLst>
            <a:ext uri="{FF2B5EF4-FFF2-40B4-BE49-F238E27FC236}">
              <a16:creationId xmlns:a16="http://schemas.microsoft.com/office/drawing/2014/main" id="{D42CB062-9FD4-454D-AA95-A5B03B73F3C7}"/>
            </a:ext>
          </a:extLst>
        </xdr:cNvPr>
        <xdr:cNvCxnSpPr/>
      </xdr:nvCxnSpPr>
      <xdr:spPr>
        <a:xfrm flipV="1">
          <a:off x="9427845" y="16346008"/>
          <a:ext cx="1270" cy="1263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122071</xdr:rowOff>
    </xdr:from>
    <xdr:ext cx="534377" cy="259045"/>
    <xdr:sp macro="" textlink="">
      <xdr:nvSpPr>
        <xdr:cNvPr id="409" name="【港湾・漁港】&#10;一人当たり有形固定資産（償却資産）額最小値テキスト">
          <a:extLst>
            <a:ext uri="{FF2B5EF4-FFF2-40B4-BE49-F238E27FC236}">
              <a16:creationId xmlns:a16="http://schemas.microsoft.com/office/drawing/2014/main" id="{E19B9C46-4209-4A26-8257-0E15EEAAF852}"/>
            </a:ext>
          </a:extLst>
        </xdr:cNvPr>
        <xdr:cNvSpPr txBox="1"/>
      </xdr:nvSpPr>
      <xdr:spPr>
        <a:xfrm>
          <a:off x="9477375" y="1761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118244</xdr:rowOff>
    </xdr:from>
    <xdr:to>
      <xdr:col>55</xdr:col>
      <xdr:colOff>88900</xdr:colOff>
      <xdr:row>108</xdr:row>
      <xdr:rowOff>118244</xdr:rowOff>
    </xdr:to>
    <xdr:cxnSp macro="">
      <xdr:nvCxnSpPr>
        <xdr:cNvPr id="410" name="直線コネクタ 409">
          <a:extLst>
            <a:ext uri="{FF2B5EF4-FFF2-40B4-BE49-F238E27FC236}">
              <a16:creationId xmlns:a16="http://schemas.microsoft.com/office/drawing/2014/main" id="{A0FAF92F-FF5B-410D-8BAC-051ACA3B9D15}"/>
            </a:ext>
          </a:extLst>
        </xdr:cNvPr>
        <xdr:cNvCxnSpPr/>
      </xdr:nvCxnSpPr>
      <xdr:spPr>
        <a:xfrm>
          <a:off x="9363075" y="1760931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100185</xdr:rowOff>
    </xdr:from>
    <xdr:ext cx="599010" cy="259045"/>
    <xdr:sp macro="" textlink="">
      <xdr:nvSpPr>
        <xdr:cNvPr id="411" name="【港湾・漁港】&#10;一人当たり有形固定資産（償却資産）額最大値テキスト">
          <a:extLst>
            <a:ext uri="{FF2B5EF4-FFF2-40B4-BE49-F238E27FC236}">
              <a16:creationId xmlns:a16="http://schemas.microsoft.com/office/drawing/2014/main" id="{1F509A99-451B-4550-851A-917AACEB29CE}"/>
            </a:ext>
          </a:extLst>
        </xdr:cNvPr>
        <xdr:cNvSpPr txBox="1"/>
      </xdr:nvSpPr>
      <xdr:spPr>
        <a:xfrm>
          <a:off x="9477375" y="1613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153508</xdr:rowOff>
    </xdr:from>
    <xdr:to>
      <xdr:col>55</xdr:col>
      <xdr:colOff>88900</xdr:colOff>
      <xdr:row>100</xdr:row>
      <xdr:rowOff>153508</xdr:rowOff>
    </xdr:to>
    <xdr:cxnSp macro="">
      <xdr:nvCxnSpPr>
        <xdr:cNvPr id="412" name="直線コネクタ 411">
          <a:extLst>
            <a:ext uri="{FF2B5EF4-FFF2-40B4-BE49-F238E27FC236}">
              <a16:creationId xmlns:a16="http://schemas.microsoft.com/office/drawing/2014/main" id="{596AF379-ED62-45C7-9AC9-D095F06E62E1}"/>
            </a:ext>
          </a:extLst>
        </xdr:cNvPr>
        <xdr:cNvCxnSpPr/>
      </xdr:nvCxnSpPr>
      <xdr:spPr>
        <a:xfrm>
          <a:off x="9363075" y="1634600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103</xdr:row>
      <xdr:rowOff>93753</xdr:rowOff>
    </xdr:from>
    <xdr:ext cx="599010" cy="259045"/>
    <xdr:sp macro="" textlink="">
      <xdr:nvSpPr>
        <xdr:cNvPr id="413" name="【港湾・漁港】&#10;一人当たり有形固定資産（償却資産）額平均値テキスト">
          <a:extLst>
            <a:ext uri="{FF2B5EF4-FFF2-40B4-BE49-F238E27FC236}">
              <a16:creationId xmlns:a16="http://schemas.microsoft.com/office/drawing/2014/main" id="{020D3B71-EDC5-4D57-B9BE-972104F81ADC}"/>
            </a:ext>
          </a:extLst>
        </xdr:cNvPr>
        <xdr:cNvSpPr txBox="1"/>
      </xdr:nvSpPr>
      <xdr:spPr>
        <a:xfrm>
          <a:off x="9477375" y="16772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115326</xdr:rowOff>
    </xdr:from>
    <xdr:to>
      <xdr:col>55</xdr:col>
      <xdr:colOff>50800</xdr:colOff>
      <xdr:row>104</xdr:row>
      <xdr:rowOff>45476</xdr:rowOff>
    </xdr:to>
    <xdr:sp macro="" textlink="">
      <xdr:nvSpPr>
        <xdr:cNvPr id="414" name="フローチャート: 判断 413">
          <a:extLst>
            <a:ext uri="{FF2B5EF4-FFF2-40B4-BE49-F238E27FC236}">
              <a16:creationId xmlns:a16="http://schemas.microsoft.com/office/drawing/2014/main" id="{C69E5265-C07C-4111-9E32-6CD094BB41FC}"/>
            </a:ext>
          </a:extLst>
        </xdr:cNvPr>
        <xdr:cNvSpPr/>
      </xdr:nvSpPr>
      <xdr:spPr>
        <a:xfrm>
          <a:off x="9401175" y="16793601"/>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125797</xdr:rowOff>
    </xdr:from>
    <xdr:to>
      <xdr:col>50</xdr:col>
      <xdr:colOff>165100</xdr:colOff>
      <xdr:row>105</xdr:row>
      <xdr:rowOff>55947</xdr:rowOff>
    </xdr:to>
    <xdr:sp macro="" textlink="">
      <xdr:nvSpPr>
        <xdr:cNvPr id="415" name="フローチャート: 判断 414">
          <a:extLst>
            <a:ext uri="{FF2B5EF4-FFF2-40B4-BE49-F238E27FC236}">
              <a16:creationId xmlns:a16="http://schemas.microsoft.com/office/drawing/2014/main" id="{4A513F14-9837-4A72-B47F-D882C3C20453}"/>
            </a:ext>
          </a:extLst>
        </xdr:cNvPr>
        <xdr:cNvSpPr/>
      </xdr:nvSpPr>
      <xdr:spPr>
        <a:xfrm>
          <a:off x="8639175" y="1696282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128778</xdr:rowOff>
    </xdr:from>
    <xdr:to>
      <xdr:col>46</xdr:col>
      <xdr:colOff>38100</xdr:colOff>
      <xdr:row>105</xdr:row>
      <xdr:rowOff>58928</xdr:rowOff>
    </xdr:to>
    <xdr:sp macro="" textlink="">
      <xdr:nvSpPr>
        <xdr:cNvPr id="416" name="フローチャート: 判断 415">
          <a:extLst>
            <a:ext uri="{FF2B5EF4-FFF2-40B4-BE49-F238E27FC236}">
              <a16:creationId xmlns:a16="http://schemas.microsoft.com/office/drawing/2014/main" id="{610C9258-24D0-43DD-BF54-3632478733DC}"/>
            </a:ext>
          </a:extLst>
        </xdr:cNvPr>
        <xdr:cNvSpPr/>
      </xdr:nvSpPr>
      <xdr:spPr>
        <a:xfrm>
          <a:off x="7839075" y="1696580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53426</xdr:rowOff>
    </xdr:from>
    <xdr:to>
      <xdr:col>41</xdr:col>
      <xdr:colOff>101600</xdr:colOff>
      <xdr:row>105</xdr:row>
      <xdr:rowOff>155026</xdr:rowOff>
    </xdr:to>
    <xdr:sp macro="" textlink="">
      <xdr:nvSpPr>
        <xdr:cNvPr id="417" name="フローチャート: 判断 416">
          <a:extLst>
            <a:ext uri="{FF2B5EF4-FFF2-40B4-BE49-F238E27FC236}">
              <a16:creationId xmlns:a16="http://schemas.microsoft.com/office/drawing/2014/main" id="{0168FE1A-9BCC-4722-84B6-84D15D15C47C}"/>
            </a:ext>
          </a:extLst>
        </xdr:cNvPr>
        <xdr:cNvSpPr/>
      </xdr:nvSpPr>
      <xdr:spPr>
        <a:xfrm>
          <a:off x="7029450" y="1705237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539C811E-D1AA-4AD2-A14E-619065C206D0}"/>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129CC6E7-2D3A-4A16-A986-373EABDDD18E}"/>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5C17781D-FCAF-4E3E-B6BE-0CD9D9AFFEBB}"/>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B0F2132E-D18F-4725-9D1C-4F77B69651F4}"/>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9D50933F-CC45-412B-9631-82C691E635C4}"/>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111665</xdr:rowOff>
    </xdr:from>
    <xdr:to>
      <xdr:col>55</xdr:col>
      <xdr:colOff>50800</xdr:colOff>
      <xdr:row>104</xdr:row>
      <xdr:rowOff>41815</xdr:rowOff>
    </xdr:to>
    <xdr:sp macro="" textlink="">
      <xdr:nvSpPr>
        <xdr:cNvPr id="423" name="楕円 422">
          <a:extLst>
            <a:ext uri="{FF2B5EF4-FFF2-40B4-BE49-F238E27FC236}">
              <a16:creationId xmlns:a16="http://schemas.microsoft.com/office/drawing/2014/main" id="{88A327E1-4CE1-4F2C-9ED8-08122F863A64}"/>
            </a:ext>
          </a:extLst>
        </xdr:cNvPr>
        <xdr:cNvSpPr/>
      </xdr:nvSpPr>
      <xdr:spPr>
        <a:xfrm>
          <a:off x="9401175" y="1678994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102</xdr:row>
      <xdr:rowOff>134542</xdr:rowOff>
    </xdr:from>
    <xdr:ext cx="599010" cy="259045"/>
    <xdr:sp macro="" textlink="">
      <xdr:nvSpPr>
        <xdr:cNvPr id="424" name="【港湾・漁港】&#10;一人当たり有形固定資産（償却資産）額該当値テキスト">
          <a:extLst>
            <a:ext uri="{FF2B5EF4-FFF2-40B4-BE49-F238E27FC236}">
              <a16:creationId xmlns:a16="http://schemas.microsoft.com/office/drawing/2014/main" id="{7A1CBC16-0A59-4B22-93F8-ED19611F7BA0}"/>
            </a:ext>
          </a:extLst>
        </xdr:cNvPr>
        <xdr:cNvSpPr txBox="1"/>
      </xdr:nvSpPr>
      <xdr:spPr>
        <a:xfrm>
          <a:off x="9477375" y="16650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130437</xdr:rowOff>
    </xdr:from>
    <xdr:to>
      <xdr:col>50</xdr:col>
      <xdr:colOff>165100</xdr:colOff>
      <xdr:row>104</xdr:row>
      <xdr:rowOff>60587</xdr:rowOff>
    </xdr:to>
    <xdr:sp macro="" textlink="">
      <xdr:nvSpPr>
        <xdr:cNvPr id="425" name="楕円 424">
          <a:extLst>
            <a:ext uri="{FF2B5EF4-FFF2-40B4-BE49-F238E27FC236}">
              <a16:creationId xmlns:a16="http://schemas.microsoft.com/office/drawing/2014/main" id="{8E26B7AB-D004-429E-BB10-0820E281F35F}"/>
            </a:ext>
          </a:extLst>
        </xdr:cNvPr>
        <xdr:cNvSpPr/>
      </xdr:nvSpPr>
      <xdr:spPr>
        <a:xfrm>
          <a:off x="8639175" y="1680871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162465</xdr:rowOff>
    </xdr:from>
    <xdr:to>
      <xdr:col>55</xdr:col>
      <xdr:colOff>0</xdr:colOff>
      <xdr:row>104</xdr:row>
      <xdr:rowOff>9787</xdr:rowOff>
    </xdr:to>
    <xdr:cxnSp macro="">
      <xdr:nvCxnSpPr>
        <xdr:cNvPr id="426" name="直線コネクタ 425">
          <a:extLst>
            <a:ext uri="{FF2B5EF4-FFF2-40B4-BE49-F238E27FC236}">
              <a16:creationId xmlns:a16="http://schemas.microsoft.com/office/drawing/2014/main" id="{0850BC52-053B-4EDF-9926-0051E3691381}"/>
            </a:ext>
          </a:extLst>
        </xdr:cNvPr>
        <xdr:cNvCxnSpPr/>
      </xdr:nvCxnSpPr>
      <xdr:spPr>
        <a:xfrm flipV="1">
          <a:off x="8686800" y="16837565"/>
          <a:ext cx="742950" cy="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77005</xdr:rowOff>
    </xdr:from>
    <xdr:to>
      <xdr:col>46</xdr:col>
      <xdr:colOff>38100</xdr:colOff>
      <xdr:row>105</xdr:row>
      <xdr:rowOff>7155</xdr:rowOff>
    </xdr:to>
    <xdr:sp macro="" textlink="">
      <xdr:nvSpPr>
        <xdr:cNvPr id="427" name="楕円 426">
          <a:extLst>
            <a:ext uri="{FF2B5EF4-FFF2-40B4-BE49-F238E27FC236}">
              <a16:creationId xmlns:a16="http://schemas.microsoft.com/office/drawing/2014/main" id="{BECA14F7-3BCC-4004-835B-F9C94E7856C5}"/>
            </a:ext>
          </a:extLst>
        </xdr:cNvPr>
        <xdr:cNvSpPr/>
      </xdr:nvSpPr>
      <xdr:spPr>
        <a:xfrm>
          <a:off x="7839075" y="1691720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9787</xdr:rowOff>
    </xdr:from>
    <xdr:to>
      <xdr:col>50</xdr:col>
      <xdr:colOff>114300</xdr:colOff>
      <xdr:row>104</xdr:row>
      <xdr:rowOff>127805</xdr:rowOff>
    </xdr:to>
    <xdr:cxnSp macro="">
      <xdr:nvCxnSpPr>
        <xdr:cNvPr id="428" name="直線コネクタ 427">
          <a:extLst>
            <a:ext uri="{FF2B5EF4-FFF2-40B4-BE49-F238E27FC236}">
              <a16:creationId xmlns:a16="http://schemas.microsoft.com/office/drawing/2014/main" id="{FF4FC7D5-355F-4F0F-8144-EAAFA4BDD951}"/>
            </a:ext>
          </a:extLst>
        </xdr:cNvPr>
        <xdr:cNvCxnSpPr/>
      </xdr:nvCxnSpPr>
      <xdr:spPr>
        <a:xfrm flipV="1">
          <a:off x="7886700" y="16846812"/>
          <a:ext cx="800100" cy="11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92988</xdr:rowOff>
    </xdr:from>
    <xdr:to>
      <xdr:col>41</xdr:col>
      <xdr:colOff>101600</xdr:colOff>
      <xdr:row>105</xdr:row>
      <xdr:rowOff>23138</xdr:rowOff>
    </xdr:to>
    <xdr:sp macro="" textlink="">
      <xdr:nvSpPr>
        <xdr:cNvPr id="429" name="楕円 428">
          <a:extLst>
            <a:ext uri="{FF2B5EF4-FFF2-40B4-BE49-F238E27FC236}">
              <a16:creationId xmlns:a16="http://schemas.microsoft.com/office/drawing/2014/main" id="{168BAE81-9F2B-4B27-9F44-48708BEDC4A0}"/>
            </a:ext>
          </a:extLst>
        </xdr:cNvPr>
        <xdr:cNvSpPr/>
      </xdr:nvSpPr>
      <xdr:spPr>
        <a:xfrm>
          <a:off x="7029450" y="1693318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127805</xdr:rowOff>
    </xdr:from>
    <xdr:to>
      <xdr:col>45</xdr:col>
      <xdr:colOff>177800</xdr:colOff>
      <xdr:row>104</xdr:row>
      <xdr:rowOff>143788</xdr:rowOff>
    </xdr:to>
    <xdr:cxnSp macro="">
      <xdr:nvCxnSpPr>
        <xdr:cNvPr id="430" name="直線コネクタ 429">
          <a:extLst>
            <a:ext uri="{FF2B5EF4-FFF2-40B4-BE49-F238E27FC236}">
              <a16:creationId xmlns:a16="http://schemas.microsoft.com/office/drawing/2014/main" id="{1B8F0FBE-05A3-490F-B4A3-B0EC001ADFEC}"/>
            </a:ext>
          </a:extLst>
        </xdr:cNvPr>
        <xdr:cNvCxnSpPr/>
      </xdr:nvCxnSpPr>
      <xdr:spPr>
        <a:xfrm flipV="1">
          <a:off x="7077075" y="16964830"/>
          <a:ext cx="809625" cy="1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47074</xdr:rowOff>
    </xdr:from>
    <xdr:ext cx="599010" cy="259045"/>
    <xdr:sp macro="" textlink="">
      <xdr:nvSpPr>
        <xdr:cNvPr id="431" name="n_1aveValue【港湾・漁港】&#10;一人当たり有形固定資産（償却資産）額">
          <a:extLst>
            <a:ext uri="{FF2B5EF4-FFF2-40B4-BE49-F238E27FC236}">
              <a16:creationId xmlns:a16="http://schemas.microsoft.com/office/drawing/2014/main" id="{6F5FDFEA-BA8B-436B-9594-EAC6E0EE7A36}"/>
            </a:ext>
          </a:extLst>
        </xdr:cNvPr>
        <xdr:cNvSpPr txBox="1"/>
      </xdr:nvSpPr>
      <xdr:spPr>
        <a:xfrm>
          <a:off x="8399995" y="17052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50055</xdr:rowOff>
    </xdr:from>
    <xdr:ext cx="599010" cy="259045"/>
    <xdr:sp macro="" textlink="">
      <xdr:nvSpPr>
        <xdr:cNvPr id="432" name="n_2aveValue【港湾・漁港】&#10;一人当たり有形固定資産（償却資産）額">
          <a:extLst>
            <a:ext uri="{FF2B5EF4-FFF2-40B4-BE49-F238E27FC236}">
              <a16:creationId xmlns:a16="http://schemas.microsoft.com/office/drawing/2014/main" id="{5E1B1A25-8F3A-4014-95F2-F14EF45005D8}"/>
            </a:ext>
          </a:extLst>
        </xdr:cNvPr>
        <xdr:cNvSpPr txBox="1"/>
      </xdr:nvSpPr>
      <xdr:spPr>
        <a:xfrm>
          <a:off x="7609420" y="17049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146153</xdr:rowOff>
    </xdr:from>
    <xdr:ext cx="599010" cy="259045"/>
    <xdr:sp macro="" textlink="">
      <xdr:nvSpPr>
        <xdr:cNvPr id="433" name="n_3aveValue【港湾・漁港】&#10;一人当たり有形固定資産（償却資産）額">
          <a:extLst>
            <a:ext uri="{FF2B5EF4-FFF2-40B4-BE49-F238E27FC236}">
              <a16:creationId xmlns:a16="http://schemas.microsoft.com/office/drawing/2014/main" id="{F2EB08A3-B179-4351-BD80-F97B1672B522}"/>
            </a:ext>
          </a:extLst>
        </xdr:cNvPr>
        <xdr:cNvSpPr txBox="1"/>
      </xdr:nvSpPr>
      <xdr:spPr>
        <a:xfrm>
          <a:off x="6818845" y="1714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102</xdr:row>
      <xdr:rowOff>77114</xdr:rowOff>
    </xdr:from>
    <xdr:ext cx="599010" cy="259045"/>
    <xdr:sp macro="" textlink="">
      <xdr:nvSpPr>
        <xdr:cNvPr id="434" name="n_1mainValue【港湾・漁港】&#10;一人当たり有形固定資産（償却資産）額">
          <a:extLst>
            <a:ext uri="{FF2B5EF4-FFF2-40B4-BE49-F238E27FC236}">
              <a16:creationId xmlns:a16="http://schemas.microsoft.com/office/drawing/2014/main" id="{479DE3CB-AA50-4E82-9D57-07DE71975C08}"/>
            </a:ext>
          </a:extLst>
        </xdr:cNvPr>
        <xdr:cNvSpPr txBox="1"/>
      </xdr:nvSpPr>
      <xdr:spPr>
        <a:xfrm>
          <a:off x="8399995" y="16593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23682</xdr:rowOff>
    </xdr:from>
    <xdr:ext cx="599010" cy="259045"/>
    <xdr:sp macro="" textlink="">
      <xdr:nvSpPr>
        <xdr:cNvPr id="435" name="n_2mainValue【港湾・漁港】&#10;一人当たり有形固定資産（償却資産）額">
          <a:extLst>
            <a:ext uri="{FF2B5EF4-FFF2-40B4-BE49-F238E27FC236}">
              <a16:creationId xmlns:a16="http://schemas.microsoft.com/office/drawing/2014/main" id="{874E8399-3E8E-4029-9987-7A9F3370917B}"/>
            </a:ext>
          </a:extLst>
        </xdr:cNvPr>
        <xdr:cNvSpPr txBox="1"/>
      </xdr:nvSpPr>
      <xdr:spPr>
        <a:xfrm>
          <a:off x="7609420" y="16705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39665</xdr:rowOff>
    </xdr:from>
    <xdr:ext cx="599010" cy="259045"/>
    <xdr:sp macro="" textlink="">
      <xdr:nvSpPr>
        <xdr:cNvPr id="436" name="n_3mainValue【港湾・漁港】&#10;一人当たり有形固定資産（償却資産）額">
          <a:extLst>
            <a:ext uri="{FF2B5EF4-FFF2-40B4-BE49-F238E27FC236}">
              <a16:creationId xmlns:a16="http://schemas.microsoft.com/office/drawing/2014/main" id="{B779EE2C-7DD3-44DC-B9D9-8BBADC390ECB}"/>
            </a:ext>
          </a:extLst>
        </xdr:cNvPr>
        <xdr:cNvSpPr txBox="1"/>
      </xdr:nvSpPr>
      <xdr:spPr>
        <a:xfrm>
          <a:off x="6818845" y="1671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7" name="正方形/長方形 436">
          <a:extLst>
            <a:ext uri="{FF2B5EF4-FFF2-40B4-BE49-F238E27FC236}">
              <a16:creationId xmlns:a16="http://schemas.microsoft.com/office/drawing/2014/main" id="{195046B0-1BAC-4EA8-87C4-82868FDB8F25}"/>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38" name="正方形/長方形 437">
          <a:extLst>
            <a:ext uri="{FF2B5EF4-FFF2-40B4-BE49-F238E27FC236}">
              <a16:creationId xmlns:a16="http://schemas.microsoft.com/office/drawing/2014/main" id="{90902E94-0DC8-4E94-814E-003F5011AEE0}"/>
            </a:ext>
          </a:extLst>
        </xdr:cNvPr>
        <xdr:cNvSpPr/>
      </xdr:nvSpPr>
      <xdr:spPr>
        <a:xfrm>
          <a:off x="11658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39" name="正方形/長方形 438">
          <a:extLst>
            <a:ext uri="{FF2B5EF4-FFF2-40B4-BE49-F238E27FC236}">
              <a16:creationId xmlns:a16="http://schemas.microsoft.com/office/drawing/2014/main" id="{38404BB9-8E9F-4E1D-8C33-657DC7365673}"/>
            </a:ext>
          </a:extLst>
        </xdr:cNvPr>
        <xdr:cNvSpPr/>
      </xdr:nvSpPr>
      <xdr:spPr>
        <a:xfrm>
          <a:off x="11658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40" name="正方形/長方形 439">
          <a:extLst>
            <a:ext uri="{FF2B5EF4-FFF2-40B4-BE49-F238E27FC236}">
              <a16:creationId xmlns:a16="http://schemas.microsoft.com/office/drawing/2014/main" id="{3038D1C4-4E33-41A8-B5E1-6FEF50212C31}"/>
            </a:ext>
          </a:extLst>
        </xdr:cNvPr>
        <xdr:cNvSpPr/>
      </xdr:nvSpPr>
      <xdr:spPr>
        <a:xfrm>
          <a:off x="13154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41" name="正方形/長方形 440">
          <a:extLst>
            <a:ext uri="{FF2B5EF4-FFF2-40B4-BE49-F238E27FC236}">
              <a16:creationId xmlns:a16="http://schemas.microsoft.com/office/drawing/2014/main" id="{CE5A5458-06C8-4B68-B6F3-506F19D20A83}"/>
            </a:ext>
          </a:extLst>
        </xdr:cNvPr>
        <xdr:cNvSpPr/>
      </xdr:nvSpPr>
      <xdr:spPr>
        <a:xfrm>
          <a:off x="13154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2" name="正方形/長方形 441">
          <a:extLst>
            <a:ext uri="{FF2B5EF4-FFF2-40B4-BE49-F238E27FC236}">
              <a16:creationId xmlns:a16="http://schemas.microsoft.com/office/drawing/2014/main" id="{B023769F-C3FC-4DCA-B836-23B00D1E8181}"/>
            </a:ext>
          </a:extLst>
        </xdr:cNvPr>
        <xdr:cNvSpPr/>
      </xdr:nvSpPr>
      <xdr:spPr>
        <a:xfrm>
          <a:off x="11210925" y="50387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43" name="正方形/長方形 442">
          <a:extLst>
            <a:ext uri="{FF2B5EF4-FFF2-40B4-BE49-F238E27FC236}">
              <a16:creationId xmlns:a16="http://schemas.microsoft.com/office/drawing/2014/main" id="{A1EC859C-3FF0-4C3F-8DB7-5337898335AC}"/>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44" name="正方形/長方形 443">
          <a:extLst>
            <a:ext uri="{FF2B5EF4-FFF2-40B4-BE49-F238E27FC236}">
              <a16:creationId xmlns:a16="http://schemas.microsoft.com/office/drawing/2014/main" id="{958D5482-8A57-4CC4-8778-77A74ADBA3CB}"/>
            </a:ext>
          </a:extLst>
        </xdr:cNvPr>
        <xdr:cNvSpPr/>
      </xdr:nvSpPr>
      <xdr:spPr>
        <a:xfrm>
          <a:off x="169259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45" name="正方形/長方形 444">
          <a:extLst>
            <a:ext uri="{FF2B5EF4-FFF2-40B4-BE49-F238E27FC236}">
              <a16:creationId xmlns:a16="http://schemas.microsoft.com/office/drawing/2014/main" id="{757BE9AA-8CF1-4794-864A-E166B53BBFAC}"/>
            </a:ext>
          </a:extLst>
        </xdr:cNvPr>
        <xdr:cNvSpPr/>
      </xdr:nvSpPr>
      <xdr:spPr>
        <a:xfrm>
          <a:off x="169259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46" name="正方形/長方形 445">
          <a:extLst>
            <a:ext uri="{FF2B5EF4-FFF2-40B4-BE49-F238E27FC236}">
              <a16:creationId xmlns:a16="http://schemas.microsoft.com/office/drawing/2014/main" id="{88F8A499-7D5C-4DCA-AA29-322B7C30CFC3}"/>
            </a:ext>
          </a:extLst>
        </xdr:cNvPr>
        <xdr:cNvSpPr/>
      </xdr:nvSpPr>
      <xdr:spPr>
        <a:xfrm>
          <a:off x="1841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47" name="正方形/長方形 446">
          <a:extLst>
            <a:ext uri="{FF2B5EF4-FFF2-40B4-BE49-F238E27FC236}">
              <a16:creationId xmlns:a16="http://schemas.microsoft.com/office/drawing/2014/main" id="{7E5AC646-063D-45FE-8E10-3F285FCA3FF1}"/>
            </a:ext>
          </a:extLst>
        </xdr:cNvPr>
        <xdr:cNvSpPr/>
      </xdr:nvSpPr>
      <xdr:spPr>
        <a:xfrm>
          <a:off x="1841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8" name="正方形/長方形 447">
          <a:extLst>
            <a:ext uri="{FF2B5EF4-FFF2-40B4-BE49-F238E27FC236}">
              <a16:creationId xmlns:a16="http://schemas.microsoft.com/office/drawing/2014/main" id="{FD98D721-9645-4968-9574-447743BA21DD}"/>
            </a:ext>
          </a:extLst>
        </xdr:cNvPr>
        <xdr:cNvSpPr/>
      </xdr:nvSpPr>
      <xdr:spPr>
        <a:xfrm>
          <a:off x="16459200" y="50387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49" name="正方形/長方形 448">
          <a:extLst>
            <a:ext uri="{FF2B5EF4-FFF2-40B4-BE49-F238E27FC236}">
              <a16:creationId xmlns:a16="http://schemas.microsoft.com/office/drawing/2014/main" id="{748E588D-9C2D-4A95-B7AB-A83A6FBF50DA}"/>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50" name="正方形/長方形 449">
          <a:extLst>
            <a:ext uri="{FF2B5EF4-FFF2-40B4-BE49-F238E27FC236}">
              <a16:creationId xmlns:a16="http://schemas.microsoft.com/office/drawing/2014/main" id="{695082AE-7668-4ED5-ACB6-B20B47E0F47F}"/>
            </a:ext>
          </a:extLst>
        </xdr:cNvPr>
        <xdr:cNvSpPr/>
      </xdr:nvSpPr>
      <xdr:spPr>
        <a:xfrm>
          <a:off x="11658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51" name="正方形/長方形 450">
          <a:extLst>
            <a:ext uri="{FF2B5EF4-FFF2-40B4-BE49-F238E27FC236}">
              <a16:creationId xmlns:a16="http://schemas.microsoft.com/office/drawing/2014/main" id="{EAA5718C-FCD7-4397-88BE-0933D8DCEB90}"/>
            </a:ext>
          </a:extLst>
        </xdr:cNvPr>
        <xdr:cNvSpPr/>
      </xdr:nvSpPr>
      <xdr:spPr>
        <a:xfrm>
          <a:off x="11658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52" name="正方形/長方形 451">
          <a:extLst>
            <a:ext uri="{FF2B5EF4-FFF2-40B4-BE49-F238E27FC236}">
              <a16:creationId xmlns:a16="http://schemas.microsoft.com/office/drawing/2014/main" id="{EC5C2C51-7099-4CBB-8ACF-FF567DF80A4C}"/>
            </a:ext>
          </a:extLst>
        </xdr:cNvPr>
        <xdr:cNvSpPr/>
      </xdr:nvSpPr>
      <xdr:spPr>
        <a:xfrm>
          <a:off x="13154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53" name="正方形/長方形 452">
          <a:extLst>
            <a:ext uri="{FF2B5EF4-FFF2-40B4-BE49-F238E27FC236}">
              <a16:creationId xmlns:a16="http://schemas.microsoft.com/office/drawing/2014/main" id="{382185C5-9E08-4329-AB23-F905B92C2266}"/>
            </a:ext>
          </a:extLst>
        </xdr:cNvPr>
        <xdr:cNvSpPr/>
      </xdr:nvSpPr>
      <xdr:spPr>
        <a:xfrm>
          <a:off x="13154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正方形/長方形 453">
          <a:extLst>
            <a:ext uri="{FF2B5EF4-FFF2-40B4-BE49-F238E27FC236}">
              <a16:creationId xmlns:a16="http://schemas.microsoft.com/office/drawing/2014/main" id="{F00D3711-DF16-4C84-9762-73D17FA063A3}"/>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5" name="テキスト ボックス 454">
          <a:extLst>
            <a:ext uri="{FF2B5EF4-FFF2-40B4-BE49-F238E27FC236}">
              <a16:creationId xmlns:a16="http://schemas.microsoft.com/office/drawing/2014/main" id="{EF5B17FC-94F6-4951-A8B1-424E55064726}"/>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6" name="直線コネクタ 455">
          <a:extLst>
            <a:ext uri="{FF2B5EF4-FFF2-40B4-BE49-F238E27FC236}">
              <a16:creationId xmlns:a16="http://schemas.microsoft.com/office/drawing/2014/main" id="{B5A2DCB3-1DC0-4059-970D-4DFF709A2855}"/>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7" name="テキスト ボックス 456">
          <a:extLst>
            <a:ext uri="{FF2B5EF4-FFF2-40B4-BE49-F238E27FC236}">
              <a16:creationId xmlns:a16="http://schemas.microsoft.com/office/drawing/2014/main" id="{1A734BC4-B169-471E-B1B3-AD804EF9D4C5}"/>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8" name="直線コネクタ 457">
          <a:extLst>
            <a:ext uri="{FF2B5EF4-FFF2-40B4-BE49-F238E27FC236}">
              <a16:creationId xmlns:a16="http://schemas.microsoft.com/office/drawing/2014/main" id="{2BA61425-6352-4095-A863-1B47F20202DF}"/>
            </a:ext>
          </a:extLst>
        </xdr:cNvPr>
        <xdr:cNvCxnSpPr/>
      </xdr:nvCxnSpPr>
      <xdr:spPr>
        <a:xfrm>
          <a:off x="11210925" y="10439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9" name="テキスト ボックス 458">
          <a:extLst>
            <a:ext uri="{FF2B5EF4-FFF2-40B4-BE49-F238E27FC236}">
              <a16:creationId xmlns:a16="http://schemas.microsoft.com/office/drawing/2014/main" id="{FA78A60F-D964-44B3-857B-2DA2CE8B5A0A}"/>
            </a:ext>
          </a:extLst>
        </xdr:cNvPr>
        <xdr:cNvSpPr txBox="1"/>
      </xdr:nvSpPr>
      <xdr:spPr>
        <a:xfrm>
          <a:off x="10845966"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0" name="直線コネクタ 459">
          <a:extLst>
            <a:ext uri="{FF2B5EF4-FFF2-40B4-BE49-F238E27FC236}">
              <a16:creationId xmlns:a16="http://schemas.microsoft.com/office/drawing/2014/main" id="{71E7F27C-92AD-4929-B1CC-C924C2E86CAB}"/>
            </a:ext>
          </a:extLst>
        </xdr:cNvPr>
        <xdr:cNvCxnSpPr/>
      </xdr:nvCxnSpPr>
      <xdr:spPr>
        <a:xfrm>
          <a:off x="11210925" y="10077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1" name="テキスト ボックス 460">
          <a:extLst>
            <a:ext uri="{FF2B5EF4-FFF2-40B4-BE49-F238E27FC236}">
              <a16:creationId xmlns:a16="http://schemas.microsoft.com/office/drawing/2014/main" id="{82C36F7D-52DF-43EF-8B77-0F4B89F9387F}"/>
            </a:ext>
          </a:extLst>
        </xdr:cNvPr>
        <xdr:cNvSpPr txBox="1"/>
      </xdr:nvSpPr>
      <xdr:spPr>
        <a:xfrm>
          <a:off x="10845966"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2" name="直線コネクタ 461">
          <a:extLst>
            <a:ext uri="{FF2B5EF4-FFF2-40B4-BE49-F238E27FC236}">
              <a16:creationId xmlns:a16="http://schemas.microsoft.com/office/drawing/2014/main" id="{41F79AFE-278E-4537-9087-4EBD435CC26E}"/>
            </a:ext>
          </a:extLst>
        </xdr:cNvPr>
        <xdr:cNvCxnSpPr/>
      </xdr:nvCxnSpPr>
      <xdr:spPr>
        <a:xfrm>
          <a:off x="11210925" y="9715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3" name="テキスト ボックス 462">
          <a:extLst>
            <a:ext uri="{FF2B5EF4-FFF2-40B4-BE49-F238E27FC236}">
              <a16:creationId xmlns:a16="http://schemas.microsoft.com/office/drawing/2014/main" id="{C347B1DA-20B6-44A7-8B5D-D89C03307304}"/>
            </a:ext>
          </a:extLst>
        </xdr:cNvPr>
        <xdr:cNvSpPr txBox="1"/>
      </xdr:nvSpPr>
      <xdr:spPr>
        <a:xfrm>
          <a:off x="10845966"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4" name="直線コネクタ 463">
          <a:extLst>
            <a:ext uri="{FF2B5EF4-FFF2-40B4-BE49-F238E27FC236}">
              <a16:creationId xmlns:a16="http://schemas.microsoft.com/office/drawing/2014/main" id="{77DAFE6B-3450-462F-B5A3-01D85091C86B}"/>
            </a:ext>
          </a:extLst>
        </xdr:cNvPr>
        <xdr:cNvCxnSpPr/>
      </xdr:nvCxnSpPr>
      <xdr:spPr>
        <a:xfrm>
          <a:off x="11210925" y="9363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5" name="テキスト ボックス 464">
          <a:extLst>
            <a:ext uri="{FF2B5EF4-FFF2-40B4-BE49-F238E27FC236}">
              <a16:creationId xmlns:a16="http://schemas.microsoft.com/office/drawing/2014/main" id="{A8214B83-2DD1-41AE-B945-6AF7597C1A69}"/>
            </a:ext>
          </a:extLst>
        </xdr:cNvPr>
        <xdr:cNvSpPr txBox="1"/>
      </xdr:nvSpPr>
      <xdr:spPr>
        <a:xfrm>
          <a:off x="10845966"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6" name="直線コネクタ 465">
          <a:extLst>
            <a:ext uri="{FF2B5EF4-FFF2-40B4-BE49-F238E27FC236}">
              <a16:creationId xmlns:a16="http://schemas.microsoft.com/office/drawing/2014/main" id="{589C3FCF-03AA-4679-AD96-1F6897E4F600}"/>
            </a:ext>
          </a:extLst>
        </xdr:cNvPr>
        <xdr:cNvCxnSpPr/>
      </xdr:nvCxnSpPr>
      <xdr:spPr>
        <a:xfrm>
          <a:off x="11210925" y="90011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7" name="テキスト ボックス 466">
          <a:extLst>
            <a:ext uri="{FF2B5EF4-FFF2-40B4-BE49-F238E27FC236}">
              <a16:creationId xmlns:a16="http://schemas.microsoft.com/office/drawing/2014/main" id="{D9AC7AD0-F013-401D-9DE9-A58BE95C1DDB}"/>
            </a:ext>
          </a:extLst>
        </xdr:cNvPr>
        <xdr:cNvSpPr txBox="1"/>
      </xdr:nvSpPr>
      <xdr:spPr>
        <a:xfrm>
          <a:off x="10845966"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8" name="直線コネクタ 467">
          <a:extLst>
            <a:ext uri="{FF2B5EF4-FFF2-40B4-BE49-F238E27FC236}">
              <a16:creationId xmlns:a16="http://schemas.microsoft.com/office/drawing/2014/main" id="{194C651D-C733-48D8-BE3F-405C9808BCFB}"/>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9" name="テキスト ボックス 468">
          <a:extLst>
            <a:ext uri="{FF2B5EF4-FFF2-40B4-BE49-F238E27FC236}">
              <a16:creationId xmlns:a16="http://schemas.microsoft.com/office/drawing/2014/main" id="{701CE946-C4A3-498A-AD75-769784081003}"/>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0" name="【学校施設】&#10;有形固定資産減価償却率グラフ枠">
          <a:extLst>
            <a:ext uri="{FF2B5EF4-FFF2-40B4-BE49-F238E27FC236}">
              <a16:creationId xmlns:a16="http://schemas.microsoft.com/office/drawing/2014/main" id="{B2562F69-856A-4EA2-A539-C3834152EA11}"/>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144780</xdr:rowOff>
    </xdr:from>
    <xdr:to>
      <xdr:col>85</xdr:col>
      <xdr:colOff>126364</xdr:colOff>
      <xdr:row>64</xdr:row>
      <xdr:rowOff>72390</xdr:rowOff>
    </xdr:to>
    <xdr:cxnSp macro="">
      <xdr:nvCxnSpPr>
        <xdr:cNvPr id="471" name="直線コネクタ 470">
          <a:extLst>
            <a:ext uri="{FF2B5EF4-FFF2-40B4-BE49-F238E27FC236}">
              <a16:creationId xmlns:a16="http://schemas.microsoft.com/office/drawing/2014/main" id="{ED826F0D-47C0-4ECB-B3DC-8B7F11EB99CF}"/>
            </a:ext>
          </a:extLst>
        </xdr:cNvPr>
        <xdr:cNvCxnSpPr/>
      </xdr:nvCxnSpPr>
      <xdr:spPr>
        <a:xfrm flipV="1">
          <a:off x="14695170" y="9209405"/>
          <a:ext cx="1269"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76217</xdr:rowOff>
    </xdr:from>
    <xdr:ext cx="405111" cy="259045"/>
    <xdr:sp macro="" textlink="">
      <xdr:nvSpPr>
        <xdr:cNvPr id="472" name="【学校施設】&#10;有形固定資産減価償却率最小値テキスト">
          <a:extLst>
            <a:ext uri="{FF2B5EF4-FFF2-40B4-BE49-F238E27FC236}">
              <a16:creationId xmlns:a16="http://schemas.microsoft.com/office/drawing/2014/main" id="{9D400F8E-8AF3-4517-BC9D-A68A9884BBA8}"/>
            </a:ext>
          </a:extLst>
        </xdr:cNvPr>
        <xdr:cNvSpPr txBox="1"/>
      </xdr:nvSpPr>
      <xdr:spPr>
        <a:xfrm>
          <a:off x="14744700"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72390</xdr:rowOff>
    </xdr:from>
    <xdr:to>
      <xdr:col>86</xdr:col>
      <xdr:colOff>25400</xdr:colOff>
      <xdr:row>64</xdr:row>
      <xdr:rowOff>72390</xdr:rowOff>
    </xdr:to>
    <xdr:cxnSp macro="">
      <xdr:nvCxnSpPr>
        <xdr:cNvPr id="473" name="直線コネクタ 472">
          <a:extLst>
            <a:ext uri="{FF2B5EF4-FFF2-40B4-BE49-F238E27FC236}">
              <a16:creationId xmlns:a16="http://schemas.microsoft.com/office/drawing/2014/main" id="{A26B3892-A90E-4086-A415-ECA87A180582}"/>
            </a:ext>
          </a:extLst>
        </xdr:cNvPr>
        <xdr:cNvCxnSpPr/>
      </xdr:nvCxnSpPr>
      <xdr:spPr>
        <a:xfrm>
          <a:off x="14611350" y="1043241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91457</xdr:rowOff>
    </xdr:from>
    <xdr:ext cx="405111" cy="259045"/>
    <xdr:sp macro="" textlink="">
      <xdr:nvSpPr>
        <xdr:cNvPr id="474" name="【学校施設】&#10;有形固定資産減価償却率最大値テキスト">
          <a:extLst>
            <a:ext uri="{FF2B5EF4-FFF2-40B4-BE49-F238E27FC236}">
              <a16:creationId xmlns:a16="http://schemas.microsoft.com/office/drawing/2014/main" id="{6D996853-6045-45F6-AFE9-B11299E94C42}"/>
            </a:ext>
          </a:extLst>
        </xdr:cNvPr>
        <xdr:cNvSpPr txBox="1"/>
      </xdr:nvSpPr>
      <xdr:spPr>
        <a:xfrm>
          <a:off x="14744700" y="899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144780</xdr:rowOff>
    </xdr:from>
    <xdr:to>
      <xdr:col>86</xdr:col>
      <xdr:colOff>25400</xdr:colOff>
      <xdr:row>56</xdr:row>
      <xdr:rowOff>144780</xdr:rowOff>
    </xdr:to>
    <xdr:cxnSp macro="">
      <xdr:nvCxnSpPr>
        <xdr:cNvPr id="475" name="直線コネクタ 474">
          <a:extLst>
            <a:ext uri="{FF2B5EF4-FFF2-40B4-BE49-F238E27FC236}">
              <a16:creationId xmlns:a16="http://schemas.microsoft.com/office/drawing/2014/main" id="{CF5905CE-1662-4405-B87B-317FB351DDAC}"/>
            </a:ext>
          </a:extLst>
        </xdr:cNvPr>
        <xdr:cNvCxnSpPr/>
      </xdr:nvCxnSpPr>
      <xdr:spPr>
        <a:xfrm>
          <a:off x="14611350" y="920940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148607</xdr:rowOff>
    </xdr:from>
    <xdr:ext cx="405111" cy="259045"/>
    <xdr:sp macro="" textlink="">
      <xdr:nvSpPr>
        <xdr:cNvPr id="476" name="【学校施設】&#10;有形固定資産減価償却率平均値テキスト">
          <a:extLst>
            <a:ext uri="{FF2B5EF4-FFF2-40B4-BE49-F238E27FC236}">
              <a16:creationId xmlns:a16="http://schemas.microsoft.com/office/drawing/2014/main" id="{688E5F73-467B-48C6-AFDC-3EFFE329117E}"/>
            </a:ext>
          </a:extLst>
        </xdr:cNvPr>
        <xdr:cNvSpPr txBox="1"/>
      </xdr:nvSpPr>
      <xdr:spPr>
        <a:xfrm>
          <a:off x="14744700" y="9860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170180</xdr:rowOff>
    </xdr:from>
    <xdr:to>
      <xdr:col>85</xdr:col>
      <xdr:colOff>177800</xdr:colOff>
      <xdr:row>61</xdr:row>
      <xdr:rowOff>100330</xdr:rowOff>
    </xdr:to>
    <xdr:sp macro="" textlink="">
      <xdr:nvSpPr>
        <xdr:cNvPr id="477" name="フローチャート: 判断 476">
          <a:extLst>
            <a:ext uri="{FF2B5EF4-FFF2-40B4-BE49-F238E27FC236}">
              <a16:creationId xmlns:a16="http://schemas.microsoft.com/office/drawing/2014/main" id="{8B435F93-1E32-4DDC-8A42-9ECD49C3E877}"/>
            </a:ext>
          </a:extLst>
        </xdr:cNvPr>
        <xdr:cNvSpPr/>
      </xdr:nvSpPr>
      <xdr:spPr>
        <a:xfrm>
          <a:off x="14649450" y="987615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158750</xdr:rowOff>
    </xdr:from>
    <xdr:to>
      <xdr:col>81</xdr:col>
      <xdr:colOff>101600</xdr:colOff>
      <xdr:row>61</xdr:row>
      <xdr:rowOff>88900</xdr:rowOff>
    </xdr:to>
    <xdr:sp macro="" textlink="">
      <xdr:nvSpPr>
        <xdr:cNvPr id="478" name="フローチャート: 判断 477">
          <a:extLst>
            <a:ext uri="{FF2B5EF4-FFF2-40B4-BE49-F238E27FC236}">
              <a16:creationId xmlns:a16="http://schemas.microsoft.com/office/drawing/2014/main" id="{E98EBC7E-2495-4194-A3C8-005F51389708}"/>
            </a:ext>
          </a:extLst>
        </xdr:cNvPr>
        <xdr:cNvSpPr/>
      </xdr:nvSpPr>
      <xdr:spPr>
        <a:xfrm>
          <a:off x="13887450" y="9877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78740</xdr:rowOff>
    </xdr:from>
    <xdr:to>
      <xdr:col>76</xdr:col>
      <xdr:colOff>165100</xdr:colOff>
      <xdr:row>61</xdr:row>
      <xdr:rowOff>8890</xdr:rowOff>
    </xdr:to>
    <xdr:sp macro="" textlink="">
      <xdr:nvSpPr>
        <xdr:cNvPr id="479" name="フローチャート: 判断 478">
          <a:extLst>
            <a:ext uri="{FF2B5EF4-FFF2-40B4-BE49-F238E27FC236}">
              <a16:creationId xmlns:a16="http://schemas.microsoft.com/office/drawing/2014/main" id="{0A761D82-412A-4BB4-AE17-282FA8A8CBCB}"/>
            </a:ext>
          </a:extLst>
        </xdr:cNvPr>
        <xdr:cNvSpPr/>
      </xdr:nvSpPr>
      <xdr:spPr>
        <a:xfrm>
          <a:off x="13096875" y="979424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86360</xdr:rowOff>
    </xdr:from>
    <xdr:to>
      <xdr:col>72</xdr:col>
      <xdr:colOff>38100</xdr:colOff>
      <xdr:row>61</xdr:row>
      <xdr:rowOff>16510</xdr:rowOff>
    </xdr:to>
    <xdr:sp macro="" textlink="">
      <xdr:nvSpPr>
        <xdr:cNvPr id="480" name="フローチャート: 判断 479">
          <a:extLst>
            <a:ext uri="{FF2B5EF4-FFF2-40B4-BE49-F238E27FC236}">
              <a16:creationId xmlns:a16="http://schemas.microsoft.com/office/drawing/2014/main" id="{C8C308C7-41AB-4D61-AC07-139838A55828}"/>
            </a:ext>
          </a:extLst>
        </xdr:cNvPr>
        <xdr:cNvSpPr/>
      </xdr:nvSpPr>
      <xdr:spPr>
        <a:xfrm>
          <a:off x="12296775" y="979868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17734175-BAA4-4A11-97EA-DA6510B07DB8}"/>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33A6A458-FB9C-49A1-AA79-D1FD0CF971CA}"/>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00699B7A-8359-4FC6-A4C4-E9B6C0F8FBEF}"/>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6C8F0204-BFC4-49DC-8610-39C0EA1617FA}"/>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BAF156CA-9A24-47DD-A46B-41290AA4E51A}"/>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55880</xdr:rowOff>
    </xdr:from>
    <xdr:to>
      <xdr:col>85</xdr:col>
      <xdr:colOff>177800</xdr:colOff>
      <xdr:row>59</xdr:row>
      <xdr:rowOff>157480</xdr:rowOff>
    </xdr:to>
    <xdr:sp macro="" textlink="">
      <xdr:nvSpPr>
        <xdr:cNvPr id="486" name="楕円 485">
          <a:extLst>
            <a:ext uri="{FF2B5EF4-FFF2-40B4-BE49-F238E27FC236}">
              <a16:creationId xmlns:a16="http://schemas.microsoft.com/office/drawing/2014/main" id="{4C7EF10D-56B5-4E21-B5BD-D02CD0C66A79}"/>
            </a:ext>
          </a:extLst>
        </xdr:cNvPr>
        <xdr:cNvSpPr/>
      </xdr:nvSpPr>
      <xdr:spPr>
        <a:xfrm>
          <a:off x="14649450" y="960945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78757</xdr:rowOff>
    </xdr:from>
    <xdr:ext cx="405111" cy="259045"/>
    <xdr:sp macro="" textlink="">
      <xdr:nvSpPr>
        <xdr:cNvPr id="487" name="【学校施設】&#10;有形固定資産減価償却率該当値テキスト">
          <a:extLst>
            <a:ext uri="{FF2B5EF4-FFF2-40B4-BE49-F238E27FC236}">
              <a16:creationId xmlns:a16="http://schemas.microsoft.com/office/drawing/2014/main" id="{D4973A1D-E9EF-4D89-B206-56187F86AB33}"/>
            </a:ext>
          </a:extLst>
        </xdr:cNvPr>
        <xdr:cNvSpPr txBox="1"/>
      </xdr:nvSpPr>
      <xdr:spPr>
        <a:xfrm>
          <a:off x="14744700" y="947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120650</xdr:rowOff>
    </xdr:from>
    <xdr:to>
      <xdr:col>81</xdr:col>
      <xdr:colOff>101600</xdr:colOff>
      <xdr:row>59</xdr:row>
      <xdr:rowOff>50800</xdr:rowOff>
    </xdr:to>
    <xdr:sp macro="" textlink="">
      <xdr:nvSpPr>
        <xdr:cNvPr id="488" name="楕円 487">
          <a:extLst>
            <a:ext uri="{FF2B5EF4-FFF2-40B4-BE49-F238E27FC236}">
              <a16:creationId xmlns:a16="http://schemas.microsoft.com/office/drawing/2014/main" id="{00E82688-4613-47C0-8F77-731CEE404737}"/>
            </a:ext>
          </a:extLst>
        </xdr:cNvPr>
        <xdr:cNvSpPr/>
      </xdr:nvSpPr>
      <xdr:spPr>
        <a:xfrm>
          <a:off x="13887450" y="95154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0</xdr:rowOff>
    </xdr:from>
    <xdr:to>
      <xdr:col>85</xdr:col>
      <xdr:colOff>127000</xdr:colOff>
      <xdr:row>59</xdr:row>
      <xdr:rowOff>106680</xdr:rowOff>
    </xdr:to>
    <xdr:cxnSp macro="">
      <xdr:nvCxnSpPr>
        <xdr:cNvPr id="489" name="直線コネクタ 488">
          <a:extLst>
            <a:ext uri="{FF2B5EF4-FFF2-40B4-BE49-F238E27FC236}">
              <a16:creationId xmlns:a16="http://schemas.microsoft.com/office/drawing/2014/main" id="{93A29EE6-2D97-46D3-A47B-7341A9590386}"/>
            </a:ext>
          </a:extLst>
        </xdr:cNvPr>
        <xdr:cNvCxnSpPr/>
      </xdr:nvCxnSpPr>
      <xdr:spPr>
        <a:xfrm>
          <a:off x="13935075" y="9553575"/>
          <a:ext cx="762000" cy="10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40640</xdr:rowOff>
    </xdr:from>
    <xdr:to>
      <xdr:col>76</xdr:col>
      <xdr:colOff>165100</xdr:colOff>
      <xdr:row>58</xdr:row>
      <xdr:rowOff>142240</xdr:rowOff>
    </xdr:to>
    <xdr:sp macro="" textlink="">
      <xdr:nvSpPr>
        <xdr:cNvPr id="490" name="楕円 489">
          <a:extLst>
            <a:ext uri="{FF2B5EF4-FFF2-40B4-BE49-F238E27FC236}">
              <a16:creationId xmlns:a16="http://schemas.microsoft.com/office/drawing/2014/main" id="{A66BE4D0-D94A-48CE-AC0B-EEE655333D4B}"/>
            </a:ext>
          </a:extLst>
        </xdr:cNvPr>
        <xdr:cNvSpPr/>
      </xdr:nvSpPr>
      <xdr:spPr>
        <a:xfrm>
          <a:off x="13096875" y="943229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91440</xdr:rowOff>
    </xdr:from>
    <xdr:to>
      <xdr:col>81</xdr:col>
      <xdr:colOff>50800</xdr:colOff>
      <xdr:row>59</xdr:row>
      <xdr:rowOff>0</xdr:rowOff>
    </xdr:to>
    <xdr:cxnSp macro="">
      <xdr:nvCxnSpPr>
        <xdr:cNvPr id="491" name="直線コネクタ 490">
          <a:extLst>
            <a:ext uri="{FF2B5EF4-FFF2-40B4-BE49-F238E27FC236}">
              <a16:creationId xmlns:a16="http://schemas.microsoft.com/office/drawing/2014/main" id="{50323771-028B-416E-AED7-1D2914A43DCA}"/>
            </a:ext>
          </a:extLst>
        </xdr:cNvPr>
        <xdr:cNvCxnSpPr/>
      </xdr:nvCxnSpPr>
      <xdr:spPr>
        <a:xfrm>
          <a:off x="13144500" y="9479915"/>
          <a:ext cx="790575"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101600</xdr:rowOff>
    </xdr:from>
    <xdr:to>
      <xdr:col>72</xdr:col>
      <xdr:colOff>38100</xdr:colOff>
      <xdr:row>60</xdr:row>
      <xdr:rowOff>31750</xdr:rowOff>
    </xdr:to>
    <xdr:sp macro="" textlink="">
      <xdr:nvSpPr>
        <xdr:cNvPr id="492" name="楕円 491">
          <a:extLst>
            <a:ext uri="{FF2B5EF4-FFF2-40B4-BE49-F238E27FC236}">
              <a16:creationId xmlns:a16="http://schemas.microsoft.com/office/drawing/2014/main" id="{10D2D493-933A-4CB7-AF00-E07DDF3C29A0}"/>
            </a:ext>
          </a:extLst>
        </xdr:cNvPr>
        <xdr:cNvSpPr/>
      </xdr:nvSpPr>
      <xdr:spPr>
        <a:xfrm>
          <a:off x="12296775" y="96583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91440</xdr:rowOff>
    </xdr:from>
    <xdr:to>
      <xdr:col>76</xdr:col>
      <xdr:colOff>114300</xdr:colOff>
      <xdr:row>59</xdr:row>
      <xdr:rowOff>152400</xdr:rowOff>
    </xdr:to>
    <xdr:cxnSp macro="">
      <xdr:nvCxnSpPr>
        <xdr:cNvPr id="493" name="直線コネクタ 492">
          <a:extLst>
            <a:ext uri="{FF2B5EF4-FFF2-40B4-BE49-F238E27FC236}">
              <a16:creationId xmlns:a16="http://schemas.microsoft.com/office/drawing/2014/main" id="{FCC72E54-B12E-40F5-813E-86611BA67AFE}"/>
            </a:ext>
          </a:extLst>
        </xdr:cNvPr>
        <xdr:cNvCxnSpPr/>
      </xdr:nvCxnSpPr>
      <xdr:spPr>
        <a:xfrm flipV="1">
          <a:off x="12344400" y="9479915"/>
          <a:ext cx="800100" cy="2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80027</xdr:rowOff>
    </xdr:from>
    <xdr:ext cx="405111" cy="259045"/>
    <xdr:sp macro="" textlink="">
      <xdr:nvSpPr>
        <xdr:cNvPr id="494" name="n_1aveValue【学校施設】&#10;有形固定資産減価償却率">
          <a:extLst>
            <a:ext uri="{FF2B5EF4-FFF2-40B4-BE49-F238E27FC236}">
              <a16:creationId xmlns:a16="http://schemas.microsoft.com/office/drawing/2014/main" id="{AC6160E5-28F7-46D7-A986-9694BFBC71E2}"/>
            </a:ext>
          </a:extLst>
        </xdr:cNvPr>
        <xdr:cNvSpPr txBox="1"/>
      </xdr:nvSpPr>
      <xdr:spPr>
        <a:xfrm>
          <a:off x="13745219" y="9960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17</xdr:rowOff>
    </xdr:from>
    <xdr:ext cx="405111" cy="259045"/>
    <xdr:sp macro="" textlink="">
      <xdr:nvSpPr>
        <xdr:cNvPr id="495" name="n_2aveValue【学校施設】&#10;有形固定資産減価償却率">
          <a:extLst>
            <a:ext uri="{FF2B5EF4-FFF2-40B4-BE49-F238E27FC236}">
              <a16:creationId xmlns:a16="http://schemas.microsoft.com/office/drawing/2014/main" id="{D82FCBBB-8CCC-49CB-9350-52F01D047BFE}"/>
            </a:ext>
          </a:extLst>
        </xdr:cNvPr>
        <xdr:cNvSpPr txBox="1"/>
      </xdr:nvSpPr>
      <xdr:spPr>
        <a:xfrm>
          <a:off x="12964169" y="987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7637</xdr:rowOff>
    </xdr:from>
    <xdr:ext cx="405111" cy="259045"/>
    <xdr:sp macro="" textlink="">
      <xdr:nvSpPr>
        <xdr:cNvPr id="496" name="n_3aveValue【学校施設】&#10;有形固定資産減価償却率">
          <a:extLst>
            <a:ext uri="{FF2B5EF4-FFF2-40B4-BE49-F238E27FC236}">
              <a16:creationId xmlns:a16="http://schemas.microsoft.com/office/drawing/2014/main" id="{C05DB350-62FB-470B-BAFD-16717CFD872D}"/>
            </a:ext>
          </a:extLst>
        </xdr:cNvPr>
        <xdr:cNvSpPr txBox="1"/>
      </xdr:nvSpPr>
      <xdr:spPr>
        <a:xfrm>
          <a:off x="12164069" y="9888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67327</xdr:rowOff>
    </xdr:from>
    <xdr:ext cx="405111" cy="259045"/>
    <xdr:sp macro="" textlink="">
      <xdr:nvSpPr>
        <xdr:cNvPr id="497" name="n_1mainValue【学校施設】&#10;有形固定資産減価償却率">
          <a:extLst>
            <a:ext uri="{FF2B5EF4-FFF2-40B4-BE49-F238E27FC236}">
              <a16:creationId xmlns:a16="http://schemas.microsoft.com/office/drawing/2014/main" id="{ECE25889-2A65-49AB-B725-D705071B9B8A}"/>
            </a:ext>
          </a:extLst>
        </xdr:cNvPr>
        <xdr:cNvSpPr txBox="1"/>
      </xdr:nvSpPr>
      <xdr:spPr>
        <a:xfrm>
          <a:off x="13745219" y="929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158767</xdr:rowOff>
    </xdr:from>
    <xdr:ext cx="405111" cy="259045"/>
    <xdr:sp macro="" textlink="">
      <xdr:nvSpPr>
        <xdr:cNvPr id="498" name="n_2mainValue【学校施設】&#10;有形固定資産減価償却率">
          <a:extLst>
            <a:ext uri="{FF2B5EF4-FFF2-40B4-BE49-F238E27FC236}">
              <a16:creationId xmlns:a16="http://schemas.microsoft.com/office/drawing/2014/main" id="{644FF141-A3F0-4D36-86DE-D4E2A21E7731}"/>
            </a:ext>
          </a:extLst>
        </xdr:cNvPr>
        <xdr:cNvSpPr txBox="1"/>
      </xdr:nvSpPr>
      <xdr:spPr>
        <a:xfrm>
          <a:off x="12964169" y="922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48277</xdr:rowOff>
    </xdr:from>
    <xdr:ext cx="405111" cy="259045"/>
    <xdr:sp macro="" textlink="">
      <xdr:nvSpPr>
        <xdr:cNvPr id="499" name="n_3mainValue【学校施設】&#10;有形固定資産減価償却率">
          <a:extLst>
            <a:ext uri="{FF2B5EF4-FFF2-40B4-BE49-F238E27FC236}">
              <a16:creationId xmlns:a16="http://schemas.microsoft.com/office/drawing/2014/main" id="{C5189B22-55C9-48DB-BD33-A4907DBBAF33}"/>
            </a:ext>
          </a:extLst>
        </xdr:cNvPr>
        <xdr:cNvSpPr txBox="1"/>
      </xdr:nvSpPr>
      <xdr:spPr>
        <a:xfrm>
          <a:off x="12164069" y="9436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0" name="正方形/長方形 499">
          <a:extLst>
            <a:ext uri="{FF2B5EF4-FFF2-40B4-BE49-F238E27FC236}">
              <a16:creationId xmlns:a16="http://schemas.microsoft.com/office/drawing/2014/main" id="{7DC5B929-BF48-4D01-B400-4521710AF72A}"/>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01" name="正方形/長方形 500">
          <a:extLst>
            <a:ext uri="{FF2B5EF4-FFF2-40B4-BE49-F238E27FC236}">
              <a16:creationId xmlns:a16="http://schemas.microsoft.com/office/drawing/2014/main" id="{E384FB23-44E3-45E0-81B9-4C4776FE56D6}"/>
            </a:ext>
          </a:extLst>
        </xdr:cNvPr>
        <xdr:cNvSpPr/>
      </xdr:nvSpPr>
      <xdr:spPr>
        <a:xfrm>
          <a:off x="169259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02" name="正方形/長方形 501">
          <a:extLst>
            <a:ext uri="{FF2B5EF4-FFF2-40B4-BE49-F238E27FC236}">
              <a16:creationId xmlns:a16="http://schemas.microsoft.com/office/drawing/2014/main" id="{BCA2AD8A-B7AC-428E-982F-8189BAC8FACF}"/>
            </a:ext>
          </a:extLst>
        </xdr:cNvPr>
        <xdr:cNvSpPr/>
      </xdr:nvSpPr>
      <xdr:spPr>
        <a:xfrm>
          <a:off x="169259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03" name="正方形/長方形 502">
          <a:extLst>
            <a:ext uri="{FF2B5EF4-FFF2-40B4-BE49-F238E27FC236}">
              <a16:creationId xmlns:a16="http://schemas.microsoft.com/office/drawing/2014/main" id="{C37E5037-5DDE-4DA9-BE33-B5CB4A8BCD69}"/>
            </a:ext>
          </a:extLst>
        </xdr:cNvPr>
        <xdr:cNvSpPr/>
      </xdr:nvSpPr>
      <xdr:spPr>
        <a:xfrm>
          <a:off x="1841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04" name="正方形/長方形 503">
          <a:extLst>
            <a:ext uri="{FF2B5EF4-FFF2-40B4-BE49-F238E27FC236}">
              <a16:creationId xmlns:a16="http://schemas.microsoft.com/office/drawing/2014/main" id="{C97FB01A-3D94-4A41-BDBF-5FFBDEB186F1}"/>
            </a:ext>
          </a:extLst>
        </xdr:cNvPr>
        <xdr:cNvSpPr/>
      </xdr:nvSpPr>
      <xdr:spPr>
        <a:xfrm>
          <a:off x="1841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5" name="正方形/長方形 504">
          <a:extLst>
            <a:ext uri="{FF2B5EF4-FFF2-40B4-BE49-F238E27FC236}">
              <a16:creationId xmlns:a16="http://schemas.microsoft.com/office/drawing/2014/main" id="{5EBBD8C0-86C0-4EDA-A89D-504BB0D94856}"/>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6" name="テキスト ボックス 505">
          <a:extLst>
            <a:ext uri="{FF2B5EF4-FFF2-40B4-BE49-F238E27FC236}">
              <a16:creationId xmlns:a16="http://schemas.microsoft.com/office/drawing/2014/main" id="{E6F12309-B36B-4554-8F7E-4742A66DF8FF}"/>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7" name="直線コネクタ 506">
          <a:extLst>
            <a:ext uri="{FF2B5EF4-FFF2-40B4-BE49-F238E27FC236}">
              <a16:creationId xmlns:a16="http://schemas.microsoft.com/office/drawing/2014/main" id="{C4FD4EF7-2B32-4BB9-A339-FE777EC22628}"/>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8" name="テキスト ボックス 507">
          <a:extLst>
            <a:ext uri="{FF2B5EF4-FFF2-40B4-BE49-F238E27FC236}">
              <a16:creationId xmlns:a16="http://schemas.microsoft.com/office/drawing/2014/main" id="{E9979CB4-3EEA-4089-8EBA-AE96B914555A}"/>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09" name="直線コネクタ 508">
          <a:extLst>
            <a:ext uri="{FF2B5EF4-FFF2-40B4-BE49-F238E27FC236}">
              <a16:creationId xmlns:a16="http://schemas.microsoft.com/office/drawing/2014/main" id="{0C1D922B-C5DA-438B-99D3-226EF35CA6A0}"/>
            </a:ext>
          </a:extLst>
        </xdr:cNvPr>
        <xdr:cNvCxnSpPr/>
      </xdr:nvCxnSpPr>
      <xdr:spPr>
        <a:xfrm>
          <a:off x="16459200" y="1036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10" name="テキスト ボックス 509">
          <a:extLst>
            <a:ext uri="{FF2B5EF4-FFF2-40B4-BE49-F238E27FC236}">
              <a16:creationId xmlns:a16="http://schemas.microsoft.com/office/drawing/2014/main" id="{1F82D854-82D8-4135-8598-448BD5657F33}"/>
            </a:ext>
          </a:extLst>
        </xdr:cNvPr>
        <xdr:cNvSpPr txBox="1"/>
      </xdr:nvSpPr>
      <xdr:spPr>
        <a:xfrm>
          <a:off x="16052346" y="10227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11" name="直線コネクタ 510">
          <a:extLst>
            <a:ext uri="{FF2B5EF4-FFF2-40B4-BE49-F238E27FC236}">
              <a16:creationId xmlns:a16="http://schemas.microsoft.com/office/drawing/2014/main" id="{B6AF521D-BFEE-4767-891F-E41A99695403}"/>
            </a:ext>
          </a:extLst>
        </xdr:cNvPr>
        <xdr:cNvCxnSpPr/>
      </xdr:nvCxnSpPr>
      <xdr:spPr>
        <a:xfrm>
          <a:off x="16459200" y="993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12" name="テキスト ボックス 511">
          <a:extLst>
            <a:ext uri="{FF2B5EF4-FFF2-40B4-BE49-F238E27FC236}">
              <a16:creationId xmlns:a16="http://schemas.microsoft.com/office/drawing/2014/main" id="{9F0AF6CF-11B4-4D1D-BF4E-8B1CBD9A263A}"/>
            </a:ext>
          </a:extLst>
        </xdr:cNvPr>
        <xdr:cNvSpPr txBox="1"/>
      </xdr:nvSpPr>
      <xdr:spPr>
        <a:xfrm>
          <a:off x="16052346" y="979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13" name="直線コネクタ 512">
          <a:extLst>
            <a:ext uri="{FF2B5EF4-FFF2-40B4-BE49-F238E27FC236}">
              <a16:creationId xmlns:a16="http://schemas.microsoft.com/office/drawing/2014/main" id="{53DBFB7B-6419-41B9-8921-D67AFBC6263D}"/>
            </a:ext>
          </a:extLst>
        </xdr:cNvPr>
        <xdr:cNvCxnSpPr/>
      </xdr:nvCxnSpPr>
      <xdr:spPr>
        <a:xfrm>
          <a:off x="16459200" y="950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4" name="テキスト ボックス 513">
          <a:extLst>
            <a:ext uri="{FF2B5EF4-FFF2-40B4-BE49-F238E27FC236}">
              <a16:creationId xmlns:a16="http://schemas.microsoft.com/office/drawing/2014/main" id="{61704EF6-BABB-4B03-B8DB-4A62B2CCF5AD}"/>
            </a:ext>
          </a:extLst>
        </xdr:cNvPr>
        <xdr:cNvSpPr txBox="1"/>
      </xdr:nvSpPr>
      <xdr:spPr>
        <a:xfrm>
          <a:off x="16052346" y="937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5" name="直線コネクタ 514">
          <a:extLst>
            <a:ext uri="{FF2B5EF4-FFF2-40B4-BE49-F238E27FC236}">
              <a16:creationId xmlns:a16="http://schemas.microsoft.com/office/drawing/2014/main" id="{83A8A8D7-18FD-488F-AA24-D60E6B476EDE}"/>
            </a:ext>
          </a:extLst>
        </xdr:cNvPr>
        <xdr:cNvCxnSpPr/>
      </xdr:nvCxnSpPr>
      <xdr:spPr>
        <a:xfrm>
          <a:off x="16459200" y="9067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6" name="テキスト ボックス 515">
          <a:extLst>
            <a:ext uri="{FF2B5EF4-FFF2-40B4-BE49-F238E27FC236}">
              <a16:creationId xmlns:a16="http://schemas.microsoft.com/office/drawing/2014/main" id="{C8FA4D34-64A3-4508-86AC-D6E7B58DA1E3}"/>
            </a:ext>
          </a:extLst>
        </xdr:cNvPr>
        <xdr:cNvSpPr txBox="1"/>
      </xdr:nvSpPr>
      <xdr:spPr>
        <a:xfrm>
          <a:off x="16052346" y="8931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7" name="直線コネクタ 516">
          <a:extLst>
            <a:ext uri="{FF2B5EF4-FFF2-40B4-BE49-F238E27FC236}">
              <a16:creationId xmlns:a16="http://schemas.microsoft.com/office/drawing/2014/main" id="{11272F01-07DD-43A8-A7FD-B4E27AFAD6E8}"/>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8" name="テキスト ボックス 517">
          <a:extLst>
            <a:ext uri="{FF2B5EF4-FFF2-40B4-BE49-F238E27FC236}">
              <a16:creationId xmlns:a16="http://schemas.microsoft.com/office/drawing/2014/main" id="{015B141F-F082-40AE-812C-C99E0343E443}"/>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9" name="【学校施設】&#10;一人当たり面積グラフ枠">
          <a:extLst>
            <a:ext uri="{FF2B5EF4-FFF2-40B4-BE49-F238E27FC236}">
              <a16:creationId xmlns:a16="http://schemas.microsoft.com/office/drawing/2014/main" id="{6DC977B7-8699-4781-84BD-E3EB41E7C066}"/>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162306</xdr:rowOff>
    </xdr:from>
    <xdr:to>
      <xdr:col>116</xdr:col>
      <xdr:colOff>62864</xdr:colOff>
      <xdr:row>63</xdr:row>
      <xdr:rowOff>29718</xdr:rowOff>
    </xdr:to>
    <xdr:cxnSp macro="">
      <xdr:nvCxnSpPr>
        <xdr:cNvPr id="520" name="直線コネクタ 519">
          <a:extLst>
            <a:ext uri="{FF2B5EF4-FFF2-40B4-BE49-F238E27FC236}">
              <a16:creationId xmlns:a16="http://schemas.microsoft.com/office/drawing/2014/main" id="{C04DC700-9D23-4095-9B54-AE692B0B290E}"/>
            </a:ext>
          </a:extLst>
        </xdr:cNvPr>
        <xdr:cNvCxnSpPr/>
      </xdr:nvCxnSpPr>
      <xdr:spPr>
        <a:xfrm flipV="1">
          <a:off x="19952970" y="9065006"/>
          <a:ext cx="1269" cy="1162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33545</xdr:rowOff>
    </xdr:from>
    <xdr:ext cx="469744" cy="259045"/>
    <xdr:sp macro="" textlink="">
      <xdr:nvSpPr>
        <xdr:cNvPr id="521" name="【学校施設】&#10;一人当たり面積最小値テキスト">
          <a:extLst>
            <a:ext uri="{FF2B5EF4-FFF2-40B4-BE49-F238E27FC236}">
              <a16:creationId xmlns:a16="http://schemas.microsoft.com/office/drawing/2014/main" id="{F5E6A879-8521-4EAE-9C54-952A04E6113C}"/>
            </a:ext>
          </a:extLst>
        </xdr:cNvPr>
        <xdr:cNvSpPr txBox="1"/>
      </xdr:nvSpPr>
      <xdr:spPr>
        <a:xfrm>
          <a:off x="20002500" y="1023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29718</xdr:rowOff>
    </xdr:from>
    <xdr:to>
      <xdr:col>116</xdr:col>
      <xdr:colOff>152400</xdr:colOff>
      <xdr:row>63</xdr:row>
      <xdr:rowOff>29718</xdr:rowOff>
    </xdr:to>
    <xdr:cxnSp macro="">
      <xdr:nvCxnSpPr>
        <xdr:cNvPr id="522" name="直線コネクタ 521">
          <a:extLst>
            <a:ext uri="{FF2B5EF4-FFF2-40B4-BE49-F238E27FC236}">
              <a16:creationId xmlns:a16="http://schemas.microsoft.com/office/drawing/2014/main" id="{4FA69395-6D0A-49C8-862E-9FC441EEF378}"/>
            </a:ext>
          </a:extLst>
        </xdr:cNvPr>
        <xdr:cNvCxnSpPr/>
      </xdr:nvCxnSpPr>
      <xdr:spPr>
        <a:xfrm>
          <a:off x="19878675" y="1022781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108983</xdr:rowOff>
    </xdr:from>
    <xdr:ext cx="469744" cy="259045"/>
    <xdr:sp macro="" textlink="">
      <xdr:nvSpPr>
        <xdr:cNvPr id="523" name="【学校施設】&#10;一人当たり面積最大値テキスト">
          <a:extLst>
            <a:ext uri="{FF2B5EF4-FFF2-40B4-BE49-F238E27FC236}">
              <a16:creationId xmlns:a16="http://schemas.microsoft.com/office/drawing/2014/main" id="{092DDA64-4A25-4811-9F02-30B60470D326}"/>
            </a:ext>
          </a:extLst>
        </xdr:cNvPr>
        <xdr:cNvSpPr txBox="1"/>
      </xdr:nvSpPr>
      <xdr:spPr>
        <a:xfrm>
          <a:off x="20002500" y="884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162306</xdr:rowOff>
    </xdr:from>
    <xdr:to>
      <xdr:col>116</xdr:col>
      <xdr:colOff>152400</xdr:colOff>
      <xdr:row>55</xdr:row>
      <xdr:rowOff>162306</xdr:rowOff>
    </xdr:to>
    <xdr:cxnSp macro="">
      <xdr:nvCxnSpPr>
        <xdr:cNvPr id="524" name="直線コネクタ 523">
          <a:extLst>
            <a:ext uri="{FF2B5EF4-FFF2-40B4-BE49-F238E27FC236}">
              <a16:creationId xmlns:a16="http://schemas.microsoft.com/office/drawing/2014/main" id="{C4DEB595-B4D4-4ACE-8F88-9A4E0592BA83}"/>
            </a:ext>
          </a:extLst>
        </xdr:cNvPr>
        <xdr:cNvCxnSpPr/>
      </xdr:nvCxnSpPr>
      <xdr:spPr>
        <a:xfrm>
          <a:off x="19878675" y="906500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56659</xdr:rowOff>
    </xdr:from>
    <xdr:ext cx="469744" cy="259045"/>
    <xdr:sp macro="" textlink="">
      <xdr:nvSpPr>
        <xdr:cNvPr id="525" name="【学校施設】&#10;一人当たり面積平均値テキスト">
          <a:extLst>
            <a:ext uri="{FF2B5EF4-FFF2-40B4-BE49-F238E27FC236}">
              <a16:creationId xmlns:a16="http://schemas.microsoft.com/office/drawing/2014/main" id="{25A66FAE-15AC-487C-AE47-9E114608E761}"/>
            </a:ext>
          </a:extLst>
        </xdr:cNvPr>
        <xdr:cNvSpPr txBox="1"/>
      </xdr:nvSpPr>
      <xdr:spPr>
        <a:xfrm>
          <a:off x="20002500" y="9772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33782</xdr:rowOff>
    </xdr:from>
    <xdr:to>
      <xdr:col>116</xdr:col>
      <xdr:colOff>114300</xdr:colOff>
      <xdr:row>61</xdr:row>
      <xdr:rowOff>135382</xdr:rowOff>
    </xdr:to>
    <xdr:sp macro="" textlink="">
      <xdr:nvSpPr>
        <xdr:cNvPr id="526" name="フローチャート: 判断 525">
          <a:extLst>
            <a:ext uri="{FF2B5EF4-FFF2-40B4-BE49-F238E27FC236}">
              <a16:creationId xmlns:a16="http://schemas.microsoft.com/office/drawing/2014/main" id="{6EEC75E5-5C70-4EDB-930E-537DA2226BE2}"/>
            </a:ext>
          </a:extLst>
        </xdr:cNvPr>
        <xdr:cNvSpPr/>
      </xdr:nvSpPr>
      <xdr:spPr>
        <a:xfrm>
          <a:off x="19897725" y="9908032"/>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90932</xdr:rowOff>
    </xdr:from>
    <xdr:to>
      <xdr:col>112</xdr:col>
      <xdr:colOff>38100</xdr:colOff>
      <xdr:row>62</xdr:row>
      <xdr:rowOff>21082</xdr:rowOff>
    </xdr:to>
    <xdr:sp macro="" textlink="">
      <xdr:nvSpPr>
        <xdr:cNvPr id="527" name="フローチャート: 判断 526">
          <a:extLst>
            <a:ext uri="{FF2B5EF4-FFF2-40B4-BE49-F238E27FC236}">
              <a16:creationId xmlns:a16="http://schemas.microsoft.com/office/drawing/2014/main" id="{25CC721E-7BA4-4C8A-8E69-38DBD6B0A0C1}"/>
            </a:ext>
          </a:extLst>
        </xdr:cNvPr>
        <xdr:cNvSpPr/>
      </xdr:nvSpPr>
      <xdr:spPr>
        <a:xfrm>
          <a:off x="19154775" y="996518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104648</xdr:rowOff>
    </xdr:from>
    <xdr:to>
      <xdr:col>107</xdr:col>
      <xdr:colOff>101600</xdr:colOff>
      <xdr:row>62</xdr:row>
      <xdr:rowOff>34798</xdr:rowOff>
    </xdr:to>
    <xdr:sp macro="" textlink="">
      <xdr:nvSpPr>
        <xdr:cNvPr id="528" name="フローチャート: 判断 527">
          <a:extLst>
            <a:ext uri="{FF2B5EF4-FFF2-40B4-BE49-F238E27FC236}">
              <a16:creationId xmlns:a16="http://schemas.microsoft.com/office/drawing/2014/main" id="{C52E1CC8-02D2-4652-AAFF-C33057980DF9}"/>
            </a:ext>
          </a:extLst>
        </xdr:cNvPr>
        <xdr:cNvSpPr/>
      </xdr:nvSpPr>
      <xdr:spPr>
        <a:xfrm>
          <a:off x="18345150" y="9985248"/>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136652</xdr:rowOff>
    </xdr:from>
    <xdr:to>
      <xdr:col>102</xdr:col>
      <xdr:colOff>165100</xdr:colOff>
      <xdr:row>62</xdr:row>
      <xdr:rowOff>66802</xdr:rowOff>
    </xdr:to>
    <xdr:sp macro="" textlink="">
      <xdr:nvSpPr>
        <xdr:cNvPr id="529" name="フローチャート: 判断 528">
          <a:extLst>
            <a:ext uri="{FF2B5EF4-FFF2-40B4-BE49-F238E27FC236}">
              <a16:creationId xmlns:a16="http://schemas.microsoft.com/office/drawing/2014/main" id="{C897D36A-569E-45A9-81B7-612B3CE7E624}"/>
            </a:ext>
          </a:extLst>
        </xdr:cNvPr>
        <xdr:cNvSpPr/>
      </xdr:nvSpPr>
      <xdr:spPr>
        <a:xfrm>
          <a:off x="17554575" y="10017252"/>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BDFAB9EE-341F-4104-B9CF-C1351E7808AF}"/>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1145928E-39B7-4CD0-B62E-FC0098CF1E73}"/>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833135D4-E447-4275-86FC-3A9F46BD7615}"/>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28DE27D3-6FE0-49C9-A30B-FA1A73DC8FCC}"/>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C5AEFF71-7D55-4C67-847F-FC93A8E84B33}"/>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38354</xdr:rowOff>
    </xdr:from>
    <xdr:to>
      <xdr:col>116</xdr:col>
      <xdr:colOff>114300</xdr:colOff>
      <xdr:row>62</xdr:row>
      <xdr:rowOff>139954</xdr:rowOff>
    </xdr:to>
    <xdr:sp macro="" textlink="">
      <xdr:nvSpPr>
        <xdr:cNvPr id="535" name="楕円 534">
          <a:extLst>
            <a:ext uri="{FF2B5EF4-FFF2-40B4-BE49-F238E27FC236}">
              <a16:creationId xmlns:a16="http://schemas.microsoft.com/office/drawing/2014/main" id="{BEC151FD-4EDC-45F3-AC8F-86D39A308718}"/>
            </a:ext>
          </a:extLst>
        </xdr:cNvPr>
        <xdr:cNvSpPr/>
      </xdr:nvSpPr>
      <xdr:spPr>
        <a:xfrm>
          <a:off x="19897725" y="1007770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61</xdr:row>
      <xdr:rowOff>124731</xdr:rowOff>
    </xdr:from>
    <xdr:ext cx="469744" cy="259045"/>
    <xdr:sp macro="" textlink="">
      <xdr:nvSpPr>
        <xdr:cNvPr id="536" name="【学校施設】&#10;一人当たり面積該当値テキスト">
          <a:extLst>
            <a:ext uri="{FF2B5EF4-FFF2-40B4-BE49-F238E27FC236}">
              <a16:creationId xmlns:a16="http://schemas.microsoft.com/office/drawing/2014/main" id="{FD10E72D-B65B-4967-AA86-C4D4FE3673C8}"/>
            </a:ext>
          </a:extLst>
        </xdr:cNvPr>
        <xdr:cNvSpPr txBox="1"/>
      </xdr:nvSpPr>
      <xdr:spPr>
        <a:xfrm>
          <a:off x="20002500" y="999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122936</xdr:rowOff>
    </xdr:from>
    <xdr:to>
      <xdr:col>112</xdr:col>
      <xdr:colOff>38100</xdr:colOff>
      <xdr:row>63</xdr:row>
      <xdr:rowOff>53086</xdr:rowOff>
    </xdr:to>
    <xdr:sp macro="" textlink="">
      <xdr:nvSpPr>
        <xdr:cNvPr id="537" name="楕円 536">
          <a:extLst>
            <a:ext uri="{FF2B5EF4-FFF2-40B4-BE49-F238E27FC236}">
              <a16:creationId xmlns:a16="http://schemas.microsoft.com/office/drawing/2014/main" id="{C6873E67-F075-4E43-B589-593D0E6FBDF7}"/>
            </a:ext>
          </a:extLst>
        </xdr:cNvPr>
        <xdr:cNvSpPr/>
      </xdr:nvSpPr>
      <xdr:spPr>
        <a:xfrm>
          <a:off x="19154775" y="10165461"/>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89154</xdr:rowOff>
    </xdr:from>
    <xdr:to>
      <xdr:col>116</xdr:col>
      <xdr:colOff>63500</xdr:colOff>
      <xdr:row>63</xdr:row>
      <xdr:rowOff>2286</xdr:rowOff>
    </xdr:to>
    <xdr:cxnSp macro="">
      <xdr:nvCxnSpPr>
        <xdr:cNvPr id="538" name="直線コネクタ 537">
          <a:extLst>
            <a:ext uri="{FF2B5EF4-FFF2-40B4-BE49-F238E27FC236}">
              <a16:creationId xmlns:a16="http://schemas.microsoft.com/office/drawing/2014/main" id="{B214CD9D-4D3D-406B-805B-89592149D3F0}"/>
            </a:ext>
          </a:extLst>
        </xdr:cNvPr>
        <xdr:cNvCxnSpPr/>
      </xdr:nvCxnSpPr>
      <xdr:spPr>
        <a:xfrm flipV="1">
          <a:off x="19202400" y="10125329"/>
          <a:ext cx="752475" cy="7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127508</xdr:rowOff>
    </xdr:from>
    <xdr:to>
      <xdr:col>107</xdr:col>
      <xdr:colOff>101600</xdr:colOff>
      <xdr:row>63</xdr:row>
      <xdr:rowOff>57658</xdr:rowOff>
    </xdr:to>
    <xdr:sp macro="" textlink="">
      <xdr:nvSpPr>
        <xdr:cNvPr id="539" name="楕円 538">
          <a:extLst>
            <a:ext uri="{FF2B5EF4-FFF2-40B4-BE49-F238E27FC236}">
              <a16:creationId xmlns:a16="http://schemas.microsoft.com/office/drawing/2014/main" id="{BF58801B-7460-43F2-82DC-A64865DC2087}"/>
            </a:ext>
          </a:extLst>
        </xdr:cNvPr>
        <xdr:cNvSpPr/>
      </xdr:nvSpPr>
      <xdr:spPr>
        <a:xfrm>
          <a:off x="18345150" y="1016368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2286</xdr:rowOff>
    </xdr:from>
    <xdr:to>
      <xdr:col>111</xdr:col>
      <xdr:colOff>177800</xdr:colOff>
      <xdr:row>63</xdr:row>
      <xdr:rowOff>6858</xdr:rowOff>
    </xdr:to>
    <xdr:cxnSp macro="">
      <xdr:nvCxnSpPr>
        <xdr:cNvPr id="540" name="直線コネクタ 539">
          <a:extLst>
            <a:ext uri="{FF2B5EF4-FFF2-40B4-BE49-F238E27FC236}">
              <a16:creationId xmlns:a16="http://schemas.microsoft.com/office/drawing/2014/main" id="{5EF1F76E-1AB3-4EC8-9850-28243DFC4B2D}"/>
            </a:ext>
          </a:extLst>
        </xdr:cNvPr>
        <xdr:cNvCxnSpPr/>
      </xdr:nvCxnSpPr>
      <xdr:spPr>
        <a:xfrm flipV="1">
          <a:off x="18392775" y="10203561"/>
          <a:ext cx="809625"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541" name="楕円 540">
          <a:extLst>
            <a:ext uri="{FF2B5EF4-FFF2-40B4-BE49-F238E27FC236}">
              <a16:creationId xmlns:a16="http://schemas.microsoft.com/office/drawing/2014/main" id="{4E3F0EEA-9C84-47AB-A904-AADED1539351}"/>
            </a:ext>
          </a:extLst>
        </xdr:cNvPr>
        <xdr:cNvSpPr/>
      </xdr:nvSpPr>
      <xdr:spPr>
        <a:xfrm>
          <a:off x="17554575" y="1019429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6858</xdr:rowOff>
    </xdr:from>
    <xdr:to>
      <xdr:col>107</xdr:col>
      <xdr:colOff>50800</xdr:colOff>
      <xdr:row>63</xdr:row>
      <xdr:rowOff>34290</xdr:rowOff>
    </xdr:to>
    <xdr:cxnSp macro="">
      <xdr:nvCxnSpPr>
        <xdr:cNvPr id="542" name="直線コネクタ 541">
          <a:extLst>
            <a:ext uri="{FF2B5EF4-FFF2-40B4-BE49-F238E27FC236}">
              <a16:creationId xmlns:a16="http://schemas.microsoft.com/office/drawing/2014/main" id="{5C7263F2-F32A-4157-B93B-B6306C9D58C2}"/>
            </a:ext>
          </a:extLst>
        </xdr:cNvPr>
        <xdr:cNvCxnSpPr/>
      </xdr:nvCxnSpPr>
      <xdr:spPr>
        <a:xfrm flipV="1">
          <a:off x="17602200" y="10211308"/>
          <a:ext cx="790575" cy="2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37609</xdr:rowOff>
    </xdr:from>
    <xdr:ext cx="469744" cy="259045"/>
    <xdr:sp macro="" textlink="">
      <xdr:nvSpPr>
        <xdr:cNvPr id="543" name="n_1aveValue【学校施設】&#10;一人当たり面積">
          <a:extLst>
            <a:ext uri="{FF2B5EF4-FFF2-40B4-BE49-F238E27FC236}">
              <a16:creationId xmlns:a16="http://schemas.microsoft.com/office/drawing/2014/main" id="{D26459D4-259C-4F39-840E-D86DF08E24A1}"/>
            </a:ext>
          </a:extLst>
        </xdr:cNvPr>
        <xdr:cNvSpPr txBox="1"/>
      </xdr:nvSpPr>
      <xdr:spPr>
        <a:xfrm>
          <a:off x="18983402" y="975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51325</xdr:rowOff>
    </xdr:from>
    <xdr:ext cx="469744" cy="259045"/>
    <xdr:sp macro="" textlink="">
      <xdr:nvSpPr>
        <xdr:cNvPr id="544" name="n_2aveValue【学校施設】&#10;一人当たり面積">
          <a:extLst>
            <a:ext uri="{FF2B5EF4-FFF2-40B4-BE49-F238E27FC236}">
              <a16:creationId xmlns:a16="http://schemas.microsoft.com/office/drawing/2014/main" id="{9622F12F-B271-4D07-A43E-FC7C2602B0EA}"/>
            </a:ext>
          </a:extLst>
        </xdr:cNvPr>
        <xdr:cNvSpPr txBox="1"/>
      </xdr:nvSpPr>
      <xdr:spPr>
        <a:xfrm>
          <a:off x="18183302" y="976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83329</xdr:rowOff>
    </xdr:from>
    <xdr:ext cx="469744" cy="259045"/>
    <xdr:sp macro="" textlink="">
      <xdr:nvSpPr>
        <xdr:cNvPr id="545" name="n_3aveValue【学校施設】&#10;一人当たり面積">
          <a:extLst>
            <a:ext uri="{FF2B5EF4-FFF2-40B4-BE49-F238E27FC236}">
              <a16:creationId xmlns:a16="http://schemas.microsoft.com/office/drawing/2014/main" id="{9ACC2C4D-E3E5-4DAD-BA15-0F91DA1D0233}"/>
            </a:ext>
          </a:extLst>
        </xdr:cNvPr>
        <xdr:cNvSpPr txBox="1"/>
      </xdr:nvSpPr>
      <xdr:spPr>
        <a:xfrm>
          <a:off x="17383202" y="9802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44213</xdr:rowOff>
    </xdr:from>
    <xdr:ext cx="469744" cy="259045"/>
    <xdr:sp macro="" textlink="">
      <xdr:nvSpPr>
        <xdr:cNvPr id="546" name="n_1mainValue【学校施設】&#10;一人当たり面積">
          <a:extLst>
            <a:ext uri="{FF2B5EF4-FFF2-40B4-BE49-F238E27FC236}">
              <a16:creationId xmlns:a16="http://schemas.microsoft.com/office/drawing/2014/main" id="{0EC515BA-2600-4EF7-AE1E-D7CE12DE2E2C}"/>
            </a:ext>
          </a:extLst>
        </xdr:cNvPr>
        <xdr:cNvSpPr txBox="1"/>
      </xdr:nvSpPr>
      <xdr:spPr>
        <a:xfrm>
          <a:off x="18983402" y="10248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48785</xdr:rowOff>
    </xdr:from>
    <xdr:ext cx="469744" cy="259045"/>
    <xdr:sp macro="" textlink="">
      <xdr:nvSpPr>
        <xdr:cNvPr id="547" name="n_2mainValue【学校施設】&#10;一人当たり面積">
          <a:extLst>
            <a:ext uri="{FF2B5EF4-FFF2-40B4-BE49-F238E27FC236}">
              <a16:creationId xmlns:a16="http://schemas.microsoft.com/office/drawing/2014/main" id="{3C8DBD42-8C47-4088-9965-FCB6A656F02B}"/>
            </a:ext>
          </a:extLst>
        </xdr:cNvPr>
        <xdr:cNvSpPr txBox="1"/>
      </xdr:nvSpPr>
      <xdr:spPr>
        <a:xfrm>
          <a:off x="18183302"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76217</xdr:rowOff>
    </xdr:from>
    <xdr:ext cx="469744" cy="259045"/>
    <xdr:sp macro="" textlink="">
      <xdr:nvSpPr>
        <xdr:cNvPr id="548" name="n_3mainValue【学校施設】&#10;一人当たり面積">
          <a:extLst>
            <a:ext uri="{FF2B5EF4-FFF2-40B4-BE49-F238E27FC236}">
              <a16:creationId xmlns:a16="http://schemas.microsoft.com/office/drawing/2014/main" id="{44E82894-0172-42FD-84C2-66E94A58B0F4}"/>
            </a:ext>
          </a:extLst>
        </xdr:cNvPr>
        <xdr:cNvSpPr txBox="1"/>
      </xdr:nvSpPr>
      <xdr:spPr>
        <a:xfrm>
          <a:off x="17383202" y="1027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a:extLst>
            <a:ext uri="{FF2B5EF4-FFF2-40B4-BE49-F238E27FC236}">
              <a16:creationId xmlns:a16="http://schemas.microsoft.com/office/drawing/2014/main" id="{CD61357D-8048-43D0-8188-AC4451BE449A}"/>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50" name="正方形/長方形 549">
          <a:extLst>
            <a:ext uri="{FF2B5EF4-FFF2-40B4-BE49-F238E27FC236}">
              <a16:creationId xmlns:a16="http://schemas.microsoft.com/office/drawing/2014/main" id="{453093F2-57BF-45B9-B84E-25A9B34EF523}"/>
            </a:ext>
          </a:extLst>
        </xdr:cNvPr>
        <xdr:cNvSpPr/>
      </xdr:nvSpPr>
      <xdr:spPr>
        <a:xfrm>
          <a:off x="11658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51" name="正方形/長方形 550">
          <a:extLst>
            <a:ext uri="{FF2B5EF4-FFF2-40B4-BE49-F238E27FC236}">
              <a16:creationId xmlns:a16="http://schemas.microsoft.com/office/drawing/2014/main" id="{1D585B98-E472-47BB-9EE4-D60B59E16098}"/>
            </a:ext>
          </a:extLst>
        </xdr:cNvPr>
        <xdr:cNvSpPr/>
      </xdr:nvSpPr>
      <xdr:spPr>
        <a:xfrm>
          <a:off x="11658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52" name="正方形/長方形 551">
          <a:extLst>
            <a:ext uri="{FF2B5EF4-FFF2-40B4-BE49-F238E27FC236}">
              <a16:creationId xmlns:a16="http://schemas.microsoft.com/office/drawing/2014/main" id="{E0B961FC-2AB8-4791-97AB-14D93998ED3B}"/>
            </a:ext>
          </a:extLst>
        </xdr:cNvPr>
        <xdr:cNvSpPr/>
      </xdr:nvSpPr>
      <xdr:spPr>
        <a:xfrm>
          <a:off x="13154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53" name="正方形/長方形 552">
          <a:extLst>
            <a:ext uri="{FF2B5EF4-FFF2-40B4-BE49-F238E27FC236}">
              <a16:creationId xmlns:a16="http://schemas.microsoft.com/office/drawing/2014/main" id="{BB65E7B8-B0D5-4DD3-9412-3CA3001AD33C}"/>
            </a:ext>
          </a:extLst>
        </xdr:cNvPr>
        <xdr:cNvSpPr/>
      </xdr:nvSpPr>
      <xdr:spPr>
        <a:xfrm>
          <a:off x="13154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正方形/長方形 553">
          <a:extLst>
            <a:ext uri="{FF2B5EF4-FFF2-40B4-BE49-F238E27FC236}">
              <a16:creationId xmlns:a16="http://schemas.microsoft.com/office/drawing/2014/main" id="{FD44AF94-D546-4BF6-8236-4D772D7A33E0}"/>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5" name="テキスト ボックス 554">
          <a:extLst>
            <a:ext uri="{FF2B5EF4-FFF2-40B4-BE49-F238E27FC236}">
              <a16:creationId xmlns:a16="http://schemas.microsoft.com/office/drawing/2014/main" id="{EC8521C5-54E4-4623-9241-3493847908F8}"/>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6" name="直線コネクタ 555">
          <a:extLst>
            <a:ext uri="{FF2B5EF4-FFF2-40B4-BE49-F238E27FC236}">
              <a16:creationId xmlns:a16="http://schemas.microsoft.com/office/drawing/2014/main" id="{D0D022F7-87C4-4F02-BDD4-D47F3D6C5F02}"/>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57" name="テキスト ボックス 556">
          <a:extLst>
            <a:ext uri="{FF2B5EF4-FFF2-40B4-BE49-F238E27FC236}">
              <a16:creationId xmlns:a16="http://schemas.microsoft.com/office/drawing/2014/main" id="{DF73CD3C-AC4C-499F-8906-F99A0924C780}"/>
            </a:ext>
          </a:extLst>
        </xdr:cNvPr>
        <xdr:cNvSpPr txBox="1"/>
      </xdr:nvSpPr>
      <xdr:spPr>
        <a:xfrm>
          <a:off x="107945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8" name="直線コネクタ 557">
          <a:extLst>
            <a:ext uri="{FF2B5EF4-FFF2-40B4-BE49-F238E27FC236}">
              <a16:creationId xmlns:a16="http://schemas.microsoft.com/office/drawing/2014/main" id="{8DD47F9D-3FB2-46DA-B837-E53309135A67}"/>
            </a:ext>
          </a:extLst>
        </xdr:cNvPr>
        <xdr:cNvCxnSpPr/>
      </xdr:nvCxnSpPr>
      <xdr:spPr>
        <a:xfrm>
          <a:off x="11210925" y="140398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59" name="テキスト ボックス 558">
          <a:extLst>
            <a:ext uri="{FF2B5EF4-FFF2-40B4-BE49-F238E27FC236}">
              <a16:creationId xmlns:a16="http://schemas.microsoft.com/office/drawing/2014/main" id="{D9E66E0F-CC6C-4FAF-A7CB-EE0F37314839}"/>
            </a:ext>
          </a:extLst>
        </xdr:cNvPr>
        <xdr:cNvSpPr txBox="1"/>
      </xdr:nvSpPr>
      <xdr:spPr>
        <a:xfrm>
          <a:off x="107945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0" name="直線コネクタ 559">
          <a:extLst>
            <a:ext uri="{FF2B5EF4-FFF2-40B4-BE49-F238E27FC236}">
              <a16:creationId xmlns:a16="http://schemas.microsoft.com/office/drawing/2014/main" id="{1C70E69C-805D-484E-9B44-161156D07887}"/>
            </a:ext>
          </a:extLst>
        </xdr:cNvPr>
        <xdr:cNvCxnSpPr/>
      </xdr:nvCxnSpPr>
      <xdr:spPr>
        <a:xfrm>
          <a:off x="11210925" y="13677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1" name="テキスト ボックス 560">
          <a:extLst>
            <a:ext uri="{FF2B5EF4-FFF2-40B4-BE49-F238E27FC236}">
              <a16:creationId xmlns:a16="http://schemas.microsoft.com/office/drawing/2014/main" id="{40CF428A-1161-49B3-B3EB-FA0D926BDD09}"/>
            </a:ext>
          </a:extLst>
        </xdr:cNvPr>
        <xdr:cNvSpPr txBox="1"/>
      </xdr:nvSpPr>
      <xdr:spPr>
        <a:xfrm>
          <a:off x="10845966"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2" name="直線コネクタ 561">
          <a:extLst>
            <a:ext uri="{FF2B5EF4-FFF2-40B4-BE49-F238E27FC236}">
              <a16:creationId xmlns:a16="http://schemas.microsoft.com/office/drawing/2014/main" id="{5D140B16-5A34-4990-B0AA-8BCE032BFD2B}"/>
            </a:ext>
          </a:extLst>
        </xdr:cNvPr>
        <xdr:cNvCxnSpPr/>
      </xdr:nvCxnSpPr>
      <xdr:spPr>
        <a:xfrm>
          <a:off x="11210925" y="1331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3" name="テキスト ボックス 562">
          <a:extLst>
            <a:ext uri="{FF2B5EF4-FFF2-40B4-BE49-F238E27FC236}">
              <a16:creationId xmlns:a16="http://schemas.microsoft.com/office/drawing/2014/main" id="{D271DFE8-8C4D-4A91-ACE0-078E887E5BC7}"/>
            </a:ext>
          </a:extLst>
        </xdr:cNvPr>
        <xdr:cNvSpPr txBox="1"/>
      </xdr:nvSpPr>
      <xdr:spPr>
        <a:xfrm>
          <a:off x="10845966"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4" name="直線コネクタ 563">
          <a:extLst>
            <a:ext uri="{FF2B5EF4-FFF2-40B4-BE49-F238E27FC236}">
              <a16:creationId xmlns:a16="http://schemas.microsoft.com/office/drawing/2014/main" id="{7879FB5C-AE10-4F25-AE7A-A7704C594689}"/>
            </a:ext>
          </a:extLst>
        </xdr:cNvPr>
        <xdr:cNvCxnSpPr/>
      </xdr:nvCxnSpPr>
      <xdr:spPr>
        <a:xfrm>
          <a:off x="11210925" y="12954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5" name="テキスト ボックス 564">
          <a:extLst>
            <a:ext uri="{FF2B5EF4-FFF2-40B4-BE49-F238E27FC236}">
              <a16:creationId xmlns:a16="http://schemas.microsoft.com/office/drawing/2014/main" id="{AA47A6D0-98D9-4BFE-952C-3EE6859570F0}"/>
            </a:ext>
          </a:extLst>
        </xdr:cNvPr>
        <xdr:cNvSpPr txBox="1"/>
      </xdr:nvSpPr>
      <xdr:spPr>
        <a:xfrm>
          <a:off x="10845966"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6" name="直線コネクタ 565">
          <a:extLst>
            <a:ext uri="{FF2B5EF4-FFF2-40B4-BE49-F238E27FC236}">
              <a16:creationId xmlns:a16="http://schemas.microsoft.com/office/drawing/2014/main" id="{7BC163EF-F66A-4AF4-860D-A7DEBBE7E050}"/>
            </a:ext>
          </a:extLst>
        </xdr:cNvPr>
        <xdr:cNvCxnSpPr/>
      </xdr:nvCxnSpPr>
      <xdr:spPr>
        <a:xfrm>
          <a:off x="11210925" y="12601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67" name="テキスト ボックス 566">
          <a:extLst>
            <a:ext uri="{FF2B5EF4-FFF2-40B4-BE49-F238E27FC236}">
              <a16:creationId xmlns:a16="http://schemas.microsoft.com/office/drawing/2014/main" id="{563E2E40-0BDC-4884-A7E2-AE86F0364D4A}"/>
            </a:ext>
          </a:extLst>
        </xdr:cNvPr>
        <xdr:cNvSpPr txBox="1"/>
      </xdr:nvSpPr>
      <xdr:spPr>
        <a:xfrm>
          <a:off x="10845966"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8" name="直線コネクタ 567">
          <a:extLst>
            <a:ext uri="{FF2B5EF4-FFF2-40B4-BE49-F238E27FC236}">
              <a16:creationId xmlns:a16="http://schemas.microsoft.com/office/drawing/2014/main" id="{02922A13-E48D-45A7-92F5-439A0596B4F2}"/>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69" name="テキスト ボックス 568">
          <a:extLst>
            <a:ext uri="{FF2B5EF4-FFF2-40B4-BE49-F238E27FC236}">
              <a16:creationId xmlns:a16="http://schemas.microsoft.com/office/drawing/2014/main" id="{66F7D363-5DF9-48F4-A51B-21B218DF60F8}"/>
            </a:ext>
          </a:extLst>
        </xdr:cNvPr>
        <xdr:cNvSpPr txBox="1"/>
      </xdr:nvSpPr>
      <xdr:spPr>
        <a:xfrm>
          <a:off x="10903736" y="121037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0" name="【図書館】&#10;有形固定資産減価償却率グラフ枠">
          <a:extLst>
            <a:ext uri="{FF2B5EF4-FFF2-40B4-BE49-F238E27FC236}">
              <a16:creationId xmlns:a16="http://schemas.microsoft.com/office/drawing/2014/main" id="{16D685C0-7A0A-4F98-A9A1-C5B550062655}"/>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78105</xdr:rowOff>
    </xdr:from>
    <xdr:to>
      <xdr:col>85</xdr:col>
      <xdr:colOff>126364</xdr:colOff>
      <xdr:row>86</xdr:row>
      <xdr:rowOff>1905</xdr:rowOff>
    </xdr:to>
    <xdr:cxnSp macro="">
      <xdr:nvCxnSpPr>
        <xdr:cNvPr id="571" name="直線コネクタ 570">
          <a:extLst>
            <a:ext uri="{FF2B5EF4-FFF2-40B4-BE49-F238E27FC236}">
              <a16:creationId xmlns:a16="http://schemas.microsoft.com/office/drawing/2014/main" id="{011B280E-D70A-47EA-8EF6-DCBC8CFF73EA}"/>
            </a:ext>
          </a:extLst>
        </xdr:cNvPr>
        <xdr:cNvCxnSpPr/>
      </xdr:nvCxnSpPr>
      <xdr:spPr>
        <a:xfrm flipV="1">
          <a:off x="14695170" y="12546330"/>
          <a:ext cx="1269"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5732</xdr:rowOff>
    </xdr:from>
    <xdr:ext cx="405111" cy="259045"/>
    <xdr:sp macro="" textlink="">
      <xdr:nvSpPr>
        <xdr:cNvPr id="572" name="【図書館】&#10;有形固定資産減価償却率最小値テキスト">
          <a:extLst>
            <a:ext uri="{FF2B5EF4-FFF2-40B4-BE49-F238E27FC236}">
              <a16:creationId xmlns:a16="http://schemas.microsoft.com/office/drawing/2014/main" id="{E78228D6-1039-401C-8382-55A4D7D1E26B}"/>
            </a:ext>
          </a:extLst>
        </xdr:cNvPr>
        <xdr:cNvSpPr txBox="1"/>
      </xdr:nvSpPr>
      <xdr:spPr>
        <a:xfrm>
          <a:off x="14744700" y="13934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1905</xdr:rowOff>
    </xdr:from>
    <xdr:to>
      <xdr:col>86</xdr:col>
      <xdr:colOff>25400</xdr:colOff>
      <xdr:row>86</xdr:row>
      <xdr:rowOff>1905</xdr:rowOff>
    </xdr:to>
    <xdr:cxnSp macro="">
      <xdr:nvCxnSpPr>
        <xdr:cNvPr id="573" name="直線コネクタ 572">
          <a:extLst>
            <a:ext uri="{FF2B5EF4-FFF2-40B4-BE49-F238E27FC236}">
              <a16:creationId xmlns:a16="http://schemas.microsoft.com/office/drawing/2014/main" id="{892085FE-D0F3-45AF-8F7E-8AEE5073F646}"/>
            </a:ext>
          </a:extLst>
        </xdr:cNvPr>
        <xdr:cNvCxnSpPr/>
      </xdr:nvCxnSpPr>
      <xdr:spPr>
        <a:xfrm>
          <a:off x="14611350" y="139274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24782</xdr:rowOff>
    </xdr:from>
    <xdr:ext cx="405111" cy="259045"/>
    <xdr:sp macro="" textlink="">
      <xdr:nvSpPr>
        <xdr:cNvPr id="574" name="【図書館】&#10;有形固定資産減価償却率最大値テキスト">
          <a:extLst>
            <a:ext uri="{FF2B5EF4-FFF2-40B4-BE49-F238E27FC236}">
              <a16:creationId xmlns:a16="http://schemas.microsoft.com/office/drawing/2014/main" id="{4DA358F9-4452-45E1-8B8F-93D23F338AC8}"/>
            </a:ext>
          </a:extLst>
        </xdr:cNvPr>
        <xdr:cNvSpPr txBox="1"/>
      </xdr:nvSpPr>
      <xdr:spPr>
        <a:xfrm>
          <a:off x="14744700" y="1233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78105</xdr:rowOff>
    </xdr:from>
    <xdr:to>
      <xdr:col>86</xdr:col>
      <xdr:colOff>25400</xdr:colOff>
      <xdr:row>77</xdr:row>
      <xdr:rowOff>78105</xdr:rowOff>
    </xdr:to>
    <xdr:cxnSp macro="">
      <xdr:nvCxnSpPr>
        <xdr:cNvPr id="575" name="直線コネクタ 574">
          <a:extLst>
            <a:ext uri="{FF2B5EF4-FFF2-40B4-BE49-F238E27FC236}">
              <a16:creationId xmlns:a16="http://schemas.microsoft.com/office/drawing/2014/main" id="{F5BA9C66-495D-4CB0-A329-AD9CE7FAA59D}"/>
            </a:ext>
          </a:extLst>
        </xdr:cNvPr>
        <xdr:cNvCxnSpPr/>
      </xdr:nvCxnSpPr>
      <xdr:spPr>
        <a:xfrm>
          <a:off x="14611350" y="125463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113047</xdr:rowOff>
    </xdr:from>
    <xdr:ext cx="405111" cy="259045"/>
    <xdr:sp macro="" textlink="">
      <xdr:nvSpPr>
        <xdr:cNvPr id="576" name="【図書館】&#10;有形固定資産減価償却率平均値テキスト">
          <a:extLst>
            <a:ext uri="{FF2B5EF4-FFF2-40B4-BE49-F238E27FC236}">
              <a16:creationId xmlns:a16="http://schemas.microsoft.com/office/drawing/2014/main" id="{7FB87029-5CA7-46FE-90EB-01DD990A2359}"/>
            </a:ext>
          </a:extLst>
        </xdr:cNvPr>
        <xdr:cNvSpPr txBox="1"/>
      </xdr:nvSpPr>
      <xdr:spPr>
        <a:xfrm>
          <a:off x="14744700" y="13067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577" name="フローチャート: 判断 576">
          <a:extLst>
            <a:ext uri="{FF2B5EF4-FFF2-40B4-BE49-F238E27FC236}">
              <a16:creationId xmlns:a16="http://schemas.microsoft.com/office/drawing/2014/main" id="{CE41F106-634A-4DCB-A767-565AFC5B4C37}"/>
            </a:ext>
          </a:extLst>
        </xdr:cNvPr>
        <xdr:cNvSpPr/>
      </xdr:nvSpPr>
      <xdr:spPr>
        <a:xfrm>
          <a:off x="14649450" y="132029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74930</xdr:rowOff>
    </xdr:from>
    <xdr:to>
      <xdr:col>81</xdr:col>
      <xdr:colOff>101600</xdr:colOff>
      <xdr:row>82</xdr:row>
      <xdr:rowOff>5080</xdr:rowOff>
    </xdr:to>
    <xdr:sp macro="" textlink="">
      <xdr:nvSpPr>
        <xdr:cNvPr id="578" name="フローチャート: 判断 577">
          <a:extLst>
            <a:ext uri="{FF2B5EF4-FFF2-40B4-BE49-F238E27FC236}">
              <a16:creationId xmlns:a16="http://schemas.microsoft.com/office/drawing/2014/main" id="{5BAD8CD6-F40F-4681-8456-9B8AE7DC6A5A}"/>
            </a:ext>
          </a:extLst>
        </xdr:cNvPr>
        <xdr:cNvSpPr/>
      </xdr:nvSpPr>
      <xdr:spPr>
        <a:xfrm>
          <a:off x="13887450" y="1319085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34925</xdr:rowOff>
    </xdr:from>
    <xdr:to>
      <xdr:col>76</xdr:col>
      <xdr:colOff>165100</xdr:colOff>
      <xdr:row>81</xdr:row>
      <xdr:rowOff>136525</xdr:rowOff>
    </xdr:to>
    <xdr:sp macro="" textlink="">
      <xdr:nvSpPr>
        <xdr:cNvPr id="579" name="フローチャート: 判断 578">
          <a:extLst>
            <a:ext uri="{FF2B5EF4-FFF2-40B4-BE49-F238E27FC236}">
              <a16:creationId xmlns:a16="http://schemas.microsoft.com/office/drawing/2014/main" id="{766C6741-86DF-4299-AC6F-E8629074C13B}"/>
            </a:ext>
          </a:extLst>
        </xdr:cNvPr>
        <xdr:cNvSpPr/>
      </xdr:nvSpPr>
      <xdr:spPr>
        <a:xfrm>
          <a:off x="13096875" y="131508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74930</xdr:rowOff>
    </xdr:from>
    <xdr:to>
      <xdr:col>72</xdr:col>
      <xdr:colOff>38100</xdr:colOff>
      <xdr:row>84</xdr:row>
      <xdr:rowOff>5080</xdr:rowOff>
    </xdr:to>
    <xdr:sp macro="" textlink="">
      <xdr:nvSpPr>
        <xdr:cNvPr id="580" name="フローチャート: 判断 579">
          <a:extLst>
            <a:ext uri="{FF2B5EF4-FFF2-40B4-BE49-F238E27FC236}">
              <a16:creationId xmlns:a16="http://schemas.microsoft.com/office/drawing/2014/main" id="{6246BE05-AD0A-4D21-A293-24BCAEC3C901}"/>
            </a:ext>
          </a:extLst>
        </xdr:cNvPr>
        <xdr:cNvSpPr/>
      </xdr:nvSpPr>
      <xdr:spPr>
        <a:xfrm>
          <a:off x="12296775" y="135147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1" name="テキスト ボックス 580">
          <a:extLst>
            <a:ext uri="{FF2B5EF4-FFF2-40B4-BE49-F238E27FC236}">
              <a16:creationId xmlns:a16="http://schemas.microsoft.com/office/drawing/2014/main" id="{39A5642E-0B10-456B-8DA2-711AFE9D752D}"/>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id="{B67954C0-AE9F-474B-A58A-2B1E80944A28}"/>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645A24DF-84A0-426C-A262-542525A2C83A}"/>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B9A6E26D-A7B0-4D06-B477-D8851DD3E38A}"/>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45A68B19-A2F7-40E7-A0F0-4BF8815FFD09}"/>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48261</xdr:rowOff>
    </xdr:from>
    <xdr:to>
      <xdr:col>85</xdr:col>
      <xdr:colOff>177800</xdr:colOff>
      <xdr:row>85</xdr:row>
      <xdr:rowOff>149861</xdr:rowOff>
    </xdr:to>
    <xdr:sp macro="" textlink="">
      <xdr:nvSpPr>
        <xdr:cNvPr id="586" name="楕円 585">
          <a:extLst>
            <a:ext uri="{FF2B5EF4-FFF2-40B4-BE49-F238E27FC236}">
              <a16:creationId xmlns:a16="http://schemas.microsoft.com/office/drawing/2014/main" id="{9E305DFE-4E64-44E5-8E8B-503BED5590FA}"/>
            </a:ext>
          </a:extLst>
        </xdr:cNvPr>
        <xdr:cNvSpPr/>
      </xdr:nvSpPr>
      <xdr:spPr>
        <a:xfrm>
          <a:off x="14649450" y="1380871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84</xdr:row>
      <xdr:rowOff>134638</xdr:rowOff>
    </xdr:from>
    <xdr:ext cx="405111" cy="259045"/>
    <xdr:sp macro="" textlink="">
      <xdr:nvSpPr>
        <xdr:cNvPr id="587" name="【図書館】&#10;有形固定資産減価償却率該当値テキスト">
          <a:extLst>
            <a:ext uri="{FF2B5EF4-FFF2-40B4-BE49-F238E27FC236}">
              <a16:creationId xmlns:a16="http://schemas.microsoft.com/office/drawing/2014/main" id="{F997265D-52DC-4AB6-B43D-6EC40AF1D783}"/>
            </a:ext>
          </a:extLst>
        </xdr:cNvPr>
        <xdr:cNvSpPr txBox="1"/>
      </xdr:nvSpPr>
      <xdr:spPr>
        <a:xfrm>
          <a:off x="14744700" y="13736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10161</xdr:rowOff>
    </xdr:from>
    <xdr:to>
      <xdr:col>81</xdr:col>
      <xdr:colOff>101600</xdr:colOff>
      <xdr:row>85</xdr:row>
      <xdr:rowOff>111761</xdr:rowOff>
    </xdr:to>
    <xdr:sp macro="" textlink="">
      <xdr:nvSpPr>
        <xdr:cNvPr id="588" name="楕円 587">
          <a:extLst>
            <a:ext uri="{FF2B5EF4-FFF2-40B4-BE49-F238E27FC236}">
              <a16:creationId xmlns:a16="http://schemas.microsoft.com/office/drawing/2014/main" id="{1B50287C-8BF7-4B1A-95F6-1F6FE56E57B0}"/>
            </a:ext>
          </a:extLst>
        </xdr:cNvPr>
        <xdr:cNvSpPr/>
      </xdr:nvSpPr>
      <xdr:spPr>
        <a:xfrm>
          <a:off x="13887450" y="1377061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60961</xdr:rowOff>
    </xdr:from>
    <xdr:to>
      <xdr:col>85</xdr:col>
      <xdr:colOff>127000</xdr:colOff>
      <xdr:row>85</xdr:row>
      <xdr:rowOff>99061</xdr:rowOff>
    </xdr:to>
    <xdr:cxnSp macro="">
      <xdr:nvCxnSpPr>
        <xdr:cNvPr id="589" name="直線コネクタ 588">
          <a:extLst>
            <a:ext uri="{FF2B5EF4-FFF2-40B4-BE49-F238E27FC236}">
              <a16:creationId xmlns:a16="http://schemas.microsoft.com/office/drawing/2014/main" id="{3E028FBA-AF36-4758-9C2B-95C482EFED81}"/>
            </a:ext>
          </a:extLst>
        </xdr:cNvPr>
        <xdr:cNvCxnSpPr/>
      </xdr:nvCxnSpPr>
      <xdr:spPr>
        <a:xfrm>
          <a:off x="13935075" y="13827761"/>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143511</xdr:rowOff>
    </xdr:from>
    <xdr:to>
      <xdr:col>76</xdr:col>
      <xdr:colOff>165100</xdr:colOff>
      <xdr:row>85</xdr:row>
      <xdr:rowOff>73661</xdr:rowOff>
    </xdr:to>
    <xdr:sp macro="" textlink="">
      <xdr:nvSpPr>
        <xdr:cNvPr id="590" name="楕円 589">
          <a:extLst>
            <a:ext uri="{FF2B5EF4-FFF2-40B4-BE49-F238E27FC236}">
              <a16:creationId xmlns:a16="http://schemas.microsoft.com/office/drawing/2014/main" id="{48A829EA-C8E2-47C5-9316-9852B5DFECE8}"/>
            </a:ext>
          </a:extLst>
        </xdr:cNvPr>
        <xdr:cNvSpPr/>
      </xdr:nvSpPr>
      <xdr:spPr>
        <a:xfrm>
          <a:off x="13096875" y="1374203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22861</xdr:rowOff>
    </xdr:from>
    <xdr:to>
      <xdr:col>81</xdr:col>
      <xdr:colOff>50800</xdr:colOff>
      <xdr:row>85</xdr:row>
      <xdr:rowOff>60961</xdr:rowOff>
    </xdr:to>
    <xdr:cxnSp macro="">
      <xdr:nvCxnSpPr>
        <xdr:cNvPr id="591" name="直線コネクタ 590">
          <a:extLst>
            <a:ext uri="{FF2B5EF4-FFF2-40B4-BE49-F238E27FC236}">
              <a16:creationId xmlns:a16="http://schemas.microsoft.com/office/drawing/2014/main" id="{FBA194CC-D7B5-4484-99EC-386C7EA9C0B7}"/>
            </a:ext>
          </a:extLst>
        </xdr:cNvPr>
        <xdr:cNvCxnSpPr/>
      </xdr:nvCxnSpPr>
      <xdr:spPr>
        <a:xfrm>
          <a:off x="13144500" y="13789661"/>
          <a:ext cx="7905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105411</xdr:rowOff>
    </xdr:from>
    <xdr:to>
      <xdr:col>72</xdr:col>
      <xdr:colOff>38100</xdr:colOff>
      <xdr:row>85</xdr:row>
      <xdr:rowOff>35561</xdr:rowOff>
    </xdr:to>
    <xdr:sp macro="" textlink="">
      <xdr:nvSpPr>
        <xdr:cNvPr id="592" name="楕円 591">
          <a:extLst>
            <a:ext uri="{FF2B5EF4-FFF2-40B4-BE49-F238E27FC236}">
              <a16:creationId xmlns:a16="http://schemas.microsoft.com/office/drawing/2014/main" id="{7B51BA12-D650-4503-B8A7-D2A8197FD26D}"/>
            </a:ext>
          </a:extLst>
        </xdr:cNvPr>
        <xdr:cNvSpPr/>
      </xdr:nvSpPr>
      <xdr:spPr>
        <a:xfrm>
          <a:off x="12296775" y="1370393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156211</xdr:rowOff>
    </xdr:from>
    <xdr:to>
      <xdr:col>76</xdr:col>
      <xdr:colOff>114300</xdr:colOff>
      <xdr:row>85</xdr:row>
      <xdr:rowOff>22861</xdr:rowOff>
    </xdr:to>
    <xdr:cxnSp macro="">
      <xdr:nvCxnSpPr>
        <xdr:cNvPr id="593" name="直線コネクタ 592">
          <a:extLst>
            <a:ext uri="{FF2B5EF4-FFF2-40B4-BE49-F238E27FC236}">
              <a16:creationId xmlns:a16="http://schemas.microsoft.com/office/drawing/2014/main" id="{6575E6F6-757D-4355-9025-2F8870B96032}"/>
            </a:ext>
          </a:extLst>
        </xdr:cNvPr>
        <xdr:cNvCxnSpPr/>
      </xdr:nvCxnSpPr>
      <xdr:spPr>
        <a:xfrm>
          <a:off x="12344400" y="13761086"/>
          <a:ext cx="8001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21607</xdr:rowOff>
    </xdr:from>
    <xdr:ext cx="405111" cy="259045"/>
    <xdr:sp macro="" textlink="">
      <xdr:nvSpPr>
        <xdr:cNvPr id="594" name="n_1aveValue【図書館】&#10;有形固定資産減価償却率">
          <a:extLst>
            <a:ext uri="{FF2B5EF4-FFF2-40B4-BE49-F238E27FC236}">
              <a16:creationId xmlns:a16="http://schemas.microsoft.com/office/drawing/2014/main" id="{1DC43526-1A9E-4899-8011-E2A0846A2B51}"/>
            </a:ext>
          </a:extLst>
        </xdr:cNvPr>
        <xdr:cNvSpPr txBox="1"/>
      </xdr:nvSpPr>
      <xdr:spPr>
        <a:xfrm>
          <a:off x="13745219" y="1297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153052</xdr:rowOff>
    </xdr:from>
    <xdr:ext cx="405111" cy="259045"/>
    <xdr:sp macro="" textlink="">
      <xdr:nvSpPr>
        <xdr:cNvPr id="595" name="n_2aveValue【図書館】&#10;有形固定資産減価償却率">
          <a:extLst>
            <a:ext uri="{FF2B5EF4-FFF2-40B4-BE49-F238E27FC236}">
              <a16:creationId xmlns:a16="http://schemas.microsoft.com/office/drawing/2014/main" id="{289A9F1F-9756-4B98-BB4E-3386DA8B939E}"/>
            </a:ext>
          </a:extLst>
        </xdr:cNvPr>
        <xdr:cNvSpPr txBox="1"/>
      </xdr:nvSpPr>
      <xdr:spPr>
        <a:xfrm>
          <a:off x="12964169" y="1294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21607</xdr:rowOff>
    </xdr:from>
    <xdr:ext cx="405111" cy="259045"/>
    <xdr:sp macro="" textlink="">
      <xdr:nvSpPr>
        <xdr:cNvPr id="596" name="n_3aveValue【図書館】&#10;有形固定資産減価償却率">
          <a:extLst>
            <a:ext uri="{FF2B5EF4-FFF2-40B4-BE49-F238E27FC236}">
              <a16:creationId xmlns:a16="http://schemas.microsoft.com/office/drawing/2014/main" id="{729C486A-96D4-42AB-BAA0-190440885069}"/>
            </a:ext>
          </a:extLst>
        </xdr:cNvPr>
        <xdr:cNvSpPr txBox="1"/>
      </xdr:nvSpPr>
      <xdr:spPr>
        <a:xfrm>
          <a:off x="12164069" y="1329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102888</xdr:rowOff>
    </xdr:from>
    <xdr:ext cx="405111" cy="259045"/>
    <xdr:sp macro="" textlink="">
      <xdr:nvSpPr>
        <xdr:cNvPr id="597" name="n_1mainValue【図書館】&#10;有形固定資産減価償却率">
          <a:extLst>
            <a:ext uri="{FF2B5EF4-FFF2-40B4-BE49-F238E27FC236}">
              <a16:creationId xmlns:a16="http://schemas.microsoft.com/office/drawing/2014/main" id="{4B6D6A39-E1EE-4FDC-8C1F-091F0EFF4D61}"/>
            </a:ext>
          </a:extLst>
        </xdr:cNvPr>
        <xdr:cNvSpPr txBox="1"/>
      </xdr:nvSpPr>
      <xdr:spPr>
        <a:xfrm>
          <a:off x="13745219" y="13869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64788</xdr:rowOff>
    </xdr:from>
    <xdr:ext cx="405111" cy="259045"/>
    <xdr:sp macro="" textlink="">
      <xdr:nvSpPr>
        <xdr:cNvPr id="598" name="n_2mainValue【図書館】&#10;有形固定資産減価償却率">
          <a:extLst>
            <a:ext uri="{FF2B5EF4-FFF2-40B4-BE49-F238E27FC236}">
              <a16:creationId xmlns:a16="http://schemas.microsoft.com/office/drawing/2014/main" id="{0FFAEC0D-499B-4C91-A1AF-253C3A262115}"/>
            </a:ext>
          </a:extLst>
        </xdr:cNvPr>
        <xdr:cNvSpPr txBox="1"/>
      </xdr:nvSpPr>
      <xdr:spPr>
        <a:xfrm>
          <a:off x="12964169" y="1383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26688</xdr:rowOff>
    </xdr:from>
    <xdr:ext cx="405111" cy="259045"/>
    <xdr:sp macro="" textlink="">
      <xdr:nvSpPr>
        <xdr:cNvPr id="599" name="n_3mainValue【図書館】&#10;有形固定資産減価償却率">
          <a:extLst>
            <a:ext uri="{FF2B5EF4-FFF2-40B4-BE49-F238E27FC236}">
              <a16:creationId xmlns:a16="http://schemas.microsoft.com/office/drawing/2014/main" id="{6C29EE12-F66B-4845-A53B-88BBF51DBF4E}"/>
            </a:ext>
          </a:extLst>
        </xdr:cNvPr>
        <xdr:cNvSpPr txBox="1"/>
      </xdr:nvSpPr>
      <xdr:spPr>
        <a:xfrm>
          <a:off x="12164069" y="13793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0" name="正方形/長方形 599">
          <a:extLst>
            <a:ext uri="{FF2B5EF4-FFF2-40B4-BE49-F238E27FC236}">
              <a16:creationId xmlns:a16="http://schemas.microsoft.com/office/drawing/2014/main" id="{76A77E4F-E113-4F99-88BE-B379223807E7}"/>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01" name="正方形/長方形 600">
          <a:extLst>
            <a:ext uri="{FF2B5EF4-FFF2-40B4-BE49-F238E27FC236}">
              <a16:creationId xmlns:a16="http://schemas.microsoft.com/office/drawing/2014/main" id="{C214C8FC-3CC0-4D8D-ABC5-5A6D0853654D}"/>
            </a:ext>
          </a:extLst>
        </xdr:cNvPr>
        <xdr:cNvSpPr/>
      </xdr:nvSpPr>
      <xdr:spPr>
        <a:xfrm>
          <a:off x="169259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02" name="正方形/長方形 601">
          <a:extLst>
            <a:ext uri="{FF2B5EF4-FFF2-40B4-BE49-F238E27FC236}">
              <a16:creationId xmlns:a16="http://schemas.microsoft.com/office/drawing/2014/main" id="{1EA53702-858B-47F4-82D3-95FB2BCFE359}"/>
            </a:ext>
          </a:extLst>
        </xdr:cNvPr>
        <xdr:cNvSpPr/>
      </xdr:nvSpPr>
      <xdr:spPr>
        <a:xfrm>
          <a:off x="169259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03" name="正方形/長方形 602">
          <a:extLst>
            <a:ext uri="{FF2B5EF4-FFF2-40B4-BE49-F238E27FC236}">
              <a16:creationId xmlns:a16="http://schemas.microsoft.com/office/drawing/2014/main" id="{CCBAD6FD-1BC2-49C8-A283-2A0D6FF9EA2A}"/>
            </a:ext>
          </a:extLst>
        </xdr:cNvPr>
        <xdr:cNvSpPr/>
      </xdr:nvSpPr>
      <xdr:spPr>
        <a:xfrm>
          <a:off x="1841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04" name="正方形/長方形 603">
          <a:extLst>
            <a:ext uri="{FF2B5EF4-FFF2-40B4-BE49-F238E27FC236}">
              <a16:creationId xmlns:a16="http://schemas.microsoft.com/office/drawing/2014/main" id="{61AE77E2-5C75-417A-AA8A-42A287F80747}"/>
            </a:ext>
          </a:extLst>
        </xdr:cNvPr>
        <xdr:cNvSpPr/>
      </xdr:nvSpPr>
      <xdr:spPr>
        <a:xfrm>
          <a:off x="1841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5" name="正方形/長方形 604">
          <a:extLst>
            <a:ext uri="{FF2B5EF4-FFF2-40B4-BE49-F238E27FC236}">
              <a16:creationId xmlns:a16="http://schemas.microsoft.com/office/drawing/2014/main" id="{F8BCE3F7-BAA0-4BD5-9379-4F1F9571C5C4}"/>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6" name="テキスト ボックス 605">
          <a:extLst>
            <a:ext uri="{FF2B5EF4-FFF2-40B4-BE49-F238E27FC236}">
              <a16:creationId xmlns:a16="http://schemas.microsoft.com/office/drawing/2014/main" id="{1614C82D-63DA-4C82-BDBD-2D1DD708A939}"/>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7" name="直線コネクタ 606">
          <a:extLst>
            <a:ext uri="{FF2B5EF4-FFF2-40B4-BE49-F238E27FC236}">
              <a16:creationId xmlns:a16="http://schemas.microsoft.com/office/drawing/2014/main" id="{0B2194AA-21C6-4595-9CEA-CA6AFEC3F8EB}"/>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8" name="直線コネクタ 607">
          <a:extLst>
            <a:ext uri="{FF2B5EF4-FFF2-40B4-BE49-F238E27FC236}">
              <a16:creationId xmlns:a16="http://schemas.microsoft.com/office/drawing/2014/main" id="{57E6F808-AB2D-4332-8812-39FC3273BF3D}"/>
            </a:ext>
          </a:extLst>
        </xdr:cNvPr>
        <xdr:cNvCxnSpPr/>
      </xdr:nvCxnSpPr>
      <xdr:spPr>
        <a:xfrm>
          <a:off x="16459200" y="1396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9" name="テキスト ボックス 608">
          <a:extLst>
            <a:ext uri="{FF2B5EF4-FFF2-40B4-BE49-F238E27FC236}">
              <a16:creationId xmlns:a16="http://schemas.microsoft.com/office/drawing/2014/main" id="{0450BA46-6DA7-4D48-8308-C6E7C79828D8}"/>
            </a:ext>
          </a:extLst>
        </xdr:cNvPr>
        <xdr:cNvSpPr txBox="1"/>
      </xdr:nvSpPr>
      <xdr:spPr>
        <a:xfrm>
          <a:off x="16052346"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0" name="直線コネクタ 609">
          <a:extLst>
            <a:ext uri="{FF2B5EF4-FFF2-40B4-BE49-F238E27FC236}">
              <a16:creationId xmlns:a16="http://schemas.microsoft.com/office/drawing/2014/main" id="{171AB6F1-7EDE-4A83-9BCB-E2CFF7EEE0A1}"/>
            </a:ext>
          </a:extLst>
        </xdr:cNvPr>
        <xdr:cNvCxnSpPr/>
      </xdr:nvCxnSpPr>
      <xdr:spPr>
        <a:xfrm>
          <a:off x="16459200" y="1353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11" name="テキスト ボックス 610">
          <a:extLst>
            <a:ext uri="{FF2B5EF4-FFF2-40B4-BE49-F238E27FC236}">
              <a16:creationId xmlns:a16="http://schemas.microsoft.com/office/drawing/2014/main" id="{ADD4B83B-92E3-45B1-A08E-3F0BF61A7E9A}"/>
            </a:ext>
          </a:extLst>
        </xdr:cNvPr>
        <xdr:cNvSpPr txBox="1"/>
      </xdr:nvSpPr>
      <xdr:spPr>
        <a:xfrm>
          <a:off x="16052346" y="1339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12" name="直線コネクタ 611">
          <a:extLst>
            <a:ext uri="{FF2B5EF4-FFF2-40B4-BE49-F238E27FC236}">
              <a16:creationId xmlns:a16="http://schemas.microsoft.com/office/drawing/2014/main" id="{88C66102-43EA-4734-A5F4-B22D29C96170}"/>
            </a:ext>
          </a:extLst>
        </xdr:cNvPr>
        <xdr:cNvCxnSpPr/>
      </xdr:nvCxnSpPr>
      <xdr:spPr>
        <a:xfrm>
          <a:off x="16459200" y="1310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13" name="テキスト ボックス 612">
          <a:extLst>
            <a:ext uri="{FF2B5EF4-FFF2-40B4-BE49-F238E27FC236}">
              <a16:creationId xmlns:a16="http://schemas.microsoft.com/office/drawing/2014/main" id="{4CA2F8B4-A647-4044-9CA2-3A6DAD2F342E}"/>
            </a:ext>
          </a:extLst>
        </xdr:cNvPr>
        <xdr:cNvSpPr txBox="1"/>
      </xdr:nvSpPr>
      <xdr:spPr>
        <a:xfrm>
          <a:off x="16052346" y="1296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4" name="直線コネクタ 613">
          <a:extLst>
            <a:ext uri="{FF2B5EF4-FFF2-40B4-BE49-F238E27FC236}">
              <a16:creationId xmlns:a16="http://schemas.microsoft.com/office/drawing/2014/main" id="{41612A94-D121-449F-BC95-B3B72C72E1EC}"/>
            </a:ext>
          </a:extLst>
        </xdr:cNvPr>
        <xdr:cNvCxnSpPr/>
      </xdr:nvCxnSpPr>
      <xdr:spPr>
        <a:xfrm>
          <a:off x="16459200" y="1266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5" name="テキスト ボックス 614">
          <a:extLst>
            <a:ext uri="{FF2B5EF4-FFF2-40B4-BE49-F238E27FC236}">
              <a16:creationId xmlns:a16="http://schemas.microsoft.com/office/drawing/2014/main" id="{EB7D2F18-9471-456F-BC79-FAD0B1DC3D8C}"/>
            </a:ext>
          </a:extLst>
        </xdr:cNvPr>
        <xdr:cNvSpPr txBox="1"/>
      </xdr:nvSpPr>
      <xdr:spPr>
        <a:xfrm>
          <a:off x="16052346" y="1253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6" name="直線コネクタ 615">
          <a:extLst>
            <a:ext uri="{FF2B5EF4-FFF2-40B4-BE49-F238E27FC236}">
              <a16:creationId xmlns:a16="http://schemas.microsoft.com/office/drawing/2014/main" id="{16E5B54F-FC13-48EE-AAFF-9EFE0080ED05}"/>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7" name="テキスト ボックス 616">
          <a:extLst>
            <a:ext uri="{FF2B5EF4-FFF2-40B4-BE49-F238E27FC236}">
              <a16:creationId xmlns:a16="http://schemas.microsoft.com/office/drawing/2014/main" id="{2AD9A505-80AA-40C9-B907-2AFD440937CA}"/>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8" name="【図書館】&#10;一人当たり面積グラフ枠">
          <a:extLst>
            <a:ext uri="{FF2B5EF4-FFF2-40B4-BE49-F238E27FC236}">
              <a16:creationId xmlns:a16="http://schemas.microsoft.com/office/drawing/2014/main" id="{4FF2FDC4-14E5-429B-AF42-199EC11242B0}"/>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79</xdr:row>
      <xdr:rowOff>49530</xdr:rowOff>
    </xdr:from>
    <xdr:to>
      <xdr:col>116</xdr:col>
      <xdr:colOff>62864</xdr:colOff>
      <xdr:row>85</xdr:row>
      <xdr:rowOff>118111</xdr:rowOff>
    </xdr:to>
    <xdr:cxnSp macro="">
      <xdr:nvCxnSpPr>
        <xdr:cNvPr id="619" name="直線コネクタ 618">
          <a:extLst>
            <a:ext uri="{FF2B5EF4-FFF2-40B4-BE49-F238E27FC236}">
              <a16:creationId xmlns:a16="http://schemas.microsoft.com/office/drawing/2014/main" id="{0A6D57A0-C958-4AB9-8811-E1C510DC8154}"/>
            </a:ext>
          </a:extLst>
        </xdr:cNvPr>
        <xdr:cNvCxnSpPr/>
      </xdr:nvCxnSpPr>
      <xdr:spPr>
        <a:xfrm flipV="1">
          <a:off x="19952970" y="12838430"/>
          <a:ext cx="1269" cy="1046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121938</xdr:rowOff>
    </xdr:from>
    <xdr:ext cx="469744" cy="259045"/>
    <xdr:sp macro="" textlink="">
      <xdr:nvSpPr>
        <xdr:cNvPr id="620" name="【図書館】&#10;一人当たり面積最小値テキスト">
          <a:extLst>
            <a:ext uri="{FF2B5EF4-FFF2-40B4-BE49-F238E27FC236}">
              <a16:creationId xmlns:a16="http://schemas.microsoft.com/office/drawing/2014/main" id="{01C7923C-629B-445D-AEF2-5FC2FBA0A199}"/>
            </a:ext>
          </a:extLst>
        </xdr:cNvPr>
        <xdr:cNvSpPr txBox="1"/>
      </xdr:nvSpPr>
      <xdr:spPr>
        <a:xfrm>
          <a:off x="20002500" y="1388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621" name="直線コネクタ 620">
          <a:extLst>
            <a:ext uri="{FF2B5EF4-FFF2-40B4-BE49-F238E27FC236}">
              <a16:creationId xmlns:a16="http://schemas.microsoft.com/office/drawing/2014/main" id="{DD325A0B-4AD0-4DC8-9094-96B5632B2C5D}"/>
            </a:ext>
          </a:extLst>
        </xdr:cNvPr>
        <xdr:cNvCxnSpPr/>
      </xdr:nvCxnSpPr>
      <xdr:spPr>
        <a:xfrm>
          <a:off x="19878675" y="138849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167657</xdr:rowOff>
    </xdr:from>
    <xdr:ext cx="469744" cy="259045"/>
    <xdr:sp macro="" textlink="">
      <xdr:nvSpPr>
        <xdr:cNvPr id="622" name="【図書館】&#10;一人当たり面積最大値テキスト">
          <a:extLst>
            <a:ext uri="{FF2B5EF4-FFF2-40B4-BE49-F238E27FC236}">
              <a16:creationId xmlns:a16="http://schemas.microsoft.com/office/drawing/2014/main" id="{08BB04F5-35B5-4471-94A3-A0F404262AB1}"/>
            </a:ext>
          </a:extLst>
        </xdr:cNvPr>
        <xdr:cNvSpPr txBox="1"/>
      </xdr:nvSpPr>
      <xdr:spPr>
        <a:xfrm>
          <a:off x="20002500" y="1263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623" name="直線コネクタ 622">
          <a:extLst>
            <a:ext uri="{FF2B5EF4-FFF2-40B4-BE49-F238E27FC236}">
              <a16:creationId xmlns:a16="http://schemas.microsoft.com/office/drawing/2014/main" id="{9EE6758F-E0AC-407A-AC01-DF1AAEAAA562}"/>
            </a:ext>
          </a:extLst>
        </xdr:cNvPr>
        <xdr:cNvCxnSpPr/>
      </xdr:nvCxnSpPr>
      <xdr:spPr>
        <a:xfrm>
          <a:off x="19878675" y="128384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33038</xdr:rowOff>
    </xdr:from>
    <xdr:ext cx="469744" cy="259045"/>
    <xdr:sp macro="" textlink="">
      <xdr:nvSpPr>
        <xdr:cNvPr id="624" name="【図書館】&#10;一人当たり面積平均値テキスト">
          <a:extLst>
            <a:ext uri="{FF2B5EF4-FFF2-40B4-BE49-F238E27FC236}">
              <a16:creationId xmlns:a16="http://schemas.microsoft.com/office/drawing/2014/main" id="{A639855F-5C85-41C1-B4AA-354465AF1340}"/>
            </a:ext>
          </a:extLst>
        </xdr:cNvPr>
        <xdr:cNvSpPr txBox="1"/>
      </xdr:nvSpPr>
      <xdr:spPr>
        <a:xfrm>
          <a:off x="20002500" y="13469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625" name="フローチャート: 判断 624">
          <a:extLst>
            <a:ext uri="{FF2B5EF4-FFF2-40B4-BE49-F238E27FC236}">
              <a16:creationId xmlns:a16="http://schemas.microsoft.com/office/drawing/2014/main" id="{1CA65755-F687-43DF-B10C-CA3EA0B3AA67}"/>
            </a:ext>
          </a:extLst>
        </xdr:cNvPr>
        <xdr:cNvSpPr/>
      </xdr:nvSpPr>
      <xdr:spPr>
        <a:xfrm>
          <a:off x="19897725" y="1360868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10161</xdr:rowOff>
    </xdr:from>
    <xdr:to>
      <xdr:col>112</xdr:col>
      <xdr:colOff>38100</xdr:colOff>
      <xdr:row>84</xdr:row>
      <xdr:rowOff>111761</xdr:rowOff>
    </xdr:to>
    <xdr:sp macro="" textlink="">
      <xdr:nvSpPr>
        <xdr:cNvPr id="626" name="フローチャート: 判断 625">
          <a:extLst>
            <a:ext uri="{FF2B5EF4-FFF2-40B4-BE49-F238E27FC236}">
              <a16:creationId xmlns:a16="http://schemas.microsoft.com/office/drawing/2014/main" id="{849BF3D6-FE4F-4672-94D1-885C5E00B903}"/>
            </a:ext>
          </a:extLst>
        </xdr:cNvPr>
        <xdr:cNvSpPr/>
      </xdr:nvSpPr>
      <xdr:spPr>
        <a:xfrm>
          <a:off x="19154775" y="1360868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10161</xdr:rowOff>
    </xdr:from>
    <xdr:to>
      <xdr:col>107</xdr:col>
      <xdr:colOff>101600</xdr:colOff>
      <xdr:row>84</xdr:row>
      <xdr:rowOff>111761</xdr:rowOff>
    </xdr:to>
    <xdr:sp macro="" textlink="">
      <xdr:nvSpPr>
        <xdr:cNvPr id="627" name="フローチャート: 判断 626">
          <a:extLst>
            <a:ext uri="{FF2B5EF4-FFF2-40B4-BE49-F238E27FC236}">
              <a16:creationId xmlns:a16="http://schemas.microsoft.com/office/drawing/2014/main" id="{6A76488F-F5E9-4689-911F-0559055DA96E}"/>
            </a:ext>
          </a:extLst>
        </xdr:cNvPr>
        <xdr:cNvSpPr/>
      </xdr:nvSpPr>
      <xdr:spPr>
        <a:xfrm>
          <a:off x="18345150" y="1360868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628" name="フローチャート: 判断 627">
          <a:extLst>
            <a:ext uri="{FF2B5EF4-FFF2-40B4-BE49-F238E27FC236}">
              <a16:creationId xmlns:a16="http://schemas.microsoft.com/office/drawing/2014/main" id="{1D94012A-D0D1-4FA0-BC00-DE75874B6542}"/>
            </a:ext>
          </a:extLst>
        </xdr:cNvPr>
        <xdr:cNvSpPr/>
      </xdr:nvSpPr>
      <xdr:spPr>
        <a:xfrm>
          <a:off x="17554575" y="137064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F6AD8D23-EADF-48C3-83CF-8C3DCE8A124B}"/>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3AE8A075-3BB5-4E6A-B3B0-B56E34273B1B}"/>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A9F9FEC0-1B98-4DBF-8699-904AC3C0154D}"/>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5EE67B06-951B-4CAB-A072-D25FF28AED2D}"/>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7B15F9F2-5662-452F-81FA-2E8D730DA896}"/>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34" name="楕円 633">
          <a:extLst>
            <a:ext uri="{FF2B5EF4-FFF2-40B4-BE49-F238E27FC236}">
              <a16:creationId xmlns:a16="http://schemas.microsoft.com/office/drawing/2014/main" id="{14801638-59D5-4DD0-B080-0B13204838AC}"/>
            </a:ext>
          </a:extLst>
        </xdr:cNvPr>
        <xdr:cNvSpPr/>
      </xdr:nvSpPr>
      <xdr:spPr>
        <a:xfrm>
          <a:off x="19897725" y="137064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84</xdr:row>
      <xdr:rowOff>80027</xdr:rowOff>
    </xdr:from>
    <xdr:ext cx="469744" cy="259045"/>
    <xdr:sp macro="" textlink="">
      <xdr:nvSpPr>
        <xdr:cNvPr id="635" name="【図書館】&#10;一人当たり面積該当値テキスト">
          <a:extLst>
            <a:ext uri="{FF2B5EF4-FFF2-40B4-BE49-F238E27FC236}">
              <a16:creationId xmlns:a16="http://schemas.microsoft.com/office/drawing/2014/main" id="{6DBFDF6A-1CDB-4EE5-A843-D0CBBADA9134}"/>
            </a:ext>
          </a:extLst>
        </xdr:cNvPr>
        <xdr:cNvSpPr txBox="1"/>
      </xdr:nvSpPr>
      <xdr:spPr>
        <a:xfrm>
          <a:off x="20002500" y="1368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636" name="楕円 635">
          <a:extLst>
            <a:ext uri="{FF2B5EF4-FFF2-40B4-BE49-F238E27FC236}">
              <a16:creationId xmlns:a16="http://schemas.microsoft.com/office/drawing/2014/main" id="{3EA28354-445B-4F6B-BA93-05B1147F8474}"/>
            </a:ext>
          </a:extLst>
        </xdr:cNvPr>
        <xdr:cNvSpPr/>
      </xdr:nvSpPr>
      <xdr:spPr>
        <a:xfrm>
          <a:off x="19154775" y="137064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637" name="直線コネクタ 636">
          <a:extLst>
            <a:ext uri="{FF2B5EF4-FFF2-40B4-BE49-F238E27FC236}">
              <a16:creationId xmlns:a16="http://schemas.microsoft.com/office/drawing/2014/main" id="{756C8DB8-329F-4F52-A1C0-BC3A88461746}"/>
            </a:ext>
          </a:extLst>
        </xdr:cNvPr>
        <xdr:cNvCxnSpPr/>
      </xdr:nvCxnSpPr>
      <xdr:spPr>
        <a:xfrm>
          <a:off x="19202400" y="1375410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638" name="楕円 637">
          <a:extLst>
            <a:ext uri="{FF2B5EF4-FFF2-40B4-BE49-F238E27FC236}">
              <a16:creationId xmlns:a16="http://schemas.microsoft.com/office/drawing/2014/main" id="{5EDF4BE9-B42F-432F-B2E3-CBD9EF3C42B8}"/>
            </a:ext>
          </a:extLst>
        </xdr:cNvPr>
        <xdr:cNvSpPr/>
      </xdr:nvSpPr>
      <xdr:spPr>
        <a:xfrm>
          <a:off x="18345150" y="137064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639" name="直線コネクタ 638">
          <a:extLst>
            <a:ext uri="{FF2B5EF4-FFF2-40B4-BE49-F238E27FC236}">
              <a16:creationId xmlns:a16="http://schemas.microsoft.com/office/drawing/2014/main" id="{DD32E1A0-2FC9-44BE-9ED1-8D7549D81790}"/>
            </a:ext>
          </a:extLst>
        </xdr:cNvPr>
        <xdr:cNvCxnSpPr/>
      </xdr:nvCxnSpPr>
      <xdr:spPr>
        <a:xfrm>
          <a:off x="18392775" y="137541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640" name="楕円 639">
          <a:extLst>
            <a:ext uri="{FF2B5EF4-FFF2-40B4-BE49-F238E27FC236}">
              <a16:creationId xmlns:a16="http://schemas.microsoft.com/office/drawing/2014/main" id="{0EAB69BF-B909-4374-A351-2E2937307723}"/>
            </a:ext>
          </a:extLst>
        </xdr:cNvPr>
        <xdr:cNvSpPr/>
      </xdr:nvSpPr>
      <xdr:spPr>
        <a:xfrm>
          <a:off x="17554575" y="137064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152400</xdr:rowOff>
    </xdr:to>
    <xdr:cxnSp macro="">
      <xdr:nvCxnSpPr>
        <xdr:cNvPr id="641" name="直線コネクタ 640">
          <a:extLst>
            <a:ext uri="{FF2B5EF4-FFF2-40B4-BE49-F238E27FC236}">
              <a16:creationId xmlns:a16="http://schemas.microsoft.com/office/drawing/2014/main" id="{CF423B5A-4DF9-4C0D-AAD0-B0D51AE58854}"/>
            </a:ext>
          </a:extLst>
        </xdr:cNvPr>
        <xdr:cNvCxnSpPr/>
      </xdr:nvCxnSpPr>
      <xdr:spPr>
        <a:xfrm>
          <a:off x="17602200" y="137541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128288</xdr:rowOff>
    </xdr:from>
    <xdr:ext cx="469744" cy="259045"/>
    <xdr:sp macro="" textlink="">
      <xdr:nvSpPr>
        <xdr:cNvPr id="642" name="n_1aveValue【図書館】&#10;一人当たり面積">
          <a:extLst>
            <a:ext uri="{FF2B5EF4-FFF2-40B4-BE49-F238E27FC236}">
              <a16:creationId xmlns:a16="http://schemas.microsoft.com/office/drawing/2014/main" id="{B8189B1C-345E-46B3-9EB9-D1C724DF11DC}"/>
            </a:ext>
          </a:extLst>
        </xdr:cNvPr>
        <xdr:cNvSpPr txBox="1"/>
      </xdr:nvSpPr>
      <xdr:spPr>
        <a:xfrm>
          <a:off x="18983402" y="13402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128288</xdr:rowOff>
    </xdr:from>
    <xdr:ext cx="469744" cy="259045"/>
    <xdr:sp macro="" textlink="">
      <xdr:nvSpPr>
        <xdr:cNvPr id="643" name="n_2aveValue【図書館】&#10;一人当たり面積">
          <a:extLst>
            <a:ext uri="{FF2B5EF4-FFF2-40B4-BE49-F238E27FC236}">
              <a16:creationId xmlns:a16="http://schemas.microsoft.com/office/drawing/2014/main" id="{A6B94B66-6BF4-4BA1-8F87-050E73AC4F7E}"/>
            </a:ext>
          </a:extLst>
        </xdr:cNvPr>
        <xdr:cNvSpPr txBox="1"/>
      </xdr:nvSpPr>
      <xdr:spPr>
        <a:xfrm>
          <a:off x="18183302" y="13402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644" name="n_3aveValue【図書館】&#10;一人当たり面積">
          <a:extLst>
            <a:ext uri="{FF2B5EF4-FFF2-40B4-BE49-F238E27FC236}">
              <a16:creationId xmlns:a16="http://schemas.microsoft.com/office/drawing/2014/main" id="{43401E39-FE8D-4FC8-9ED3-59E7DB675C37}"/>
            </a:ext>
          </a:extLst>
        </xdr:cNvPr>
        <xdr:cNvSpPr txBox="1"/>
      </xdr:nvSpPr>
      <xdr:spPr>
        <a:xfrm>
          <a:off x="17383202" y="1378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645" name="n_1mainValue【図書館】&#10;一人当たり面積">
          <a:extLst>
            <a:ext uri="{FF2B5EF4-FFF2-40B4-BE49-F238E27FC236}">
              <a16:creationId xmlns:a16="http://schemas.microsoft.com/office/drawing/2014/main" id="{F3636479-8E5E-4029-ADD6-C7B0C4EE4E43}"/>
            </a:ext>
          </a:extLst>
        </xdr:cNvPr>
        <xdr:cNvSpPr txBox="1"/>
      </xdr:nvSpPr>
      <xdr:spPr>
        <a:xfrm>
          <a:off x="18983402" y="1378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646" name="n_2mainValue【図書館】&#10;一人当たり面積">
          <a:extLst>
            <a:ext uri="{FF2B5EF4-FFF2-40B4-BE49-F238E27FC236}">
              <a16:creationId xmlns:a16="http://schemas.microsoft.com/office/drawing/2014/main" id="{41E3B437-07DB-49D9-9872-7F24E673C4AD}"/>
            </a:ext>
          </a:extLst>
        </xdr:cNvPr>
        <xdr:cNvSpPr txBox="1"/>
      </xdr:nvSpPr>
      <xdr:spPr>
        <a:xfrm>
          <a:off x="18183302" y="1378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647" name="n_3mainValue【図書館】&#10;一人当たり面積">
          <a:extLst>
            <a:ext uri="{FF2B5EF4-FFF2-40B4-BE49-F238E27FC236}">
              <a16:creationId xmlns:a16="http://schemas.microsoft.com/office/drawing/2014/main" id="{09BE8621-B956-43B6-9C54-7B53B56D3B1E}"/>
            </a:ext>
          </a:extLst>
        </xdr:cNvPr>
        <xdr:cNvSpPr txBox="1"/>
      </xdr:nvSpPr>
      <xdr:spPr>
        <a:xfrm>
          <a:off x="17383202" y="1348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a:extLst>
            <a:ext uri="{FF2B5EF4-FFF2-40B4-BE49-F238E27FC236}">
              <a16:creationId xmlns:a16="http://schemas.microsoft.com/office/drawing/2014/main" id="{D115F4CF-CBE1-406D-9BBA-736C67588C87}"/>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649" name="正方形/長方形 648">
          <a:extLst>
            <a:ext uri="{FF2B5EF4-FFF2-40B4-BE49-F238E27FC236}">
              <a16:creationId xmlns:a16="http://schemas.microsoft.com/office/drawing/2014/main" id="{AC0B9E0A-BEE4-49BA-A1E2-2D091A0DFDC3}"/>
            </a:ext>
          </a:extLst>
        </xdr:cNvPr>
        <xdr:cNvSpPr/>
      </xdr:nvSpPr>
      <xdr:spPr>
        <a:xfrm>
          <a:off x="11658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650" name="正方形/長方形 649">
          <a:extLst>
            <a:ext uri="{FF2B5EF4-FFF2-40B4-BE49-F238E27FC236}">
              <a16:creationId xmlns:a16="http://schemas.microsoft.com/office/drawing/2014/main" id="{2C04CB15-3D2E-4F1B-BCDC-106A29B95B71}"/>
            </a:ext>
          </a:extLst>
        </xdr:cNvPr>
        <xdr:cNvSpPr/>
      </xdr:nvSpPr>
      <xdr:spPr>
        <a:xfrm>
          <a:off x="11658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651" name="正方形/長方形 650">
          <a:extLst>
            <a:ext uri="{FF2B5EF4-FFF2-40B4-BE49-F238E27FC236}">
              <a16:creationId xmlns:a16="http://schemas.microsoft.com/office/drawing/2014/main" id="{8193898E-659A-434A-BA69-B0AD8CFFA0ED}"/>
            </a:ext>
          </a:extLst>
        </xdr:cNvPr>
        <xdr:cNvSpPr/>
      </xdr:nvSpPr>
      <xdr:spPr>
        <a:xfrm>
          <a:off x="13154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652" name="正方形/長方形 651">
          <a:extLst>
            <a:ext uri="{FF2B5EF4-FFF2-40B4-BE49-F238E27FC236}">
              <a16:creationId xmlns:a16="http://schemas.microsoft.com/office/drawing/2014/main" id="{91097D76-CC14-44F5-9651-90549C052919}"/>
            </a:ext>
          </a:extLst>
        </xdr:cNvPr>
        <xdr:cNvSpPr/>
      </xdr:nvSpPr>
      <xdr:spPr>
        <a:xfrm>
          <a:off x="13154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a:extLst>
            <a:ext uri="{FF2B5EF4-FFF2-40B4-BE49-F238E27FC236}">
              <a16:creationId xmlns:a16="http://schemas.microsoft.com/office/drawing/2014/main" id="{EC82F4F7-43FE-4E85-A4CA-B80F9F6C766D}"/>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a:extLst>
            <a:ext uri="{FF2B5EF4-FFF2-40B4-BE49-F238E27FC236}">
              <a16:creationId xmlns:a16="http://schemas.microsoft.com/office/drawing/2014/main" id="{764687B8-2818-4D6D-869D-929F56DE3AAD}"/>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a:extLst>
            <a:ext uri="{FF2B5EF4-FFF2-40B4-BE49-F238E27FC236}">
              <a16:creationId xmlns:a16="http://schemas.microsoft.com/office/drawing/2014/main" id="{05DC688E-3377-47A5-9692-7C4C034FCDD7}"/>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6" name="テキスト ボックス 655">
          <a:extLst>
            <a:ext uri="{FF2B5EF4-FFF2-40B4-BE49-F238E27FC236}">
              <a16:creationId xmlns:a16="http://schemas.microsoft.com/office/drawing/2014/main" id="{4FC56220-41FC-436B-B9C6-1F1EA30722FC}"/>
            </a:ext>
          </a:extLst>
        </xdr:cNvPr>
        <xdr:cNvSpPr txBox="1"/>
      </xdr:nvSpPr>
      <xdr:spPr>
        <a:xfrm>
          <a:off x="107945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7" name="直線コネクタ 656">
          <a:extLst>
            <a:ext uri="{FF2B5EF4-FFF2-40B4-BE49-F238E27FC236}">
              <a16:creationId xmlns:a16="http://schemas.microsoft.com/office/drawing/2014/main" id="{25927C7C-C79A-40E1-884C-DC4372FC60C2}"/>
            </a:ext>
          </a:extLst>
        </xdr:cNvPr>
        <xdr:cNvCxnSpPr/>
      </xdr:nvCxnSpPr>
      <xdr:spPr>
        <a:xfrm>
          <a:off x="11210925" y="1768520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658" name="テキスト ボックス 657">
          <a:extLst>
            <a:ext uri="{FF2B5EF4-FFF2-40B4-BE49-F238E27FC236}">
              <a16:creationId xmlns:a16="http://schemas.microsoft.com/office/drawing/2014/main" id="{C79E15E1-86D1-44A6-BBD3-173C39760CB5}"/>
            </a:ext>
          </a:extLst>
        </xdr:cNvPr>
        <xdr:cNvSpPr txBox="1"/>
      </xdr:nvSpPr>
      <xdr:spPr>
        <a:xfrm>
          <a:off x="10845966" y="1755568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9" name="直線コネクタ 658">
          <a:extLst>
            <a:ext uri="{FF2B5EF4-FFF2-40B4-BE49-F238E27FC236}">
              <a16:creationId xmlns:a16="http://schemas.microsoft.com/office/drawing/2014/main" id="{C0BEF63C-416C-4E66-8F28-488DA0F12A9E}"/>
            </a:ext>
          </a:extLst>
        </xdr:cNvPr>
        <xdr:cNvCxnSpPr/>
      </xdr:nvCxnSpPr>
      <xdr:spPr>
        <a:xfrm>
          <a:off x="11210925" y="1737450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0" name="テキスト ボックス 659">
          <a:extLst>
            <a:ext uri="{FF2B5EF4-FFF2-40B4-BE49-F238E27FC236}">
              <a16:creationId xmlns:a16="http://schemas.microsoft.com/office/drawing/2014/main" id="{480449DC-A02A-48E9-B75D-9601C7376236}"/>
            </a:ext>
          </a:extLst>
        </xdr:cNvPr>
        <xdr:cNvSpPr txBox="1"/>
      </xdr:nvSpPr>
      <xdr:spPr>
        <a:xfrm>
          <a:off x="10845966" y="172481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1" name="直線コネクタ 660">
          <a:extLst>
            <a:ext uri="{FF2B5EF4-FFF2-40B4-BE49-F238E27FC236}">
              <a16:creationId xmlns:a16="http://schemas.microsoft.com/office/drawing/2014/main" id="{E77D176B-CDFD-49AF-BFB9-5BEF83EDC5F8}"/>
            </a:ext>
          </a:extLst>
        </xdr:cNvPr>
        <xdr:cNvCxnSpPr/>
      </xdr:nvCxnSpPr>
      <xdr:spPr>
        <a:xfrm>
          <a:off x="11210925" y="1706698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2" name="テキスト ボックス 661">
          <a:extLst>
            <a:ext uri="{FF2B5EF4-FFF2-40B4-BE49-F238E27FC236}">
              <a16:creationId xmlns:a16="http://schemas.microsoft.com/office/drawing/2014/main" id="{6A4E4789-6B46-43B0-AFD2-E7905154EEF8}"/>
            </a:ext>
          </a:extLst>
        </xdr:cNvPr>
        <xdr:cNvSpPr txBox="1"/>
      </xdr:nvSpPr>
      <xdr:spPr>
        <a:xfrm>
          <a:off x="10845966" y="169374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3" name="直線コネクタ 662">
          <a:extLst>
            <a:ext uri="{FF2B5EF4-FFF2-40B4-BE49-F238E27FC236}">
              <a16:creationId xmlns:a16="http://schemas.microsoft.com/office/drawing/2014/main" id="{9A603261-180C-4FA4-B74C-9A5EA5D52DD3}"/>
            </a:ext>
          </a:extLst>
        </xdr:cNvPr>
        <xdr:cNvCxnSpPr/>
      </xdr:nvCxnSpPr>
      <xdr:spPr>
        <a:xfrm>
          <a:off x="11210925" y="1676581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4" name="テキスト ボックス 663">
          <a:extLst>
            <a:ext uri="{FF2B5EF4-FFF2-40B4-BE49-F238E27FC236}">
              <a16:creationId xmlns:a16="http://schemas.microsoft.com/office/drawing/2014/main" id="{5CD549CE-EC85-4991-8C83-7F4982D3B966}"/>
            </a:ext>
          </a:extLst>
        </xdr:cNvPr>
        <xdr:cNvSpPr txBox="1"/>
      </xdr:nvSpPr>
      <xdr:spPr>
        <a:xfrm>
          <a:off x="10845966" y="166299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5" name="直線コネクタ 664">
          <a:extLst>
            <a:ext uri="{FF2B5EF4-FFF2-40B4-BE49-F238E27FC236}">
              <a16:creationId xmlns:a16="http://schemas.microsoft.com/office/drawing/2014/main" id="{B5605A69-150E-43B4-AF4D-264E520E5CAE}"/>
            </a:ext>
          </a:extLst>
        </xdr:cNvPr>
        <xdr:cNvCxnSpPr/>
      </xdr:nvCxnSpPr>
      <xdr:spPr>
        <a:xfrm>
          <a:off x="11210925" y="164582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6" name="テキスト ボックス 665">
          <a:extLst>
            <a:ext uri="{FF2B5EF4-FFF2-40B4-BE49-F238E27FC236}">
              <a16:creationId xmlns:a16="http://schemas.microsoft.com/office/drawing/2014/main" id="{2B8CC593-09B1-400D-85CB-7123F14F6069}"/>
            </a:ext>
          </a:extLst>
        </xdr:cNvPr>
        <xdr:cNvSpPr txBox="1"/>
      </xdr:nvSpPr>
      <xdr:spPr>
        <a:xfrm>
          <a:off x="10845966" y="163192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7" name="直線コネクタ 666">
          <a:extLst>
            <a:ext uri="{FF2B5EF4-FFF2-40B4-BE49-F238E27FC236}">
              <a16:creationId xmlns:a16="http://schemas.microsoft.com/office/drawing/2014/main" id="{98D67363-1D21-47FF-A6A0-B3215CF53D71}"/>
            </a:ext>
          </a:extLst>
        </xdr:cNvPr>
        <xdr:cNvCxnSpPr/>
      </xdr:nvCxnSpPr>
      <xdr:spPr>
        <a:xfrm>
          <a:off x="11210925" y="1614759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668" name="テキスト ボックス 667">
          <a:extLst>
            <a:ext uri="{FF2B5EF4-FFF2-40B4-BE49-F238E27FC236}">
              <a16:creationId xmlns:a16="http://schemas.microsoft.com/office/drawing/2014/main" id="{B42C8120-4782-4D01-BBEC-6FCC03EFAD68}"/>
            </a:ext>
          </a:extLst>
        </xdr:cNvPr>
        <xdr:cNvSpPr txBox="1"/>
      </xdr:nvSpPr>
      <xdr:spPr>
        <a:xfrm>
          <a:off x="10845966" y="160117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a:extLst>
            <a:ext uri="{FF2B5EF4-FFF2-40B4-BE49-F238E27FC236}">
              <a16:creationId xmlns:a16="http://schemas.microsoft.com/office/drawing/2014/main" id="{D90765C1-CE66-4B60-82D9-6077372B942A}"/>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70" name="テキスト ボックス 669">
          <a:extLst>
            <a:ext uri="{FF2B5EF4-FFF2-40B4-BE49-F238E27FC236}">
              <a16:creationId xmlns:a16="http://schemas.microsoft.com/office/drawing/2014/main" id="{F577C078-331F-44C6-89D3-F7C29962703C}"/>
            </a:ext>
          </a:extLst>
        </xdr:cNvPr>
        <xdr:cNvSpPr txBox="1"/>
      </xdr:nvSpPr>
      <xdr:spPr>
        <a:xfrm>
          <a:off x="10845966"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博物館】&#10;有形固定資産減価償却率グラフ枠">
          <a:extLst>
            <a:ext uri="{FF2B5EF4-FFF2-40B4-BE49-F238E27FC236}">
              <a16:creationId xmlns:a16="http://schemas.microsoft.com/office/drawing/2014/main" id="{68C78ED3-AEB2-47D2-A0F3-62D2CFFF4968}"/>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99</xdr:row>
      <xdr:rowOff>146413</xdr:rowOff>
    </xdr:from>
    <xdr:to>
      <xdr:col>85</xdr:col>
      <xdr:colOff>126364</xdr:colOff>
      <xdr:row>108</xdr:row>
      <xdr:rowOff>125186</xdr:rowOff>
    </xdr:to>
    <xdr:cxnSp macro="">
      <xdr:nvCxnSpPr>
        <xdr:cNvPr id="672" name="直線コネクタ 671">
          <a:extLst>
            <a:ext uri="{FF2B5EF4-FFF2-40B4-BE49-F238E27FC236}">
              <a16:creationId xmlns:a16="http://schemas.microsoft.com/office/drawing/2014/main" id="{0467DBA5-EAE4-457D-A8B8-A3235C2C1471}"/>
            </a:ext>
          </a:extLst>
        </xdr:cNvPr>
        <xdr:cNvCxnSpPr/>
      </xdr:nvCxnSpPr>
      <xdr:spPr>
        <a:xfrm flipV="1">
          <a:off x="14695170" y="16173813"/>
          <a:ext cx="1269" cy="1436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108</xdr:row>
      <xdr:rowOff>129013</xdr:rowOff>
    </xdr:from>
    <xdr:ext cx="405111" cy="259045"/>
    <xdr:sp macro="" textlink="">
      <xdr:nvSpPr>
        <xdr:cNvPr id="673" name="【博物館】&#10;有形固定資産減価償却率最小値テキスト">
          <a:extLst>
            <a:ext uri="{FF2B5EF4-FFF2-40B4-BE49-F238E27FC236}">
              <a16:creationId xmlns:a16="http://schemas.microsoft.com/office/drawing/2014/main" id="{D39C7BAC-0DD0-4C82-A719-47032A3EFE03}"/>
            </a:ext>
          </a:extLst>
        </xdr:cNvPr>
        <xdr:cNvSpPr txBox="1"/>
      </xdr:nvSpPr>
      <xdr:spPr>
        <a:xfrm>
          <a:off x="14744700" y="1761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125186</xdr:rowOff>
    </xdr:from>
    <xdr:to>
      <xdr:col>86</xdr:col>
      <xdr:colOff>25400</xdr:colOff>
      <xdr:row>108</xdr:row>
      <xdr:rowOff>125186</xdr:rowOff>
    </xdr:to>
    <xdr:cxnSp macro="">
      <xdr:nvCxnSpPr>
        <xdr:cNvPr id="674" name="直線コネクタ 673">
          <a:extLst>
            <a:ext uri="{FF2B5EF4-FFF2-40B4-BE49-F238E27FC236}">
              <a16:creationId xmlns:a16="http://schemas.microsoft.com/office/drawing/2014/main" id="{80C3B995-89A1-4993-87B8-4EF37BC7FBA2}"/>
            </a:ext>
          </a:extLst>
        </xdr:cNvPr>
        <xdr:cNvCxnSpPr/>
      </xdr:nvCxnSpPr>
      <xdr:spPr>
        <a:xfrm>
          <a:off x="14611350" y="176099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93090</xdr:rowOff>
    </xdr:from>
    <xdr:ext cx="405111" cy="259045"/>
    <xdr:sp macro="" textlink="">
      <xdr:nvSpPr>
        <xdr:cNvPr id="675" name="【博物館】&#10;有形固定資産減価償却率最大値テキスト">
          <a:extLst>
            <a:ext uri="{FF2B5EF4-FFF2-40B4-BE49-F238E27FC236}">
              <a16:creationId xmlns:a16="http://schemas.microsoft.com/office/drawing/2014/main" id="{74B83D99-6E7F-445B-A021-426CE9A593CA}"/>
            </a:ext>
          </a:extLst>
        </xdr:cNvPr>
        <xdr:cNvSpPr txBox="1"/>
      </xdr:nvSpPr>
      <xdr:spPr>
        <a:xfrm>
          <a:off x="14744700" y="15961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146413</xdr:rowOff>
    </xdr:from>
    <xdr:to>
      <xdr:col>86</xdr:col>
      <xdr:colOff>25400</xdr:colOff>
      <xdr:row>99</xdr:row>
      <xdr:rowOff>146413</xdr:rowOff>
    </xdr:to>
    <xdr:cxnSp macro="">
      <xdr:nvCxnSpPr>
        <xdr:cNvPr id="676" name="直線コネクタ 675">
          <a:extLst>
            <a:ext uri="{FF2B5EF4-FFF2-40B4-BE49-F238E27FC236}">
              <a16:creationId xmlns:a16="http://schemas.microsoft.com/office/drawing/2014/main" id="{9C7FD572-87F3-4F84-A225-56B5FFF7B3FA}"/>
            </a:ext>
          </a:extLst>
        </xdr:cNvPr>
        <xdr:cNvCxnSpPr/>
      </xdr:nvCxnSpPr>
      <xdr:spPr>
        <a:xfrm>
          <a:off x="14611350" y="1617381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101</xdr:row>
      <xdr:rowOff>103432</xdr:rowOff>
    </xdr:from>
    <xdr:ext cx="405111" cy="259045"/>
    <xdr:sp macro="" textlink="">
      <xdr:nvSpPr>
        <xdr:cNvPr id="677" name="【博物館】&#10;有形固定資産減価償却率平均値テキスト">
          <a:extLst>
            <a:ext uri="{FF2B5EF4-FFF2-40B4-BE49-F238E27FC236}">
              <a16:creationId xmlns:a16="http://schemas.microsoft.com/office/drawing/2014/main" id="{258C8065-4414-4F2B-8978-B89426A57188}"/>
            </a:ext>
          </a:extLst>
        </xdr:cNvPr>
        <xdr:cNvSpPr txBox="1"/>
      </xdr:nvSpPr>
      <xdr:spPr>
        <a:xfrm>
          <a:off x="14744700" y="16461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125005</xdr:rowOff>
    </xdr:from>
    <xdr:to>
      <xdr:col>85</xdr:col>
      <xdr:colOff>177800</xdr:colOff>
      <xdr:row>102</xdr:row>
      <xdr:rowOff>55155</xdr:rowOff>
    </xdr:to>
    <xdr:sp macro="" textlink="">
      <xdr:nvSpPr>
        <xdr:cNvPr id="678" name="フローチャート: 判断 677">
          <a:extLst>
            <a:ext uri="{FF2B5EF4-FFF2-40B4-BE49-F238E27FC236}">
              <a16:creationId xmlns:a16="http://schemas.microsoft.com/office/drawing/2014/main" id="{C35BC414-5A36-43B5-A7DE-F9E93DA15880}"/>
            </a:ext>
          </a:extLst>
        </xdr:cNvPr>
        <xdr:cNvSpPr/>
      </xdr:nvSpPr>
      <xdr:spPr>
        <a:xfrm>
          <a:off x="14649450" y="1647625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100</xdr:row>
      <xdr:rowOff>162561</xdr:rowOff>
    </xdr:from>
    <xdr:to>
      <xdr:col>81</xdr:col>
      <xdr:colOff>101600</xdr:colOff>
      <xdr:row>101</xdr:row>
      <xdr:rowOff>92711</xdr:rowOff>
    </xdr:to>
    <xdr:sp macro="" textlink="">
      <xdr:nvSpPr>
        <xdr:cNvPr id="679" name="フローチャート: 判断 678">
          <a:extLst>
            <a:ext uri="{FF2B5EF4-FFF2-40B4-BE49-F238E27FC236}">
              <a16:creationId xmlns:a16="http://schemas.microsoft.com/office/drawing/2014/main" id="{183C9E6A-FAA5-461E-BAB0-9D57B00EFC15}"/>
            </a:ext>
          </a:extLst>
        </xdr:cNvPr>
        <xdr:cNvSpPr/>
      </xdr:nvSpPr>
      <xdr:spPr>
        <a:xfrm>
          <a:off x="13887450" y="1635188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84182</xdr:rowOff>
    </xdr:from>
    <xdr:to>
      <xdr:col>76</xdr:col>
      <xdr:colOff>165100</xdr:colOff>
      <xdr:row>101</xdr:row>
      <xdr:rowOff>14332</xdr:rowOff>
    </xdr:to>
    <xdr:sp macro="" textlink="">
      <xdr:nvSpPr>
        <xdr:cNvPr id="680" name="フローチャート: 判断 679">
          <a:extLst>
            <a:ext uri="{FF2B5EF4-FFF2-40B4-BE49-F238E27FC236}">
              <a16:creationId xmlns:a16="http://schemas.microsoft.com/office/drawing/2014/main" id="{4239F92B-8F24-4553-952A-7645DA95F363}"/>
            </a:ext>
          </a:extLst>
        </xdr:cNvPr>
        <xdr:cNvSpPr/>
      </xdr:nvSpPr>
      <xdr:spPr>
        <a:xfrm>
          <a:off x="13096875" y="16279857"/>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100</xdr:row>
      <xdr:rowOff>129902</xdr:rowOff>
    </xdr:from>
    <xdr:to>
      <xdr:col>72</xdr:col>
      <xdr:colOff>38100</xdr:colOff>
      <xdr:row>101</xdr:row>
      <xdr:rowOff>60052</xdr:rowOff>
    </xdr:to>
    <xdr:sp macro="" textlink="">
      <xdr:nvSpPr>
        <xdr:cNvPr id="681" name="フローチャート: 判断 680">
          <a:extLst>
            <a:ext uri="{FF2B5EF4-FFF2-40B4-BE49-F238E27FC236}">
              <a16:creationId xmlns:a16="http://schemas.microsoft.com/office/drawing/2014/main" id="{1737B4B9-20D2-4522-88DA-ED502CFDE18E}"/>
            </a:ext>
          </a:extLst>
        </xdr:cNvPr>
        <xdr:cNvSpPr/>
      </xdr:nvSpPr>
      <xdr:spPr>
        <a:xfrm>
          <a:off x="12296775" y="1631922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85A726BB-26E4-484D-B603-ADEA91735B85}"/>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231BAA8F-29C0-4C4E-970C-989EA26C36AF}"/>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BFB7CEF4-CDC8-415E-88A8-A4AD5147DB6F}"/>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1515AD86-CE21-4EFD-A9FF-51F37699C704}"/>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B9433523-2322-40A1-9E5F-CD4C8A6C0F47}"/>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36830</xdr:rowOff>
    </xdr:from>
    <xdr:to>
      <xdr:col>85</xdr:col>
      <xdr:colOff>177800</xdr:colOff>
      <xdr:row>101</xdr:row>
      <xdr:rowOff>138430</xdr:rowOff>
    </xdr:to>
    <xdr:sp macro="" textlink="">
      <xdr:nvSpPr>
        <xdr:cNvPr id="687" name="楕円 686">
          <a:extLst>
            <a:ext uri="{FF2B5EF4-FFF2-40B4-BE49-F238E27FC236}">
              <a16:creationId xmlns:a16="http://schemas.microsoft.com/office/drawing/2014/main" id="{50BF6A4F-EF30-4D86-9015-8EF14E8FFA69}"/>
            </a:ext>
          </a:extLst>
        </xdr:cNvPr>
        <xdr:cNvSpPr/>
      </xdr:nvSpPr>
      <xdr:spPr>
        <a:xfrm>
          <a:off x="14649450" y="1639125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100</xdr:row>
      <xdr:rowOff>59707</xdr:rowOff>
    </xdr:from>
    <xdr:ext cx="405111" cy="259045"/>
    <xdr:sp macro="" textlink="">
      <xdr:nvSpPr>
        <xdr:cNvPr id="688" name="【博物館】&#10;有形固定資産減価償却率該当値テキスト">
          <a:extLst>
            <a:ext uri="{FF2B5EF4-FFF2-40B4-BE49-F238E27FC236}">
              <a16:creationId xmlns:a16="http://schemas.microsoft.com/office/drawing/2014/main" id="{5738D93C-76FB-443C-84B4-96927DDB8C1B}"/>
            </a:ext>
          </a:extLst>
        </xdr:cNvPr>
        <xdr:cNvSpPr txBox="1"/>
      </xdr:nvSpPr>
      <xdr:spPr>
        <a:xfrm>
          <a:off x="14744700" y="16252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142966</xdr:rowOff>
    </xdr:from>
    <xdr:to>
      <xdr:col>81</xdr:col>
      <xdr:colOff>101600</xdr:colOff>
      <xdr:row>101</xdr:row>
      <xdr:rowOff>73116</xdr:rowOff>
    </xdr:to>
    <xdr:sp macro="" textlink="">
      <xdr:nvSpPr>
        <xdr:cNvPr id="689" name="楕円 688">
          <a:extLst>
            <a:ext uri="{FF2B5EF4-FFF2-40B4-BE49-F238E27FC236}">
              <a16:creationId xmlns:a16="http://schemas.microsoft.com/office/drawing/2014/main" id="{EBF3C8AC-E2F2-4CFD-8FC9-A95B5E50EF1D}"/>
            </a:ext>
          </a:extLst>
        </xdr:cNvPr>
        <xdr:cNvSpPr/>
      </xdr:nvSpPr>
      <xdr:spPr>
        <a:xfrm>
          <a:off x="13887450" y="1633229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22316</xdr:rowOff>
    </xdr:from>
    <xdr:to>
      <xdr:col>85</xdr:col>
      <xdr:colOff>127000</xdr:colOff>
      <xdr:row>101</xdr:row>
      <xdr:rowOff>87630</xdr:rowOff>
    </xdr:to>
    <xdr:cxnSp macro="">
      <xdr:nvCxnSpPr>
        <xdr:cNvPr id="690" name="直線コネクタ 689">
          <a:extLst>
            <a:ext uri="{FF2B5EF4-FFF2-40B4-BE49-F238E27FC236}">
              <a16:creationId xmlns:a16="http://schemas.microsoft.com/office/drawing/2014/main" id="{E84B90E9-3EA3-42E4-AB26-7F8B42A4520D}"/>
            </a:ext>
          </a:extLst>
        </xdr:cNvPr>
        <xdr:cNvCxnSpPr/>
      </xdr:nvCxnSpPr>
      <xdr:spPr>
        <a:xfrm>
          <a:off x="13935075" y="16379916"/>
          <a:ext cx="762000" cy="5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74386</xdr:rowOff>
    </xdr:from>
    <xdr:to>
      <xdr:col>76</xdr:col>
      <xdr:colOff>165100</xdr:colOff>
      <xdr:row>101</xdr:row>
      <xdr:rowOff>4536</xdr:rowOff>
    </xdr:to>
    <xdr:sp macro="" textlink="">
      <xdr:nvSpPr>
        <xdr:cNvPr id="691" name="楕円 690">
          <a:extLst>
            <a:ext uri="{FF2B5EF4-FFF2-40B4-BE49-F238E27FC236}">
              <a16:creationId xmlns:a16="http://schemas.microsoft.com/office/drawing/2014/main" id="{E870E404-394D-4F94-BD20-1D18B37B6FF4}"/>
            </a:ext>
          </a:extLst>
        </xdr:cNvPr>
        <xdr:cNvSpPr/>
      </xdr:nvSpPr>
      <xdr:spPr>
        <a:xfrm>
          <a:off x="13096875" y="1626688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125186</xdr:rowOff>
    </xdr:from>
    <xdr:to>
      <xdr:col>81</xdr:col>
      <xdr:colOff>50800</xdr:colOff>
      <xdr:row>101</xdr:row>
      <xdr:rowOff>22316</xdr:rowOff>
    </xdr:to>
    <xdr:cxnSp macro="">
      <xdr:nvCxnSpPr>
        <xdr:cNvPr id="692" name="直線コネクタ 691">
          <a:extLst>
            <a:ext uri="{FF2B5EF4-FFF2-40B4-BE49-F238E27FC236}">
              <a16:creationId xmlns:a16="http://schemas.microsoft.com/office/drawing/2014/main" id="{03F7CEAF-2562-4B15-A1F1-391C54A588B8}"/>
            </a:ext>
          </a:extLst>
        </xdr:cNvPr>
        <xdr:cNvCxnSpPr/>
      </xdr:nvCxnSpPr>
      <xdr:spPr>
        <a:xfrm>
          <a:off x="13144500" y="16314511"/>
          <a:ext cx="790575" cy="6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93980</xdr:rowOff>
    </xdr:from>
    <xdr:to>
      <xdr:col>72</xdr:col>
      <xdr:colOff>38100</xdr:colOff>
      <xdr:row>101</xdr:row>
      <xdr:rowOff>24130</xdr:rowOff>
    </xdr:to>
    <xdr:sp macro="" textlink="">
      <xdr:nvSpPr>
        <xdr:cNvPr id="693" name="楕円 692">
          <a:extLst>
            <a:ext uri="{FF2B5EF4-FFF2-40B4-BE49-F238E27FC236}">
              <a16:creationId xmlns:a16="http://schemas.microsoft.com/office/drawing/2014/main" id="{C0C6483F-9A88-4BD9-A54B-086A36C950C8}"/>
            </a:ext>
          </a:extLst>
        </xdr:cNvPr>
        <xdr:cNvSpPr/>
      </xdr:nvSpPr>
      <xdr:spPr>
        <a:xfrm>
          <a:off x="12296775" y="162864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125186</xdr:rowOff>
    </xdr:from>
    <xdr:to>
      <xdr:col>76</xdr:col>
      <xdr:colOff>114300</xdr:colOff>
      <xdr:row>100</xdr:row>
      <xdr:rowOff>144780</xdr:rowOff>
    </xdr:to>
    <xdr:cxnSp macro="">
      <xdr:nvCxnSpPr>
        <xdr:cNvPr id="694" name="直線コネクタ 693">
          <a:extLst>
            <a:ext uri="{FF2B5EF4-FFF2-40B4-BE49-F238E27FC236}">
              <a16:creationId xmlns:a16="http://schemas.microsoft.com/office/drawing/2014/main" id="{3DA1F7E5-E689-43B5-9CC4-E5DAB2A69C65}"/>
            </a:ext>
          </a:extLst>
        </xdr:cNvPr>
        <xdr:cNvCxnSpPr/>
      </xdr:nvCxnSpPr>
      <xdr:spPr>
        <a:xfrm flipV="1">
          <a:off x="12344400" y="16314511"/>
          <a:ext cx="8001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83838</xdr:rowOff>
    </xdr:from>
    <xdr:ext cx="405111" cy="259045"/>
    <xdr:sp macro="" textlink="">
      <xdr:nvSpPr>
        <xdr:cNvPr id="695" name="n_1aveValue【博物館】&#10;有形固定資産減価償却率">
          <a:extLst>
            <a:ext uri="{FF2B5EF4-FFF2-40B4-BE49-F238E27FC236}">
              <a16:creationId xmlns:a16="http://schemas.microsoft.com/office/drawing/2014/main" id="{136695EF-FE72-4FF3-A273-CB8F80788EDE}"/>
            </a:ext>
          </a:extLst>
        </xdr:cNvPr>
        <xdr:cNvSpPr txBox="1"/>
      </xdr:nvSpPr>
      <xdr:spPr>
        <a:xfrm>
          <a:off x="13745219" y="1644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5459</xdr:rowOff>
    </xdr:from>
    <xdr:ext cx="405111" cy="259045"/>
    <xdr:sp macro="" textlink="">
      <xdr:nvSpPr>
        <xdr:cNvPr id="696" name="n_2aveValue【博物館】&#10;有形固定資産減価償却率">
          <a:extLst>
            <a:ext uri="{FF2B5EF4-FFF2-40B4-BE49-F238E27FC236}">
              <a16:creationId xmlns:a16="http://schemas.microsoft.com/office/drawing/2014/main" id="{927DB3AA-2D90-4097-9C69-39709AF7886E}"/>
            </a:ext>
          </a:extLst>
        </xdr:cNvPr>
        <xdr:cNvSpPr txBox="1"/>
      </xdr:nvSpPr>
      <xdr:spPr>
        <a:xfrm>
          <a:off x="12964169" y="1636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51179</xdr:rowOff>
    </xdr:from>
    <xdr:ext cx="405111" cy="259045"/>
    <xdr:sp macro="" textlink="">
      <xdr:nvSpPr>
        <xdr:cNvPr id="697" name="n_3aveValue【博物館】&#10;有形固定資産減価償却率">
          <a:extLst>
            <a:ext uri="{FF2B5EF4-FFF2-40B4-BE49-F238E27FC236}">
              <a16:creationId xmlns:a16="http://schemas.microsoft.com/office/drawing/2014/main" id="{97E2B78E-7A7D-4A72-815D-3CCFA0EDF57A}"/>
            </a:ext>
          </a:extLst>
        </xdr:cNvPr>
        <xdr:cNvSpPr txBox="1"/>
      </xdr:nvSpPr>
      <xdr:spPr>
        <a:xfrm>
          <a:off x="12164069" y="1640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89643</xdr:rowOff>
    </xdr:from>
    <xdr:ext cx="405111" cy="259045"/>
    <xdr:sp macro="" textlink="">
      <xdr:nvSpPr>
        <xdr:cNvPr id="698" name="n_1mainValue【博物館】&#10;有形固定資産減価償却率">
          <a:extLst>
            <a:ext uri="{FF2B5EF4-FFF2-40B4-BE49-F238E27FC236}">
              <a16:creationId xmlns:a16="http://schemas.microsoft.com/office/drawing/2014/main" id="{F1590470-7900-4BC3-81D7-BE41307F6850}"/>
            </a:ext>
          </a:extLst>
        </xdr:cNvPr>
        <xdr:cNvSpPr txBox="1"/>
      </xdr:nvSpPr>
      <xdr:spPr>
        <a:xfrm>
          <a:off x="13745219" y="1611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21063</xdr:rowOff>
    </xdr:from>
    <xdr:ext cx="405111" cy="259045"/>
    <xdr:sp macro="" textlink="">
      <xdr:nvSpPr>
        <xdr:cNvPr id="699" name="n_2mainValue【博物館】&#10;有形固定資産減価償却率">
          <a:extLst>
            <a:ext uri="{FF2B5EF4-FFF2-40B4-BE49-F238E27FC236}">
              <a16:creationId xmlns:a16="http://schemas.microsoft.com/office/drawing/2014/main" id="{6065DF35-28C3-46DE-81ED-1AF48193F0D7}"/>
            </a:ext>
          </a:extLst>
        </xdr:cNvPr>
        <xdr:cNvSpPr txBox="1"/>
      </xdr:nvSpPr>
      <xdr:spPr>
        <a:xfrm>
          <a:off x="12964169" y="16051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40657</xdr:rowOff>
    </xdr:from>
    <xdr:ext cx="405111" cy="259045"/>
    <xdr:sp macro="" textlink="">
      <xdr:nvSpPr>
        <xdr:cNvPr id="700" name="n_3mainValue【博物館】&#10;有形固定資産減価償却率">
          <a:extLst>
            <a:ext uri="{FF2B5EF4-FFF2-40B4-BE49-F238E27FC236}">
              <a16:creationId xmlns:a16="http://schemas.microsoft.com/office/drawing/2014/main" id="{00B9EA87-E8D5-46F7-B2E7-442973E1B8DC}"/>
            </a:ext>
          </a:extLst>
        </xdr:cNvPr>
        <xdr:cNvSpPr txBox="1"/>
      </xdr:nvSpPr>
      <xdr:spPr>
        <a:xfrm>
          <a:off x="12164069" y="16071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09D0BD24-2B64-4BC0-99F5-07EC8DAC4603}"/>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702" name="正方形/長方形 701">
          <a:extLst>
            <a:ext uri="{FF2B5EF4-FFF2-40B4-BE49-F238E27FC236}">
              <a16:creationId xmlns:a16="http://schemas.microsoft.com/office/drawing/2014/main" id="{AF6F8D66-A521-4211-A81A-B578C895C6A0}"/>
            </a:ext>
          </a:extLst>
        </xdr:cNvPr>
        <xdr:cNvSpPr/>
      </xdr:nvSpPr>
      <xdr:spPr>
        <a:xfrm>
          <a:off x="169259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703" name="正方形/長方形 702">
          <a:extLst>
            <a:ext uri="{FF2B5EF4-FFF2-40B4-BE49-F238E27FC236}">
              <a16:creationId xmlns:a16="http://schemas.microsoft.com/office/drawing/2014/main" id="{EA626ACB-F78E-443F-9164-0708ED417C64}"/>
            </a:ext>
          </a:extLst>
        </xdr:cNvPr>
        <xdr:cNvSpPr/>
      </xdr:nvSpPr>
      <xdr:spPr>
        <a:xfrm>
          <a:off x="169259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704" name="正方形/長方形 703">
          <a:extLst>
            <a:ext uri="{FF2B5EF4-FFF2-40B4-BE49-F238E27FC236}">
              <a16:creationId xmlns:a16="http://schemas.microsoft.com/office/drawing/2014/main" id="{DD4BE3CE-39E7-44D0-A46F-F20FBDA271D0}"/>
            </a:ext>
          </a:extLst>
        </xdr:cNvPr>
        <xdr:cNvSpPr/>
      </xdr:nvSpPr>
      <xdr:spPr>
        <a:xfrm>
          <a:off x="1841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705" name="正方形/長方形 704">
          <a:extLst>
            <a:ext uri="{FF2B5EF4-FFF2-40B4-BE49-F238E27FC236}">
              <a16:creationId xmlns:a16="http://schemas.microsoft.com/office/drawing/2014/main" id="{4B9BE3E2-44AB-4751-BC04-235101289347}"/>
            </a:ext>
          </a:extLst>
        </xdr:cNvPr>
        <xdr:cNvSpPr/>
      </xdr:nvSpPr>
      <xdr:spPr>
        <a:xfrm>
          <a:off x="1841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9F8B6C1A-E838-4E3E-913F-70CF66E3EBA9}"/>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B838C236-AAA0-47E6-9DEB-C0AA8B2542E5}"/>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A96E5693-64D3-4ADE-8992-589690BFD303}"/>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9" name="テキスト ボックス 708">
          <a:extLst>
            <a:ext uri="{FF2B5EF4-FFF2-40B4-BE49-F238E27FC236}">
              <a16:creationId xmlns:a16="http://schemas.microsoft.com/office/drawing/2014/main" id="{3B404523-1972-475C-B503-978C779CA6F5}"/>
            </a:ext>
          </a:extLst>
        </xdr:cNvPr>
        <xdr:cNvSpPr txBox="1"/>
      </xdr:nvSpPr>
      <xdr:spPr>
        <a:xfrm>
          <a:off x="160523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10" name="直線コネクタ 709">
          <a:extLst>
            <a:ext uri="{FF2B5EF4-FFF2-40B4-BE49-F238E27FC236}">
              <a16:creationId xmlns:a16="http://schemas.microsoft.com/office/drawing/2014/main" id="{E5EEA68C-376B-468F-859E-9D0B9855E60C}"/>
            </a:ext>
          </a:extLst>
        </xdr:cNvPr>
        <xdr:cNvCxnSpPr/>
      </xdr:nvCxnSpPr>
      <xdr:spPr>
        <a:xfrm>
          <a:off x="164592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1" name="テキスト ボックス 710">
          <a:extLst>
            <a:ext uri="{FF2B5EF4-FFF2-40B4-BE49-F238E27FC236}">
              <a16:creationId xmlns:a16="http://schemas.microsoft.com/office/drawing/2014/main" id="{FFBBC7E4-530F-4A0D-A43B-9E7AEB8E1ED3}"/>
            </a:ext>
          </a:extLst>
        </xdr:cNvPr>
        <xdr:cNvSpPr txBox="1"/>
      </xdr:nvSpPr>
      <xdr:spPr>
        <a:xfrm>
          <a:off x="160523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2" name="直線コネクタ 711">
          <a:extLst>
            <a:ext uri="{FF2B5EF4-FFF2-40B4-BE49-F238E27FC236}">
              <a16:creationId xmlns:a16="http://schemas.microsoft.com/office/drawing/2014/main" id="{6A5A205E-5D40-470B-AF0D-F5AEDA162C1F}"/>
            </a:ext>
          </a:extLst>
        </xdr:cNvPr>
        <xdr:cNvCxnSpPr/>
      </xdr:nvCxnSpPr>
      <xdr:spPr>
        <a:xfrm>
          <a:off x="164592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3" name="テキスト ボックス 712">
          <a:extLst>
            <a:ext uri="{FF2B5EF4-FFF2-40B4-BE49-F238E27FC236}">
              <a16:creationId xmlns:a16="http://schemas.microsoft.com/office/drawing/2014/main" id="{F68CEAF7-FF28-4B29-8D85-E9AD204A3567}"/>
            </a:ext>
          </a:extLst>
        </xdr:cNvPr>
        <xdr:cNvSpPr txBox="1"/>
      </xdr:nvSpPr>
      <xdr:spPr>
        <a:xfrm>
          <a:off x="16052346" y="17142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4" name="直線コネクタ 713">
          <a:extLst>
            <a:ext uri="{FF2B5EF4-FFF2-40B4-BE49-F238E27FC236}">
              <a16:creationId xmlns:a16="http://schemas.microsoft.com/office/drawing/2014/main" id="{2E8F3663-BB40-4719-9C40-DCCEF0E9690E}"/>
            </a:ext>
          </a:extLst>
        </xdr:cNvPr>
        <xdr:cNvCxnSpPr/>
      </xdr:nvCxnSpPr>
      <xdr:spPr>
        <a:xfrm>
          <a:off x="164592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5" name="テキスト ボックス 714">
          <a:extLst>
            <a:ext uri="{FF2B5EF4-FFF2-40B4-BE49-F238E27FC236}">
              <a16:creationId xmlns:a16="http://schemas.microsoft.com/office/drawing/2014/main" id="{5CFD4018-DF79-4AFC-BFBE-96DB881D2807}"/>
            </a:ext>
          </a:extLst>
        </xdr:cNvPr>
        <xdr:cNvSpPr txBox="1"/>
      </xdr:nvSpPr>
      <xdr:spPr>
        <a:xfrm>
          <a:off x="16052346"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6" name="直線コネクタ 715">
          <a:extLst>
            <a:ext uri="{FF2B5EF4-FFF2-40B4-BE49-F238E27FC236}">
              <a16:creationId xmlns:a16="http://schemas.microsoft.com/office/drawing/2014/main" id="{9FC8C6D8-328E-4748-BEFE-00BDF1A8E07D}"/>
            </a:ext>
          </a:extLst>
        </xdr:cNvPr>
        <xdr:cNvCxnSpPr/>
      </xdr:nvCxnSpPr>
      <xdr:spPr>
        <a:xfrm>
          <a:off x="164592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7" name="テキスト ボックス 716">
          <a:extLst>
            <a:ext uri="{FF2B5EF4-FFF2-40B4-BE49-F238E27FC236}">
              <a16:creationId xmlns:a16="http://schemas.microsoft.com/office/drawing/2014/main" id="{3634AD97-A03C-4A35-A224-F76374DFA780}"/>
            </a:ext>
          </a:extLst>
        </xdr:cNvPr>
        <xdr:cNvSpPr txBox="1"/>
      </xdr:nvSpPr>
      <xdr:spPr>
        <a:xfrm>
          <a:off x="16052346" y="16418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8" name="直線コネクタ 717">
          <a:extLst>
            <a:ext uri="{FF2B5EF4-FFF2-40B4-BE49-F238E27FC236}">
              <a16:creationId xmlns:a16="http://schemas.microsoft.com/office/drawing/2014/main" id="{9AFE4C10-5EE4-4966-955D-F446D608B748}"/>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9" name="テキスト ボックス 718">
          <a:extLst>
            <a:ext uri="{FF2B5EF4-FFF2-40B4-BE49-F238E27FC236}">
              <a16:creationId xmlns:a16="http://schemas.microsoft.com/office/drawing/2014/main" id="{B9595F5B-991F-4D58-9EBD-53F77EE15B2E}"/>
            </a:ext>
          </a:extLst>
        </xdr:cNvPr>
        <xdr:cNvSpPr txBox="1"/>
      </xdr:nvSpPr>
      <xdr:spPr>
        <a:xfrm>
          <a:off x="16052346" y="16056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a:extLst>
            <a:ext uri="{FF2B5EF4-FFF2-40B4-BE49-F238E27FC236}">
              <a16:creationId xmlns:a16="http://schemas.microsoft.com/office/drawing/2014/main" id="{FF20BB5C-46B9-4415-958D-1395FE8853FE}"/>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a:extLst>
            <a:ext uri="{FF2B5EF4-FFF2-40B4-BE49-F238E27FC236}">
              <a16:creationId xmlns:a16="http://schemas.microsoft.com/office/drawing/2014/main" id="{F4063C79-4ECF-4BE9-A232-FEA54DB3C417}"/>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博物館】&#10;一人当たり面積グラフ枠">
          <a:extLst>
            <a:ext uri="{FF2B5EF4-FFF2-40B4-BE49-F238E27FC236}">
              <a16:creationId xmlns:a16="http://schemas.microsoft.com/office/drawing/2014/main" id="{F4BAB172-7C95-4457-909C-7AD2CDE5D6EE}"/>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57150</xdr:rowOff>
    </xdr:from>
    <xdr:to>
      <xdr:col>116</xdr:col>
      <xdr:colOff>62864</xdr:colOff>
      <xdr:row>109</xdr:row>
      <xdr:rowOff>19050</xdr:rowOff>
    </xdr:to>
    <xdr:cxnSp macro="">
      <xdr:nvCxnSpPr>
        <xdr:cNvPr id="723" name="直線コネクタ 722">
          <a:extLst>
            <a:ext uri="{FF2B5EF4-FFF2-40B4-BE49-F238E27FC236}">
              <a16:creationId xmlns:a16="http://schemas.microsoft.com/office/drawing/2014/main" id="{7558275B-0D53-45C1-B7A1-0DFDDB7639FC}"/>
            </a:ext>
          </a:extLst>
        </xdr:cNvPr>
        <xdr:cNvCxnSpPr/>
      </xdr:nvCxnSpPr>
      <xdr:spPr>
        <a:xfrm flipV="1">
          <a:off x="19952970" y="16087725"/>
          <a:ext cx="1269"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109</xdr:row>
      <xdr:rowOff>22877</xdr:rowOff>
    </xdr:from>
    <xdr:ext cx="469744" cy="259045"/>
    <xdr:sp macro="" textlink="">
      <xdr:nvSpPr>
        <xdr:cNvPr id="724" name="【博物館】&#10;一人当たり面積最小値テキスト">
          <a:extLst>
            <a:ext uri="{FF2B5EF4-FFF2-40B4-BE49-F238E27FC236}">
              <a16:creationId xmlns:a16="http://schemas.microsoft.com/office/drawing/2014/main" id="{86E9DB22-5716-44E8-8CC5-90FFE7CB7150}"/>
            </a:ext>
          </a:extLst>
        </xdr:cNvPr>
        <xdr:cNvSpPr txBox="1"/>
      </xdr:nvSpPr>
      <xdr:spPr>
        <a:xfrm>
          <a:off x="20002500" y="1767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725" name="直線コネクタ 724">
          <a:extLst>
            <a:ext uri="{FF2B5EF4-FFF2-40B4-BE49-F238E27FC236}">
              <a16:creationId xmlns:a16="http://schemas.microsoft.com/office/drawing/2014/main" id="{BC8A106E-5B11-47DD-9A21-3F6D6A0FD93F}"/>
            </a:ext>
          </a:extLst>
        </xdr:cNvPr>
        <xdr:cNvCxnSpPr/>
      </xdr:nvCxnSpPr>
      <xdr:spPr>
        <a:xfrm>
          <a:off x="19878675" y="176688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3827</xdr:rowOff>
    </xdr:from>
    <xdr:ext cx="469744" cy="259045"/>
    <xdr:sp macro="" textlink="">
      <xdr:nvSpPr>
        <xdr:cNvPr id="726" name="【博物館】&#10;一人当たり面積最大値テキスト">
          <a:extLst>
            <a:ext uri="{FF2B5EF4-FFF2-40B4-BE49-F238E27FC236}">
              <a16:creationId xmlns:a16="http://schemas.microsoft.com/office/drawing/2014/main" id="{05EC810D-D20B-441E-A8A6-E3366EF0A7DA}"/>
            </a:ext>
          </a:extLst>
        </xdr:cNvPr>
        <xdr:cNvSpPr txBox="1"/>
      </xdr:nvSpPr>
      <xdr:spPr>
        <a:xfrm>
          <a:off x="20002500" y="1587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57150</xdr:rowOff>
    </xdr:from>
    <xdr:to>
      <xdr:col>116</xdr:col>
      <xdr:colOff>152400</xdr:colOff>
      <xdr:row>99</xdr:row>
      <xdr:rowOff>57150</xdr:rowOff>
    </xdr:to>
    <xdr:cxnSp macro="">
      <xdr:nvCxnSpPr>
        <xdr:cNvPr id="727" name="直線コネクタ 726">
          <a:extLst>
            <a:ext uri="{FF2B5EF4-FFF2-40B4-BE49-F238E27FC236}">
              <a16:creationId xmlns:a16="http://schemas.microsoft.com/office/drawing/2014/main" id="{5D9B42F5-96B2-4042-A0B3-0F7B61CAF6D7}"/>
            </a:ext>
          </a:extLst>
        </xdr:cNvPr>
        <xdr:cNvCxnSpPr/>
      </xdr:nvCxnSpPr>
      <xdr:spPr>
        <a:xfrm>
          <a:off x="19878675" y="160877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106</xdr:row>
      <xdr:rowOff>41927</xdr:rowOff>
    </xdr:from>
    <xdr:ext cx="469744" cy="259045"/>
    <xdr:sp macro="" textlink="">
      <xdr:nvSpPr>
        <xdr:cNvPr id="728" name="【博物館】&#10;一人当たり面積平均値テキスト">
          <a:extLst>
            <a:ext uri="{FF2B5EF4-FFF2-40B4-BE49-F238E27FC236}">
              <a16:creationId xmlns:a16="http://schemas.microsoft.com/office/drawing/2014/main" id="{F14CF2C3-DEE8-4110-98C3-261F026281D3}"/>
            </a:ext>
          </a:extLst>
        </xdr:cNvPr>
        <xdr:cNvSpPr txBox="1"/>
      </xdr:nvSpPr>
      <xdr:spPr>
        <a:xfrm>
          <a:off x="20002500" y="17209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63500</xdr:rowOff>
    </xdr:from>
    <xdr:to>
      <xdr:col>116</xdr:col>
      <xdr:colOff>114300</xdr:colOff>
      <xdr:row>106</xdr:row>
      <xdr:rowOff>165100</xdr:rowOff>
    </xdr:to>
    <xdr:sp macro="" textlink="">
      <xdr:nvSpPr>
        <xdr:cNvPr id="729" name="フローチャート: 判断 728">
          <a:extLst>
            <a:ext uri="{FF2B5EF4-FFF2-40B4-BE49-F238E27FC236}">
              <a16:creationId xmlns:a16="http://schemas.microsoft.com/office/drawing/2014/main" id="{4C3B6FE3-0E02-4A29-87AB-71B4EA4967C0}"/>
            </a:ext>
          </a:extLst>
        </xdr:cNvPr>
        <xdr:cNvSpPr/>
      </xdr:nvSpPr>
      <xdr:spPr>
        <a:xfrm>
          <a:off x="19897725" y="172307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25400</xdr:rowOff>
    </xdr:from>
    <xdr:to>
      <xdr:col>112</xdr:col>
      <xdr:colOff>38100</xdr:colOff>
      <xdr:row>106</xdr:row>
      <xdr:rowOff>127000</xdr:rowOff>
    </xdr:to>
    <xdr:sp macro="" textlink="">
      <xdr:nvSpPr>
        <xdr:cNvPr id="730" name="フローチャート: 判断 729">
          <a:extLst>
            <a:ext uri="{FF2B5EF4-FFF2-40B4-BE49-F238E27FC236}">
              <a16:creationId xmlns:a16="http://schemas.microsoft.com/office/drawing/2014/main" id="{3B91A531-3AC0-4C24-AD5C-3876E3B91439}"/>
            </a:ext>
          </a:extLst>
        </xdr:cNvPr>
        <xdr:cNvSpPr/>
      </xdr:nvSpPr>
      <xdr:spPr>
        <a:xfrm>
          <a:off x="19154775" y="171926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120650</xdr:rowOff>
    </xdr:from>
    <xdr:to>
      <xdr:col>107</xdr:col>
      <xdr:colOff>101600</xdr:colOff>
      <xdr:row>106</xdr:row>
      <xdr:rowOff>50800</xdr:rowOff>
    </xdr:to>
    <xdr:sp macro="" textlink="">
      <xdr:nvSpPr>
        <xdr:cNvPr id="731" name="フローチャート: 判断 730">
          <a:extLst>
            <a:ext uri="{FF2B5EF4-FFF2-40B4-BE49-F238E27FC236}">
              <a16:creationId xmlns:a16="http://schemas.microsoft.com/office/drawing/2014/main" id="{0CC8B284-516D-46C8-BBF7-0FE8575F01D8}"/>
            </a:ext>
          </a:extLst>
        </xdr:cNvPr>
        <xdr:cNvSpPr/>
      </xdr:nvSpPr>
      <xdr:spPr>
        <a:xfrm>
          <a:off x="18345150" y="171259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6350</xdr:rowOff>
    </xdr:from>
    <xdr:to>
      <xdr:col>102</xdr:col>
      <xdr:colOff>165100</xdr:colOff>
      <xdr:row>107</xdr:row>
      <xdr:rowOff>107950</xdr:rowOff>
    </xdr:to>
    <xdr:sp macro="" textlink="">
      <xdr:nvSpPr>
        <xdr:cNvPr id="732" name="フローチャート: 判断 731">
          <a:extLst>
            <a:ext uri="{FF2B5EF4-FFF2-40B4-BE49-F238E27FC236}">
              <a16:creationId xmlns:a16="http://schemas.microsoft.com/office/drawing/2014/main" id="{8E85FDE1-F689-45C6-903A-6C724D032372}"/>
            </a:ext>
          </a:extLst>
        </xdr:cNvPr>
        <xdr:cNvSpPr/>
      </xdr:nvSpPr>
      <xdr:spPr>
        <a:xfrm>
          <a:off x="17554575" y="173355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9C652026-3A49-4357-A865-3D16DFF74C01}"/>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DECE82E-A9B3-489A-A3A7-454EC0B9ACD4}"/>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DBF32D33-08EE-4E67-BFEF-6D6D65ABA8D4}"/>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8874A41D-5B3E-4096-9D97-FF06FC809262}"/>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D43A5081-EB4A-42E0-97B6-86974182F223}"/>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120650</xdr:rowOff>
    </xdr:from>
    <xdr:to>
      <xdr:col>116</xdr:col>
      <xdr:colOff>114300</xdr:colOff>
      <xdr:row>102</xdr:row>
      <xdr:rowOff>50800</xdr:rowOff>
    </xdr:to>
    <xdr:sp macro="" textlink="">
      <xdr:nvSpPr>
        <xdr:cNvPr id="738" name="楕円 737">
          <a:extLst>
            <a:ext uri="{FF2B5EF4-FFF2-40B4-BE49-F238E27FC236}">
              <a16:creationId xmlns:a16="http://schemas.microsoft.com/office/drawing/2014/main" id="{BB28D6AC-2531-45D1-B201-5BCE85B06EF0}"/>
            </a:ext>
          </a:extLst>
        </xdr:cNvPr>
        <xdr:cNvSpPr/>
      </xdr:nvSpPr>
      <xdr:spPr>
        <a:xfrm>
          <a:off x="19897725" y="164782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100</xdr:row>
      <xdr:rowOff>143527</xdr:rowOff>
    </xdr:from>
    <xdr:ext cx="469744" cy="259045"/>
    <xdr:sp macro="" textlink="">
      <xdr:nvSpPr>
        <xdr:cNvPr id="739" name="【博物館】&#10;一人当たり面積該当値テキスト">
          <a:extLst>
            <a:ext uri="{FF2B5EF4-FFF2-40B4-BE49-F238E27FC236}">
              <a16:creationId xmlns:a16="http://schemas.microsoft.com/office/drawing/2014/main" id="{E9890813-111C-4B38-8A58-039B49C54F5B}"/>
            </a:ext>
          </a:extLst>
        </xdr:cNvPr>
        <xdr:cNvSpPr txBox="1"/>
      </xdr:nvSpPr>
      <xdr:spPr>
        <a:xfrm>
          <a:off x="20002500" y="1633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158750</xdr:rowOff>
    </xdr:from>
    <xdr:to>
      <xdr:col>112</xdr:col>
      <xdr:colOff>38100</xdr:colOff>
      <xdr:row>102</xdr:row>
      <xdr:rowOff>88900</xdr:rowOff>
    </xdr:to>
    <xdr:sp macro="" textlink="">
      <xdr:nvSpPr>
        <xdr:cNvPr id="740" name="楕円 739">
          <a:extLst>
            <a:ext uri="{FF2B5EF4-FFF2-40B4-BE49-F238E27FC236}">
              <a16:creationId xmlns:a16="http://schemas.microsoft.com/office/drawing/2014/main" id="{E6F2A5A9-2D2B-4559-B681-7F5A923B40B4}"/>
            </a:ext>
          </a:extLst>
        </xdr:cNvPr>
        <xdr:cNvSpPr/>
      </xdr:nvSpPr>
      <xdr:spPr>
        <a:xfrm>
          <a:off x="19154775" y="165163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0</xdr:rowOff>
    </xdr:from>
    <xdr:to>
      <xdr:col>116</xdr:col>
      <xdr:colOff>63500</xdr:colOff>
      <xdr:row>102</xdr:row>
      <xdr:rowOff>38100</xdr:rowOff>
    </xdr:to>
    <xdr:cxnSp macro="">
      <xdr:nvCxnSpPr>
        <xdr:cNvPr id="741" name="直線コネクタ 740">
          <a:extLst>
            <a:ext uri="{FF2B5EF4-FFF2-40B4-BE49-F238E27FC236}">
              <a16:creationId xmlns:a16="http://schemas.microsoft.com/office/drawing/2014/main" id="{1E5C4B07-4717-4AC2-A8A6-31C0C89C2397}"/>
            </a:ext>
          </a:extLst>
        </xdr:cNvPr>
        <xdr:cNvCxnSpPr/>
      </xdr:nvCxnSpPr>
      <xdr:spPr>
        <a:xfrm flipV="1">
          <a:off x="19202400" y="16516350"/>
          <a:ext cx="7524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158750</xdr:rowOff>
    </xdr:from>
    <xdr:to>
      <xdr:col>107</xdr:col>
      <xdr:colOff>101600</xdr:colOff>
      <xdr:row>102</xdr:row>
      <xdr:rowOff>88900</xdr:rowOff>
    </xdr:to>
    <xdr:sp macro="" textlink="">
      <xdr:nvSpPr>
        <xdr:cNvPr id="742" name="楕円 741">
          <a:extLst>
            <a:ext uri="{FF2B5EF4-FFF2-40B4-BE49-F238E27FC236}">
              <a16:creationId xmlns:a16="http://schemas.microsoft.com/office/drawing/2014/main" id="{9B253088-9F38-44CF-A86E-6EBD1ECE175F}"/>
            </a:ext>
          </a:extLst>
        </xdr:cNvPr>
        <xdr:cNvSpPr/>
      </xdr:nvSpPr>
      <xdr:spPr>
        <a:xfrm>
          <a:off x="18345150" y="165163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38100</xdr:rowOff>
    </xdr:from>
    <xdr:to>
      <xdr:col>111</xdr:col>
      <xdr:colOff>177800</xdr:colOff>
      <xdr:row>102</xdr:row>
      <xdr:rowOff>38100</xdr:rowOff>
    </xdr:to>
    <xdr:cxnSp macro="">
      <xdr:nvCxnSpPr>
        <xdr:cNvPr id="743" name="直線コネクタ 742">
          <a:extLst>
            <a:ext uri="{FF2B5EF4-FFF2-40B4-BE49-F238E27FC236}">
              <a16:creationId xmlns:a16="http://schemas.microsoft.com/office/drawing/2014/main" id="{5C5ED937-B238-4108-AFC9-3D0B95FF6DBD}"/>
            </a:ext>
          </a:extLst>
        </xdr:cNvPr>
        <xdr:cNvCxnSpPr/>
      </xdr:nvCxnSpPr>
      <xdr:spPr>
        <a:xfrm>
          <a:off x="18392775" y="165544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63500</xdr:rowOff>
    </xdr:from>
    <xdr:to>
      <xdr:col>102</xdr:col>
      <xdr:colOff>165100</xdr:colOff>
      <xdr:row>104</xdr:row>
      <xdr:rowOff>165100</xdr:rowOff>
    </xdr:to>
    <xdr:sp macro="" textlink="">
      <xdr:nvSpPr>
        <xdr:cNvPr id="744" name="楕円 743">
          <a:extLst>
            <a:ext uri="{FF2B5EF4-FFF2-40B4-BE49-F238E27FC236}">
              <a16:creationId xmlns:a16="http://schemas.microsoft.com/office/drawing/2014/main" id="{E6A4D1DA-FD92-4561-A876-F6F97BDE2136}"/>
            </a:ext>
          </a:extLst>
        </xdr:cNvPr>
        <xdr:cNvSpPr/>
      </xdr:nvSpPr>
      <xdr:spPr>
        <a:xfrm>
          <a:off x="17554575" y="169068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38100</xdr:rowOff>
    </xdr:from>
    <xdr:to>
      <xdr:col>107</xdr:col>
      <xdr:colOff>50800</xdr:colOff>
      <xdr:row>104</xdr:row>
      <xdr:rowOff>114300</xdr:rowOff>
    </xdr:to>
    <xdr:cxnSp macro="">
      <xdr:nvCxnSpPr>
        <xdr:cNvPr id="745" name="直線コネクタ 744">
          <a:extLst>
            <a:ext uri="{FF2B5EF4-FFF2-40B4-BE49-F238E27FC236}">
              <a16:creationId xmlns:a16="http://schemas.microsoft.com/office/drawing/2014/main" id="{0FC8F4C9-EEA6-4A87-BC64-5472B8F4FF26}"/>
            </a:ext>
          </a:extLst>
        </xdr:cNvPr>
        <xdr:cNvCxnSpPr/>
      </xdr:nvCxnSpPr>
      <xdr:spPr>
        <a:xfrm flipV="1">
          <a:off x="17602200" y="16554450"/>
          <a:ext cx="790575"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118127</xdr:rowOff>
    </xdr:from>
    <xdr:ext cx="469744" cy="259045"/>
    <xdr:sp macro="" textlink="">
      <xdr:nvSpPr>
        <xdr:cNvPr id="746" name="n_1aveValue【博物館】&#10;一人当たり面積">
          <a:extLst>
            <a:ext uri="{FF2B5EF4-FFF2-40B4-BE49-F238E27FC236}">
              <a16:creationId xmlns:a16="http://schemas.microsoft.com/office/drawing/2014/main" id="{80875CBA-A21B-473D-8977-CAA650657C36}"/>
            </a:ext>
          </a:extLst>
        </xdr:cNvPr>
        <xdr:cNvSpPr txBox="1"/>
      </xdr:nvSpPr>
      <xdr:spPr>
        <a:xfrm>
          <a:off x="18983402" y="1728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41927</xdr:rowOff>
    </xdr:from>
    <xdr:ext cx="469744" cy="259045"/>
    <xdr:sp macro="" textlink="">
      <xdr:nvSpPr>
        <xdr:cNvPr id="747" name="n_2aveValue【博物館】&#10;一人当たり面積">
          <a:extLst>
            <a:ext uri="{FF2B5EF4-FFF2-40B4-BE49-F238E27FC236}">
              <a16:creationId xmlns:a16="http://schemas.microsoft.com/office/drawing/2014/main" id="{AB971B3E-ECE8-4EF3-BAD5-4D633F9FB468}"/>
            </a:ext>
          </a:extLst>
        </xdr:cNvPr>
        <xdr:cNvSpPr txBox="1"/>
      </xdr:nvSpPr>
      <xdr:spPr>
        <a:xfrm>
          <a:off x="18183302" y="1720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99077</xdr:rowOff>
    </xdr:from>
    <xdr:ext cx="469744" cy="259045"/>
    <xdr:sp macro="" textlink="">
      <xdr:nvSpPr>
        <xdr:cNvPr id="748" name="n_3aveValue【博物館】&#10;一人当たり面積">
          <a:extLst>
            <a:ext uri="{FF2B5EF4-FFF2-40B4-BE49-F238E27FC236}">
              <a16:creationId xmlns:a16="http://schemas.microsoft.com/office/drawing/2014/main" id="{DB5480EA-4356-4BBF-B709-D9681A28FA02}"/>
            </a:ext>
          </a:extLst>
        </xdr:cNvPr>
        <xdr:cNvSpPr txBox="1"/>
      </xdr:nvSpPr>
      <xdr:spPr>
        <a:xfrm>
          <a:off x="17383202" y="174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105427</xdr:rowOff>
    </xdr:from>
    <xdr:ext cx="469744" cy="259045"/>
    <xdr:sp macro="" textlink="">
      <xdr:nvSpPr>
        <xdr:cNvPr id="749" name="n_1mainValue【博物館】&#10;一人当たり面積">
          <a:extLst>
            <a:ext uri="{FF2B5EF4-FFF2-40B4-BE49-F238E27FC236}">
              <a16:creationId xmlns:a16="http://schemas.microsoft.com/office/drawing/2014/main" id="{D0BEF79E-04FD-4FD3-B05E-BF9469307DCE}"/>
            </a:ext>
          </a:extLst>
        </xdr:cNvPr>
        <xdr:cNvSpPr txBox="1"/>
      </xdr:nvSpPr>
      <xdr:spPr>
        <a:xfrm>
          <a:off x="18983402" y="1629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105427</xdr:rowOff>
    </xdr:from>
    <xdr:ext cx="469744" cy="259045"/>
    <xdr:sp macro="" textlink="">
      <xdr:nvSpPr>
        <xdr:cNvPr id="750" name="n_2mainValue【博物館】&#10;一人当たり面積">
          <a:extLst>
            <a:ext uri="{FF2B5EF4-FFF2-40B4-BE49-F238E27FC236}">
              <a16:creationId xmlns:a16="http://schemas.microsoft.com/office/drawing/2014/main" id="{9C505F14-D061-4FBC-B54B-F73BE21DFC07}"/>
            </a:ext>
          </a:extLst>
        </xdr:cNvPr>
        <xdr:cNvSpPr txBox="1"/>
      </xdr:nvSpPr>
      <xdr:spPr>
        <a:xfrm>
          <a:off x="18183302" y="1629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10177</xdr:rowOff>
    </xdr:from>
    <xdr:ext cx="469744" cy="259045"/>
    <xdr:sp macro="" textlink="">
      <xdr:nvSpPr>
        <xdr:cNvPr id="751" name="n_3mainValue【博物館】&#10;一人当たり面積">
          <a:extLst>
            <a:ext uri="{FF2B5EF4-FFF2-40B4-BE49-F238E27FC236}">
              <a16:creationId xmlns:a16="http://schemas.microsoft.com/office/drawing/2014/main" id="{DE1C9D67-F5AE-4C82-92D7-A01EDA54BB6A}"/>
            </a:ext>
          </a:extLst>
        </xdr:cNvPr>
        <xdr:cNvSpPr txBox="1"/>
      </xdr:nvSpPr>
      <xdr:spPr>
        <a:xfrm>
          <a:off x="17383202" y="1668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a:extLst>
            <a:ext uri="{FF2B5EF4-FFF2-40B4-BE49-F238E27FC236}">
              <a16:creationId xmlns:a16="http://schemas.microsoft.com/office/drawing/2014/main" id="{BA1F0284-4644-467C-9689-CFD3BE6C60A4}"/>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a:extLst>
            <a:ext uri="{FF2B5EF4-FFF2-40B4-BE49-F238E27FC236}">
              <a16:creationId xmlns:a16="http://schemas.microsoft.com/office/drawing/2014/main" id="{E9594B0A-3252-433C-8881-6AA94A68CCD9}"/>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a:extLst>
            <a:ext uri="{FF2B5EF4-FFF2-40B4-BE49-F238E27FC236}">
              <a16:creationId xmlns:a16="http://schemas.microsoft.com/office/drawing/2014/main" id="{61A2BC48-8733-4E6C-8255-3149439AF13B}"/>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類似団体と比較して有形固定資産減価償却率が高くなっている施設は、道路（＋</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ポイント）、図書館（＋</a:t>
          </a:r>
          <a:r>
            <a:rPr kumimoji="1" lang="en-US" altLang="ja-JP" sz="1300">
              <a:latin typeface="ＭＳ Ｐゴシック" panose="020B0600070205080204" pitchFamily="50" charset="-128"/>
              <a:ea typeface="ＭＳ Ｐゴシック" panose="020B0600070205080204" pitchFamily="50" charset="-128"/>
            </a:rPr>
            <a:t>33.8</a:t>
          </a:r>
          <a:r>
            <a:rPr kumimoji="1" lang="ja-JP" altLang="en-US" sz="1300">
              <a:latin typeface="ＭＳ Ｐゴシック" panose="020B0600070205080204" pitchFamily="50" charset="-128"/>
              <a:ea typeface="ＭＳ Ｐゴシック" panose="020B0600070205080204" pitchFamily="50" charset="-128"/>
            </a:rPr>
            <a:t>ポイント）であり、特に低くなっている施設は学校施設（△</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ポイント）である。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％が整備から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年以上経過し</a:t>
          </a:r>
          <a:r>
            <a:rPr kumimoji="1" lang="ja-JP" altLang="en-US" sz="1300">
              <a:latin typeface="ＭＳ Ｐゴシック" panose="020B0600070205080204" pitchFamily="50" charset="-128"/>
              <a:ea typeface="ＭＳ Ｐゴシック" panose="020B0600070205080204" pitchFamily="50" charset="-128"/>
            </a:rPr>
            <a:t>、県立図書館は</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年以上前に整備されており、いずれも老朽化が進んでいる。</a:t>
          </a:r>
        </a:p>
        <a:p>
          <a:r>
            <a:rPr kumimoji="1" lang="ja-JP" altLang="en-US" sz="1300">
              <a:latin typeface="ＭＳ Ｐゴシック" panose="020B0600070205080204" pitchFamily="50" charset="-128"/>
              <a:ea typeface="ＭＳ Ｐゴシック" panose="020B0600070205080204" pitchFamily="50" charset="-128"/>
            </a:rPr>
            <a:t>学校施設は、耐震化に向けて県立学校校舎等の改築工事等を実施したため、有形固定資産減価償却率が低下したものである。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E5D1B6C-9715-4BD3-9866-24D485BC65C0}"/>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98B8534-92CF-484F-874F-0053B217FBE2}"/>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70F8CB2-EA65-468E-A854-4E2CAB5752EE}"/>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3D50BFE-7694-453E-959D-A476C304797C}"/>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A74873C-982F-4171-958D-E36270574059}"/>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198A756-894A-436A-B118-251E164C80D6}"/>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3B4B68F-2235-4B72-9090-543F7522FA8A}"/>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AA3264C-1602-4B73-82E9-DC8E03D7539A}"/>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FAE023B-99D6-46D4-B067-6040C8FF7B10}"/>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9FB91EA-E0FE-476A-A502-B8C16FC97781}"/>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1,369,131
1,355,720
5,676.16
638,787,137
623,659,855
1,889,546
349,948,129
1,026,875,931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22391AF-6F1F-4E2D-8880-12CBAA119861}"/>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79EFD7C-ED5D-4743-A2C6-5B5A39798957}"/>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728F4FB-9B04-4140-BE71-B06CC28816BD}"/>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8D295DB-8415-483B-9BC3-A8A3CD168513}"/>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2E8ABFF-44F5-4661-AA06-2EB6DDDA28E1}"/>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119558C-D8BF-420A-A5D3-8BA12775CF96}"/>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E51D43A-2F48-47CC-8ABB-42170FA37CDC}"/>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5446303-B0A9-46C2-A3F2-42EAB3B1EE05}"/>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DB47724-C886-4EE0-BD79-0F6EE5384328}"/>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4FB393C-203D-4C22-B8C1-3375F36C82BF}"/>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79CDBDB-C18B-4B3B-BD62-21B7CF5A31C5}"/>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19A1E93-D61E-4441-B78F-EEB5E2F48BE1}"/>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33069FB-A136-4CC8-893F-D192D64083FD}"/>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8C96EB7-6337-4956-A44E-AC0F897AC87A}"/>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0D82EC3-B00C-437F-ACD2-B2955983E34E}"/>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8847DF6-9425-4E3E-A2EE-3A98B3C78141}"/>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B8C5314-384F-46FF-815D-CFDC4983DCF8}"/>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AFB474EC-FAC9-4C27-94CE-1C26451D834F}"/>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2DC89DEF-C2EA-4C4A-A16D-098A763B871C}"/>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FC493270-BC4E-41AC-A227-72A35811E0EF}"/>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41DBDB28-C73F-4244-8E39-CFAD40CFCF4C}"/>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CA1BC9-760A-45C7-9B6C-F4FB12676D35}"/>
            </a:ext>
          </a:extLst>
        </xdr:cNvPr>
        <xdr:cNvSpPr txBox="1"/>
      </xdr:nvSpPr>
      <xdr:spPr>
        <a:xfrm>
          <a:off x="638175" y="3362325"/>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a:extLst>
            <a:ext uri="{FF2B5EF4-FFF2-40B4-BE49-F238E27FC236}">
              <a16:creationId xmlns:a16="http://schemas.microsoft.com/office/drawing/2014/main" id="{04228162-8321-42DC-825B-0F78652BB758}"/>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AEA0B483-4A06-4734-B34A-62F476204BC2}"/>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36E155FE-182C-48A9-9C82-A1384DD65BD8}"/>
            </a:ext>
          </a:extLst>
        </xdr:cNvPr>
        <xdr:cNvSpPr/>
      </xdr:nvSpPr>
      <xdr:spPr>
        <a:xfrm>
          <a:off x="1152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734955EA-6599-4FCA-971E-3FBE69619581}"/>
            </a:ext>
          </a:extLst>
        </xdr:cNvPr>
        <xdr:cNvSpPr/>
      </xdr:nvSpPr>
      <xdr:spPr>
        <a:xfrm>
          <a:off x="1152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6BECB89F-B6D7-4603-AFBC-5ABDD5671B92}"/>
            </a:ext>
          </a:extLst>
        </xdr:cNvPr>
        <xdr:cNvSpPr/>
      </xdr:nvSpPr>
      <xdr:spPr>
        <a:xfrm>
          <a:off x="2638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DE402FF3-96DB-43E7-B74B-08BAD373E617}"/>
            </a:ext>
          </a:extLst>
        </xdr:cNvPr>
        <xdr:cNvSpPr/>
      </xdr:nvSpPr>
      <xdr:spPr>
        <a:xfrm>
          <a:off x="2638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B0B3B03-8388-4F86-ADF0-83D14FD724EF}"/>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0CEF92E-8391-42E0-B08C-9024307392EC}"/>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89F81A0-E9C2-4B42-9BB2-96CB3A61B919}"/>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7A8FDFA-BA97-45A0-90B0-065AAB4E11D3}"/>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E72A9AE4-C8F7-4E67-873C-5F8F0AE922C5}"/>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3AD1A67C-EBC1-4F4C-9C01-FE5A611B2E9B}"/>
            </a:ext>
          </a:extLst>
        </xdr:cNvPr>
        <xdr:cNvSpPr txBox="1"/>
      </xdr:nvSpPr>
      <xdr:spPr>
        <a:xfrm>
          <a:off x="339891"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86EEBF80-EF13-495C-8DE6-FA7B1E0DFA4D}"/>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64543906-8C50-4B10-8413-C041A9D0503E}"/>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481EAE45-FBC2-47D5-A152-5928B305E8CB}"/>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3D14B1DD-019A-4451-93BE-AC5596D6BEC7}"/>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DA460F20-9969-4E79-AF10-049F7F2F078E}"/>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DDD1053A-6DAE-4E60-84AC-93DFF52CF08E}"/>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6FCA1AC1-2937-46FD-B8EE-DE57133F36B8}"/>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A03F0BA4-710F-4A12-A266-489FAB149477}"/>
            </a:ext>
          </a:extLst>
        </xdr:cNvPr>
        <xdr:cNvSpPr txBox="1"/>
      </xdr:nvSpPr>
      <xdr:spPr>
        <a:xfrm>
          <a:off x="388136" y="52648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F0C2B34-9E35-4078-9217-522CA818EBF6}"/>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体育館・プール】&#10;有形固定資産減価償却率グラフ枠">
          <a:extLst>
            <a:ext uri="{FF2B5EF4-FFF2-40B4-BE49-F238E27FC236}">
              <a16:creationId xmlns:a16="http://schemas.microsoft.com/office/drawing/2014/main" id="{11507430-7472-459C-A36C-BEC32409B0DE}"/>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76200</xdr:rowOff>
    </xdr:from>
    <xdr:to>
      <xdr:col>24</xdr:col>
      <xdr:colOff>62865</xdr:colOff>
      <xdr:row>42</xdr:row>
      <xdr:rowOff>102870</xdr:rowOff>
    </xdr:to>
    <xdr:cxnSp macro="">
      <xdr:nvCxnSpPr>
        <xdr:cNvPr id="56" name="直線コネクタ 55">
          <a:extLst>
            <a:ext uri="{FF2B5EF4-FFF2-40B4-BE49-F238E27FC236}">
              <a16:creationId xmlns:a16="http://schemas.microsoft.com/office/drawing/2014/main" id="{35893482-0E30-4EE8-9374-35A9D9C5F480}"/>
            </a:ext>
          </a:extLst>
        </xdr:cNvPr>
        <xdr:cNvCxnSpPr/>
      </xdr:nvCxnSpPr>
      <xdr:spPr>
        <a:xfrm flipV="1">
          <a:off x="4179570" y="5581650"/>
          <a:ext cx="1270" cy="1325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106697</xdr:rowOff>
    </xdr:from>
    <xdr:ext cx="405111" cy="259045"/>
    <xdr:sp macro="" textlink="">
      <xdr:nvSpPr>
        <xdr:cNvPr id="57" name="【体育館・プール】&#10;有形固定資産減価償却率最小値テキスト">
          <a:extLst>
            <a:ext uri="{FF2B5EF4-FFF2-40B4-BE49-F238E27FC236}">
              <a16:creationId xmlns:a16="http://schemas.microsoft.com/office/drawing/2014/main" id="{AE417099-C5D3-4BA7-AD7C-311DB60F8A01}"/>
            </a:ext>
          </a:extLst>
        </xdr:cNvPr>
        <xdr:cNvSpPr txBox="1"/>
      </xdr:nvSpPr>
      <xdr:spPr>
        <a:xfrm>
          <a:off x="4229100" y="6904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102870</xdr:rowOff>
    </xdr:from>
    <xdr:to>
      <xdr:col>24</xdr:col>
      <xdr:colOff>152400</xdr:colOff>
      <xdr:row>42</xdr:row>
      <xdr:rowOff>102870</xdr:rowOff>
    </xdr:to>
    <xdr:cxnSp macro="">
      <xdr:nvCxnSpPr>
        <xdr:cNvPr id="58" name="直線コネクタ 57">
          <a:extLst>
            <a:ext uri="{FF2B5EF4-FFF2-40B4-BE49-F238E27FC236}">
              <a16:creationId xmlns:a16="http://schemas.microsoft.com/office/drawing/2014/main" id="{1FC6242A-627F-4B9E-8947-27144EDEFF3C}"/>
            </a:ext>
          </a:extLst>
        </xdr:cNvPr>
        <xdr:cNvCxnSpPr/>
      </xdr:nvCxnSpPr>
      <xdr:spPr>
        <a:xfrm>
          <a:off x="4105275" y="69068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22877</xdr:rowOff>
    </xdr:from>
    <xdr:ext cx="405111" cy="259045"/>
    <xdr:sp macro="" textlink="">
      <xdr:nvSpPr>
        <xdr:cNvPr id="59" name="【体育館・プール】&#10;有形固定資産減価償却率最大値テキスト">
          <a:extLst>
            <a:ext uri="{FF2B5EF4-FFF2-40B4-BE49-F238E27FC236}">
              <a16:creationId xmlns:a16="http://schemas.microsoft.com/office/drawing/2014/main" id="{5FAC8FD2-35D0-45ED-9DDC-31710C26BBBF}"/>
            </a:ext>
          </a:extLst>
        </xdr:cNvPr>
        <xdr:cNvSpPr txBox="1"/>
      </xdr:nvSpPr>
      <xdr:spPr>
        <a:xfrm>
          <a:off x="4229100" y="5369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76200</xdr:rowOff>
    </xdr:from>
    <xdr:to>
      <xdr:col>24</xdr:col>
      <xdr:colOff>152400</xdr:colOff>
      <xdr:row>34</xdr:row>
      <xdr:rowOff>76200</xdr:rowOff>
    </xdr:to>
    <xdr:cxnSp macro="">
      <xdr:nvCxnSpPr>
        <xdr:cNvPr id="60" name="直線コネクタ 59">
          <a:extLst>
            <a:ext uri="{FF2B5EF4-FFF2-40B4-BE49-F238E27FC236}">
              <a16:creationId xmlns:a16="http://schemas.microsoft.com/office/drawing/2014/main" id="{0C0E091A-A1BC-4C83-8066-3ACE07CDE820}"/>
            </a:ext>
          </a:extLst>
        </xdr:cNvPr>
        <xdr:cNvCxnSpPr/>
      </xdr:nvCxnSpPr>
      <xdr:spPr>
        <a:xfrm>
          <a:off x="4105275" y="55816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652</xdr:rowOff>
    </xdr:from>
    <xdr:ext cx="405111" cy="259045"/>
    <xdr:sp macro="" textlink="">
      <xdr:nvSpPr>
        <xdr:cNvPr id="61" name="【体育館・プール】&#10;有形固定資産減価償却率平均値テキスト">
          <a:extLst>
            <a:ext uri="{FF2B5EF4-FFF2-40B4-BE49-F238E27FC236}">
              <a16:creationId xmlns:a16="http://schemas.microsoft.com/office/drawing/2014/main" id="{D0962410-63CA-4E68-9E5D-1F17E88EE4F0}"/>
            </a:ext>
          </a:extLst>
        </xdr:cNvPr>
        <xdr:cNvSpPr txBox="1"/>
      </xdr:nvSpPr>
      <xdr:spPr>
        <a:xfrm>
          <a:off x="4229100" y="5991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149225</xdr:rowOff>
    </xdr:from>
    <xdr:to>
      <xdr:col>24</xdr:col>
      <xdr:colOff>114300</xdr:colOff>
      <xdr:row>38</xdr:row>
      <xdr:rowOff>79375</xdr:rowOff>
    </xdr:to>
    <xdr:sp macro="" textlink="">
      <xdr:nvSpPr>
        <xdr:cNvPr id="62" name="フローチャート: 判断 61">
          <a:extLst>
            <a:ext uri="{FF2B5EF4-FFF2-40B4-BE49-F238E27FC236}">
              <a16:creationId xmlns:a16="http://schemas.microsoft.com/office/drawing/2014/main" id="{1C570D86-D743-499A-87B2-34773177D55A}"/>
            </a:ext>
          </a:extLst>
        </xdr:cNvPr>
        <xdr:cNvSpPr/>
      </xdr:nvSpPr>
      <xdr:spPr>
        <a:xfrm>
          <a:off x="4124325" y="61404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52070</xdr:rowOff>
    </xdr:from>
    <xdr:to>
      <xdr:col>20</xdr:col>
      <xdr:colOff>38100</xdr:colOff>
      <xdr:row>38</xdr:row>
      <xdr:rowOff>153670</xdr:rowOff>
    </xdr:to>
    <xdr:sp macro="" textlink="">
      <xdr:nvSpPr>
        <xdr:cNvPr id="63" name="フローチャート: 判断 62">
          <a:extLst>
            <a:ext uri="{FF2B5EF4-FFF2-40B4-BE49-F238E27FC236}">
              <a16:creationId xmlns:a16="http://schemas.microsoft.com/office/drawing/2014/main" id="{AD783EA7-EB36-421F-BFC0-42051741CD5B}"/>
            </a:ext>
          </a:extLst>
        </xdr:cNvPr>
        <xdr:cNvSpPr/>
      </xdr:nvSpPr>
      <xdr:spPr>
        <a:xfrm>
          <a:off x="3381375" y="620204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170180</xdr:rowOff>
    </xdr:from>
    <xdr:to>
      <xdr:col>15</xdr:col>
      <xdr:colOff>101600</xdr:colOff>
      <xdr:row>38</xdr:row>
      <xdr:rowOff>100330</xdr:rowOff>
    </xdr:to>
    <xdr:sp macro="" textlink="">
      <xdr:nvSpPr>
        <xdr:cNvPr id="64" name="フローチャート: 判断 63">
          <a:extLst>
            <a:ext uri="{FF2B5EF4-FFF2-40B4-BE49-F238E27FC236}">
              <a16:creationId xmlns:a16="http://schemas.microsoft.com/office/drawing/2014/main" id="{E89EBD49-B75D-4CE4-BC64-D98A4C20A88A}"/>
            </a:ext>
          </a:extLst>
        </xdr:cNvPr>
        <xdr:cNvSpPr/>
      </xdr:nvSpPr>
      <xdr:spPr>
        <a:xfrm>
          <a:off x="2571750" y="615188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139700</xdr:rowOff>
    </xdr:from>
    <xdr:to>
      <xdr:col>10</xdr:col>
      <xdr:colOff>165100</xdr:colOff>
      <xdr:row>38</xdr:row>
      <xdr:rowOff>69850</xdr:rowOff>
    </xdr:to>
    <xdr:sp macro="" textlink="">
      <xdr:nvSpPr>
        <xdr:cNvPr id="65" name="フローチャート: 判断 64">
          <a:extLst>
            <a:ext uri="{FF2B5EF4-FFF2-40B4-BE49-F238E27FC236}">
              <a16:creationId xmlns:a16="http://schemas.microsoft.com/office/drawing/2014/main" id="{4A7DFA00-9240-4B13-8E4D-A03C619795F9}"/>
            </a:ext>
          </a:extLst>
        </xdr:cNvPr>
        <xdr:cNvSpPr/>
      </xdr:nvSpPr>
      <xdr:spPr>
        <a:xfrm>
          <a:off x="1781175" y="61341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B9FB2F57-4C60-413E-9532-C60FB6B5DB5B}"/>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1F85B67F-9610-4A1B-80B6-32A7250EC810}"/>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962B1DF-5F35-4ACC-8E2B-332DB8DAC10D}"/>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F21F1BE-0906-4797-B03F-C2BCC3956A6B}"/>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4E9E845-4182-40D4-A572-E93AD0BAB1E1}"/>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36830</xdr:rowOff>
    </xdr:from>
    <xdr:to>
      <xdr:col>24</xdr:col>
      <xdr:colOff>114300</xdr:colOff>
      <xdr:row>38</xdr:row>
      <xdr:rowOff>138430</xdr:rowOff>
    </xdr:to>
    <xdr:sp macro="" textlink="">
      <xdr:nvSpPr>
        <xdr:cNvPr id="71" name="楕円 70">
          <a:extLst>
            <a:ext uri="{FF2B5EF4-FFF2-40B4-BE49-F238E27FC236}">
              <a16:creationId xmlns:a16="http://schemas.microsoft.com/office/drawing/2014/main" id="{04D1BD1F-E85B-4163-AAE0-B83A27281A2E}"/>
            </a:ext>
          </a:extLst>
        </xdr:cNvPr>
        <xdr:cNvSpPr/>
      </xdr:nvSpPr>
      <xdr:spPr>
        <a:xfrm>
          <a:off x="4124325" y="618998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15257</xdr:rowOff>
    </xdr:from>
    <xdr:ext cx="405111" cy="259045"/>
    <xdr:sp macro="" textlink="">
      <xdr:nvSpPr>
        <xdr:cNvPr id="72" name="【体育館・プール】&#10;有形固定資産減価償却率該当値テキスト">
          <a:extLst>
            <a:ext uri="{FF2B5EF4-FFF2-40B4-BE49-F238E27FC236}">
              <a16:creationId xmlns:a16="http://schemas.microsoft.com/office/drawing/2014/main" id="{9BEBEFBA-60A0-4C96-A42C-C35A27BCD475}"/>
            </a:ext>
          </a:extLst>
        </xdr:cNvPr>
        <xdr:cNvSpPr txBox="1"/>
      </xdr:nvSpPr>
      <xdr:spPr>
        <a:xfrm>
          <a:off x="4229100"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170180</xdr:rowOff>
    </xdr:from>
    <xdr:to>
      <xdr:col>20</xdr:col>
      <xdr:colOff>38100</xdr:colOff>
      <xdr:row>38</xdr:row>
      <xdr:rowOff>100330</xdr:rowOff>
    </xdr:to>
    <xdr:sp macro="" textlink="">
      <xdr:nvSpPr>
        <xdr:cNvPr id="73" name="楕円 72">
          <a:extLst>
            <a:ext uri="{FF2B5EF4-FFF2-40B4-BE49-F238E27FC236}">
              <a16:creationId xmlns:a16="http://schemas.microsoft.com/office/drawing/2014/main" id="{9A8C4C08-A076-49CE-9D2E-E822A61700AB}"/>
            </a:ext>
          </a:extLst>
        </xdr:cNvPr>
        <xdr:cNvSpPr/>
      </xdr:nvSpPr>
      <xdr:spPr>
        <a:xfrm>
          <a:off x="3381375" y="615188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49530</xdr:rowOff>
    </xdr:from>
    <xdr:to>
      <xdr:col>24</xdr:col>
      <xdr:colOff>63500</xdr:colOff>
      <xdr:row>38</xdr:row>
      <xdr:rowOff>87630</xdr:rowOff>
    </xdr:to>
    <xdr:cxnSp macro="">
      <xdr:nvCxnSpPr>
        <xdr:cNvPr id="74" name="直線コネクタ 73">
          <a:extLst>
            <a:ext uri="{FF2B5EF4-FFF2-40B4-BE49-F238E27FC236}">
              <a16:creationId xmlns:a16="http://schemas.microsoft.com/office/drawing/2014/main" id="{647CC9D4-2311-4293-B709-E5DA8E2B3F81}"/>
            </a:ext>
          </a:extLst>
        </xdr:cNvPr>
        <xdr:cNvCxnSpPr/>
      </xdr:nvCxnSpPr>
      <xdr:spPr>
        <a:xfrm>
          <a:off x="3429000" y="6199505"/>
          <a:ext cx="7524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132080</xdr:rowOff>
    </xdr:from>
    <xdr:to>
      <xdr:col>15</xdr:col>
      <xdr:colOff>101600</xdr:colOff>
      <xdr:row>38</xdr:row>
      <xdr:rowOff>62230</xdr:rowOff>
    </xdr:to>
    <xdr:sp macro="" textlink="">
      <xdr:nvSpPr>
        <xdr:cNvPr id="75" name="楕円 74">
          <a:extLst>
            <a:ext uri="{FF2B5EF4-FFF2-40B4-BE49-F238E27FC236}">
              <a16:creationId xmlns:a16="http://schemas.microsoft.com/office/drawing/2014/main" id="{06B56527-8C0E-457A-B421-6381F7093031}"/>
            </a:ext>
          </a:extLst>
        </xdr:cNvPr>
        <xdr:cNvSpPr/>
      </xdr:nvSpPr>
      <xdr:spPr>
        <a:xfrm>
          <a:off x="2571750" y="612330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11430</xdr:rowOff>
    </xdr:from>
    <xdr:to>
      <xdr:col>19</xdr:col>
      <xdr:colOff>177800</xdr:colOff>
      <xdr:row>38</xdr:row>
      <xdr:rowOff>49530</xdr:rowOff>
    </xdr:to>
    <xdr:cxnSp macro="">
      <xdr:nvCxnSpPr>
        <xdr:cNvPr id="76" name="直線コネクタ 75">
          <a:extLst>
            <a:ext uri="{FF2B5EF4-FFF2-40B4-BE49-F238E27FC236}">
              <a16:creationId xmlns:a16="http://schemas.microsoft.com/office/drawing/2014/main" id="{10E6C426-D337-47CC-ABA0-ADF05C529022}"/>
            </a:ext>
          </a:extLst>
        </xdr:cNvPr>
        <xdr:cNvCxnSpPr/>
      </xdr:nvCxnSpPr>
      <xdr:spPr>
        <a:xfrm>
          <a:off x="2619375" y="6161405"/>
          <a:ext cx="8096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158750</xdr:rowOff>
    </xdr:from>
    <xdr:to>
      <xdr:col>10</xdr:col>
      <xdr:colOff>165100</xdr:colOff>
      <xdr:row>42</xdr:row>
      <xdr:rowOff>88900</xdr:rowOff>
    </xdr:to>
    <xdr:sp macro="" textlink="">
      <xdr:nvSpPr>
        <xdr:cNvPr id="77" name="楕円 76">
          <a:extLst>
            <a:ext uri="{FF2B5EF4-FFF2-40B4-BE49-F238E27FC236}">
              <a16:creationId xmlns:a16="http://schemas.microsoft.com/office/drawing/2014/main" id="{36179AAB-44D7-4501-9B88-679035DF06A8}"/>
            </a:ext>
          </a:extLst>
        </xdr:cNvPr>
        <xdr:cNvSpPr/>
      </xdr:nvSpPr>
      <xdr:spPr>
        <a:xfrm>
          <a:off x="1781175" y="68008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11430</xdr:rowOff>
    </xdr:from>
    <xdr:to>
      <xdr:col>15</xdr:col>
      <xdr:colOff>50800</xdr:colOff>
      <xdr:row>42</xdr:row>
      <xdr:rowOff>38100</xdr:rowOff>
    </xdr:to>
    <xdr:cxnSp macro="">
      <xdr:nvCxnSpPr>
        <xdr:cNvPr id="78" name="直線コネクタ 77">
          <a:extLst>
            <a:ext uri="{FF2B5EF4-FFF2-40B4-BE49-F238E27FC236}">
              <a16:creationId xmlns:a16="http://schemas.microsoft.com/office/drawing/2014/main" id="{460CDAF0-92A0-4C3B-AC4F-42EC39EB8208}"/>
            </a:ext>
          </a:extLst>
        </xdr:cNvPr>
        <xdr:cNvCxnSpPr/>
      </xdr:nvCxnSpPr>
      <xdr:spPr>
        <a:xfrm flipV="1">
          <a:off x="1828800" y="6161405"/>
          <a:ext cx="790575" cy="67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144797</xdr:rowOff>
    </xdr:from>
    <xdr:ext cx="405111" cy="259045"/>
    <xdr:sp macro="" textlink="">
      <xdr:nvSpPr>
        <xdr:cNvPr id="79" name="n_1aveValue【体育館・プール】&#10;有形固定資産減価償却率">
          <a:extLst>
            <a:ext uri="{FF2B5EF4-FFF2-40B4-BE49-F238E27FC236}">
              <a16:creationId xmlns:a16="http://schemas.microsoft.com/office/drawing/2014/main" id="{1AF6C2F2-AECD-4AAD-A12F-EDDFC5F23804}"/>
            </a:ext>
          </a:extLst>
        </xdr:cNvPr>
        <xdr:cNvSpPr txBox="1"/>
      </xdr:nvSpPr>
      <xdr:spPr>
        <a:xfrm>
          <a:off x="32391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91457</xdr:rowOff>
    </xdr:from>
    <xdr:ext cx="405111" cy="259045"/>
    <xdr:sp macro="" textlink="">
      <xdr:nvSpPr>
        <xdr:cNvPr id="80" name="n_2aveValue【体育館・プール】&#10;有形固定資産減価償却率">
          <a:extLst>
            <a:ext uri="{FF2B5EF4-FFF2-40B4-BE49-F238E27FC236}">
              <a16:creationId xmlns:a16="http://schemas.microsoft.com/office/drawing/2014/main" id="{B991F217-AD58-443A-86E5-5512CC63006C}"/>
            </a:ext>
          </a:extLst>
        </xdr:cNvPr>
        <xdr:cNvSpPr txBox="1"/>
      </xdr:nvSpPr>
      <xdr:spPr>
        <a:xfrm>
          <a:off x="2439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86377</xdr:rowOff>
    </xdr:from>
    <xdr:ext cx="405111" cy="259045"/>
    <xdr:sp macro="" textlink="">
      <xdr:nvSpPr>
        <xdr:cNvPr id="81" name="n_3aveValue【体育館・プール】&#10;有形固定資産減価償却率">
          <a:extLst>
            <a:ext uri="{FF2B5EF4-FFF2-40B4-BE49-F238E27FC236}">
              <a16:creationId xmlns:a16="http://schemas.microsoft.com/office/drawing/2014/main" id="{2DB92C0B-7500-490B-81AE-CC84FFF368E9}"/>
            </a:ext>
          </a:extLst>
        </xdr:cNvPr>
        <xdr:cNvSpPr txBox="1"/>
      </xdr:nvSpPr>
      <xdr:spPr>
        <a:xfrm>
          <a:off x="1648469" y="5912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116857</xdr:rowOff>
    </xdr:from>
    <xdr:ext cx="405111" cy="259045"/>
    <xdr:sp macro="" textlink="">
      <xdr:nvSpPr>
        <xdr:cNvPr id="82" name="n_1mainValue【体育館・プール】&#10;有形固定資産減価償却率">
          <a:extLst>
            <a:ext uri="{FF2B5EF4-FFF2-40B4-BE49-F238E27FC236}">
              <a16:creationId xmlns:a16="http://schemas.microsoft.com/office/drawing/2014/main" id="{2B1470DD-6C69-498C-AA72-B4BB21D8AAE1}"/>
            </a:ext>
          </a:extLst>
        </xdr:cNvPr>
        <xdr:cNvSpPr txBox="1"/>
      </xdr:nvSpPr>
      <xdr:spPr>
        <a:xfrm>
          <a:off x="3239144"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78757</xdr:rowOff>
    </xdr:from>
    <xdr:ext cx="405111" cy="259045"/>
    <xdr:sp macro="" textlink="">
      <xdr:nvSpPr>
        <xdr:cNvPr id="83" name="n_2mainValue【体育館・プール】&#10;有形固定資産減価償却率">
          <a:extLst>
            <a:ext uri="{FF2B5EF4-FFF2-40B4-BE49-F238E27FC236}">
              <a16:creationId xmlns:a16="http://schemas.microsoft.com/office/drawing/2014/main" id="{BDFC1723-8E5F-45CA-A9CB-444133D421AF}"/>
            </a:ext>
          </a:extLst>
        </xdr:cNvPr>
        <xdr:cNvSpPr txBox="1"/>
      </xdr:nvSpPr>
      <xdr:spPr>
        <a:xfrm>
          <a:off x="2439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80027</xdr:rowOff>
    </xdr:from>
    <xdr:ext cx="405111" cy="259045"/>
    <xdr:sp macro="" textlink="">
      <xdr:nvSpPr>
        <xdr:cNvPr id="84" name="n_3mainValue【体育館・プール】&#10;有形固定資産減価償却率">
          <a:extLst>
            <a:ext uri="{FF2B5EF4-FFF2-40B4-BE49-F238E27FC236}">
              <a16:creationId xmlns:a16="http://schemas.microsoft.com/office/drawing/2014/main" id="{B46DA86C-3A39-44FF-B334-B390E2BAD3B7}"/>
            </a:ext>
          </a:extLst>
        </xdr:cNvPr>
        <xdr:cNvSpPr txBox="1"/>
      </xdr:nvSpPr>
      <xdr:spPr>
        <a:xfrm>
          <a:off x="1648469" y="688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8ECCCB8F-38D3-4722-ACD3-5390A3FFB1A8}"/>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6" name="正方形/長方形 85">
          <a:extLst>
            <a:ext uri="{FF2B5EF4-FFF2-40B4-BE49-F238E27FC236}">
              <a16:creationId xmlns:a16="http://schemas.microsoft.com/office/drawing/2014/main" id="{16A66EE0-82D0-48BA-84BF-B24BA55F4FFC}"/>
            </a:ext>
          </a:extLst>
        </xdr:cNvPr>
        <xdr:cNvSpPr/>
      </xdr:nvSpPr>
      <xdr:spPr>
        <a:xfrm>
          <a:off x="6410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7" name="正方形/長方形 86">
          <a:extLst>
            <a:ext uri="{FF2B5EF4-FFF2-40B4-BE49-F238E27FC236}">
              <a16:creationId xmlns:a16="http://schemas.microsoft.com/office/drawing/2014/main" id="{5B5483C1-B5EF-459B-B2DF-446B9727E422}"/>
            </a:ext>
          </a:extLst>
        </xdr:cNvPr>
        <xdr:cNvSpPr/>
      </xdr:nvSpPr>
      <xdr:spPr>
        <a:xfrm>
          <a:off x="6410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8" name="正方形/長方形 87">
          <a:extLst>
            <a:ext uri="{FF2B5EF4-FFF2-40B4-BE49-F238E27FC236}">
              <a16:creationId xmlns:a16="http://schemas.microsoft.com/office/drawing/2014/main" id="{AC88AC21-52D1-46A3-A78C-FF027921E4E6}"/>
            </a:ext>
          </a:extLst>
        </xdr:cNvPr>
        <xdr:cNvSpPr/>
      </xdr:nvSpPr>
      <xdr:spPr>
        <a:xfrm>
          <a:off x="7886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9" name="正方形/長方形 88">
          <a:extLst>
            <a:ext uri="{FF2B5EF4-FFF2-40B4-BE49-F238E27FC236}">
              <a16:creationId xmlns:a16="http://schemas.microsoft.com/office/drawing/2014/main" id="{EEE7614F-4F14-47E6-B10E-F75770B1FE8D}"/>
            </a:ext>
          </a:extLst>
        </xdr:cNvPr>
        <xdr:cNvSpPr/>
      </xdr:nvSpPr>
      <xdr:spPr>
        <a:xfrm>
          <a:off x="7886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12F9D607-A24F-494C-8A7B-D751DF734D86}"/>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97C08485-8E7A-41EA-BAA2-020BC0E006A1}"/>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64EE4836-F143-479D-BD4D-3D749A182A9A}"/>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F4AF0A2A-D9BB-456B-B44F-01BFEF9E2733}"/>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3F905FD6-ED77-475C-86EF-2F625FC4971C}"/>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F6DB17AA-4096-4396-926E-2B68F1C33675}"/>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E02BED3B-78B0-471A-B47F-221911988196}"/>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770865E7-0FFF-471C-90F1-85B09126B78F}"/>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a:extLst>
            <a:ext uri="{FF2B5EF4-FFF2-40B4-BE49-F238E27FC236}">
              <a16:creationId xmlns:a16="http://schemas.microsoft.com/office/drawing/2014/main" id="{F7CF6E49-6F83-47EA-86C6-CE1693E120AE}"/>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32D9D36C-1C10-408B-9F8A-DB5D762D970F}"/>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a:extLst>
            <a:ext uri="{FF2B5EF4-FFF2-40B4-BE49-F238E27FC236}">
              <a16:creationId xmlns:a16="http://schemas.microsoft.com/office/drawing/2014/main" id="{7348ECFB-5216-483A-BD22-9B42244FA9F3}"/>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381A7A8E-3682-4470-865B-468E5DA6C916}"/>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a:extLst>
            <a:ext uri="{FF2B5EF4-FFF2-40B4-BE49-F238E27FC236}">
              <a16:creationId xmlns:a16="http://schemas.microsoft.com/office/drawing/2014/main" id="{A44227FE-0B4C-488A-B244-B30D75DD78C7}"/>
            </a:ext>
          </a:extLst>
        </xdr:cNvPr>
        <xdr:cNvSpPr txBox="1"/>
      </xdr:nvSpPr>
      <xdr:spPr>
        <a:xfrm>
          <a:off x="5527221"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A3DEA74F-25AE-4C4D-BF07-4EE405408909}"/>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E0498E64-4A64-4629-B2B9-9497479BD470}"/>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体育館・プール】&#10;一人当たり面積グラフ枠">
          <a:extLst>
            <a:ext uri="{FF2B5EF4-FFF2-40B4-BE49-F238E27FC236}">
              <a16:creationId xmlns:a16="http://schemas.microsoft.com/office/drawing/2014/main" id="{190E54D9-79C9-4D78-817F-18A05159A316}"/>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152400</xdr:rowOff>
    </xdr:from>
    <xdr:to>
      <xdr:col>54</xdr:col>
      <xdr:colOff>189865</xdr:colOff>
      <xdr:row>40</xdr:row>
      <xdr:rowOff>114300</xdr:rowOff>
    </xdr:to>
    <xdr:cxnSp macro="">
      <xdr:nvCxnSpPr>
        <xdr:cNvPr id="106" name="直線コネクタ 105">
          <a:extLst>
            <a:ext uri="{FF2B5EF4-FFF2-40B4-BE49-F238E27FC236}">
              <a16:creationId xmlns:a16="http://schemas.microsoft.com/office/drawing/2014/main" id="{5236227C-DC44-4F24-BC83-2B6BD8224105}"/>
            </a:ext>
          </a:extLst>
        </xdr:cNvPr>
        <xdr:cNvCxnSpPr/>
      </xdr:nvCxnSpPr>
      <xdr:spPr>
        <a:xfrm flipV="1">
          <a:off x="9427845" y="5334000"/>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118127</xdr:rowOff>
    </xdr:from>
    <xdr:ext cx="469744" cy="259045"/>
    <xdr:sp macro="" textlink="">
      <xdr:nvSpPr>
        <xdr:cNvPr id="107" name="【体育館・プール】&#10;一人当たり面積最小値テキスト">
          <a:extLst>
            <a:ext uri="{FF2B5EF4-FFF2-40B4-BE49-F238E27FC236}">
              <a16:creationId xmlns:a16="http://schemas.microsoft.com/office/drawing/2014/main" id="{DFCB4086-F971-4D84-825B-4D9913F113BF}"/>
            </a:ext>
          </a:extLst>
        </xdr:cNvPr>
        <xdr:cNvSpPr txBox="1"/>
      </xdr:nvSpPr>
      <xdr:spPr>
        <a:xfrm>
          <a:off x="9477375" y="6598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114300</xdr:rowOff>
    </xdr:from>
    <xdr:to>
      <xdr:col>55</xdr:col>
      <xdr:colOff>88900</xdr:colOff>
      <xdr:row>40</xdr:row>
      <xdr:rowOff>114300</xdr:rowOff>
    </xdr:to>
    <xdr:cxnSp macro="">
      <xdr:nvCxnSpPr>
        <xdr:cNvPr id="108" name="直線コネクタ 107">
          <a:extLst>
            <a:ext uri="{FF2B5EF4-FFF2-40B4-BE49-F238E27FC236}">
              <a16:creationId xmlns:a16="http://schemas.microsoft.com/office/drawing/2014/main" id="{009D82D6-FED4-422E-99C9-4CA9C4444907}"/>
            </a:ext>
          </a:extLst>
        </xdr:cNvPr>
        <xdr:cNvCxnSpPr/>
      </xdr:nvCxnSpPr>
      <xdr:spPr>
        <a:xfrm>
          <a:off x="9363075" y="659130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99077</xdr:rowOff>
    </xdr:from>
    <xdr:ext cx="469744" cy="259045"/>
    <xdr:sp macro="" textlink="">
      <xdr:nvSpPr>
        <xdr:cNvPr id="109" name="【体育館・プール】&#10;一人当たり面積最大値テキスト">
          <a:extLst>
            <a:ext uri="{FF2B5EF4-FFF2-40B4-BE49-F238E27FC236}">
              <a16:creationId xmlns:a16="http://schemas.microsoft.com/office/drawing/2014/main" id="{1E3F8A79-07E0-4E89-988F-3E8CCEC9BBC6}"/>
            </a:ext>
          </a:extLst>
        </xdr:cNvPr>
        <xdr:cNvSpPr txBox="1"/>
      </xdr:nvSpPr>
      <xdr:spPr>
        <a:xfrm>
          <a:off x="9477375" y="51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10" name="直線コネクタ 109">
          <a:extLst>
            <a:ext uri="{FF2B5EF4-FFF2-40B4-BE49-F238E27FC236}">
              <a16:creationId xmlns:a16="http://schemas.microsoft.com/office/drawing/2014/main" id="{481FF758-BF8D-4106-909F-9A5D461B3F2A}"/>
            </a:ext>
          </a:extLst>
        </xdr:cNvPr>
        <xdr:cNvCxnSpPr/>
      </xdr:nvCxnSpPr>
      <xdr:spPr>
        <a:xfrm>
          <a:off x="9363075" y="533400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80027</xdr:rowOff>
    </xdr:from>
    <xdr:ext cx="469744" cy="259045"/>
    <xdr:sp macro="" textlink="">
      <xdr:nvSpPr>
        <xdr:cNvPr id="111" name="【体育館・プール】&#10;一人当たり面積平均値テキスト">
          <a:extLst>
            <a:ext uri="{FF2B5EF4-FFF2-40B4-BE49-F238E27FC236}">
              <a16:creationId xmlns:a16="http://schemas.microsoft.com/office/drawing/2014/main" id="{3B6DA987-CB81-4541-A46A-0FAC3A50C14C}"/>
            </a:ext>
          </a:extLst>
        </xdr:cNvPr>
        <xdr:cNvSpPr txBox="1"/>
      </xdr:nvSpPr>
      <xdr:spPr>
        <a:xfrm>
          <a:off x="9477375" y="6236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101600</xdr:rowOff>
    </xdr:from>
    <xdr:to>
      <xdr:col>55</xdr:col>
      <xdr:colOff>50800</xdr:colOff>
      <xdr:row>39</xdr:row>
      <xdr:rowOff>31750</xdr:rowOff>
    </xdr:to>
    <xdr:sp macro="" textlink="">
      <xdr:nvSpPr>
        <xdr:cNvPr id="112" name="フローチャート: 判断 111">
          <a:extLst>
            <a:ext uri="{FF2B5EF4-FFF2-40B4-BE49-F238E27FC236}">
              <a16:creationId xmlns:a16="http://schemas.microsoft.com/office/drawing/2014/main" id="{4E03E439-F978-436E-9176-AC8A79B61557}"/>
            </a:ext>
          </a:extLst>
        </xdr:cNvPr>
        <xdr:cNvSpPr/>
      </xdr:nvSpPr>
      <xdr:spPr>
        <a:xfrm>
          <a:off x="9401175" y="6257925"/>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13" name="フローチャート: 判断 112">
          <a:extLst>
            <a:ext uri="{FF2B5EF4-FFF2-40B4-BE49-F238E27FC236}">
              <a16:creationId xmlns:a16="http://schemas.microsoft.com/office/drawing/2014/main" id="{24696F56-A565-49CD-8C39-6C045E4221A1}"/>
            </a:ext>
          </a:extLst>
        </xdr:cNvPr>
        <xdr:cNvSpPr/>
      </xdr:nvSpPr>
      <xdr:spPr>
        <a:xfrm>
          <a:off x="8639175" y="61150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4" name="フローチャート: 判断 113">
          <a:extLst>
            <a:ext uri="{FF2B5EF4-FFF2-40B4-BE49-F238E27FC236}">
              <a16:creationId xmlns:a16="http://schemas.microsoft.com/office/drawing/2014/main" id="{3444C821-5D32-42AA-9872-203D84CA5376}"/>
            </a:ext>
          </a:extLst>
        </xdr:cNvPr>
        <xdr:cNvSpPr/>
      </xdr:nvSpPr>
      <xdr:spPr>
        <a:xfrm>
          <a:off x="7839075" y="60769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15" name="フローチャート: 判断 114">
          <a:extLst>
            <a:ext uri="{FF2B5EF4-FFF2-40B4-BE49-F238E27FC236}">
              <a16:creationId xmlns:a16="http://schemas.microsoft.com/office/drawing/2014/main" id="{BAAAAAE1-8CC2-4CC8-AE4F-A5A7CFEA370A}"/>
            </a:ext>
          </a:extLst>
        </xdr:cNvPr>
        <xdr:cNvSpPr/>
      </xdr:nvSpPr>
      <xdr:spPr>
        <a:xfrm>
          <a:off x="7029450" y="60769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7EC7B1CC-B62E-4ABA-9469-B2E4C12D0417}"/>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576ED067-40D8-402B-937C-B9FC7756B9B3}"/>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5C1EBCBE-A480-4728-8834-EE203DBFDFBA}"/>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4F5F22B5-5ED4-4E1F-9385-C30C7B678AA1}"/>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616B6646-E4AB-41D4-A89C-4BFE1A578D54}"/>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101600</xdr:rowOff>
    </xdr:from>
    <xdr:to>
      <xdr:col>55</xdr:col>
      <xdr:colOff>50800</xdr:colOff>
      <xdr:row>37</xdr:row>
      <xdr:rowOff>31750</xdr:rowOff>
    </xdr:to>
    <xdr:sp macro="" textlink="">
      <xdr:nvSpPr>
        <xdr:cNvPr id="121" name="楕円 120">
          <a:extLst>
            <a:ext uri="{FF2B5EF4-FFF2-40B4-BE49-F238E27FC236}">
              <a16:creationId xmlns:a16="http://schemas.microsoft.com/office/drawing/2014/main" id="{88DAF48C-65B5-4660-A946-9D07810FC0ED}"/>
            </a:ext>
          </a:extLst>
        </xdr:cNvPr>
        <xdr:cNvSpPr/>
      </xdr:nvSpPr>
      <xdr:spPr>
        <a:xfrm>
          <a:off x="9401175" y="5934075"/>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124477</xdr:rowOff>
    </xdr:from>
    <xdr:ext cx="469744" cy="259045"/>
    <xdr:sp macro="" textlink="">
      <xdr:nvSpPr>
        <xdr:cNvPr id="122" name="【体育館・プール】&#10;一人当たり面積該当値テキスト">
          <a:extLst>
            <a:ext uri="{FF2B5EF4-FFF2-40B4-BE49-F238E27FC236}">
              <a16:creationId xmlns:a16="http://schemas.microsoft.com/office/drawing/2014/main" id="{3A607916-CCF4-40D4-9029-6CEE6E178115}"/>
            </a:ext>
          </a:extLst>
        </xdr:cNvPr>
        <xdr:cNvSpPr txBox="1"/>
      </xdr:nvSpPr>
      <xdr:spPr>
        <a:xfrm>
          <a:off x="9477375" y="578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101600</xdr:rowOff>
    </xdr:from>
    <xdr:to>
      <xdr:col>50</xdr:col>
      <xdr:colOff>165100</xdr:colOff>
      <xdr:row>37</xdr:row>
      <xdr:rowOff>31750</xdr:rowOff>
    </xdr:to>
    <xdr:sp macro="" textlink="">
      <xdr:nvSpPr>
        <xdr:cNvPr id="123" name="楕円 122">
          <a:extLst>
            <a:ext uri="{FF2B5EF4-FFF2-40B4-BE49-F238E27FC236}">
              <a16:creationId xmlns:a16="http://schemas.microsoft.com/office/drawing/2014/main" id="{39CC9857-1491-4E2F-A9D1-47CF7642318F}"/>
            </a:ext>
          </a:extLst>
        </xdr:cNvPr>
        <xdr:cNvSpPr/>
      </xdr:nvSpPr>
      <xdr:spPr>
        <a:xfrm>
          <a:off x="8639175" y="59340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152400</xdr:rowOff>
    </xdr:from>
    <xdr:to>
      <xdr:col>55</xdr:col>
      <xdr:colOff>0</xdr:colOff>
      <xdr:row>36</xdr:row>
      <xdr:rowOff>152400</xdr:rowOff>
    </xdr:to>
    <xdr:cxnSp macro="">
      <xdr:nvCxnSpPr>
        <xdr:cNvPr id="124" name="直線コネクタ 123">
          <a:extLst>
            <a:ext uri="{FF2B5EF4-FFF2-40B4-BE49-F238E27FC236}">
              <a16:creationId xmlns:a16="http://schemas.microsoft.com/office/drawing/2014/main" id="{8C36DFD4-A993-4F5D-A3E9-3F043E1577B8}"/>
            </a:ext>
          </a:extLst>
        </xdr:cNvPr>
        <xdr:cNvCxnSpPr/>
      </xdr:nvCxnSpPr>
      <xdr:spPr>
        <a:xfrm>
          <a:off x="8686800" y="59817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139700</xdr:rowOff>
    </xdr:from>
    <xdr:to>
      <xdr:col>46</xdr:col>
      <xdr:colOff>38100</xdr:colOff>
      <xdr:row>37</xdr:row>
      <xdr:rowOff>69850</xdr:rowOff>
    </xdr:to>
    <xdr:sp macro="" textlink="">
      <xdr:nvSpPr>
        <xdr:cNvPr id="125" name="楕円 124">
          <a:extLst>
            <a:ext uri="{FF2B5EF4-FFF2-40B4-BE49-F238E27FC236}">
              <a16:creationId xmlns:a16="http://schemas.microsoft.com/office/drawing/2014/main" id="{FF3E3200-31CE-49B2-A24A-A001614C604E}"/>
            </a:ext>
          </a:extLst>
        </xdr:cNvPr>
        <xdr:cNvSpPr/>
      </xdr:nvSpPr>
      <xdr:spPr>
        <a:xfrm>
          <a:off x="7839075" y="59721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152400</xdr:rowOff>
    </xdr:from>
    <xdr:to>
      <xdr:col>50</xdr:col>
      <xdr:colOff>114300</xdr:colOff>
      <xdr:row>37</xdr:row>
      <xdr:rowOff>19050</xdr:rowOff>
    </xdr:to>
    <xdr:cxnSp macro="">
      <xdr:nvCxnSpPr>
        <xdr:cNvPr id="126" name="直線コネクタ 125">
          <a:extLst>
            <a:ext uri="{FF2B5EF4-FFF2-40B4-BE49-F238E27FC236}">
              <a16:creationId xmlns:a16="http://schemas.microsoft.com/office/drawing/2014/main" id="{715C13AF-246A-4E85-9C1F-C1346929A625}"/>
            </a:ext>
          </a:extLst>
        </xdr:cNvPr>
        <xdr:cNvCxnSpPr/>
      </xdr:nvCxnSpPr>
      <xdr:spPr>
        <a:xfrm flipV="1">
          <a:off x="7886700" y="5981700"/>
          <a:ext cx="8001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82550</xdr:rowOff>
    </xdr:from>
    <xdr:to>
      <xdr:col>41</xdr:col>
      <xdr:colOff>101600</xdr:colOff>
      <xdr:row>40</xdr:row>
      <xdr:rowOff>12700</xdr:rowOff>
    </xdr:to>
    <xdr:sp macro="" textlink="">
      <xdr:nvSpPr>
        <xdr:cNvPr id="127" name="楕円 126">
          <a:extLst>
            <a:ext uri="{FF2B5EF4-FFF2-40B4-BE49-F238E27FC236}">
              <a16:creationId xmlns:a16="http://schemas.microsoft.com/office/drawing/2014/main" id="{C138B306-889F-4B66-A23B-B4B4F0EA86DC}"/>
            </a:ext>
          </a:extLst>
        </xdr:cNvPr>
        <xdr:cNvSpPr/>
      </xdr:nvSpPr>
      <xdr:spPr>
        <a:xfrm>
          <a:off x="7029450" y="64008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19050</xdr:rowOff>
    </xdr:from>
    <xdr:to>
      <xdr:col>45</xdr:col>
      <xdr:colOff>177800</xdr:colOff>
      <xdr:row>39</xdr:row>
      <xdr:rowOff>133350</xdr:rowOff>
    </xdr:to>
    <xdr:cxnSp macro="">
      <xdr:nvCxnSpPr>
        <xdr:cNvPr id="128" name="直線コネクタ 127">
          <a:extLst>
            <a:ext uri="{FF2B5EF4-FFF2-40B4-BE49-F238E27FC236}">
              <a16:creationId xmlns:a16="http://schemas.microsoft.com/office/drawing/2014/main" id="{ED856CC5-C8F8-417A-8956-4E175A0F5F47}"/>
            </a:ext>
          </a:extLst>
        </xdr:cNvPr>
        <xdr:cNvCxnSpPr/>
      </xdr:nvCxnSpPr>
      <xdr:spPr>
        <a:xfrm flipV="1">
          <a:off x="7077075" y="6010275"/>
          <a:ext cx="809625"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41927</xdr:rowOff>
    </xdr:from>
    <xdr:ext cx="469744" cy="259045"/>
    <xdr:sp macro="" textlink="">
      <xdr:nvSpPr>
        <xdr:cNvPr id="129" name="n_1aveValue【体育館・プール】&#10;一人当たり面積">
          <a:extLst>
            <a:ext uri="{FF2B5EF4-FFF2-40B4-BE49-F238E27FC236}">
              <a16:creationId xmlns:a16="http://schemas.microsoft.com/office/drawing/2014/main" id="{BD7CE0C7-A617-4E51-A745-BF6FC9DD624D}"/>
            </a:ext>
          </a:extLst>
        </xdr:cNvPr>
        <xdr:cNvSpPr txBox="1"/>
      </xdr:nvSpPr>
      <xdr:spPr>
        <a:xfrm>
          <a:off x="8458277" y="619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30" name="n_2aveValue【体育館・プール】&#10;一人当たり面積">
          <a:extLst>
            <a:ext uri="{FF2B5EF4-FFF2-40B4-BE49-F238E27FC236}">
              <a16:creationId xmlns:a16="http://schemas.microsoft.com/office/drawing/2014/main" id="{216C2D7D-E393-401D-A58E-171B04386FBE}"/>
            </a:ext>
          </a:extLst>
        </xdr:cNvPr>
        <xdr:cNvSpPr txBox="1"/>
      </xdr:nvSpPr>
      <xdr:spPr>
        <a:xfrm>
          <a:off x="7677227" y="616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31" name="n_3aveValue【体育館・プール】&#10;一人当たり面積">
          <a:extLst>
            <a:ext uri="{FF2B5EF4-FFF2-40B4-BE49-F238E27FC236}">
              <a16:creationId xmlns:a16="http://schemas.microsoft.com/office/drawing/2014/main" id="{6CB1B629-24A5-4BAD-B2B2-8F58059FD6B7}"/>
            </a:ext>
          </a:extLst>
        </xdr:cNvPr>
        <xdr:cNvSpPr txBox="1"/>
      </xdr:nvSpPr>
      <xdr:spPr>
        <a:xfrm>
          <a:off x="6867602" y="585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48277</xdr:rowOff>
    </xdr:from>
    <xdr:ext cx="469744" cy="259045"/>
    <xdr:sp macro="" textlink="">
      <xdr:nvSpPr>
        <xdr:cNvPr id="132" name="n_1mainValue【体育館・プール】&#10;一人当たり面積">
          <a:extLst>
            <a:ext uri="{FF2B5EF4-FFF2-40B4-BE49-F238E27FC236}">
              <a16:creationId xmlns:a16="http://schemas.microsoft.com/office/drawing/2014/main" id="{00D0F73F-3A0F-4FE1-8586-B6F564252FEE}"/>
            </a:ext>
          </a:extLst>
        </xdr:cNvPr>
        <xdr:cNvSpPr txBox="1"/>
      </xdr:nvSpPr>
      <xdr:spPr>
        <a:xfrm>
          <a:off x="8458277" y="571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86377</xdr:rowOff>
    </xdr:from>
    <xdr:ext cx="469744" cy="259045"/>
    <xdr:sp macro="" textlink="">
      <xdr:nvSpPr>
        <xdr:cNvPr id="133" name="n_2mainValue【体育館・プール】&#10;一人当たり面積">
          <a:extLst>
            <a:ext uri="{FF2B5EF4-FFF2-40B4-BE49-F238E27FC236}">
              <a16:creationId xmlns:a16="http://schemas.microsoft.com/office/drawing/2014/main" id="{A8255259-1908-4298-9821-F90FDF4D1234}"/>
            </a:ext>
          </a:extLst>
        </xdr:cNvPr>
        <xdr:cNvSpPr txBox="1"/>
      </xdr:nvSpPr>
      <xdr:spPr>
        <a:xfrm>
          <a:off x="7677227" y="575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3827</xdr:rowOff>
    </xdr:from>
    <xdr:ext cx="469744" cy="259045"/>
    <xdr:sp macro="" textlink="">
      <xdr:nvSpPr>
        <xdr:cNvPr id="134" name="n_3mainValue【体育館・プール】&#10;一人当たり面積">
          <a:extLst>
            <a:ext uri="{FF2B5EF4-FFF2-40B4-BE49-F238E27FC236}">
              <a16:creationId xmlns:a16="http://schemas.microsoft.com/office/drawing/2014/main" id="{EBFB7E21-7236-4557-95EE-7004601CE5B3}"/>
            </a:ext>
          </a:extLst>
        </xdr:cNvPr>
        <xdr:cNvSpPr txBox="1"/>
      </xdr:nvSpPr>
      <xdr:spPr>
        <a:xfrm>
          <a:off x="6867602" y="648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62397C89-A24D-4DB9-A20C-0093F0D19CAF}"/>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36" name="正方形/長方形 135">
          <a:extLst>
            <a:ext uri="{FF2B5EF4-FFF2-40B4-BE49-F238E27FC236}">
              <a16:creationId xmlns:a16="http://schemas.microsoft.com/office/drawing/2014/main" id="{1BEC79E2-E510-4625-BB91-CEA4445D2D97}"/>
            </a:ext>
          </a:extLst>
        </xdr:cNvPr>
        <xdr:cNvSpPr/>
      </xdr:nvSpPr>
      <xdr:spPr>
        <a:xfrm>
          <a:off x="1152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37" name="正方形/長方形 136">
          <a:extLst>
            <a:ext uri="{FF2B5EF4-FFF2-40B4-BE49-F238E27FC236}">
              <a16:creationId xmlns:a16="http://schemas.microsoft.com/office/drawing/2014/main" id="{A3931B3E-BB9F-439D-A7C6-A6FF109E2AF1}"/>
            </a:ext>
          </a:extLst>
        </xdr:cNvPr>
        <xdr:cNvSpPr/>
      </xdr:nvSpPr>
      <xdr:spPr>
        <a:xfrm>
          <a:off x="1152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8" name="正方形/長方形 137">
          <a:extLst>
            <a:ext uri="{FF2B5EF4-FFF2-40B4-BE49-F238E27FC236}">
              <a16:creationId xmlns:a16="http://schemas.microsoft.com/office/drawing/2014/main" id="{347834A6-06F0-4BB3-A4FD-F25B4D2E4485}"/>
            </a:ext>
          </a:extLst>
        </xdr:cNvPr>
        <xdr:cNvSpPr/>
      </xdr:nvSpPr>
      <xdr:spPr>
        <a:xfrm>
          <a:off x="2638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9" name="正方形/長方形 138">
          <a:extLst>
            <a:ext uri="{FF2B5EF4-FFF2-40B4-BE49-F238E27FC236}">
              <a16:creationId xmlns:a16="http://schemas.microsoft.com/office/drawing/2014/main" id="{D017B4B8-8EA1-4970-ABBE-F76DDA1FFCAA}"/>
            </a:ext>
          </a:extLst>
        </xdr:cNvPr>
        <xdr:cNvSpPr/>
      </xdr:nvSpPr>
      <xdr:spPr>
        <a:xfrm>
          <a:off x="2638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a:extLst>
            <a:ext uri="{FF2B5EF4-FFF2-40B4-BE49-F238E27FC236}">
              <a16:creationId xmlns:a16="http://schemas.microsoft.com/office/drawing/2014/main" id="{A1E54C36-EAAB-4493-B416-32B7320AFECC}"/>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a:extLst>
            <a:ext uri="{FF2B5EF4-FFF2-40B4-BE49-F238E27FC236}">
              <a16:creationId xmlns:a16="http://schemas.microsoft.com/office/drawing/2014/main" id="{77A3D3ED-97A1-4A04-BC1A-327B0819B9D3}"/>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a:extLst>
            <a:ext uri="{FF2B5EF4-FFF2-40B4-BE49-F238E27FC236}">
              <a16:creationId xmlns:a16="http://schemas.microsoft.com/office/drawing/2014/main" id="{85F307E2-C2AB-4E99-90C1-640618D2DEB5}"/>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3" name="テキスト ボックス 142">
          <a:extLst>
            <a:ext uri="{FF2B5EF4-FFF2-40B4-BE49-F238E27FC236}">
              <a16:creationId xmlns:a16="http://schemas.microsoft.com/office/drawing/2014/main" id="{D1F568E9-D59C-4860-ADF0-0568723EB92E}"/>
            </a:ext>
          </a:extLst>
        </xdr:cNvPr>
        <xdr:cNvSpPr txBox="1"/>
      </xdr:nvSpPr>
      <xdr:spPr>
        <a:xfrm>
          <a:off x="2789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4" name="直線コネクタ 143">
          <a:extLst>
            <a:ext uri="{FF2B5EF4-FFF2-40B4-BE49-F238E27FC236}">
              <a16:creationId xmlns:a16="http://schemas.microsoft.com/office/drawing/2014/main" id="{DBB2E18B-FD3E-4FEB-ACD0-6366108DD639}"/>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5" name="テキスト ボックス 144">
          <a:extLst>
            <a:ext uri="{FF2B5EF4-FFF2-40B4-BE49-F238E27FC236}">
              <a16:creationId xmlns:a16="http://schemas.microsoft.com/office/drawing/2014/main" id="{E293C298-F28E-441F-B880-550358938F9B}"/>
            </a:ext>
          </a:extLst>
        </xdr:cNvPr>
        <xdr:cNvSpPr txBox="1"/>
      </xdr:nvSpPr>
      <xdr:spPr>
        <a:xfrm>
          <a:off x="2789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6" name="直線コネクタ 145">
          <a:extLst>
            <a:ext uri="{FF2B5EF4-FFF2-40B4-BE49-F238E27FC236}">
              <a16:creationId xmlns:a16="http://schemas.microsoft.com/office/drawing/2014/main" id="{A826F411-B3BD-41C6-9910-EE83D12F9A09}"/>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7" name="テキスト ボックス 146">
          <a:extLst>
            <a:ext uri="{FF2B5EF4-FFF2-40B4-BE49-F238E27FC236}">
              <a16:creationId xmlns:a16="http://schemas.microsoft.com/office/drawing/2014/main" id="{3F52B599-9656-4A50-9190-E6A5AD26E19C}"/>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8" name="直線コネクタ 147">
          <a:extLst>
            <a:ext uri="{FF2B5EF4-FFF2-40B4-BE49-F238E27FC236}">
              <a16:creationId xmlns:a16="http://schemas.microsoft.com/office/drawing/2014/main" id="{13DE68CE-2E3B-49D2-9D8A-3E7E8B180B98}"/>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9" name="テキスト ボックス 148">
          <a:extLst>
            <a:ext uri="{FF2B5EF4-FFF2-40B4-BE49-F238E27FC236}">
              <a16:creationId xmlns:a16="http://schemas.microsoft.com/office/drawing/2014/main" id="{06742F48-A1CC-4CAD-B205-2AE1AD7F35C3}"/>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0" name="直線コネクタ 149">
          <a:extLst>
            <a:ext uri="{FF2B5EF4-FFF2-40B4-BE49-F238E27FC236}">
              <a16:creationId xmlns:a16="http://schemas.microsoft.com/office/drawing/2014/main" id="{1F9CB62D-F0F3-4175-8B61-CAF68812B0F0}"/>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1" name="テキスト ボックス 150">
          <a:extLst>
            <a:ext uri="{FF2B5EF4-FFF2-40B4-BE49-F238E27FC236}">
              <a16:creationId xmlns:a16="http://schemas.microsoft.com/office/drawing/2014/main" id="{84091AF7-A447-4D5D-B4C4-A7E64E664D03}"/>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2" name="直線コネクタ 151">
          <a:extLst>
            <a:ext uri="{FF2B5EF4-FFF2-40B4-BE49-F238E27FC236}">
              <a16:creationId xmlns:a16="http://schemas.microsoft.com/office/drawing/2014/main" id="{1F20280E-720B-4A88-9F95-79C4811F2013}"/>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3" name="テキスト ボックス 152">
          <a:extLst>
            <a:ext uri="{FF2B5EF4-FFF2-40B4-BE49-F238E27FC236}">
              <a16:creationId xmlns:a16="http://schemas.microsoft.com/office/drawing/2014/main" id="{ECB89CE9-1651-49BA-89AC-1C2EE26B3C6E}"/>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DBBB8267-C5D5-4501-8CB4-8E2CCF7181C1}"/>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5" name="テキスト ボックス 154">
          <a:extLst>
            <a:ext uri="{FF2B5EF4-FFF2-40B4-BE49-F238E27FC236}">
              <a16:creationId xmlns:a16="http://schemas.microsoft.com/office/drawing/2014/main" id="{79739A08-96B4-4F09-92AF-3A485F0D65D4}"/>
            </a:ext>
          </a:extLst>
        </xdr:cNvPr>
        <xdr:cNvSpPr txBox="1"/>
      </xdr:nvSpPr>
      <xdr:spPr>
        <a:xfrm>
          <a:off x="388136" y="85033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陸上競技場・野球場・球技場】&#10;有形固定資産減価償却率グラフ枠">
          <a:extLst>
            <a:ext uri="{FF2B5EF4-FFF2-40B4-BE49-F238E27FC236}">
              <a16:creationId xmlns:a16="http://schemas.microsoft.com/office/drawing/2014/main" id="{A58308D3-C51B-47B6-A970-A5E001D568BE}"/>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45720</xdr:rowOff>
    </xdr:from>
    <xdr:to>
      <xdr:col>24</xdr:col>
      <xdr:colOff>62865</xdr:colOff>
      <xdr:row>63</xdr:row>
      <xdr:rowOff>156210</xdr:rowOff>
    </xdr:to>
    <xdr:cxnSp macro="">
      <xdr:nvCxnSpPr>
        <xdr:cNvPr id="157" name="直線コネクタ 156">
          <a:extLst>
            <a:ext uri="{FF2B5EF4-FFF2-40B4-BE49-F238E27FC236}">
              <a16:creationId xmlns:a16="http://schemas.microsoft.com/office/drawing/2014/main" id="{01ECB973-33E9-4804-BED5-BE33009CA1C8}"/>
            </a:ext>
          </a:extLst>
        </xdr:cNvPr>
        <xdr:cNvCxnSpPr/>
      </xdr:nvCxnSpPr>
      <xdr:spPr>
        <a:xfrm flipV="1">
          <a:off x="4179570" y="8954770"/>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160037</xdr:rowOff>
    </xdr:from>
    <xdr:ext cx="405111" cy="259045"/>
    <xdr:sp macro="" textlink="">
      <xdr:nvSpPr>
        <xdr:cNvPr id="158" name="【陸上競技場・野球場・球技場】&#10;有形固定資産減価償却率最小値テキスト">
          <a:extLst>
            <a:ext uri="{FF2B5EF4-FFF2-40B4-BE49-F238E27FC236}">
              <a16:creationId xmlns:a16="http://schemas.microsoft.com/office/drawing/2014/main" id="{3D0B98A4-DDB7-42E0-B4F7-3A6363E762B1}"/>
            </a:ext>
          </a:extLst>
        </xdr:cNvPr>
        <xdr:cNvSpPr txBox="1"/>
      </xdr:nvSpPr>
      <xdr:spPr>
        <a:xfrm>
          <a:off x="4229100" y="1036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59" name="直線コネクタ 158">
          <a:extLst>
            <a:ext uri="{FF2B5EF4-FFF2-40B4-BE49-F238E27FC236}">
              <a16:creationId xmlns:a16="http://schemas.microsoft.com/office/drawing/2014/main" id="{7515BB0B-3E8E-4D49-A31A-5A1751B418D7}"/>
            </a:ext>
          </a:extLst>
        </xdr:cNvPr>
        <xdr:cNvCxnSpPr/>
      </xdr:nvCxnSpPr>
      <xdr:spPr>
        <a:xfrm>
          <a:off x="4105275" y="1036066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163847</xdr:rowOff>
    </xdr:from>
    <xdr:ext cx="405111" cy="259045"/>
    <xdr:sp macro="" textlink="">
      <xdr:nvSpPr>
        <xdr:cNvPr id="160" name="【陸上競技場・野球場・球技場】&#10;有形固定資産減価償却率最大値テキスト">
          <a:extLst>
            <a:ext uri="{FF2B5EF4-FFF2-40B4-BE49-F238E27FC236}">
              <a16:creationId xmlns:a16="http://schemas.microsoft.com/office/drawing/2014/main" id="{FDACAF70-4C15-4F0A-B531-BA2E44042975}"/>
            </a:ext>
          </a:extLst>
        </xdr:cNvPr>
        <xdr:cNvSpPr txBox="1"/>
      </xdr:nvSpPr>
      <xdr:spPr>
        <a:xfrm>
          <a:off x="4229100" y="874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45720</xdr:rowOff>
    </xdr:from>
    <xdr:to>
      <xdr:col>24</xdr:col>
      <xdr:colOff>152400</xdr:colOff>
      <xdr:row>55</xdr:row>
      <xdr:rowOff>45720</xdr:rowOff>
    </xdr:to>
    <xdr:cxnSp macro="">
      <xdr:nvCxnSpPr>
        <xdr:cNvPr id="161" name="直線コネクタ 160">
          <a:extLst>
            <a:ext uri="{FF2B5EF4-FFF2-40B4-BE49-F238E27FC236}">
              <a16:creationId xmlns:a16="http://schemas.microsoft.com/office/drawing/2014/main" id="{4ADD5E73-1C6D-4C27-9B79-EF9F24E3592D}"/>
            </a:ext>
          </a:extLst>
        </xdr:cNvPr>
        <xdr:cNvCxnSpPr/>
      </xdr:nvCxnSpPr>
      <xdr:spPr>
        <a:xfrm>
          <a:off x="4105275" y="89547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26687</xdr:rowOff>
    </xdr:from>
    <xdr:ext cx="405111" cy="259045"/>
    <xdr:sp macro="" textlink="">
      <xdr:nvSpPr>
        <xdr:cNvPr id="162" name="【陸上競技場・野球場・球技場】&#10;有形固定資産減価償却率平均値テキスト">
          <a:extLst>
            <a:ext uri="{FF2B5EF4-FFF2-40B4-BE49-F238E27FC236}">
              <a16:creationId xmlns:a16="http://schemas.microsoft.com/office/drawing/2014/main" id="{A95826F0-2367-4F91-938E-88D465A46797}"/>
            </a:ext>
          </a:extLst>
        </xdr:cNvPr>
        <xdr:cNvSpPr txBox="1"/>
      </xdr:nvSpPr>
      <xdr:spPr>
        <a:xfrm>
          <a:off x="4229100" y="9583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48260</xdr:rowOff>
    </xdr:from>
    <xdr:to>
      <xdr:col>24</xdr:col>
      <xdr:colOff>114300</xdr:colOff>
      <xdr:row>59</xdr:row>
      <xdr:rowOff>149860</xdr:rowOff>
    </xdr:to>
    <xdr:sp macro="" textlink="">
      <xdr:nvSpPr>
        <xdr:cNvPr id="163" name="フローチャート: 判断 162">
          <a:extLst>
            <a:ext uri="{FF2B5EF4-FFF2-40B4-BE49-F238E27FC236}">
              <a16:creationId xmlns:a16="http://schemas.microsoft.com/office/drawing/2014/main" id="{CA22FEB0-40C0-4DF0-BB02-54610C4601F1}"/>
            </a:ext>
          </a:extLst>
        </xdr:cNvPr>
        <xdr:cNvSpPr/>
      </xdr:nvSpPr>
      <xdr:spPr>
        <a:xfrm>
          <a:off x="4124325" y="959866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64" name="フローチャート: 判断 163">
          <a:extLst>
            <a:ext uri="{FF2B5EF4-FFF2-40B4-BE49-F238E27FC236}">
              <a16:creationId xmlns:a16="http://schemas.microsoft.com/office/drawing/2014/main" id="{EF42DCA9-9709-4230-AAAB-2FFF5E79190B}"/>
            </a:ext>
          </a:extLst>
        </xdr:cNvPr>
        <xdr:cNvSpPr/>
      </xdr:nvSpPr>
      <xdr:spPr>
        <a:xfrm>
          <a:off x="3381375" y="964946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101600</xdr:rowOff>
    </xdr:from>
    <xdr:to>
      <xdr:col>15</xdr:col>
      <xdr:colOff>101600</xdr:colOff>
      <xdr:row>58</xdr:row>
      <xdr:rowOff>31750</xdr:rowOff>
    </xdr:to>
    <xdr:sp macro="" textlink="">
      <xdr:nvSpPr>
        <xdr:cNvPr id="165" name="フローチャート: 判断 164">
          <a:extLst>
            <a:ext uri="{FF2B5EF4-FFF2-40B4-BE49-F238E27FC236}">
              <a16:creationId xmlns:a16="http://schemas.microsoft.com/office/drawing/2014/main" id="{90B2A641-FE80-4322-AA70-5EF6D6084744}"/>
            </a:ext>
          </a:extLst>
        </xdr:cNvPr>
        <xdr:cNvSpPr/>
      </xdr:nvSpPr>
      <xdr:spPr>
        <a:xfrm>
          <a:off x="2571750" y="93345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103505</xdr:rowOff>
    </xdr:from>
    <xdr:to>
      <xdr:col>10</xdr:col>
      <xdr:colOff>165100</xdr:colOff>
      <xdr:row>59</xdr:row>
      <xdr:rowOff>33655</xdr:rowOff>
    </xdr:to>
    <xdr:sp macro="" textlink="">
      <xdr:nvSpPr>
        <xdr:cNvPr id="166" name="フローチャート: 判断 165">
          <a:extLst>
            <a:ext uri="{FF2B5EF4-FFF2-40B4-BE49-F238E27FC236}">
              <a16:creationId xmlns:a16="http://schemas.microsoft.com/office/drawing/2014/main" id="{F38B4862-7BD6-46BB-B551-3F7B1BDFAFD7}"/>
            </a:ext>
          </a:extLst>
        </xdr:cNvPr>
        <xdr:cNvSpPr/>
      </xdr:nvSpPr>
      <xdr:spPr>
        <a:xfrm>
          <a:off x="1781175" y="949833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1BEA8059-5C6A-445E-A8C0-584DCC518EF0}"/>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3CA97AB9-1BDD-4972-BFEB-382ED7243E72}"/>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E01ECFA7-6C3A-48BE-A08E-7650158F610F}"/>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A9A10FC1-E643-4EC1-BB08-639EED09D8F6}"/>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149A1F5C-A2A3-46CD-B581-8444A2BE44BA}"/>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78740</xdr:rowOff>
    </xdr:from>
    <xdr:to>
      <xdr:col>24</xdr:col>
      <xdr:colOff>114300</xdr:colOff>
      <xdr:row>59</xdr:row>
      <xdr:rowOff>8890</xdr:rowOff>
    </xdr:to>
    <xdr:sp macro="" textlink="">
      <xdr:nvSpPr>
        <xdr:cNvPr id="172" name="楕円 171">
          <a:extLst>
            <a:ext uri="{FF2B5EF4-FFF2-40B4-BE49-F238E27FC236}">
              <a16:creationId xmlns:a16="http://schemas.microsoft.com/office/drawing/2014/main" id="{C9F68C3B-C6A1-4FE5-A1F4-BE24D0183CBC}"/>
            </a:ext>
          </a:extLst>
        </xdr:cNvPr>
        <xdr:cNvSpPr/>
      </xdr:nvSpPr>
      <xdr:spPr>
        <a:xfrm>
          <a:off x="4124325" y="947039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101617</xdr:rowOff>
    </xdr:from>
    <xdr:ext cx="405111" cy="259045"/>
    <xdr:sp macro="" textlink="">
      <xdr:nvSpPr>
        <xdr:cNvPr id="173" name="【陸上競技場・野球場・球技場】&#10;有形固定資産減価償却率該当値テキスト">
          <a:extLst>
            <a:ext uri="{FF2B5EF4-FFF2-40B4-BE49-F238E27FC236}">
              <a16:creationId xmlns:a16="http://schemas.microsoft.com/office/drawing/2014/main" id="{BDC64367-03E5-4407-A0D3-45D461BF5BEB}"/>
            </a:ext>
          </a:extLst>
        </xdr:cNvPr>
        <xdr:cNvSpPr txBox="1"/>
      </xdr:nvSpPr>
      <xdr:spPr>
        <a:xfrm>
          <a:off x="4229100" y="933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78740</xdr:rowOff>
    </xdr:from>
    <xdr:to>
      <xdr:col>20</xdr:col>
      <xdr:colOff>38100</xdr:colOff>
      <xdr:row>58</xdr:row>
      <xdr:rowOff>8890</xdr:rowOff>
    </xdr:to>
    <xdr:sp macro="" textlink="">
      <xdr:nvSpPr>
        <xdr:cNvPr id="174" name="楕円 173">
          <a:extLst>
            <a:ext uri="{FF2B5EF4-FFF2-40B4-BE49-F238E27FC236}">
              <a16:creationId xmlns:a16="http://schemas.microsoft.com/office/drawing/2014/main" id="{745CCC36-C379-4251-866C-78811146E8CE}"/>
            </a:ext>
          </a:extLst>
        </xdr:cNvPr>
        <xdr:cNvSpPr/>
      </xdr:nvSpPr>
      <xdr:spPr>
        <a:xfrm>
          <a:off x="3381375" y="93084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129540</xdr:rowOff>
    </xdr:from>
    <xdr:to>
      <xdr:col>24</xdr:col>
      <xdr:colOff>63500</xdr:colOff>
      <xdr:row>58</xdr:row>
      <xdr:rowOff>129540</xdr:rowOff>
    </xdr:to>
    <xdr:cxnSp macro="">
      <xdr:nvCxnSpPr>
        <xdr:cNvPr id="175" name="直線コネクタ 174">
          <a:extLst>
            <a:ext uri="{FF2B5EF4-FFF2-40B4-BE49-F238E27FC236}">
              <a16:creationId xmlns:a16="http://schemas.microsoft.com/office/drawing/2014/main" id="{29064644-6393-4E88-BCC4-94F87496F481}"/>
            </a:ext>
          </a:extLst>
        </xdr:cNvPr>
        <xdr:cNvCxnSpPr/>
      </xdr:nvCxnSpPr>
      <xdr:spPr>
        <a:xfrm>
          <a:off x="3429000" y="9356090"/>
          <a:ext cx="752475"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78740</xdr:rowOff>
    </xdr:from>
    <xdr:to>
      <xdr:col>15</xdr:col>
      <xdr:colOff>101600</xdr:colOff>
      <xdr:row>57</xdr:row>
      <xdr:rowOff>8890</xdr:rowOff>
    </xdr:to>
    <xdr:sp macro="" textlink="">
      <xdr:nvSpPr>
        <xdr:cNvPr id="176" name="楕円 175">
          <a:extLst>
            <a:ext uri="{FF2B5EF4-FFF2-40B4-BE49-F238E27FC236}">
              <a16:creationId xmlns:a16="http://schemas.microsoft.com/office/drawing/2014/main" id="{E9E5E2FD-0AD4-4DCE-8218-E4B46538A9BA}"/>
            </a:ext>
          </a:extLst>
        </xdr:cNvPr>
        <xdr:cNvSpPr/>
      </xdr:nvSpPr>
      <xdr:spPr>
        <a:xfrm>
          <a:off x="2571750" y="914654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129540</xdr:rowOff>
    </xdr:from>
    <xdr:to>
      <xdr:col>19</xdr:col>
      <xdr:colOff>177800</xdr:colOff>
      <xdr:row>57</xdr:row>
      <xdr:rowOff>129540</xdr:rowOff>
    </xdr:to>
    <xdr:cxnSp macro="">
      <xdr:nvCxnSpPr>
        <xdr:cNvPr id="177" name="直線コネクタ 176">
          <a:extLst>
            <a:ext uri="{FF2B5EF4-FFF2-40B4-BE49-F238E27FC236}">
              <a16:creationId xmlns:a16="http://schemas.microsoft.com/office/drawing/2014/main" id="{06B8D994-ED8A-4B64-8103-ED31BD1B4BDC}"/>
            </a:ext>
          </a:extLst>
        </xdr:cNvPr>
        <xdr:cNvCxnSpPr/>
      </xdr:nvCxnSpPr>
      <xdr:spPr>
        <a:xfrm>
          <a:off x="2619375" y="9194165"/>
          <a:ext cx="809625"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78740</xdr:rowOff>
    </xdr:from>
    <xdr:to>
      <xdr:col>10</xdr:col>
      <xdr:colOff>165100</xdr:colOff>
      <xdr:row>56</xdr:row>
      <xdr:rowOff>8890</xdr:rowOff>
    </xdr:to>
    <xdr:sp macro="" textlink="">
      <xdr:nvSpPr>
        <xdr:cNvPr id="178" name="楕円 177">
          <a:extLst>
            <a:ext uri="{FF2B5EF4-FFF2-40B4-BE49-F238E27FC236}">
              <a16:creationId xmlns:a16="http://schemas.microsoft.com/office/drawing/2014/main" id="{EC6FD30D-A382-429E-BE0A-4490F1A812F9}"/>
            </a:ext>
          </a:extLst>
        </xdr:cNvPr>
        <xdr:cNvSpPr/>
      </xdr:nvSpPr>
      <xdr:spPr>
        <a:xfrm>
          <a:off x="1781175" y="898461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129540</xdr:rowOff>
    </xdr:from>
    <xdr:to>
      <xdr:col>15</xdr:col>
      <xdr:colOff>50800</xdr:colOff>
      <xdr:row>56</xdr:row>
      <xdr:rowOff>129540</xdr:rowOff>
    </xdr:to>
    <xdr:cxnSp macro="">
      <xdr:nvCxnSpPr>
        <xdr:cNvPr id="179" name="直線コネクタ 178">
          <a:extLst>
            <a:ext uri="{FF2B5EF4-FFF2-40B4-BE49-F238E27FC236}">
              <a16:creationId xmlns:a16="http://schemas.microsoft.com/office/drawing/2014/main" id="{9C27BC47-11A4-430A-81DB-F1CE78411B19}"/>
            </a:ext>
          </a:extLst>
        </xdr:cNvPr>
        <xdr:cNvCxnSpPr/>
      </xdr:nvCxnSpPr>
      <xdr:spPr>
        <a:xfrm>
          <a:off x="1828800" y="9032240"/>
          <a:ext cx="790575"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17162</xdr:rowOff>
    </xdr:from>
    <xdr:ext cx="405111" cy="259045"/>
    <xdr:sp macro="" textlink="">
      <xdr:nvSpPr>
        <xdr:cNvPr id="180" name="n_1aveValue【陸上競技場・野球場・球技場】&#10;有形固定資産減価償却率">
          <a:extLst>
            <a:ext uri="{FF2B5EF4-FFF2-40B4-BE49-F238E27FC236}">
              <a16:creationId xmlns:a16="http://schemas.microsoft.com/office/drawing/2014/main" id="{14F9EBF8-0C7C-4A0B-B773-30D2EBFEEC59}"/>
            </a:ext>
          </a:extLst>
        </xdr:cNvPr>
        <xdr:cNvSpPr txBox="1"/>
      </xdr:nvSpPr>
      <xdr:spPr>
        <a:xfrm>
          <a:off x="3239144" y="9732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22877</xdr:rowOff>
    </xdr:from>
    <xdr:ext cx="405111" cy="259045"/>
    <xdr:sp macro="" textlink="">
      <xdr:nvSpPr>
        <xdr:cNvPr id="181" name="n_2aveValue【陸上競技場・野球場・球技場】&#10;有形固定資産減価償却率">
          <a:extLst>
            <a:ext uri="{FF2B5EF4-FFF2-40B4-BE49-F238E27FC236}">
              <a16:creationId xmlns:a16="http://schemas.microsoft.com/office/drawing/2014/main" id="{1C1709B8-B08D-4758-803F-0DA59C042865}"/>
            </a:ext>
          </a:extLst>
        </xdr:cNvPr>
        <xdr:cNvSpPr txBox="1"/>
      </xdr:nvSpPr>
      <xdr:spPr>
        <a:xfrm>
          <a:off x="2439044" y="9417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24782</xdr:rowOff>
    </xdr:from>
    <xdr:ext cx="405111" cy="259045"/>
    <xdr:sp macro="" textlink="">
      <xdr:nvSpPr>
        <xdr:cNvPr id="182" name="n_3aveValue【陸上競技場・野球場・球技場】&#10;有形固定資産減価償却率">
          <a:extLst>
            <a:ext uri="{FF2B5EF4-FFF2-40B4-BE49-F238E27FC236}">
              <a16:creationId xmlns:a16="http://schemas.microsoft.com/office/drawing/2014/main" id="{1BA94A3A-1475-44FC-BC00-B76560FA490A}"/>
            </a:ext>
          </a:extLst>
        </xdr:cNvPr>
        <xdr:cNvSpPr txBox="1"/>
      </xdr:nvSpPr>
      <xdr:spPr>
        <a:xfrm>
          <a:off x="1648469" y="9581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25417</xdr:rowOff>
    </xdr:from>
    <xdr:ext cx="405111" cy="259045"/>
    <xdr:sp macro="" textlink="">
      <xdr:nvSpPr>
        <xdr:cNvPr id="183" name="n_1mainValue【陸上競技場・野球場・球技場】&#10;有形固定資産減価償却率">
          <a:extLst>
            <a:ext uri="{FF2B5EF4-FFF2-40B4-BE49-F238E27FC236}">
              <a16:creationId xmlns:a16="http://schemas.microsoft.com/office/drawing/2014/main" id="{67731D40-4BEC-4068-8388-97E5DF58B884}"/>
            </a:ext>
          </a:extLst>
        </xdr:cNvPr>
        <xdr:cNvSpPr txBox="1"/>
      </xdr:nvSpPr>
      <xdr:spPr>
        <a:xfrm>
          <a:off x="3239144" y="9096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25417</xdr:rowOff>
    </xdr:from>
    <xdr:ext cx="405111" cy="259045"/>
    <xdr:sp macro="" textlink="">
      <xdr:nvSpPr>
        <xdr:cNvPr id="184" name="n_2mainValue【陸上競技場・野球場・球技場】&#10;有形固定資産減価償却率">
          <a:extLst>
            <a:ext uri="{FF2B5EF4-FFF2-40B4-BE49-F238E27FC236}">
              <a16:creationId xmlns:a16="http://schemas.microsoft.com/office/drawing/2014/main" id="{1BB239B0-65E0-4977-8BD6-C4CE8116489E}"/>
            </a:ext>
          </a:extLst>
        </xdr:cNvPr>
        <xdr:cNvSpPr txBox="1"/>
      </xdr:nvSpPr>
      <xdr:spPr>
        <a:xfrm>
          <a:off x="2439044" y="8934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25417</xdr:rowOff>
    </xdr:from>
    <xdr:ext cx="405111" cy="259045"/>
    <xdr:sp macro="" textlink="">
      <xdr:nvSpPr>
        <xdr:cNvPr id="185" name="n_3mainValue【陸上競技場・野球場・球技場】&#10;有形固定資産減価償却率">
          <a:extLst>
            <a:ext uri="{FF2B5EF4-FFF2-40B4-BE49-F238E27FC236}">
              <a16:creationId xmlns:a16="http://schemas.microsoft.com/office/drawing/2014/main" id="{35D18ADD-3925-40D9-B380-8F13204541C7}"/>
            </a:ext>
          </a:extLst>
        </xdr:cNvPr>
        <xdr:cNvSpPr txBox="1"/>
      </xdr:nvSpPr>
      <xdr:spPr>
        <a:xfrm>
          <a:off x="1648469" y="8772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6" name="正方形/長方形 185">
          <a:extLst>
            <a:ext uri="{FF2B5EF4-FFF2-40B4-BE49-F238E27FC236}">
              <a16:creationId xmlns:a16="http://schemas.microsoft.com/office/drawing/2014/main" id="{F64C5F6B-40C0-4677-9855-BE935AEB3480}"/>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87" name="正方形/長方形 186">
          <a:extLst>
            <a:ext uri="{FF2B5EF4-FFF2-40B4-BE49-F238E27FC236}">
              <a16:creationId xmlns:a16="http://schemas.microsoft.com/office/drawing/2014/main" id="{511FC56A-3BB2-4C2D-B34F-B859BAB8AD53}"/>
            </a:ext>
          </a:extLst>
        </xdr:cNvPr>
        <xdr:cNvSpPr/>
      </xdr:nvSpPr>
      <xdr:spPr>
        <a:xfrm>
          <a:off x="6410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88" name="正方形/長方形 187">
          <a:extLst>
            <a:ext uri="{FF2B5EF4-FFF2-40B4-BE49-F238E27FC236}">
              <a16:creationId xmlns:a16="http://schemas.microsoft.com/office/drawing/2014/main" id="{98B220C1-6D4D-45E5-A0F6-7D2E2E511BB5}"/>
            </a:ext>
          </a:extLst>
        </xdr:cNvPr>
        <xdr:cNvSpPr/>
      </xdr:nvSpPr>
      <xdr:spPr>
        <a:xfrm>
          <a:off x="6410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89" name="正方形/長方形 188">
          <a:extLst>
            <a:ext uri="{FF2B5EF4-FFF2-40B4-BE49-F238E27FC236}">
              <a16:creationId xmlns:a16="http://schemas.microsoft.com/office/drawing/2014/main" id="{451C4C4E-F1D9-40F7-92BC-257E09726E78}"/>
            </a:ext>
          </a:extLst>
        </xdr:cNvPr>
        <xdr:cNvSpPr/>
      </xdr:nvSpPr>
      <xdr:spPr>
        <a:xfrm>
          <a:off x="7886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90" name="正方形/長方形 189">
          <a:extLst>
            <a:ext uri="{FF2B5EF4-FFF2-40B4-BE49-F238E27FC236}">
              <a16:creationId xmlns:a16="http://schemas.microsoft.com/office/drawing/2014/main" id="{7E0A805C-FDB1-47AA-859B-0FFBCED1C5DD}"/>
            </a:ext>
          </a:extLst>
        </xdr:cNvPr>
        <xdr:cNvSpPr/>
      </xdr:nvSpPr>
      <xdr:spPr>
        <a:xfrm>
          <a:off x="7886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a:extLst>
            <a:ext uri="{FF2B5EF4-FFF2-40B4-BE49-F238E27FC236}">
              <a16:creationId xmlns:a16="http://schemas.microsoft.com/office/drawing/2014/main" id="{24088E99-4FA6-436A-A8B3-C85580E12F39}"/>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a:extLst>
            <a:ext uri="{FF2B5EF4-FFF2-40B4-BE49-F238E27FC236}">
              <a16:creationId xmlns:a16="http://schemas.microsoft.com/office/drawing/2014/main" id="{7D91D244-58D8-4DFF-8151-165A513F41A6}"/>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a:extLst>
            <a:ext uri="{FF2B5EF4-FFF2-40B4-BE49-F238E27FC236}">
              <a16:creationId xmlns:a16="http://schemas.microsoft.com/office/drawing/2014/main" id="{96DA43D6-E4A7-4FE9-B0EE-DC0DECDDDD4B}"/>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4" name="直線コネクタ 193">
          <a:extLst>
            <a:ext uri="{FF2B5EF4-FFF2-40B4-BE49-F238E27FC236}">
              <a16:creationId xmlns:a16="http://schemas.microsoft.com/office/drawing/2014/main" id="{C9B62D54-C9F2-4B61-9CAE-D2372ECB5CEC}"/>
            </a:ext>
          </a:extLst>
        </xdr:cNvPr>
        <xdr:cNvCxnSpPr/>
      </xdr:nvCxnSpPr>
      <xdr:spPr>
        <a:xfrm>
          <a:off x="5953125" y="10363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5" name="テキスト ボックス 194">
          <a:extLst>
            <a:ext uri="{FF2B5EF4-FFF2-40B4-BE49-F238E27FC236}">
              <a16:creationId xmlns:a16="http://schemas.microsoft.com/office/drawing/2014/main" id="{A0769284-C99E-4C0C-9D8A-96BC11F37683}"/>
            </a:ext>
          </a:extLst>
        </xdr:cNvPr>
        <xdr:cNvSpPr txBox="1"/>
      </xdr:nvSpPr>
      <xdr:spPr>
        <a:xfrm>
          <a:off x="5527221" y="10227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6" name="直線コネクタ 195">
          <a:extLst>
            <a:ext uri="{FF2B5EF4-FFF2-40B4-BE49-F238E27FC236}">
              <a16:creationId xmlns:a16="http://schemas.microsoft.com/office/drawing/2014/main" id="{C4C7B95E-22D6-45D5-84B8-A205D46FDE6C}"/>
            </a:ext>
          </a:extLst>
        </xdr:cNvPr>
        <xdr:cNvCxnSpPr/>
      </xdr:nvCxnSpPr>
      <xdr:spPr>
        <a:xfrm>
          <a:off x="5953125" y="993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7" name="テキスト ボックス 196">
          <a:extLst>
            <a:ext uri="{FF2B5EF4-FFF2-40B4-BE49-F238E27FC236}">
              <a16:creationId xmlns:a16="http://schemas.microsoft.com/office/drawing/2014/main" id="{6F11254F-CB40-40F4-897B-46EE35B8298D}"/>
            </a:ext>
          </a:extLst>
        </xdr:cNvPr>
        <xdr:cNvSpPr txBox="1"/>
      </xdr:nvSpPr>
      <xdr:spPr>
        <a:xfrm>
          <a:off x="5527221" y="979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8" name="直線コネクタ 197">
          <a:extLst>
            <a:ext uri="{FF2B5EF4-FFF2-40B4-BE49-F238E27FC236}">
              <a16:creationId xmlns:a16="http://schemas.microsoft.com/office/drawing/2014/main" id="{128F3B82-2EA6-44B8-BDDF-39B5E18974C7}"/>
            </a:ext>
          </a:extLst>
        </xdr:cNvPr>
        <xdr:cNvCxnSpPr/>
      </xdr:nvCxnSpPr>
      <xdr:spPr>
        <a:xfrm>
          <a:off x="5953125" y="950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9" name="テキスト ボックス 198">
          <a:extLst>
            <a:ext uri="{FF2B5EF4-FFF2-40B4-BE49-F238E27FC236}">
              <a16:creationId xmlns:a16="http://schemas.microsoft.com/office/drawing/2014/main" id="{C06ACEC7-6767-40C9-89E7-A90348C4C8F5}"/>
            </a:ext>
          </a:extLst>
        </xdr:cNvPr>
        <xdr:cNvSpPr txBox="1"/>
      </xdr:nvSpPr>
      <xdr:spPr>
        <a:xfrm>
          <a:off x="5527221" y="937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0" name="直線コネクタ 199">
          <a:extLst>
            <a:ext uri="{FF2B5EF4-FFF2-40B4-BE49-F238E27FC236}">
              <a16:creationId xmlns:a16="http://schemas.microsoft.com/office/drawing/2014/main" id="{7D042300-F727-45A5-AA51-D34FBDD20E79}"/>
            </a:ext>
          </a:extLst>
        </xdr:cNvPr>
        <xdr:cNvCxnSpPr/>
      </xdr:nvCxnSpPr>
      <xdr:spPr>
        <a:xfrm>
          <a:off x="5953125" y="9067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1" name="テキスト ボックス 200">
          <a:extLst>
            <a:ext uri="{FF2B5EF4-FFF2-40B4-BE49-F238E27FC236}">
              <a16:creationId xmlns:a16="http://schemas.microsoft.com/office/drawing/2014/main" id="{7C9CD9B1-8676-4390-B185-A4D88F696A0D}"/>
            </a:ext>
          </a:extLst>
        </xdr:cNvPr>
        <xdr:cNvSpPr txBox="1"/>
      </xdr:nvSpPr>
      <xdr:spPr>
        <a:xfrm>
          <a:off x="5527221" y="8931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a:extLst>
            <a:ext uri="{FF2B5EF4-FFF2-40B4-BE49-F238E27FC236}">
              <a16:creationId xmlns:a16="http://schemas.microsoft.com/office/drawing/2014/main" id="{526B08C3-A3D7-4F6C-AC47-0D37852D0868}"/>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a:extLst>
            <a:ext uri="{FF2B5EF4-FFF2-40B4-BE49-F238E27FC236}">
              <a16:creationId xmlns:a16="http://schemas.microsoft.com/office/drawing/2014/main" id="{1D8C6898-D506-417E-8B77-ED9772070FCF}"/>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陸上競技場・野球場・球技場】&#10;一人当たり面積グラフ枠">
          <a:extLst>
            <a:ext uri="{FF2B5EF4-FFF2-40B4-BE49-F238E27FC236}">
              <a16:creationId xmlns:a16="http://schemas.microsoft.com/office/drawing/2014/main" id="{7932562F-011D-4DCA-8519-BD2C9D6C547E}"/>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112014</xdr:rowOff>
    </xdr:from>
    <xdr:to>
      <xdr:col>54</xdr:col>
      <xdr:colOff>189865</xdr:colOff>
      <xdr:row>63</xdr:row>
      <xdr:rowOff>107442</xdr:rowOff>
    </xdr:to>
    <xdr:cxnSp macro="">
      <xdr:nvCxnSpPr>
        <xdr:cNvPr id="205" name="直線コネクタ 204">
          <a:extLst>
            <a:ext uri="{FF2B5EF4-FFF2-40B4-BE49-F238E27FC236}">
              <a16:creationId xmlns:a16="http://schemas.microsoft.com/office/drawing/2014/main" id="{DF8E1838-BE64-4F4A-BE23-2AB365800204}"/>
            </a:ext>
          </a:extLst>
        </xdr:cNvPr>
        <xdr:cNvCxnSpPr/>
      </xdr:nvCxnSpPr>
      <xdr:spPr>
        <a:xfrm flipV="1">
          <a:off x="9427845" y="9341739"/>
          <a:ext cx="1270" cy="963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111269</xdr:rowOff>
    </xdr:from>
    <xdr:ext cx="469744" cy="259045"/>
    <xdr:sp macro="" textlink="">
      <xdr:nvSpPr>
        <xdr:cNvPr id="206" name="【陸上競技場・野球場・球技場】&#10;一人当たり面積最小値テキスト">
          <a:extLst>
            <a:ext uri="{FF2B5EF4-FFF2-40B4-BE49-F238E27FC236}">
              <a16:creationId xmlns:a16="http://schemas.microsoft.com/office/drawing/2014/main" id="{F58D10C5-DECF-4986-85C0-6C20BE58519A}"/>
            </a:ext>
          </a:extLst>
        </xdr:cNvPr>
        <xdr:cNvSpPr txBox="1"/>
      </xdr:nvSpPr>
      <xdr:spPr>
        <a:xfrm>
          <a:off x="9477375" y="10312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107442</xdr:rowOff>
    </xdr:from>
    <xdr:to>
      <xdr:col>55</xdr:col>
      <xdr:colOff>88900</xdr:colOff>
      <xdr:row>63</xdr:row>
      <xdr:rowOff>107442</xdr:rowOff>
    </xdr:to>
    <xdr:cxnSp macro="">
      <xdr:nvCxnSpPr>
        <xdr:cNvPr id="207" name="直線コネクタ 206">
          <a:extLst>
            <a:ext uri="{FF2B5EF4-FFF2-40B4-BE49-F238E27FC236}">
              <a16:creationId xmlns:a16="http://schemas.microsoft.com/office/drawing/2014/main" id="{38816970-19FC-44C9-BE01-8A63C6406DE2}"/>
            </a:ext>
          </a:extLst>
        </xdr:cNvPr>
        <xdr:cNvCxnSpPr/>
      </xdr:nvCxnSpPr>
      <xdr:spPr>
        <a:xfrm>
          <a:off x="9363075" y="1030554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58691</xdr:rowOff>
    </xdr:from>
    <xdr:ext cx="469744" cy="259045"/>
    <xdr:sp macro="" textlink="">
      <xdr:nvSpPr>
        <xdr:cNvPr id="208" name="【陸上競技場・野球場・球技場】&#10;一人当たり面積最大値テキスト">
          <a:extLst>
            <a:ext uri="{FF2B5EF4-FFF2-40B4-BE49-F238E27FC236}">
              <a16:creationId xmlns:a16="http://schemas.microsoft.com/office/drawing/2014/main" id="{5E90882C-F7E6-4F36-AE55-1B34A38B846A}"/>
            </a:ext>
          </a:extLst>
        </xdr:cNvPr>
        <xdr:cNvSpPr txBox="1"/>
      </xdr:nvSpPr>
      <xdr:spPr>
        <a:xfrm>
          <a:off x="9477375" y="9126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112014</xdr:rowOff>
    </xdr:from>
    <xdr:to>
      <xdr:col>55</xdr:col>
      <xdr:colOff>88900</xdr:colOff>
      <xdr:row>57</xdr:row>
      <xdr:rowOff>112014</xdr:rowOff>
    </xdr:to>
    <xdr:cxnSp macro="">
      <xdr:nvCxnSpPr>
        <xdr:cNvPr id="209" name="直線コネクタ 208">
          <a:extLst>
            <a:ext uri="{FF2B5EF4-FFF2-40B4-BE49-F238E27FC236}">
              <a16:creationId xmlns:a16="http://schemas.microsoft.com/office/drawing/2014/main" id="{8F17772E-9D95-4B21-896A-995C5FED313C}"/>
            </a:ext>
          </a:extLst>
        </xdr:cNvPr>
        <xdr:cNvCxnSpPr/>
      </xdr:nvCxnSpPr>
      <xdr:spPr>
        <a:xfrm>
          <a:off x="9363075" y="934173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106951</xdr:rowOff>
    </xdr:from>
    <xdr:ext cx="469744" cy="259045"/>
    <xdr:sp macro="" textlink="">
      <xdr:nvSpPr>
        <xdr:cNvPr id="210" name="【陸上競技場・野球場・球技場】&#10;一人当たり面積平均値テキスト">
          <a:extLst>
            <a:ext uri="{FF2B5EF4-FFF2-40B4-BE49-F238E27FC236}">
              <a16:creationId xmlns:a16="http://schemas.microsoft.com/office/drawing/2014/main" id="{454D2442-5BC6-4DC8-B274-6DB5CA288B5B}"/>
            </a:ext>
          </a:extLst>
        </xdr:cNvPr>
        <xdr:cNvSpPr txBox="1"/>
      </xdr:nvSpPr>
      <xdr:spPr>
        <a:xfrm>
          <a:off x="9477375" y="9819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84074</xdr:rowOff>
    </xdr:from>
    <xdr:to>
      <xdr:col>55</xdr:col>
      <xdr:colOff>50800</xdr:colOff>
      <xdr:row>62</xdr:row>
      <xdr:rowOff>14224</xdr:rowOff>
    </xdr:to>
    <xdr:sp macro="" textlink="">
      <xdr:nvSpPr>
        <xdr:cNvPr id="211" name="フローチャート: 判断 210">
          <a:extLst>
            <a:ext uri="{FF2B5EF4-FFF2-40B4-BE49-F238E27FC236}">
              <a16:creationId xmlns:a16="http://schemas.microsoft.com/office/drawing/2014/main" id="{A3CED9E6-952C-45DC-8330-48565F7C4DEF}"/>
            </a:ext>
          </a:extLst>
        </xdr:cNvPr>
        <xdr:cNvSpPr/>
      </xdr:nvSpPr>
      <xdr:spPr>
        <a:xfrm>
          <a:off x="9401175" y="9964674"/>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102362</xdr:rowOff>
    </xdr:from>
    <xdr:to>
      <xdr:col>50</xdr:col>
      <xdr:colOff>165100</xdr:colOff>
      <xdr:row>62</xdr:row>
      <xdr:rowOff>32512</xdr:rowOff>
    </xdr:to>
    <xdr:sp macro="" textlink="">
      <xdr:nvSpPr>
        <xdr:cNvPr id="212" name="フローチャート: 判断 211">
          <a:extLst>
            <a:ext uri="{FF2B5EF4-FFF2-40B4-BE49-F238E27FC236}">
              <a16:creationId xmlns:a16="http://schemas.microsoft.com/office/drawing/2014/main" id="{FEE6E8CA-9FF7-427A-8F21-C4DEC6AB707C}"/>
            </a:ext>
          </a:extLst>
        </xdr:cNvPr>
        <xdr:cNvSpPr/>
      </xdr:nvSpPr>
      <xdr:spPr>
        <a:xfrm>
          <a:off x="8639175" y="9982962"/>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106934</xdr:rowOff>
    </xdr:from>
    <xdr:to>
      <xdr:col>46</xdr:col>
      <xdr:colOff>38100</xdr:colOff>
      <xdr:row>62</xdr:row>
      <xdr:rowOff>37084</xdr:rowOff>
    </xdr:to>
    <xdr:sp macro="" textlink="">
      <xdr:nvSpPr>
        <xdr:cNvPr id="213" name="フローチャート: 判断 212">
          <a:extLst>
            <a:ext uri="{FF2B5EF4-FFF2-40B4-BE49-F238E27FC236}">
              <a16:creationId xmlns:a16="http://schemas.microsoft.com/office/drawing/2014/main" id="{3E4948D6-2359-4C65-98AE-01FC0B4F29DD}"/>
            </a:ext>
          </a:extLst>
        </xdr:cNvPr>
        <xdr:cNvSpPr/>
      </xdr:nvSpPr>
      <xdr:spPr>
        <a:xfrm>
          <a:off x="7839075" y="998118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118364</xdr:rowOff>
    </xdr:from>
    <xdr:to>
      <xdr:col>41</xdr:col>
      <xdr:colOff>101600</xdr:colOff>
      <xdr:row>63</xdr:row>
      <xdr:rowOff>48514</xdr:rowOff>
    </xdr:to>
    <xdr:sp macro="" textlink="">
      <xdr:nvSpPr>
        <xdr:cNvPr id="214" name="フローチャート: 判断 213">
          <a:extLst>
            <a:ext uri="{FF2B5EF4-FFF2-40B4-BE49-F238E27FC236}">
              <a16:creationId xmlns:a16="http://schemas.microsoft.com/office/drawing/2014/main" id="{373884A9-BCF5-4F21-90C7-C2B44A5D5EEF}"/>
            </a:ext>
          </a:extLst>
        </xdr:cNvPr>
        <xdr:cNvSpPr/>
      </xdr:nvSpPr>
      <xdr:spPr>
        <a:xfrm>
          <a:off x="7029450" y="10160889"/>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9622BCE1-CA1D-4282-BABA-A6C691708150}"/>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A623428D-E721-4FC4-84F0-217AE0193531}"/>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BF0DCA59-6C4C-4119-BA4C-AA1F1332E6CE}"/>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993A8E04-EF70-45AE-A356-A0478C4222A9}"/>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D2B1D3D8-B074-4458-9145-DFF4A71E71B3}"/>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68072</xdr:rowOff>
    </xdr:from>
    <xdr:to>
      <xdr:col>55</xdr:col>
      <xdr:colOff>50800</xdr:colOff>
      <xdr:row>62</xdr:row>
      <xdr:rowOff>169672</xdr:rowOff>
    </xdr:to>
    <xdr:sp macro="" textlink="">
      <xdr:nvSpPr>
        <xdr:cNvPr id="220" name="楕円 219">
          <a:extLst>
            <a:ext uri="{FF2B5EF4-FFF2-40B4-BE49-F238E27FC236}">
              <a16:creationId xmlns:a16="http://schemas.microsoft.com/office/drawing/2014/main" id="{3C7B2659-F45F-44EB-9160-D6E732398A22}"/>
            </a:ext>
          </a:extLst>
        </xdr:cNvPr>
        <xdr:cNvSpPr/>
      </xdr:nvSpPr>
      <xdr:spPr>
        <a:xfrm>
          <a:off x="9401175" y="10104247"/>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62</xdr:row>
      <xdr:rowOff>46499</xdr:rowOff>
    </xdr:from>
    <xdr:ext cx="469744" cy="259045"/>
    <xdr:sp macro="" textlink="">
      <xdr:nvSpPr>
        <xdr:cNvPr id="221" name="【陸上競技場・野球場・球技場】&#10;一人当たり面積該当値テキスト">
          <a:extLst>
            <a:ext uri="{FF2B5EF4-FFF2-40B4-BE49-F238E27FC236}">
              <a16:creationId xmlns:a16="http://schemas.microsoft.com/office/drawing/2014/main" id="{1368698B-909F-4FA1-880F-454AC30C6D3B}"/>
            </a:ext>
          </a:extLst>
        </xdr:cNvPr>
        <xdr:cNvSpPr txBox="1"/>
      </xdr:nvSpPr>
      <xdr:spPr>
        <a:xfrm>
          <a:off x="9477375" y="10089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68072</xdr:rowOff>
    </xdr:from>
    <xdr:to>
      <xdr:col>50</xdr:col>
      <xdr:colOff>165100</xdr:colOff>
      <xdr:row>62</xdr:row>
      <xdr:rowOff>169672</xdr:rowOff>
    </xdr:to>
    <xdr:sp macro="" textlink="">
      <xdr:nvSpPr>
        <xdr:cNvPr id="222" name="楕円 221">
          <a:extLst>
            <a:ext uri="{FF2B5EF4-FFF2-40B4-BE49-F238E27FC236}">
              <a16:creationId xmlns:a16="http://schemas.microsoft.com/office/drawing/2014/main" id="{A3C0CEB2-3F10-420B-A5C0-7AB123296990}"/>
            </a:ext>
          </a:extLst>
        </xdr:cNvPr>
        <xdr:cNvSpPr/>
      </xdr:nvSpPr>
      <xdr:spPr>
        <a:xfrm>
          <a:off x="8639175" y="1010424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118872</xdr:rowOff>
    </xdr:from>
    <xdr:to>
      <xdr:col>55</xdr:col>
      <xdr:colOff>0</xdr:colOff>
      <xdr:row>62</xdr:row>
      <xdr:rowOff>118872</xdr:rowOff>
    </xdr:to>
    <xdr:cxnSp macro="">
      <xdr:nvCxnSpPr>
        <xdr:cNvPr id="223" name="直線コネクタ 222">
          <a:extLst>
            <a:ext uri="{FF2B5EF4-FFF2-40B4-BE49-F238E27FC236}">
              <a16:creationId xmlns:a16="http://schemas.microsoft.com/office/drawing/2014/main" id="{D6B5299F-AE61-4905-891B-43909D78786E}"/>
            </a:ext>
          </a:extLst>
        </xdr:cNvPr>
        <xdr:cNvCxnSpPr/>
      </xdr:nvCxnSpPr>
      <xdr:spPr>
        <a:xfrm>
          <a:off x="8686800" y="10161397"/>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72644</xdr:rowOff>
    </xdr:from>
    <xdr:to>
      <xdr:col>46</xdr:col>
      <xdr:colOff>38100</xdr:colOff>
      <xdr:row>63</xdr:row>
      <xdr:rowOff>2794</xdr:rowOff>
    </xdr:to>
    <xdr:sp macro="" textlink="">
      <xdr:nvSpPr>
        <xdr:cNvPr id="224" name="楕円 223">
          <a:extLst>
            <a:ext uri="{FF2B5EF4-FFF2-40B4-BE49-F238E27FC236}">
              <a16:creationId xmlns:a16="http://schemas.microsoft.com/office/drawing/2014/main" id="{82384081-C24A-48EA-A182-D3B8AE11CAC7}"/>
            </a:ext>
          </a:extLst>
        </xdr:cNvPr>
        <xdr:cNvSpPr/>
      </xdr:nvSpPr>
      <xdr:spPr>
        <a:xfrm>
          <a:off x="7839075" y="1010881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118872</xdr:rowOff>
    </xdr:from>
    <xdr:to>
      <xdr:col>50</xdr:col>
      <xdr:colOff>114300</xdr:colOff>
      <xdr:row>62</xdr:row>
      <xdr:rowOff>123444</xdr:rowOff>
    </xdr:to>
    <xdr:cxnSp macro="">
      <xdr:nvCxnSpPr>
        <xdr:cNvPr id="225" name="直線コネクタ 224">
          <a:extLst>
            <a:ext uri="{FF2B5EF4-FFF2-40B4-BE49-F238E27FC236}">
              <a16:creationId xmlns:a16="http://schemas.microsoft.com/office/drawing/2014/main" id="{5E235116-315B-4F12-8E4B-2B28F6167963}"/>
            </a:ext>
          </a:extLst>
        </xdr:cNvPr>
        <xdr:cNvCxnSpPr/>
      </xdr:nvCxnSpPr>
      <xdr:spPr>
        <a:xfrm flipV="1">
          <a:off x="7886700" y="10161397"/>
          <a:ext cx="8001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72644</xdr:rowOff>
    </xdr:from>
    <xdr:to>
      <xdr:col>41</xdr:col>
      <xdr:colOff>101600</xdr:colOff>
      <xdr:row>63</xdr:row>
      <xdr:rowOff>2794</xdr:rowOff>
    </xdr:to>
    <xdr:sp macro="" textlink="">
      <xdr:nvSpPr>
        <xdr:cNvPr id="226" name="楕円 225">
          <a:extLst>
            <a:ext uri="{FF2B5EF4-FFF2-40B4-BE49-F238E27FC236}">
              <a16:creationId xmlns:a16="http://schemas.microsoft.com/office/drawing/2014/main" id="{AD42846E-DC2F-4397-8003-4B11B0BB5C31}"/>
            </a:ext>
          </a:extLst>
        </xdr:cNvPr>
        <xdr:cNvSpPr/>
      </xdr:nvSpPr>
      <xdr:spPr>
        <a:xfrm>
          <a:off x="7029450" y="1010881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123444</xdr:rowOff>
    </xdr:from>
    <xdr:to>
      <xdr:col>45</xdr:col>
      <xdr:colOff>177800</xdr:colOff>
      <xdr:row>62</xdr:row>
      <xdr:rowOff>123444</xdr:rowOff>
    </xdr:to>
    <xdr:cxnSp macro="">
      <xdr:nvCxnSpPr>
        <xdr:cNvPr id="227" name="直線コネクタ 226">
          <a:extLst>
            <a:ext uri="{FF2B5EF4-FFF2-40B4-BE49-F238E27FC236}">
              <a16:creationId xmlns:a16="http://schemas.microsoft.com/office/drawing/2014/main" id="{18CF3E22-C38B-457C-A592-BE190D82C4E1}"/>
            </a:ext>
          </a:extLst>
        </xdr:cNvPr>
        <xdr:cNvCxnSpPr/>
      </xdr:nvCxnSpPr>
      <xdr:spPr>
        <a:xfrm>
          <a:off x="7077075" y="10165969"/>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49039</xdr:rowOff>
    </xdr:from>
    <xdr:ext cx="469744" cy="259045"/>
    <xdr:sp macro="" textlink="">
      <xdr:nvSpPr>
        <xdr:cNvPr id="228" name="n_1aveValue【陸上競技場・野球場・球技場】&#10;一人当たり面積">
          <a:extLst>
            <a:ext uri="{FF2B5EF4-FFF2-40B4-BE49-F238E27FC236}">
              <a16:creationId xmlns:a16="http://schemas.microsoft.com/office/drawing/2014/main" id="{C14F968D-AAED-4F4B-B1C7-B849C1C66F2F}"/>
            </a:ext>
          </a:extLst>
        </xdr:cNvPr>
        <xdr:cNvSpPr txBox="1"/>
      </xdr:nvSpPr>
      <xdr:spPr>
        <a:xfrm>
          <a:off x="8458277" y="976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53611</xdr:rowOff>
    </xdr:from>
    <xdr:ext cx="469744" cy="259045"/>
    <xdr:sp macro="" textlink="">
      <xdr:nvSpPr>
        <xdr:cNvPr id="229" name="n_2aveValue【陸上競技場・野球場・球技場】&#10;一人当たり面積">
          <a:extLst>
            <a:ext uri="{FF2B5EF4-FFF2-40B4-BE49-F238E27FC236}">
              <a16:creationId xmlns:a16="http://schemas.microsoft.com/office/drawing/2014/main" id="{5C06276A-97BB-4880-B9AA-B3B0F0910AF1}"/>
            </a:ext>
          </a:extLst>
        </xdr:cNvPr>
        <xdr:cNvSpPr txBox="1"/>
      </xdr:nvSpPr>
      <xdr:spPr>
        <a:xfrm>
          <a:off x="7677227" y="9765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39641</xdr:rowOff>
    </xdr:from>
    <xdr:ext cx="469744" cy="259045"/>
    <xdr:sp macro="" textlink="">
      <xdr:nvSpPr>
        <xdr:cNvPr id="230" name="n_3aveValue【陸上競技場・野球場・球技場】&#10;一人当たり面積">
          <a:extLst>
            <a:ext uri="{FF2B5EF4-FFF2-40B4-BE49-F238E27FC236}">
              <a16:creationId xmlns:a16="http://schemas.microsoft.com/office/drawing/2014/main" id="{D1E6D5C8-5768-4086-A21B-098B7AC5CA0C}"/>
            </a:ext>
          </a:extLst>
        </xdr:cNvPr>
        <xdr:cNvSpPr txBox="1"/>
      </xdr:nvSpPr>
      <xdr:spPr>
        <a:xfrm>
          <a:off x="6867602" y="1024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160799</xdr:rowOff>
    </xdr:from>
    <xdr:ext cx="469744" cy="259045"/>
    <xdr:sp macro="" textlink="">
      <xdr:nvSpPr>
        <xdr:cNvPr id="231" name="n_1mainValue【陸上競技場・野球場・球技場】&#10;一人当たり面積">
          <a:extLst>
            <a:ext uri="{FF2B5EF4-FFF2-40B4-BE49-F238E27FC236}">
              <a16:creationId xmlns:a16="http://schemas.microsoft.com/office/drawing/2014/main" id="{D092F927-106F-4644-8445-5A5F3C5F1F80}"/>
            </a:ext>
          </a:extLst>
        </xdr:cNvPr>
        <xdr:cNvSpPr txBox="1"/>
      </xdr:nvSpPr>
      <xdr:spPr>
        <a:xfrm>
          <a:off x="8458277" y="10203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165371</xdr:rowOff>
    </xdr:from>
    <xdr:ext cx="469744" cy="259045"/>
    <xdr:sp macro="" textlink="">
      <xdr:nvSpPr>
        <xdr:cNvPr id="232" name="n_2mainValue【陸上競技場・野球場・球技場】&#10;一人当たり面積">
          <a:extLst>
            <a:ext uri="{FF2B5EF4-FFF2-40B4-BE49-F238E27FC236}">
              <a16:creationId xmlns:a16="http://schemas.microsoft.com/office/drawing/2014/main" id="{883A15A8-805F-41B1-9AB2-3E645423A4B9}"/>
            </a:ext>
          </a:extLst>
        </xdr:cNvPr>
        <xdr:cNvSpPr txBox="1"/>
      </xdr:nvSpPr>
      <xdr:spPr>
        <a:xfrm>
          <a:off x="7677227" y="1020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19321</xdr:rowOff>
    </xdr:from>
    <xdr:ext cx="469744" cy="259045"/>
    <xdr:sp macro="" textlink="">
      <xdr:nvSpPr>
        <xdr:cNvPr id="233" name="n_3mainValue【陸上競技場・野球場・球技場】&#10;一人当たり面積">
          <a:extLst>
            <a:ext uri="{FF2B5EF4-FFF2-40B4-BE49-F238E27FC236}">
              <a16:creationId xmlns:a16="http://schemas.microsoft.com/office/drawing/2014/main" id="{5452EC73-BA38-4F73-AA93-3325C1176E61}"/>
            </a:ext>
          </a:extLst>
        </xdr:cNvPr>
        <xdr:cNvSpPr txBox="1"/>
      </xdr:nvSpPr>
      <xdr:spPr>
        <a:xfrm>
          <a:off x="6867602" y="989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4" name="正方形/長方形 233">
          <a:extLst>
            <a:ext uri="{FF2B5EF4-FFF2-40B4-BE49-F238E27FC236}">
              <a16:creationId xmlns:a16="http://schemas.microsoft.com/office/drawing/2014/main" id="{F189628E-7D15-4F28-9519-6C52ADAE3BAB}"/>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35" name="正方形/長方形 234">
          <a:extLst>
            <a:ext uri="{FF2B5EF4-FFF2-40B4-BE49-F238E27FC236}">
              <a16:creationId xmlns:a16="http://schemas.microsoft.com/office/drawing/2014/main" id="{69FBD671-930E-4D44-A55E-BBEEE5BC30BF}"/>
            </a:ext>
          </a:extLst>
        </xdr:cNvPr>
        <xdr:cNvSpPr/>
      </xdr:nvSpPr>
      <xdr:spPr>
        <a:xfrm>
          <a:off x="1152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36" name="正方形/長方形 235">
          <a:extLst>
            <a:ext uri="{FF2B5EF4-FFF2-40B4-BE49-F238E27FC236}">
              <a16:creationId xmlns:a16="http://schemas.microsoft.com/office/drawing/2014/main" id="{CED368D9-803A-4058-A4C1-B19E9F77CFD5}"/>
            </a:ext>
          </a:extLst>
        </xdr:cNvPr>
        <xdr:cNvSpPr/>
      </xdr:nvSpPr>
      <xdr:spPr>
        <a:xfrm>
          <a:off x="1152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37" name="正方形/長方形 236">
          <a:extLst>
            <a:ext uri="{FF2B5EF4-FFF2-40B4-BE49-F238E27FC236}">
              <a16:creationId xmlns:a16="http://schemas.microsoft.com/office/drawing/2014/main" id="{D84D94BD-6A96-4732-9763-0510D84FDD86}"/>
            </a:ext>
          </a:extLst>
        </xdr:cNvPr>
        <xdr:cNvSpPr/>
      </xdr:nvSpPr>
      <xdr:spPr>
        <a:xfrm>
          <a:off x="2638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38" name="正方形/長方形 237">
          <a:extLst>
            <a:ext uri="{FF2B5EF4-FFF2-40B4-BE49-F238E27FC236}">
              <a16:creationId xmlns:a16="http://schemas.microsoft.com/office/drawing/2014/main" id="{893ACCC4-E345-4346-B8C2-09EC4C130654}"/>
            </a:ext>
          </a:extLst>
        </xdr:cNvPr>
        <xdr:cNvSpPr/>
      </xdr:nvSpPr>
      <xdr:spPr>
        <a:xfrm>
          <a:off x="2638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a:extLst>
            <a:ext uri="{FF2B5EF4-FFF2-40B4-BE49-F238E27FC236}">
              <a16:creationId xmlns:a16="http://schemas.microsoft.com/office/drawing/2014/main" id="{E3C2CC45-AACC-4A4C-B418-4BF974EBE4F9}"/>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a:extLst>
            <a:ext uri="{FF2B5EF4-FFF2-40B4-BE49-F238E27FC236}">
              <a16:creationId xmlns:a16="http://schemas.microsoft.com/office/drawing/2014/main" id="{ACDD0944-B05E-4AA9-BED2-EEB610656990}"/>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a:extLst>
            <a:ext uri="{FF2B5EF4-FFF2-40B4-BE49-F238E27FC236}">
              <a16:creationId xmlns:a16="http://schemas.microsoft.com/office/drawing/2014/main" id="{BB8BC96C-D26B-4841-A7E3-27B805DD318B}"/>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2" name="テキスト ボックス 241">
          <a:extLst>
            <a:ext uri="{FF2B5EF4-FFF2-40B4-BE49-F238E27FC236}">
              <a16:creationId xmlns:a16="http://schemas.microsoft.com/office/drawing/2014/main" id="{13B283AA-ED3B-46FE-A9B5-E49899C224F2}"/>
            </a:ext>
          </a:extLst>
        </xdr:cNvPr>
        <xdr:cNvSpPr txBox="1"/>
      </xdr:nvSpPr>
      <xdr:spPr>
        <a:xfrm>
          <a:off x="2789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3" name="直線コネクタ 242">
          <a:extLst>
            <a:ext uri="{FF2B5EF4-FFF2-40B4-BE49-F238E27FC236}">
              <a16:creationId xmlns:a16="http://schemas.microsoft.com/office/drawing/2014/main" id="{46259861-E978-4B8C-ABE5-FAA21E16C821}"/>
            </a:ext>
          </a:extLst>
        </xdr:cNvPr>
        <xdr:cNvCxnSpPr/>
      </xdr:nvCxnSpPr>
      <xdr:spPr>
        <a:xfrm>
          <a:off x="685800" y="1396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44" name="テキスト ボックス 243">
          <a:extLst>
            <a:ext uri="{FF2B5EF4-FFF2-40B4-BE49-F238E27FC236}">
              <a16:creationId xmlns:a16="http://schemas.microsoft.com/office/drawing/2014/main" id="{A8C234EC-50DD-4E62-8FB5-F3D37A2FA414}"/>
            </a:ext>
          </a:extLst>
        </xdr:cNvPr>
        <xdr:cNvSpPr txBox="1"/>
      </xdr:nvSpPr>
      <xdr:spPr>
        <a:xfrm>
          <a:off x="278946"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5" name="直線コネクタ 244">
          <a:extLst>
            <a:ext uri="{FF2B5EF4-FFF2-40B4-BE49-F238E27FC236}">
              <a16:creationId xmlns:a16="http://schemas.microsoft.com/office/drawing/2014/main" id="{7F99D87A-C239-48EA-9E56-8C43A9A8865A}"/>
            </a:ext>
          </a:extLst>
        </xdr:cNvPr>
        <xdr:cNvCxnSpPr/>
      </xdr:nvCxnSpPr>
      <xdr:spPr>
        <a:xfrm>
          <a:off x="685800" y="1353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6" name="テキスト ボックス 245">
          <a:extLst>
            <a:ext uri="{FF2B5EF4-FFF2-40B4-BE49-F238E27FC236}">
              <a16:creationId xmlns:a16="http://schemas.microsoft.com/office/drawing/2014/main" id="{949A070A-7E5B-4E14-92E8-1F3CC1390552}"/>
            </a:ext>
          </a:extLst>
        </xdr:cNvPr>
        <xdr:cNvSpPr txBox="1"/>
      </xdr:nvSpPr>
      <xdr:spPr>
        <a:xfrm>
          <a:off x="339891"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7" name="直線コネクタ 246">
          <a:extLst>
            <a:ext uri="{FF2B5EF4-FFF2-40B4-BE49-F238E27FC236}">
              <a16:creationId xmlns:a16="http://schemas.microsoft.com/office/drawing/2014/main" id="{C12546AC-2E79-4063-986C-4BF10560C716}"/>
            </a:ext>
          </a:extLst>
        </xdr:cNvPr>
        <xdr:cNvCxnSpPr/>
      </xdr:nvCxnSpPr>
      <xdr:spPr>
        <a:xfrm>
          <a:off x="685800" y="1310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8" name="テキスト ボックス 247">
          <a:extLst>
            <a:ext uri="{FF2B5EF4-FFF2-40B4-BE49-F238E27FC236}">
              <a16:creationId xmlns:a16="http://schemas.microsoft.com/office/drawing/2014/main" id="{57DC438C-4112-495A-AC75-B9D098677E82}"/>
            </a:ext>
          </a:extLst>
        </xdr:cNvPr>
        <xdr:cNvSpPr txBox="1"/>
      </xdr:nvSpPr>
      <xdr:spPr>
        <a:xfrm>
          <a:off x="339891"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9" name="直線コネクタ 248">
          <a:extLst>
            <a:ext uri="{FF2B5EF4-FFF2-40B4-BE49-F238E27FC236}">
              <a16:creationId xmlns:a16="http://schemas.microsoft.com/office/drawing/2014/main" id="{1C242C06-9B6A-4769-9BE2-E46649B031D7}"/>
            </a:ext>
          </a:extLst>
        </xdr:cNvPr>
        <xdr:cNvCxnSpPr/>
      </xdr:nvCxnSpPr>
      <xdr:spPr>
        <a:xfrm>
          <a:off x="685800" y="1266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50" name="テキスト ボックス 249">
          <a:extLst>
            <a:ext uri="{FF2B5EF4-FFF2-40B4-BE49-F238E27FC236}">
              <a16:creationId xmlns:a16="http://schemas.microsoft.com/office/drawing/2014/main" id="{759BB428-21A3-48A1-8A02-63F1860B5C20}"/>
            </a:ext>
          </a:extLst>
        </xdr:cNvPr>
        <xdr:cNvSpPr txBox="1"/>
      </xdr:nvSpPr>
      <xdr:spPr>
        <a:xfrm>
          <a:off x="339891"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5BBC7569-BDB3-4CE9-B837-0A5D8498FAA0}"/>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2" name="テキスト ボックス 251">
          <a:extLst>
            <a:ext uri="{FF2B5EF4-FFF2-40B4-BE49-F238E27FC236}">
              <a16:creationId xmlns:a16="http://schemas.microsoft.com/office/drawing/2014/main" id="{0C268094-7A77-45D7-84BF-5F9CACAF5DA0}"/>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県民会館】&#10;有形固定資産減価償却率グラフ枠">
          <a:extLst>
            <a:ext uri="{FF2B5EF4-FFF2-40B4-BE49-F238E27FC236}">
              <a16:creationId xmlns:a16="http://schemas.microsoft.com/office/drawing/2014/main" id="{25D1AC24-1A9E-4C75-B652-430620387800}"/>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38100</xdr:rowOff>
    </xdr:from>
    <xdr:to>
      <xdr:col>24</xdr:col>
      <xdr:colOff>62865</xdr:colOff>
      <xdr:row>85</xdr:row>
      <xdr:rowOff>111252</xdr:rowOff>
    </xdr:to>
    <xdr:cxnSp macro="">
      <xdr:nvCxnSpPr>
        <xdr:cNvPr id="254" name="直線コネクタ 253">
          <a:extLst>
            <a:ext uri="{FF2B5EF4-FFF2-40B4-BE49-F238E27FC236}">
              <a16:creationId xmlns:a16="http://schemas.microsoft.com/office/drawing/2014/main" id="{57D7A490-345C-4C7A-8505-53B2DC9A04FF}"/>
            </a:ext>
          </a:extLst>
        </xdr:cNvPr>
        <xdr:cNvCxnSpPr/>
      </xdr:nvCxnSpPr>
      <xdr:spPr>
        <a:xfrm flipV="1">
          <a:off x="4179570" y="12668250"/>
          <a:ext cx="1270" cy="1206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115079</xdr:rowOff>
    </xdr:from>
    <xdr:ext cx="405111" cy="259045"/>
    <xdr:sp macro="" textlink="">
      <xdr:nvSpPr>
        <xdr:cNvPr id="255" name="【県民会館】&#10;有形固定資産減価償却率最小値テキスト">
          <a:extLst>
            <a:ext uri="{FF2B5EF4-FFF2-40B4-BE49-F238E27FC236}">
              <a16:creationId xmlns:a16="http://schemas.microsoft.com/office/drawing/2014/main" id="{8D498216-B762-44BD-B238-B1894756EE19}"/>
            </a:ext>
          </a:extLst>
        </xdr:cNvPr>
        <xdr:cNvSpPr txBox="1"/>
      </xdr:nvSpPr>
      <xdr:spPr>
        <a:xfrm>
          <a:off x="4229100" y="1387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111252</xdr:rowOff>
    </xdr:from>
    <xdr:to>
      <xdr:col>24</xdr:col>
      <xdr:colOff>152400</xdr:colOff>
      <xdr:row>85</xdr:row>
      <xdr:rowOff>111252</xdr:rowOff>
    </xdr:to>
    <xdr:cxnSp macro="">
      <xdr:nvCxnSpPr>
        <xdr:cNvPr id="256" name="直線コネクタ 255">
          <a:extLst>
            <a:ext uri="{FF2B5EF4-FFF2-40B4-BE49-F238E27FC236}">
              <a16:creationId xmlns:a16="http://schemas.microsoft.com/office/drawing/2014/main" id="{82E1D773-9D69-4F2E-9CEF-346C0DB13F24}"/>
            </a:ext>
          </a:extLst>
        </xdr:cNvPr>
        <xdr:cNvCxnSpPr/>
      </xdr:nvCxnSpPr>
      <xdr:spPr>
        <a:xfrm>
          <a:off x="4105275" y="1387487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156227</xdr:rowOff>
    </xdr:from>
    <xdr:ext cx="405111" cy="259045"/>
    <xdr:sp macro="" textlink="">
      <xdr:nvSpPr>
        <xdr:cNvPr id="257" name="【県民会館】&#10;有形固定資産減価償却率最大値テキスト">
          <a:extLst>
            <a:ext uri="{FF2B5EF4-FFF2-40B4-BE49-F238E27FC236}">
              <a16:creationId xmlns:a16="http://schemas.microsoft.com/office/drawing/2014/main" id="{D17BD760-7F81-4728-B7AF-B6E89CAF4E07}"/>
            </a:ext>
          </a:extLst>
        </xdr:cNvPr>
        <xdr:cNvSpPr txBox="1"/>
      </xdr:nvSpPr>
      <xdr:spPr>
        <a:xfrm>
          <a:off x="4229100" y="1246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58" name="直線コネクタ 257">
          <a:extLst>
            <a:ext uri="{FF2B5EF4-FFF2-40B4-BE49-F238E27FC236}">
              <a16:creationId xmlns:a16="http://schemas.microsoft.com/office/drawing/2014/main" id="{09E7F080-FE04-41F8-907C-BE3FC5CE22FA}"/>
            </a:ext>
          </a:extLst>
        </xdr:cNvPr>
        <xdr:cNvCxnSpPr/>
      </xdr:nvCxnSpPr>
      <xdr:spPr>
        <a:xfrm>
          <a:off x="4105275" y="126682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7890</xdr:rowOff>
    </xdr:from>
    <xdr:ext cx="405111" cy="259045"/>
    <xdr:sp macro="" textlink="">
      <xdr:nvSpPr>
        <xdr:cNvPr id="259" name="【県民会館】&#10;有形固定資産減価償却率平均値テキスト">
          <a:extLst>
            <a:ext uri="{FF2B5EF4-FFF2-40B4-BE49-F238E27FC236}">
              <a16:creationId xmlns:a16="http://schemas.microsoft.com/office/drawing/2014/main" id="{66B07769-25B1-452B-97AD-BE15B76239C5}"/>
            </a:ext>
          </a:extLst>
        </xdr:cNvPr>
        <xdr:cNvSpPr txBox="1"/>
      </xdr:nvSpPr>
      <xdr:spPr>
        <a:xfrm>
          <a:off x="4229100" y="128031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156463</xdr:rowOff>
    </xdr:from>
    <xdr:to>
      <xdr:col>24</xdr:col>
      <xdr:colOff>114300</xdr:colOff>
      <xdr:row>80</xdr:row>
      <xdr:rowOff>86613</xdr:rowOff>
    </xdr:to>
    <xdr:sp macro="" textlink="">
      <xdr:nvSpPr>
        <xdr:cNvPr id="260" name="フローチャート: 判断 259">
          <a:extLst>
            <a:ext uri="{FF2B5EF4-FFF2-40B4-BE49-F238E27FC236}">
              <a16:creationId xmlns:a16="http://schemas.microsoft.com/office/drawing/2014/main" id="{F7F461C3-A6F7-40EE-BF31-0C06B85FC52F}"/>
            </a:ext>
          </a:extLst>
        </xdr:cNvPr>
        <xdr:cNvSpPr/>
      </xdr:nvSpPr>
      <xdr:spPr>
        <a:xfrm>
          <a:off x="4124325" y="12951713"/>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145035</xdr:rowOff>
    </xdr:from>
    <xdr:to>
      <xdr:col>20</xdr:col>
      <xdr:colOff>38100</xdr:colOff>
      <xdr:row>80</xdr:row>
      <xdr:rowOff>75185</xdr:rowOff>
    </xdr:to>
    <xdr:sp macro="" textlink="">
      <xdr:nvSpPr>
        <xdr:cNvPr id="261" name="フローチャート: 判断 260">
          <a:extLst>
            <a:ext uri="{FF2B5EF4-FFF2-40B4-BE49-F238E27FC236}">
              <a16:creationId xmlns:a16="http://schemas.microsoft.com/office/drawing/2014/main" id="{D70F6F5D-4D70-4463-9F37-0914A322D0B6}"/>
            </a:ext>
          </a:extLst>
        </xdr:cNvPr>
        <xdr:cNvSpPr/>
      </xdr:nvSpPr>
      <xdr:spPr>
        <a:xfrm>
          <a:off x="3381375" y="129339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103887</xdr:rowOff>
    </xdr:from>
    <xdr:to>
      <xdr:col>15</xdr:col>
      <xdr:colOff>101600</xdr:colOff>
      <xdr:row>80</xdr:row>
      <xdr:rowOff>34037</xdr:rowOff>
    </xdr:to>
    <xdr:sp macro="" textlink="">
      <xdr:nvSpPr>
        <xdr:cNvPr id="262" name="フローチャート: 判断 261">
          <a:extLst>
            <a:ext uri="{FF2B5EF4-FFF2-40B4-BE49-F238E27FC236}">
              <a16:creationId xmlns:a16="http://schemas.microsoft.com/office/drawing/2014/main" id="{5DBAA8A3-3977-4CAF-970B-9ACCAC2ABD7E}"/>
            </a:ext>
          </a:extLst>
        </xdr:cNvPr>
        <xdr:cNvSpPr/>
      </xdr:nvSpPr>
      <xdr:spPr>
        <a:xfrm>
          <a:off x="2571750" y="12899137"/>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42163</xdr:rowOff>
    </xdr:from>
    <xdr:to>
      <xdr:col>10</xdr:col>
      <xdr:colOff>165100</xdr:colOff>
      <xdr:row>79</xdr:row>
      <xdr:rowOff>143763</xdr:rowOff>
    </xdr:to>
    <xdr:sp macro="" textlink="">
      <xdr:nvSpPr>
        <xdr:cNvPr id="263" name="フローチャート: 判断 262">
          <a:extLst>
            <a:ext uri="{FF2B5EF4-FFF2-40B4-BE49-F238E27FC236}">
              <a16:creationId xmlns:a16="http://schemas.microsoft.com/office/drawing/2014/main" id="{0EAFEA4F-16B6-42E8-A33B-02C3098262CF}"/>
            </a:ext>
          </a:extLst>
        </xdr:cNvPr>
        <xdr:cNvSpPr/>
      </xdr:nvSpPr>
      <xdr:spPr>
        <a:xfrm>
          <a:off x="1781175" y="1283741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B416639C-C18A-4AEF-A630-E8CD0C91595F}"/>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28E0CBA1-9DD1-4058-8432-9F1F82F2DA2E}"/>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F12B4DB7-5505-4571-B32D-CF5047BC293C}"/>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E2598C38-9701-4616-8EDF-B64FCC73E552}"/>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B1B8D941-0293-43B9-86A4-6667F860A61B}"/>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87885</xdr:rowOff>
    </xdr:from>
    <xdr:to>
      <xdr:col>24</xdr:col>
      <xdr:colOff>114300</xdr:colOff>
      <xdr:row>81</xdr:row>
      <xdr:rowOff>18035</xdr:rowOff>
    </xdr:to>
    <xdr:sp macro="" textlink="">
      <xdr:nvSpPr>
        <xdr:cNvPr id="269" name="楕円 268">
          <a:extLst>
            <a:ext uri="{FF2B5EF4-FFF2-40B4-BE49-F238E27FC236}">
              <a16:creationId xmlns:a16="http://schemas.microsoft.com/office/drawing/2014/main" id="{434B475C-A7C0-4C1E-8C3E-12058292070D}"/>
            </a:ext>
          </a:extLst>
        </xdr:cNvPr>
        <xdr:cNvSpPr/>
      </xdr:nvSpPr>
      <xdr:spPr>
        <a:xfrm>
          <a:off x="4124325" y="1303871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66312</xdr:rowOff>
    </xdr:from>
    <xdr:ext cx="405111" cy="259045"/>
    <xdr:sp macro="" textlink="">
      <xdr:nvSpPr>
        <xdr:cNvPr id="270" name="【県民会館】&#10;有形固定資産減価償却率該当値テキスト">
          <a:extLst>
            <a:ext uri="{FF2B5EF4-FFF2-40B4-BE49-F238E27FC236}">
              <a16:creationId xmlns:a16="http://schemas.microsoft.com/office/drawing/2014/main" id="{4DD2EE4B-96E2-48AA-A290-0D5326C7FB33}"/>
            </a:ext>
          </a:extLst>
        </xdr:cNvPr>
        <xdr:cNvSpPr txBox="1"/>
      </xdr:nvSpPr>
      <xdr:spPr>
        <a:xfrm>
          <a:off x="4229100" y="13023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44450</xdr:rowOff>
    </xdr:from>
    <xdr:to>
      <xdr:col>20</xdr:col>
      <xdr:colOff>38100</xdr:colOff>
      <xdr:row>80</xdr:row>
      <xdr:rowOff>146050</xdr:rowOff>
    </xdr:to>
    <xdr:sp macro="" textlink="">
      <xdr:nvSpPr>
        <xdr:cNvPr id="271" name="楕円 270">
          <a:extLst>
            <a:ext uri="{FF2B5EF4-FFF2-40B4-BE49-F238E27FC236}">
              <a16:creationId xmlns:a16="http://schemas.microsoft.com/office/drawing/2014/main" id="{A3793A35-E47A-4799-945B-47AC7B153850}"/>
            </a:ext>
          </a:extLst>
        </xdr:cNvPr>
        <xdr:cNvSpPr/>
      </xdr:nvSpPr>
      <xdr:spPr>
        <a:xfrm>
          <a:off x="3381375" y="130016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95250</xdr:rowOff>
    </xdr:from>
    <xdr:to>
      <xdr:col>24</xdr:col>
      <xdr:colOff>63500</xdr:colOff>
      <xdr:row>80</xdr:row>
      <xdr:rowOff>138685</xdr:rowOff>
    </xdr:to>
    <xdr:cxnSp macro="">
      <xdr:nvCxnSpPr>
        <xdr:cNvPr id="272" name="直線コネクタ 271">
          <a:extLst>
            <a:ext uri="{FF2B5EF4-FFF2-40B4-BE49-F238E27FC236}">
              <a16:creationId xmlns:a16="http://schemas.microsoft.com/office/drawing/2014/main" id="{390A49E4-A3CF-4F60-B251-773A60426783}"/>
            </a:ext>
          </a:extLst>
        </xdr:cNvPr>
        <xdr:cNvCxnSpPr/>
      </xdr:nvCxnSpPr>
      <xdr:spPr>
        <a:xfrm>
          <a:off x="3429000" y="13049250"/>
          <a:ext cx="752475" cy="4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170180</xdr:rowOff>
    </xdr:from>
    <xdr:to>
      <xdr:col>15</xdr:col>
      <xdr:colOff>101600</xdr:colOff>
      <xdr:row>80</xdr:row>
      <xdr:rowOff>100330</xdr:rowOff>
    </xdr:to>
    <xdr:sp macro="" textlink="">
      <xdr:nvSpPr>
        <xdr:cNvPr id="273" name="楕円 272">
          <a:extLst>
            <a:ext uri="{FF2B5EF4-FFF2-40B4-BE49-F238E27FC236}">
              <a16:creationId xmlns:a16="http://schemas.microsoft.com/office/drawing/2014/main" id="{3D889A44-6F84-4317-861F-D5D66CAEBCD5}"/>
            </a:ext>
          </a:extLst>
        </xdr:cNvPr>
        <xdr:cNvSpPr/>
      </xdr:nvSpPr>
      <xdr:spPr>
        <a:xfrm>
          <a:off x="2571750" y="1295273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49530</xdr:rowOff>
    </xdr:from>
    <xdr:to>
      <xdr:col>19</xdr:col>
      <xdr:colOff>177800</xdr:colOff>
      <xdr:row>80</xdr:row>
      <xdr:rowOff>95250</xdr:rowOff>
    </xdr:to>
    <xdr:cxnSp macro="">
      <xdr:nvCxnSpPr>
        <xdr:cNvPr id="274" name="直線コネクタ 273">
          <a:extLst>
            <a:ext uri="{FF2B5EF4-FFF2-40B4-BE49-F238E27FC236}">
              <a16:creationId xmlns:a16="http://schemas.microsoft.com/office/drawing/2014/main" id="{4A1D9139-34AE-4B58-9A8F-EFC7BD30B7DC}"/>
            </a:ext>
          </a:extLst>
        </xdr:cNvPr>
        <xdr:cNvCxnSpPr/>
      </xdr:nvCxnSpPr>
      <xdr:spPr>
        <a:xfrm>
          <a:off x="2619375" y="13000355"/>
          <a:ext cx="809625"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117602</xdr:rowOff>
    </xdr:from>
    <xdr:to>
      <xdr:col>10</xdr:col>
      <xdr:colOff>165100</xdr:colOff>
      <xdr:row>80</xdr:row>
      <xdr:rowOff>47752</xdr:rowOff>
    </xdr:to>
    <xdr:sp macro="" textlink="">
      <xdr:nvSpPr>
        <xdr:cNvPr id="275" name="楕円 274">
          <a:extLst>
            <a:ext uri="{FF2B5EF4-FFF2-40B4-BE49-F238E27FC236}">
              <a16:creationId xmlns:a16="http://schemas.microsoft.com/office/drawing/2014/main" id="{9E4EA177-B28A-48E8-B22A-4F6CE7876E91}"/>
            </a:ext>
          </a:extLst>
        </xdr:cNvPr>
        <xdr:cNvSpPr/>
      </xdr:nvSpPr>
      <xdr:spPr>
        <a:xfrm>
          <a:off x="1781175" y="12912852"/>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168402</xdr:rowOff>
    </xdr:from>
    <xdr:to>
      <xdr:col>15</xdr:col>
      <xdr:colOff>50800</xdr:colOff>
      <xdr:row>80</xdr:row>
      <xdr:rowOff>49530</xdr:rowOff>
    </xdr:to>
    <xdr:cxnSp macro="">
      <xdr:nvCxnSpPr>
        <xdr:cNvPr id="276" name="直線コネクタ 275">
          <a:extLst>
            <a:ext uri="{FF2B5EF4-FFF2-40B4-BE49-F238E27FC236}">
              <a16:creationId xmlns:a16="http://schemas.microsoft.com/office/drawing/2014/main" id="{1068C1CC-02CD-46B3-B721-F0B99FB3F1C7}"/>
            </a:ext>
          </a:extLst>
        </xdr:cNvPr>
        <xdr:cNvCxnSpPr/>
      </xdr:nvCxnSpPr>
      <xdr:spPr>
        <a:xfrm>
          <a:off x="1828800" y="12950952"/>
          <a:ext cx="790575" cy="4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91712</xdr:rowOff>
    </xdr:from>
    <xdr:ext cx="405111" cy="259045"/>
    <xdr:sp macro="" textlink="">
      <xdr:nvSpPr>
        <xdr:cNvPr id="277" name="n_1aveValue【県民会館】&#10;有形固定資産減価償却率">
          <a:extLst>
            <a:ext uri="{FF2B5EF4-FFF2-40B4-BE49-F238E27FC236}">
              <a16:creationId xmlns:a16="http://schemas.microsoft.com/office/drawing/2014/main" id="{3811B768-EF3B-4B84-80DD-466E6E43A8E9}"/>
            </a:ext>
          </a:extLst>
        </xdr:cNvPr>
        <xdr:cNvSpPr txBox="1"/>
      </xdr:nvSpPr>
      <xdr:spPr>
        <a:xfrm>
          <a:off x="3239144" y="12718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50564</xdr:rowOff>
    </xdr:from>
    <xdr:ext cx="405111" cy="259045"/>
    <xdr:sp macro="" textlink="">
      <xdr:nvSpPr>
        <xdr:cNvPr id="278" name="n_2aveValue【県民会館】&#10;有形固定資産減価償却率">
          <a:extLst>
            <a:ext uri="{FF2B5EF4-FFF2-40B4-BE49-F238E27FC236}">
              <a16:creationId xmlns:a16="http://schemas.microsoft.com/office/drawing/2014/main" id="{5C736916-22B8-4DB2-86EC-DBDB38495979}"/>
            </a:ext>
          </a:extLst>
        </xdr:cNvPr>
        <xdr:cNvSpPr txBox="1"/>
      </xdr:nvSpPr>
      <xdr:spPr>
        <a:xfrm>
          <a:off x="2439044" y="12677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160290</xdr:rowOff>
    </xdr:from>
    <xdr:ext cx="405111" cy="259045"/>
    <xdr:sp macro="" textlink="">
      <xdr:nvSpPr>
        <xdr:cNvPr id="279" name="n_3aveValue【県民会館】&#10;有形固定資産減価償却率">
          <a:extLst>
            <a:ext uri="{FF2B5EF4-FFF2-40B4-BE49-F238E27FC236}">
              <a16:creationId xmlns:a16="http://schemas.microsoft.com/office/drawing/2014/main" id="{452A9040-EBC0-4C76-8043-E02E47B803E8}"/>
            </a:ext>
          </a:extLst>
        </xdr:cNvPr>
        <xdr:cNvSpPr txBox="1"/>
      </xdr:nvSpPr>
      <xdr:spPr>
        <a:xfrm>
          <a:off x="1648469" y="1263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137177</xdr:rowOff>
    </xdr:from>
    <xdr:ext cx="405111" cy="259045"/>
    <xdr:sp macro="" textlink="">
      <xdr:nvSpPr>
        <xdr:cNvPr id="280" name="n_1mainValue【県民会館】&#10;有形固定資産減価償却率">
          <a:extLst>
            <a:ext uri="{FF2B5EF4-FFF2-40B4-BE49-F238E27FC236}">
              <a16:creationId xmlns:a16="http://schemas.microsoft.com/office/drawing/2014/main" id="{1DDAE2F9-696E-446A-8027-AD36ED75D729}"/>
            </a:ext>
          </a:extLst>
        </xdr:cNvPr>
        <xdr:cNvSpPr txBox="1"/>
      </xdr:nvSpPr>
      <xdr:spPr>
        <a:xfrm>
          <a:off x="3239144" y="13094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91457</xdr:rowOff>
    </xdr:from>
    <xdr:ext cx="405111" cy="259045"/>
    <xdr:sp macro="" textlink="">
      <xdr:nvSpPr>
        <xdr:cNvPr id="281" name="n_2mainValue【県民会館】&#10;有形固定資産減価償却率">
          <a:extLst>
            <a:ext uri="{FF2B5EF4-FFF2-40B4-BE49-F238E27FC236}">
              <a16:creationId xmlns:a16="http://schemas.microsoft.com/office/drawing/2014/main" id="{213CB601-D3F2-4F8B-B7B4-96722EC74395}"/>
            </a:ext>
          </a:extLst>
        </xdr:cNvPr>
        <xdr:cNvSpPr txBox="1"/>
      </xdr:nvSpPr>
      <xdr:spPr>
        <a:xfrm>
          <a:off x="2439044" y="1304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38879</xdr:rowOff>
    </xdr:from>
    <xdr:ext cx="405111" cy="259045"/>
    <xdr:sp macro="" textlink="">
      <xdr:nvSpPr>
        <xdr:cNvPr id="282" name="n_3mainValue【県民会館】&#10;有形固定資産減価償却率">
          <a:extLst>
            <a:ext uri="{FF2B5EF4-FFF2-40B4-BE49-F238E27FC236}">
              <a16:creationId xmlns:a16="http://schemas.microsoft.com/office/drawing/2014/main" id="{7184CC9C-6957-426A-B53A-CEEC16A2C769}"/>
            </a:ext>
          </a:extLst>
        </xdr:cNvPr>
        <xdr:cNvSpPr txBox="1"/>
      </xdr:nvSpPr>
      <xdr:spPr>
        <a:xfrm>
          <a:off x="1648469" y="12992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a:extLst>
            <a:ext uri="{FF2B5EF4-FFF2-40B4-BE49-F238E27FC236}">
              <a16:creationId xmlns:a16="http://schemas.microsoft.com/office/drawing/2014/main" id="{ACE9B8F8-4025-460C-A2FC-FB0A00A83E67}"/>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84" name="正方形/長方形 283">
          <a:extLst>
            <a:ext uri="{FF2B5EF4-FFF2-40B4-BE49-F238E27FC236}">
              <a16:creationId xmlns:a16="http://schemas.microsoft.com/office/drawing/2014/main" id="{A8ADEB10-2FDD-411B-8175-4DA3676BCE9F}"/>
            </a:ext>
          </a:extLst>
        </xdr:cNvPr>
        <xdr:cNvSpPr/>
      </xdr:nvSpPr>
      <xdr:spPr>
        <a:xfrm>
          <a:off x="6410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85" name="正方形/長方形 284">
          <a:extLst>
            <a:ext uri="{FF2B5EF4-FFF2-40B4-BE49-F238E27FC236}">
              <a16:creationId xmlns:a16="http://schemas.microsoft.com/office/drawing/2014/main" id="{A2EC8173-5A3A-44C9-A7B6-7F17746737F2}"/>
            </a:ext>
          </a:extLst>
        </xdr:cNvPr>
        <xdr:cNvSpPr/>
      </xdr:nvSpPr>
      <xdr:spPr>
        <a:xfrm>
          <a:off x="6410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86" name="正方形/長方形 285">
          <a:extLst>
            <a:ext uri="{FF2B5EF4-FFF2-40B4-BE49-F238E27FC236}">
              <a16:creationId xmlns:a16="http://schemas.microsoft.com/office/drawing/2014/main" id="{B0C6119F-AF6D-48AD-9132-D1DD720074DB}"/>
            </a:ext>
          </a:extLst>
        </xdr:cNvPr>
        <xdr:cNvSpPr/>
      </xdr:nvSpPr>
      <xdr:spPr>
        <a:xfrm>
          <a:off x="7886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87" name="正方形/長方形 286">
          <a:extLst>
            <a:ext uri="{FF2B5EF4-FFF2-40B4-BE49-F238E27FC236}">
              <a16:creationId xmlns:a16="http://schemas.microsoft.com/office/drawing/2014/main" id="{5AFC78CF-8B68-4859-BDAE-C8772EB4D5F0}"/>
            </a:ext>
          </a:extLst>
        </xdr:cNvPr>
        <xdr:cNvSpPr/>
      </xdr:nvSpPr>
      <xdr:spPr>
        <a:xfrm>
          <a:off x="7886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a:extLst>
            <a:ext uri="{FF2B5EF4-FFF2-40B4-BE49-F238E27FC236}">
              <a16:creationId xmlns:a16="http://schemas.microsoft.com/office/drawing/2014/main" id="{E29096D6-EDB7-49AE-872F-3DDBE4F64DFF}"/>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a:extLst>
            <a:ext uri="{FF2B5EF4-FFF2-40B4-BE49-F238E27FC236}">
              <a16:creationId xmlns:a16="http://schemas.microsoft.com/office/drawing/2014/main" id="{5B32F4B3-9DD7-49EB-8DA0-0C4C50B3FE6B}"/>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a:extLst>
            <a:ext uri="{FF2B5EF4-FFF2-40B4-BE49-F238E27FC236}">
              <a16:creationId xmlns:a16="http://schemas.microsoft.com/office/drawing/2014/main" id="{9D4F77B1-8D70-4E5B-A386-A97EFC593C5A}"/>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1" name="直線コネクタ 290">
          <a:extLst>
            <a:ext uri="{FF2B5EF4-FFF2-40B4-BE49-F238E27FC236}">
              <a16:creationId xmlns:a16="http://schemas.microsoft.com/office/drawing/2014/main" id="{B2F01786-0FAD-4714-80D5-6651902584CF}"/>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2" name="テキスト ボックス 291">
          <a:extLst>
            <a:ext uri="{FF2B5EF4-FFF2-40B4-BE49-F238E27FC236}">
              <a16:creationId xmlns:a16="http://schemas.microsoft.com/office/drawing/2014/main" id="{21705ABC-187D-481E-AE39-BE8C34E21E18}"/>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3" name="直線コネクタ 292">
          <a:extLst>
            <a:ext uri="{FF2B5EF4-FFF2-40B4-BE49-F238E27FC236}">
              <a16:creationId xmlns:a16="http://schemas.microsoft.com/office/drawing/2014/main" id="{61FD124C-0814-4B1A-ACB6-53F0DA06BA36}"/>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4" name="テキスト ボックス 293">
          <a:extLst>
            <a:ext uri="{FF2B5EF4-FFF2-40B4-BE49-F238E27FC236}">
              <a16:creationId xmlns:a16="http://schemas.microsoft.com/office/drawing/2014/main" id="{46E8BF2A-537C-4847-962F-8CF5A9DC291A}"/>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5" name="直線コネクタ 294">
          <a:extLst>
            <a:ext uri="{FF2B5EF4-FFF2-40B4-BE49-F238E27FC236}">
              <a16:creationId xmlns:a16="http://schemas.microsoft.com/office/drawing/2014/main" id="{887E64B1-0330-43F9-8AD2-D5BC5E129792}"/>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6" name="テキスト ボックス 295">
          <a:extLst>
            <a:ext uri="{FF2B5EF4-FFF2-40B4-BE49-F238E27FC236}">
              <a16:creationId xmlns:a16="http://schemas.microsoft.com/office/drawing/2014/main" id="{B43E20DA-289E-43E3-9EC4-286609E49964}"/>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7" name="直線コネクタ 296">
          <a:extLst>
            <a:ext uri="{FF2B5EF4-FFF2-40B4-BE49-F238E27FC236}">
              <a16:creationId xmlns:a16="http://schemas.microsoft.com/office/drawing/2014/main" id="{F9E96746-D944-4F7F-A770-5FF53FC541FF}"/>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8" name="テキスト ボックス 297">
          <a:extLst>
            <a:ext uri="{FF2B5EF4-FFF2-40B4-BE49-F238E27FC236}">
              <a16:creationId xmlns:a16="http://schemas.microsoft.com/office/drawing/2014/main" id="{A6E93E0F-756C-41D0-899E-644D2393039B}"/>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9" name="直線コネクタ 298">
          <a:extLst>
            <a:ext uri="{FF2B5EF4-FFF2-40B4-BE49-F238E27FC236}">
              <a16:creationId xmlns:a16="http://schemas.microsoft.com/office/drawing/2014/main" id="{4585CD4F-1A71-4BC6-B679-1EFA439F14F1}"/>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0" name="テキスト ボックス 299">
          <a:extLst>
            <a:ext uri="{FF2B5EF4-FFF2-40B4-BE49-F238E27FC236}">
              <a16:creationId xmlns:a16="http://schemas.microsoft.com/office/drawing/2014/main" id="{3E20DAD9-BB03-42AD-9419-B1E7689957DC}"/>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1" name="直線コネクタ 300">
          <a:extLst>
            <a:ext uri="{FF2B5EF4-FFF2-40B4-BE49-F238E27FC236}">
              <a16:creationId xmlns:a16="http://schemas.microsoft.com/office/drawing/2014/main" id="{43814453-5A2E-40BE-97DA-ADB2C9AC28F7}"/>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2" name="テキスト ボックス 301">
          <a:extLst>
            <a:ext uri="{FF2B5EF4-FFF2-40B4-BE49-F238E27FC236}">
              <a16:creationId xmlns:a16="http://schemas.microsoft.com/office/drawing/2014/main" id="{947542E8-5B29-49E1-88D6-402C3EB62752}"/>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a:extLst>
            <a:ext uri="{FF2B5EF4-FFF2-40B4-BE49-F238E27FC236}">
              <a16:creationId xmlns:a16="http://schemas.microsoft.com/office/drawing/2014/main" id="{CD66C694-ED80-4A3C-9D0E-D505F1055DC9}"/>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a:extLst>
            <a:ext uri="{FF2B5EF4-FFF2-40B4-BE49-F238E27FC236}">
              <a16:creationId xmlns:a16="http://schemas.microsoft.com/office/drawing/2014/main" id="{4E2E9B94-1F50-49E2-8F9D-A721E9670E4F}"/>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県民会館】&#10;一人当たり面積グラフ枠">
          <a:extLst>
            <a:ext uri="{FF2B5EF4-FFF2-40B4-BE49-F238E27FC236}">
              <a16:creationId xmlns:a16="http://schemas.microsoft.com/office/drawing/2014/main" id="{EBCC7316-BAE3-427F-BF42-DF59A7E3A332}"/>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119743</xdr:rowOff>
    </xdr:from>
    <xdr:to>
      <xdr:col>54</xdr:col>
      <xdr:colOff>189865</xdr:colOff>
      <xdr:row>86</xdr:row>
      <xdr:rowOff>119743</xdr:rowOff>
    </xdr:to>
    <xdr:cxnSp macro="">
      <xdr:nvCxnSpPr>
        <xdr:cNvPr id="306" name="直線コネクタ 305">
          <a:extLst>
            <a:ext uri="{FF2B5EF4-FFF2-40B4-BE49-F238E27FC236}">
              <a16:creationId xmlns:a16="http://schemas.microsoft.com/office/drawing/2014/main" id="{4DCE4FB0-1087-4F63-AC4B-80271891B2EF}"/>
            </a:ext>
          </a:extLst>
        </xdr:cNvPr>
        <xdr:cNvCxnSpPr/>
      </xdr:nvCxnSpPr>
      <xdr:spPr>
        <a:xfrm flipV="1">
          <a:off x="9427845" y="12753068"/>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123570</xdr:rowOff>
    </xdr:from>
    <xdr:ext cx="469744" cy="259045"/>
    <xdr:sp macro="" textlink="">
      <xdr:nvSpPr>
        <xdr:cNvPr id="307" name="【県民会館】&#10;一人当たり面積最小値テキスト">
          <a:extLst>
            <a:ext uri="{FF2B5EF4-FFF2-40B4-BE49-F238E27FC236}">
              <a16:creationId xmlns:a16="http://schemas.microsoft.com/office/drawing/2014/main" id="{910B209F-9A7F-464D-87A1-7DC2F194DC16}"/>
            </a:ext>
          </a:extLst>
        </xdr:cNvPr>
        <xdr:cNvSpPr txBox="1"/>
      </xdr:nvSpPr>
      <xdr:spPr>
        <a:xfrm>
          <a:off x="9477375" y="14052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119743</xdr:rowOff>
    </xdr:from>
    <xdr:to>
      <xdr:col>55</xdr:col>
      <xdr:colOff>88900</xdr:colOff>
      <xdr:row>86</xdr:row>
      <xdr:rowOff>119743</xdr:rowOff>
    </xdr:to>
    <xdr:cxnSp macro="">
      <xdr:nvCxnSpPr>
        <xdr:cNvPr id="308" name="直線コネクタ 307">
          <a:extLst>
            <a:ext uri="{FF2B5EF4-FFF2-40B4-BE49-F238E27FC236}">
              <a16:creationId xmlns:a16="http://schemas.microsoft.com/office/drawing/2014/main" id="{C7F8C560-B7E7-4B25-953B-03BA548270D6}"/>
            </a:ext>
          </a:extLst>
        </xdr:cNvPr>
        <xdr:cNvCxnSpPr/>
      </xdr:nvCxnSpPr>
      <xdr:spPr>
        <a:xfrm>
          <a:off x="9363075" y="1404846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66420</xdr:rowOff>
    </xdr:from>
    <xdr:ext cx="469744" cy="259045"/>
    <xdr:sp macro="" textlink="">
      <xdr:nvSpPr>
        <xdr:cNvPr id="309" name="【県民会館】&#10;一人当たり面積最大値テキスト">
          <a:extLst>
            <a:ext uri="{FF2B5EF4-FFF2-40B4-BE49-F238E27FC236}">
              <a16:creationId xmlns:a16="http://schemas.microsoft.com/office/drawing/2014/main" id="{AB626AFB-6648-47FB-A497-1D20D6555BEF}"/>
            </a:ext>
          </a:extLst>
        </xdr:cNvPr>
        <xdr:cNvSpPr txBox="1"/>
      </xdr:nvSpPr>
      <xdr:spPr>
        <a:xfrm>
          <a:off x="9477375" y="1253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119743</xdr:rowOff>
    </xdr:from>
    <xdr:to>
      <xdr:col>55</xdr:col>
      <xdr:colOff>88900</xdr:colOff>
      <xdr:row>78</xdr:row>
      <xdr:rowOff>119743</xdr:rowOff>
    </xdr:to>
    <xdr:cxnSp macro="">
      <xdr:nvCxnSpPr>
        <xdr:cNvPr id="310" name="直線コネクタ 309">
          <a:extLst>
            <a:ext uri="{FF2B5EF4-FFF2-40B4-BE49-F238E27FC236}">
              <a16:creationId xmlns:a16="http://schemas.microsoft.com/office/drawing/2014/main" id="{30D39C1A-EE9E-460A-BE1C-432D85117F9F}"/>
            </a:ext>
          </a:extLst>
        </xdr:cNvPr>
        <xdr:cNvCxnSpPr/>
      </xdr:nvCxnSpPr>
      <xdr:spPr>
        <a:xfrm>
          <a:off x="9363075" y="1275306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84</xdr:row>
      <xdr:rowOff>80027</xdr:rowOff>
    </xdr:from>
    <xdr:ext cx="469744" cy="259045"/>
    <xdr:sp macro="" textlink="">
      <xdr:nvSpPr>
        <xdr:cNvPr id="311" name="【県民会館】&#10;一人当たり面積平均値テキスト">
          <a:extLst>
            <a:ext uri="{FF2B5EF4-FFF2-40B4-BE49-F238E27FC236}">
              <a16:creationId xmlns:a16="http://schemas.microsoft.com/office/drawing/2014/main" id="{252A995F-A745-4B16-967C-EEE437E3E2F4}"/>
            </a:ext>
          </a:extLst>
        </xdr:cNvPr>
        <xdr:cNvSpPr txBox="1"/>
      </xdr:nvSpPr>
      <xdr:spPr>
        <a:xfrm>
          <a:off x="9477375" y="13684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312" name="フローチャート: 判断 311">
          <a:extLst>
            <a:ext uri="{FF2B5EF4-FFF2-40B4-BE49-F238E27FC236}">
              <a16:creationId xmlns:a16="http://schemas.microsoft.com/office/drawing/2014/main" id="{FC624C54-E6E6-4108-BBBB-FD7F42EB46BF}"/>
            </a:ext>
          </a:extLst>
        </xdr:cNvPr>
        <xdr:cNvSpPr/>
      </xdr:nvSpPr>
      <xdr:spPr>
        <a:xfrm>
          <a:off x="9401175" y="13706475"/>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68943</xdr:rowOff>
    </xdr:from>
    <xdr:to>
      <xdr:col>50</xdr:col>
      <xdr:colOff>165100</xdr:colOff>
      <xdr:row>84</xdr:row>
      <xdr:rowOff>170543</xdr:rowOff>
    </xdr:to>
    <xdr:sp macro="" textlink="">
      <xdr:nvSpPr>
        <xdr:cNvPr id="313" name="フローチャート: 判断 312">
          <a:extLst>
            <a:ext uri="{FF2B5EF4-FFF2-40B4-BE49-F238E27FC236}">
              <a16:creationId xmlns:a16="http://schemas.microsoft.com/office/drawing/2014/main" id="{221828E5-7B2D-493F-9CA3-87D403C9949A}"/>
            </a:ext>
          </a:extLst>
        </xdr:cNvPr>
        <xdr:cNvSpPr/>
      </xdr:nvSpPr>
      <xdr:spPr>
        <a:xfrm>
          <a:off x="8639175" y="1366746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36286</xdr:rowOff>
    </xdr:from>
    <xdr:to>
      <xdr:col>46</xdr:col>
      <xdr:colOff>38100</xdr:colOff>
      <xdr:row>84</xdr:row>
      <xdr:rowOff>137886</xdr:rowOff>
    </xdr:to>
    <xdr:sp macro="" textlink="">
      <xdr:nvSpPr>
        <xdr:cNvPr id="314" name="フローチャート: 判断 313">
          <a:extLst>
            <a:ext uri="{FF2B5EF4-FFF2-40B4-BE49-F238E27FC236}">
              <a16:creationId xmlns:a16="http://schemas.microsoft.com/office/drawing/2014/main" id="{1140B6D3-FD54-4C48-83F3-B8A76EAE9A23}"/>
            </a:ext>
          </a:extLst>
        </xdr:cNvPr>
        <xdr:cNvSpPr/>
      </xdr:nvSpPr>
      <xdr:spPr>
        <a:xfrm>
          <a:off x="7839075" y="1363798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36286</xdr:rowOff>
    </xdr:from>
    <xdr:to>
      <xdr:col>41</xdr:col>
      <xdr:colOff>101600</xdr:colOff>
      <xdr:row>84</xdr:row>
      <xdr:rowOff>137886</xdr:rowOff>
    </xdr:to>
    <xdr:sp macro="" textlink="">
      <xdr:nvSpPr>
        <xdr:cNvPr id="315" name="フローチャート: 判断 314">
          <a:extLst>
            <a:ext uri="{FF2B5EF4-FFF2-40B4-BE49-F238E27FC236}">
              <a16:creationId xmlns:a16="http://schemas.microsoft.com/office/drawing/2014/main" id="{1CEF92BC-077B-4262-9E0B-8536E2BBC989}"/>
            </a:ext>
          </a:extLst>
        </xdr:cNvPr>
        <xdr:cNvSpPr/>
      </xdr:nvSpPr>
      <xdr:spPr>
        <a:xfrm>
          <a:off x="7029450" y="1363798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1F3FBA07-E643-454C-85A1-0DF5E8A36DCD}"/>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FF26597F-C49F-4543-AA98-F48686F70829}"/>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997EA114-A225-433E-AA21-B93C0A654A49}"/>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8E3D5C2D-A29C-4169-B9C3-ACD98B3EF99F}"/>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C57A7E52-CC50-4007-BB37-E6700B25E80A}"/>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85271</xdr:rowOff>
    </xdr:from>
    <xdr:to>
      <xdr:col>55</xdr:col>
      <xdr:colOff>50800</xdr:colOff>
      <xdr:row>81</xdr:row>
      <xdr:rowOff>15421</xdr:rowOff>
    </xdr:to>
    <xdr:sp macro="" textlink="">
      <xdr:nvSpPr>
        <xdr:cNvPr id="321" name="楕円 320">
          <a:extLst>
            <a:ext uri="{FF2B5EF4-FFF2-40B4-BE49-F238E27FC236}">
              <a16:creationId xmlns:a16="http://schemas.microsoft.com/office/drawing/2014/main" id="{6A69FFF7-897E-43E3-B605-93E5481A439F}"/>
            </a:ext>
          </a:extLst>
        </xdr:cNvPr>
        <xdr:cNvSpPr/>
      </xdr:nvSpPr>
      <xdr:spPr>
        <a:xfrm>
          <a:off x="9401175" y="13042446"/>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79</xdr:row>
      <xdr:rowOff>108148</xdr:rowOff>
    </xdr:from>
    <xdr:ext cx="469744" cy="259045"/>
    <xdr:sp macro="" textlink="">
      <xdr:nvSpPr>
        <xdr:cNvPr id="322" name="【県民会館】&#10;一人当たり面積該当値テキスト">
          <a:extLst>
            <a:ext uri="{FF2B5EF4-FFF2-40B4-BE49-F238E27FC236}">
              <a16:creationId xmlns:a16="http://schemas.microsoft.com/office/drawing/2014/main" id="{A961EBB8-F282-43AE-8A53-AF0851FE7450}"/>
            </a:ext>
          </a:extLst>
        </xdr:cNvPr>
        <xdr:cNvSpPr txBox="1"/>
      </xdr:nvSpPr>
      <xdr:spPr>
        <a:xfrm>
          <a:off x="9477375" y="1289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101600</xdr:rowOff>
    </xdr:from>
    <xdr:to>
      <xdr:col>50</xdr:col>
      <xdr:colOff>165100</xdr:colOff>
      <xdr:row>81</xdr:row>
      <xdr:rowOff>31750</xdr:rowOff>
    </xdr:to>
    <xdr:sp macro="" textlink="">
      <xdr:nvSpPr>
        <xdr:cNvPr id="323" name="楕円 322">
          <a:extLst>
            <a:ext uri="{FF2B5EF4-FFF2-40B4-BE49-F238E27FC236}">
              <a16:creationId xmlns:a16="http://schemas.microsoft.com/office/drawing/2014/main" id="{6F037DFE-BBFB-4DB9-A540-834B7737596A}"/>
            </a:ext>
          </a:extLst>
        </xdr:cNvPr>
        <xdr:cNvSpPr/>
      </xdr:nvSpPr>
      <xdr:spPr>
        <a:xfrm>
          <a:off x="8639175" y="130587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136071</xdr:rowOff>
    </xdr:from>
    <xdr:to>
      <xdr:col>55</xdr:col>
      <xdr:colOff>0</xdr:colOff>
      <xdr:row>80</xdr:row>
      <xdr:rowOff>152400</xdr:rowOff>
    </xdr:to>
    <xdr:cxnSp macro="">
      <xdr:nvCxnSpPr>
        <xdr:cNvPr id="324" name="直線コネクタ 323">
          <a:extLst>
            <a:ext uri="{FF2B5EF4-FFF2-40B4-BE49-F238E27FC236}">
              <a16:creationId xmlns:a16="http://schemas.microsoft.com/office/drawing/2014/main" id="{F025AD02-E950-428C-9708-7DFC43665C98}"/>
            </a:ext>
          </a:extLst>
        </xdr:cNvPr>
        <xdr:cNvCxnSpPr/>
      </xdr:nvCxnSpPr>
      <xdr:spPr>
        <a:xfrm flipV="1">
          <a:off x="8686800" y="13090071"/>
          <a:ext cx="74295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117929</xdr:rowOff>
    </xdr:from>
    <xdr:to>
      <xdr:col>46</xdr:col>
      <xdr:colOff>38100</xdr:colOff>
      <xdr:row>81</xdr:row>
      <xdr:rowOff>48079</xdr:rowOff>
    </xdr:to>
    <xdr:sp macro="" textlink="">
      <xdr:nvSpPr>
        <xdr:cNvPr id="325" name="楕円 324">
          <a:extLst>
            <a:ext uri="{FF2B5EF4-FFF2-40B4-BE49-F238E27FC236}">
              <a16:creationId xmlns:a16="http://schemas.microsoft.com/office/drawing/2014/main" id="{325568DC-A2E3-41F2-9A85-3DC1A4154D12}"/>
            </a:ext>
          </a:extLst>
        </xdr:cNvPr>
        <xdr:cNvSpPr/>
      </xdr:nvSpPr>
      <xdr:spPr>
        <a:xfrm>
          <a:off x="7839075" y="13075104"/>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152400</xdr:rowOff>
    </xdr:from>
    <xdr:to>
      <xdr:col>50</xdr:col>
      <xdr:colOff>114300</xdr:colOff>
      <xdr:row>80</xdr:row>
      <xdr:rowOff>168729</xdr:rowOff>
    </xdr:to>
    <xdr:cxnSp macro="">
      <xdr:nvCxnSpPr>
        <xdr:cNvPr id="326" name="直線コネクタ 325">
          <a:extLst>
            <a:ext uri="{FF2B5EF4-FFF2-40B4-BE49-F238E27FC236}">
              <a16:creationId xmlns:a16="http://schemas.microsoft.com/office/drawing/2014/main" id="{52DF9F85-04B5-4434-ACE5-50C540D2796A}"/>
            </a:ext>
          </a:extLst>
        </xdr:cNvPr>
        <xdr:cNvCxnSpPr/>
      </xdr:nvCxnSpPr>
      <xdr:spPr>
        <a:xfrm flipV="1">
          <a:off x="7886700" y="13106400"/>
          <a:ext cx="800100" cy="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150586</xdr:rowOff>
    </xdr:from>
    <xdr:to>
      <xdr:col>41</xdr:col>
      <xdr:colOff>101600</xdr:colOff>
      <xdr:row>81</xdr:row>
      <xdr:rowOff>80736</xdr:rowOff>
    </xdr:to>
    <xdr:sp macro="" textlink="">
      <xdr:nvSpPr>
        <xdr:cNvPr id="327" name="楕円 326">
          <a:extLst>
            <a:ext uri="{FF2B5EF4-FFF2-40B4-BE49-F238E27FC236}">
              <a16:creationId xmlns:a16="http://schemas.microsoft.com/office/drawing/2014/main" id="{145C3CDF-3392-4821-B5D6-B12DA673C224}"/>
            </a:ext>
          </a:extLst>
        </xdr:cNvPr>
        <xdr:cNvSpPr/>
      </xdr:nvSpPr>
      <xdr:spPr>
        <a:xfrm>
          <a:off x="7029450" y="1310458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168729</xdr:rowOff>
    </xdr:from>
    <xdr:to>
      <xdr:col>45</xdr:col>
      <xdr:colOff>177800</xdr:colOff>
      <xdr:row>81</xdr:row>
      <xdr:rowOff>29936</xdr:rowOff>
    </xdr:to>
    <xdr:cxnSp macro="">
      <xdr:nvCxnSpPr>
        <xdr:cNvPr id="328" name="直線コネクタ 327">
          <a:extLst>
            <a:ext uri="{FF2B5EF4-FFF2-40B4-BE49-F238E27FC236}">
              <a16:creationId xmlns:a16="http://schemas.microsoft.com/office/drawing/2014/main" id="{EFFDB678-FD96-44AB-976F-2B60A22E756D}"/>
            </a:ext>
          </a:extLst>
        </xdr:cNvPr>
        <xdr:cNvCxnSpPr/>
      </xdr:nvCxnSpPr>
      <xdr:spPr>
        <a:xfrm flipV="1">
          <a:off x="7077075" y="13113204"/>
          <a:ext cx="809625"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161670</xdr:rowOff>
    </xdr:from>
    <xdr:ext cx="469744" cy="259045"/>
    <xdr:sp macro="" textlink="">
      <xdr:nvSpPr>
        <xdr:cNvPr id="329" name="n_1aveValue【県民会館】&#10;一人当たり面積">
          <a:extLst>
            <a:ext uri="{FF2B5EF4-FFF2-40B4-BE49-F238E27FC236}">
              <a16:creationId xmlns:a16="http://schemas.microsoft.com/office/drawing/2014/main" id="{242FCA53-48A3-4D78-8A98-889DFF1C2614}"/>
            </a:ext>
          </a:extLst>
        </xdr:cNvPr>
        <xdr:cNvSpPr txBox="1"/>
      </xdr:nvSpPr>
      <xdr:spPr>
        <a:xfrm>
          <a:off x="8458277" y="1376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129013</xdr:rowOff>
    </xdr:from>
    <xdr:ext cx="469744" cy="259045"/>
    <xdr:sp macro="" textlink="">
      <xdr:nvSpPr>
        <xdr:cNvPr id="330" name="n_2aveValue【県民会館】&#10;一人当たり面積">
          <a:extLst>
            <a:ext uri="{FF2B5EF4-FFF2-40B4-BE49-F238E27FC236}">
              <a16:creationId xmlns:a16="http://schemas.microsoft.com/office/drawing/2014/main" id="{3378E746-DC7B-4335-85B4-FD95794ACF17}"/>
            </a:ext>
          </a:extLst>
        </xdr:cNvPr>
        <xdr:cNvSpPr txBox="1"/>
      </xdr:nvSpPr>
      <xdr:spPr>
        <a:xfrm>
          <a:off x="7677227" y="137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129013</xdr:rowOff>
    </xdr:from>
    <xdr:ext cx="469744" cy="259045"/>
    <xdr:sp macro="" textlink="">
      <xdr:nvSpPr>
        <xdr:cNvPr id="331" name="n_3aveValue【県民会館】&#10;一人当たり面積">
          <a:extLst>
            <a:ext uri="{FF2B5EF4-FFF2-40B4-BE49-F238E27FC236}">
              <a16:creationId xmlns:a16="http://schemas.microsoft.com/office/drawing/2014/main" id="{20430F97-27B3-448E-BFD0-D60DF1569A7A}"/>
            </a:ext>
          </a:extLst>
        </xdr:cNvPr>
        <xdr:cNvSpPr txBox="1"/>
      </xdr:nvSpPr>
      <xdr:spPr>
        <a:xfrm>
          <a:off x="6867602" y="137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48277</xdr:rowOff>
    </xdr:from>
    <xdr:ext cx="469744" cy="259045"/>
    <xdr:sp macro="" textlink="">
      <xdr:nvSpPr>
        <xdr:cNvPr id="332" name="n_1mainValue【県民会館】&#10;一人当たり面積">
          <a:extLst>
            <a:ext uri="{FF2B5EF4-FFF2-40B4-BE49-F238E27FC236}">
              <a16:creationId xmlns:a16="http://schemas.microsoft.com/office/drawing/2014/main" id="{DCC0BD28-0466-4D44-AEFF-54E21E4EB111}"/>
            </a:ext>
          </a:extLst>
        </xdr:cNvPr>
        <xdr:cNvSpPr txBox="1"/>
      </xdr:nvSpPr>
      <xdr:spPr>
        <a:xfrm>
          <a:off x="8458277" y="1283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64606</xdr:rowOff>
    </xdr:from>
    <xdr:ext cx="469744" cy="259045"/>
    <xdr:sp macro="" textlink="">
      <xdr:nvSpPr>
        <xdr:cNvPr id="333" name="n_2mainValue【県民会館】&#10;一人当たり面積">
          <a:extLst>
            <a:ext uri="{FF2B5EF4-FFF2-40B4-BE49-F238E27FC236}">
              <a16:creationId xmlns:a16="http://schemas.microsoft.com/office/drawing/2014/main" id="{A49B6A81-5475-4438-B806-A3F97E95B591}"/>
            </a:ext>
          </a:extLst>
        </xdr:cNvPr>
        <xdr:cNvSpPr txBox="1"/>
      </xdr:nvSpPr>
      <xdr:spPr>
        <a:xfrm>
          <a:off x="7677227" y="1285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97263</xdr:rowOff>
    </xdr:from>
    <xdr:ext cx="469744" cy="259045"/>
    <xdr:sp macro="" textlink="">
      <xdr:nvSpPr>
        <xdr:cNvPr id="334" name="n_3mainValue【県民会館】&#10;一人当たり面積">
          <a:extLst>
            <a:ext uri="{FF2B5EF4-FFF2-40B4-BE49-F238E27FC236}">
              <a16:creationId xmlns:a16="http://schemas.microsoft.com/office/drawing/2014/main" id="{7A3DA89D-5301-4664-848F-5E4DE546715F}"/>
            </a:ext>
          </a:extLst>
        </xdr:cNvPr>
        <xdr:cNvSpPr txBox="1"/>
      </xdr:nvSpPr>
      <xdr:spPr>
        <a:xfrm>
          <a:off x="6867602" y="12889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5" name="正方形/長方形 334">
          <a:extLst>
            <a:ext uri="{FF2B5EF4-FFF2-40B4-BE49-F238E27FC236}">
              <a16:creationId xmlns:a16="http://schemas.microsoft.com/office/drawing/2014/main" id="{6297CFD5-81FE-42D5-A4BB-4F4B825F7E85}"/>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36" name="正方形/長方形 335">
          <a:extLst>
            <a:ext uri="{FF2B5EF4-FFF2-40B4-BE49-F238E27FC236}">
              <a16:creationId xmlns:a16="http://schemas.microsoft.com/office/drawing/2014/main" id="{D60660EA-A215-460D-9353-82934969B314}"/>
            </a:ext>
          </a:extLst>
        </xdr:cNvPr>
        <xdr:cNvSpPr/>
      </xdr:nvSpPr>
      <xdr:spPr>
        <a:xfrm>
          <a:off x="1152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37" name="正方形/長方形 336">
          <a:extLst>
            <a:ext uri="{FF2B5EF4-FFF2-40B4-BE49-F238E27FC236}">
              <a16:creationId xmlns:a16="http://schemas.microsoft.com/office/drawing/2014/main" id="{DF2E60D8-9112-45B5-B07A-2B844333DEFC}"/>
            </a:ext>
          </a:extLst>
        </xdr:cNvPr>
        <xdr:cNvSpPr/>
      </xdr:nvSpPr>
      <xdr:spPr>
        <a:xfrm>
          <a:off x="1152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38" name="正方形/長方形 337">
          <a:extLst>
            <a:ext uri="{FF2B5EF4-FFF2-40B4-BE49-F238E27FC236}">
              <a16:creationId xmlns:a16="http://schemas.microsoft.com/office/drawing/2014/main" id="{F5320F19-39C0-4AF3-93C3-01D71C247F51}"/>
            </a:ext>
          </a:extLst>
        </xdr:cNvPr>
        <xdr:cNvSpPr/>
      </xdr:nvSpPr>
      <xdr:spPr>
        <a:xfrm>
          <a:off x="2638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39" name="正方形/長方形 338">
          <a:extLst>
            <a:ext uri="{FF2B5EF4-FFF2-40B4-BE49-F238E27FC236}">
              <a16:creationId xmlns:a16="http://schemas.microsoft.com/office/drawing/2014/main" id="{4E4F1E51-E672-461D-81D5-65869066A00F}"/>
            </a:ext>
          </a:extLst>
        </xdr:cNvPr>
        <xdr:cNvSpPr/>
      </xdr:nvSpPr>
      <xdr:spPr>
        <a:xfrm>
          <a:off x="2638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a:extLst>
            <a:ext uri="{FF2B5EF4-FFF2-40B4-BE49-F238E27FC236}">
              <a16:creationId xmlns:a16="http://schemas.microsoft.com/office/drawing/2014/main" id="{BF614DBE-9CF2-417B-90D1-18B560779758}"/>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1" name="テキスト ボックス 340">
          <a:extLst>
            <a:ext uri="{FF2B5EF4-FFF2-40B4-BE49-F238E27FC236}">
              <a16:creationId xmlns:a16="http://schemas.microsoft.com/office/drawing/2014/main" id="{F04473EC-CFB1-448B-BF49-DDF339674AC8}"/>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2" name="直線コネクタ 341">
          <a:extLst>
            <a:ext uri="{FF2B5EF4-FFF2-40B4-BE49-F238E27FC236}">
              <a16:creationId xmlns:a16="http://schemas.microsoft.com/office/drawing/2014/main" id="{314A5332-254B-4032-BE52-A1F969A82512}"/>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3" name="テキスト ボックス 342">
          <a:extLst>
            <a:ext uri="{FF2B5EF4-FFF2-40B4-BE49-F238E27FC236}">
              <a16:creationId xmlns:a16="http://schemas.microsoft.com/office/drawing/2014/main" id="{FCE5034F-42C8-4045-B9BF-637120162CA2}"/>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44" name="直線コネクタ 343">
          <a:extLst>
            <a:ext uri="{FF2B5EF4-FFF2-40B4-BE49-F238E27FC236}">
              <a16:creationId xmlns:a16="http://schemas.microsoft.com/office/drawing/2014/main" id="{633C0C92-8065-42D9-B830-23EB2B77DE5B}"/>
            </a:ext>
          </a:extLst>
        </xdr:cNvPr>
        <xdr:cNvCxnSpPr/>
      </xdr:nvCxnSpPr>
      <xdr:spPr>
        <a:xfrm>
          <a:off x="685800" y="1768520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45" name="テキスト ボックス 344">
          <a:extLst>
            <a:ext uri="{FF2B5EF4-FFF2-40B4-BE49-F238E27FC236}">
              <a16:creationId xmlns:a16="http://schemas.microsoft.com/office/drawing/2014/main" id="{6380B061-35DA-4760-BDAA-39ADB1281C06}"/>
            </a:ext>
          </a:extLst>
        </xdr:cNvPr>
        <xdr:cNvSpPr txBox="1"/>
      </xdr:nvSpPr>
      <xdr:spPr>
        <a:xfrm>
          <a:off x="339891" y="1755568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6" name="直線コネクタ 345">
          <a:extLst>
            <a:ext uri="{FF2B5EF4-FFF2-40B4-BE49-F238E27FC236}">
              <a16:creationId xmlns:a16="http://schemas.microsoft.com/office/drawing/2014/main" id="{E6199C81-612D-4B03-8EF0-887FAC1A5751}"/>
            </a:ext>
          </a:extLst>
        </xdr:cNvPr>
        <xdr:cNvCxnSpPr/>
      </xdr:nvCxnSpPr>
      <xdr:spPr>
        <a:xfrm>
          <a:off x="685800" y="17374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7" name="テキスト ボックス 346">
          <a:extLst>
            <a:ext uri="{FF2B5EF4-FFF2-40B4-BE49-F238E27FC236}">
              <a16:creationId xmlns:a16="http://schemas.microsoft.com/office/drawing/2014/main" id="{3EAC3F1E-F961-4771-8CC1-06346578D66E}"/>
            </a:ext>
          </a:extLst>
        </xdr:cNvPr>
        <xdr:cNvSpPr txBox="1"/>
      </xdr:nvSpPr>
      <xdr:spPr>
        <a:xfrm>
          <a:off x="339891" y="172481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8" name="直線コネクタ 347">
          <a:extLst>
            <a:ext uri="{FF2B5EF4-FFF2-40B4-BE49-F238E27FC236}">
              <a16:creationId xmlns:a16="http://schemas.microsoft.com/office/drawing/2014/main" id="{37578212-C170-4B82-9FAB-7ADC9D4D521C}"/>
            </a:ext>
          </a:extLst>
        </xdr:cNvPr>
        <xdr:cNvCxnSpPr/>
      </xdr:nvCxnSpPr>
      <xdr:spPr>
        <a:xfrm>
          <a:off x="685800" y="170669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9" name="テキスト ボックス 348">
          <a:extLst>
            <a:ext uri="{FF2B5EF4-FFF2-40B4-BE49-F238E27FC236}">
              <a16:creationId xmlns:a16="http://schemas.microsoft.com/office/drawing/2014/main" id="{EB0B6DC4-4F52-4BFD-A362-22F16252527F}"/>
            </a:ext>
          </a:extLst>
        </xdr:cNvPr>
        <xdr:cNvSpPr txBox="1"/>
      </xdr:nvSpPr>
      <xdr:spPr>
        <a:xfrm>
          <a:off x="339891" y="169374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0" name="直線コネクタ 349">
          <a:extLst>
            <a:ext uri="{FF2B5EF4-FFF2-40B4-BE49-F238E27FC236}">
              <a16:creationId xmlns:a16="http://schemas.microsoft.com/office/drawing/2014/main" id="{14ED1E6C-5290-4E41-825E-94FFD33FC1D8}"/>
            </a:ext>
          </a:extLst>
        </xdr:cNvPr>
        <xdr:cNvCxnSpPr/>
      </xdr:nvCxnSpPr>
      <xdr:spPr>
        <a:xfrm>
          <a:off x="685800" y="167658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1" name="テキスト ボックス 350">
          <a:extLst>
            <a:ext uri="{FF2B5EF4-FFF2-40B4-BE49-F238E27FC236}">
              <a16:creationId xmlns:a16="http://schemas.microsoft.com/office/drawing/2014/main" id="{55359F25-A008-4514-BBC9-A94D92F31979}"/>
            </a:ext>
          </a:extLst>
        </xdr:cNvPr>
        <xdr:cNvSpPr txBox="1"/>
      </xdr:nvSpPr>
      <xdr:spPr>
        <a:xfrm>
          <a:off x="339891" y="166299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2" name="直線コネクタ 351">
          <a:extLst>
            <a:ext uri="{FF2B5EF4-FFF2-40B4-BE49-F238E27FC236}">
              <a16:creationId xmlns:a16="http://schemas.microsoft.com/office/drawing/2014/main" id="{713217BE-BE71-4EC3-83CC-DF878A41F41B}"/>
            </a:ext>
          </a:extLst>
        </xdr:cNvPr>
        <xdr:cNvCxnSpPr/>
      </xdr:nvCxnSpPr>
      <xdr:spPr>
        <a:xfrm>
          <a:off x="685800" y="164582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3" name="テキスト ボックス 352">
          <a:extLst>
            <a:ext uri="{FF2B5EF4-FFF2-40B4-BE49-F238E27FC236}">
              <a16:creationId xmlns:a16="http://schemas.microsoft.com/office/drawing/2014/main" id="{07FEB7A3-1442-456F-AC4D-EDCE2FE9A59F}"/>
            </a:ext>
          </a:extLst>
        </xdr:cNvPr>
        <xdr:cNvSpPr txBox="1"/>
      </xdr:nvSpPr>
      <xdr:spPr>
        <a:xfrm>
          <a:off x="339891" y="163192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4" name="直線コネクタ 353">
          <a:extLst>
            <a:ext uri="{FF2B5EF4-FFF2-40B4-BE49-F238E27FC236}">
              <a16:creationId xmlns:a16="http://schemas.microsoft.com/office/drawing/2014/main" id="{D48DEE51-4C99-4DC5-ADB3-5B31C3294D43}"/>
            </a:ext>
          </a:extLst>
        </xdr:cNvPr>
        <xdr:cNvCxnSpPr/>
      </xdr:nvCxnSpPr>
      <xdr:spPr>
        <a:xfrm>
          <a:off x="685800" y="1614759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55" name="テキスト ボックス 354">
          <a:extLst>
            <a:ext uri="{FF2B5EF4-FFF2-40B4-BE49-F238E27FC236}">
              <a16:creationId xmlns:a16="http://schemas.microsoft.com/office/drawing/2014/main" id="{26BAE45F-9B5E-4F75-950F-FBC7CBB1729D}"/>
            </a:ext>
          </a:extLst>
        </xdr:cNvPr>
        <xdr:cNvSpPr txBox="1"/>
      </xdr:nvSpPr>
      <xdr:spPr>
        <a:xfrm>
          <a:off x="339891" y="160117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6" name="直線コネクタ 355">
          <a:extLst>
            <a:ext uri="{FF2B5EF4-FFF2-40B4-BE49-F238E27FC236}">
              <a16:creationId xmlns:a16="http://schemas.microsoft.com/office/drawing/2014/main" id="{F131C7C8-6290-411C-B803-2C381566A018}"/>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57" name="テキスト ボックス 356">
          <a:extLst>
            <a:ext uri="{FF2B5EF4-FFF2-40B4-BE49-F238E27FC236}">
              <a16:creationId xmlns:a16="http://schemas.microsoft.com/office/drawing/2014/main" id="{DD5AD633-8037-4C6D-B27B-38713F055C81}"/>
            </a:ext>
          </a:extLst>
        </xdr:cNvPr>
        <xdr:cNvSpPr txBox="1"/>
      </xdr:nvSpPr>
      <xdr:spPr>
        <a:xfrm>
          <a:off x="339891"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8" name="【保健所】&#10;有形固定資産減価償却率グラフ枠">
          <a:extLst>
            <a:ext uri="{FF2B5EF4-FFF2-40B4-BE49-F238E27FC236}">
              <a16:creationId xmlns:a16="http://schemas.microsoft.com/office/drawing/2014/main" id="{9AB5E1F5-1CC1-4910-BC8F-C7E34E459E20}"/>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105592</xdr:rowOff>
    </xdr:from>
    <xdr:to>
      <xdr:col>24</xdr:col>
      <xdr:colOff>62865</xdr:colOff>
      <xdr:row>109</xdr:row>
      <xdr:rowOff>41911</xdr:rowOff>
    </xdr:to>
    <xdr:cxnSp macro="">
      <xdr:nvCxnSpPr>
        <xdr:cNvPr id="359" name="直線コネクタ 358">
          <a:extLst>
            <a:ext uri="{FF2B5EF4-FFF2-40B4-BE49-F238E27FC236}">
              <a16:creationId xmlns:a16="http://schemas.microsoft.com/office/drawing/2014/main" id="{442014CF-43CE-4D9B-9799-2A5FE3E1434D}"/>
            </a:ext>
          </a:extLst>
        </xdr:cNvPr>
        <xdr:cNvCxnSpPr/>
      </xdr:nvCxnSpPr>
      <xdr:spPr>
        <a:xfrm flipV="1">
          <a:off x="4179570" y="16294917"/>
          <a:ext cx="1270" cy="1399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109</xdr:row>
      <xdr:rowOff>45738</xdr:rowOff>
    </xdr:from>
    <xdr:ext cx="405111" cy="259045"/>
    <xdr:sp macro="" textlink="">
      <xdr:nvSpPr>
        <xdr:cNvPr id="360" name="【保健所】&#10;有形固定資産減価償却率最小値テキスト">
          <a:extLst>
            <a:ext uri="{FF2B5EF4-FFF2-40B4-BE49-F238E27FC236}">
              <a16:creationId xmlns:a16="http://schemas.microsoft.com/office/drawing/2014/main" id="{27D5E56E-A4C3-4E53-BBD1-3E3C09DD4A43}"/>
            </a:ext>
          </a:extLst>
        </xdr:cNvPr>
        <xdr:cNvSpPr txBox="1"/>
      </xdr:nvSpPr>
      <xdr:spPr>
        <a:xfrm>
          <a:off x="4229100" y="17698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41911</xdr:rowOff>
    </xdr:from>
    <xdr:to>
      <xdr:col>24</xdr:col>
      <xdr:colOff>152400</xdr:colOff>
      <xdr:row>109</xdr:row>
      <xdr:rowOff>41911</xdr:rowOff>
    </xdr:to>
    <xdr:cxnSp macro="">
      <xdr:nvCxnSpPr>
        <xdr:cNvPr id="361" name="直線コネクタ 360">
          <a:extLst>
            <a:ext uri="{FF2B5EF4-FFF2-40B4-BE49-F238E27FC236}">
              <a16:creationId xmlns:a16="http://schemas.microsoft.com/office/drawing/2014/main" id="{4E028DD1-6E60-4E2A-978D-67FBC7A9DA8E}"/>
            </a:ext>
          </a:extLst>
        </xdr:cNvPr>
        <xdr:cNvCxnSpPr/>
      </xdr:nvCxnSpPr>
      <xdr:spPr>
        <a:xfrm>
          <a:off x="4105275" y="176949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52269</xdr:rowOff>
    </xdr:from>
    <xdr:ext cx="405111" cy="259045"/>
    <xdr:sp macro="" textlink="">
      <xdr:nvSpPr>
        <xdr:cNvPr id="362" name="【保健所】&#10;有形固定資産減価償却率最大値テキスト">
          <a:extLst>
            <a:ext uri="{FF2B5EF4-FFF2-40B4-BE49-F238E27FC236}">
              <a16:creationId xmlns:a16="http://schemas.microsoft.com/office/drawing/2014/main" id="{EB39749C-86E3-465C-8002-486296C8648E}"/>
            </a:ext>
          </a:extLst>
        </xdr:cNvPr>
        <xdr:cNvSpPr txBox="1"/>
      </xdr:nvSpPr>
      <xdr:spPr>
        <a:xfrm>
          <a:off x="4229100" y="16079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105592</xdr:rowOff>
    </xdr:from>
    <xdr:to>
      <xdr:col>24</xdr:col>
      <xdr:colOff>152400</xdr:colOff>
      <xdr:row>100</xdr:row>
      <xdr:rowOff>105592</xdr:rowOff>
    </xdr:to>
    <xdr:cxnSp macro="">
      <xdr:nvCxnSpPr>
        <xdr:cNvPr id="363" name="直線コネクタ 362">
          <a:extLst>
            <a:ext uri="{FF2B5EF4-FFF2-40B4-BE49-F238E27FC236}">
              <a16:creationId xmlns:a16="http://schemas.microsoft.com/office/drawing/2014/main" id="{0260BFAC-F024-40B1-9C0E-FCEC87A07A6E}"/>
            </a:ext>
          </a:extLst>
        </xdr:cNvPr>
        <xdr:cNvCxnSpPr/>
      </xdr:nvCxnSpPr>
      <xdr:spPr>
        <a:xfrm>
          <a:off x="4105275" y="1629491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139354</xdr:rowOff>
    </xdr:from>
    <xdr:ext cx="405111" cy="259045"/>
    <xdr:sp macro="" textlink="">
      <xdr:nvSpPr>
        <xdr:cNvPr id="364" name="【保健所】&#10;有形固定資産減価償却率平均値テキスト">
          <a:extLst>
            <a:ext uri="{FF2B5EF4-FFF2-40B4-BE49-F238E27FC236}">
              <a16:creationId xmlns:a16="http://schemas.microsoft.com/office/drawing/2014/main" id="{08DE2BC6-872F-4BBF-B01A-3AC125BE4AAC}"/>
            </a:ext>
          </a:extLst>
        </xdr:cNvPr>
        <xdr:cNvSpPr txBox="1"/>
      </xdr:nvSpPr>
      <xdr:spPr>
        <a:xfrm>
          <a:off x="4229100" y="168208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365" name="フローチャート: 判断 364">
          <a:extLst>
            <a:ext uri="{FF2B5EF4-FFF2-40B4-BE49-F238E27FC236}">
              <a16:creationId xmlns:a16="http://schemas.microsoft.com/office/drawing/2014/main" id="{1DED1BFF-C25E-4CD6-B054-1EA1438332A4}"/>
            </a:ext>
          </a:extLst>
        </xdr:cNvPr>
        <xdr:cNvSpPr/>
      </xdr:nvSpPr>
      <xdr:spPr>
        <a:xfrm>
          <a:off x="4124325" y="16842377"/>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25400</xdr:rowOff>
    </xdr:from>
    <xdr:to>
      <xdr:col>20</xdr:col>
      <xdr:colOff>38100</xdr:colOff>
      <xdr:row>104</xdr:row>
      <xdr:rowOff>127000</xdr:rowOff>
    </xdr:to>
    <xdr:sp macro="" textlink="">
      <xdr:nvSpPr>
        <xdr:cNvPr id="366" name="フローチャート: 判断 365">
          <a:extLst>
            <a:ext uri="{FF2B5EF4-FFF2-40B4-BE49-F238E27FC236}">
              <a16:creationId xmlns:a16="http://schemas.microsoft.com/office/drawing/2014/main" id="{7D5DCB01-98F8-453C-8FF0-29AF36C449E5}"/>
            </a:ext>
          </a:extLst>
        </xdr:cNvPr>
        <xdr:cNvSpPr/>
      </xdr:nvSpPr>
      <xdr:spPr>
        <a:xfrm>
          <a:off x="3381375" y="168687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125005</xdr:rowOff>
    </xdr:from>
    <xdr:to>
      <xdr:col>15</xdr:col>
      <xdr:colOff>101600</xdr:colOff>
      <xdr:row>104</xdr:row>
      <xdr:rowOff>55155</xdr:rowOff>
    </xdr:to>
    <xdr:sp macro="" textlink="">
      <xdr:nvSpPr>
        <xdr:cNvPr id="367" name="フローチャート: 判断 366">
          <a:extLst>
            <a:ext uri="{FF2B5EF4-FFF2-40B4-BE49-F238E27FC236}">
              <a16:creationId xmlns:a16="http://schemas.microsoft.com/office/drawing/2014/main" id="{5603A0E8-4B82-4DEC-BA5D-B01E7670F029}"/>
            </a:ext>
          </a:extLst>
        </xdr:cNvPr>
        <xdr:cNvSpPr/>
      </xdr:nvSpPr>
      <xdr:spPr>
        <a:xfrm>
          <a:off x="2571750" y="168001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43362</xdr:rowOff>
    </xdr:from>
    <xdr:to>
      <xdr:col>10</xdr:col>
      <xdr:colOff>165100</xdr:colOff>
      <xdr:row>103</xdr:row>
      <xdr:rowOff>144962</xdr:rowOff>
    </xdr:to>
    <xdr:sp macro="" textlink="">
      <xdr:nvSpPr>
        <xdr:cNvPr id="368" name="フローチャート: 判断 367">
          <a:extLst>
            <a:ext uri="{FF2B5EF4-FFF2-40B4-BE49-F238E27FC236}">
              <a16:creationId xmlns:a16="http://schemas.microsoft.com/office/drawing/2014/main" id="{EC9A3474-29DC-4E0C-ADFF-71C347867BEF}"/>
            </a:ext>
          </a:extLst>
        </xdr:cNvPr>
        <xdr:cNvSpPr/>
      </xdr:nvSpPr>
      <xdr:spPr>
        <a:xfrm>
          <a:off x="1781175" y="1672481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B950CD12-2F6A-4D81-8F86-5582C16562BB}"/>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76D755A4-D3C7-4864-A06F-8E6C6B942DAC}"/>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1D63E68F-75A6-4807-83CF-9FF71E670391}"/>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F02EFC50-B554-4477-AD24-8682857BA72B}"/>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D14A5F3E-C464-4623-A826-5DD1B35FB6E8}"/>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85816</xdr:rowOff>
    </xdr:from>
    <xdr:to>
      <xdr:col>24</xdr:col>
      <xdr:colOff>114300</xdr:colOff>
      <xdr:row>102</xdr:row>
      <xdr:rowOff>15966</xdr:rowOff>
    </xdr:to>
    <xdr:sp macro="" textlink="">
      <xdr:nvSpPr>
        <xdr:cNvPr id="374" name="楕円 373">
          <a:extLst>
            <a:ext uri="{FF2B5EF4-FFF2-40B4-BE49-F238E27FC236}">
              <a16:creationId xmlns:a16="http://schemas.microsoft.com/office/drawing/2014/main" id="{9A7E2F8A-3591-4958-A387-2EE1B484BA4E}"/>
            </a:ext>
          </a:extLst>
        </xdr:cNvPr>
        <xdr:cNvSpPr/>
      </xdr:nvSpPr>
      <xdr:spPr>
        <a:xfrm>
          <a:off x="4124325" y="1643706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100</xdr:row>
      <xdr:rowOff>108693</xdr:rowOff>
    </xdr:from>
    <xdr:ext cx="405111" cy="259045"/>
    <xdr:sp macro="" textlink="">
      <xdr:nvSpPr>
        <xdr:cNvPr id="375" name="【保健所】&#10;有形固定資産減価償却率該当値テキスト">
          <a:extLst>
            <a:ext uri="{FF2B5EF4-FFF2-40B4-BE49-F238E27FC236}">
              <a16:creationId xmlns:a16="http://schemas.microsoft.com/office/drawing/2014/main" id="{695ED716-B731-45F3-9FFE-1A63D95DFBEB}"/>
            </a:ext>
          </a:extLst>
        </xdr:cNvPr>
        <xdr:cNvSpPr txBox="1"/>
      </xdr:nvSpPr>
      <xdr:spPr>
        <a:xfrm>
          <a:off x="4229100" y="16298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49893</xdr:rowOff>
    </xdr:from>
    <xdr:to>
      <xdr:col>20</xdr:col>
      <xdr:colOff>38100</xdr:colOff>
      <xdr:row>101</xdr:row>
      <xdr:rowOff>151493</xdr:rowOff>
    </xdr:to>
    <xdr:sp macro="" textlink="">
      <xdr:nvSpPr>
        <xdr:cNvPr id="376" name="楕円 375">
          <a:extLst>
            <a:ext uri="{FF2B5EF4-FFF2-40B4-BE49-F238E27FC236}">
              <a16:creationId xmlns:a16="http://schemas.microsoft.com/office/drawing/2014/main" id="{5F4FC8C4-F8AF-465C-81D3-7A4F3C5D8B8D}"/>
            </a:ext>
          </a:extLst>
        </xdr:cNvPr>
        <xdr:cNvSpPr/>
      </xdr:nvSpPr>
      <xdr:spPr>
        <a:xfrm>
          <a:off x="3381375" y="1640114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100693</xdr:rowOff>
    </xdr:from>
    <xdr:to>
      <xdr:col>24</xdr:col>
      <xdr:colOff>63500</xdr:colOff>
      <xdr:row>101</xdr:row>
      <xdr:rowOff>136616</xdr:rowOff>
    </xdr:to>
    <xdr:cxnSp macro="">
      <xdr:nvCxnSpPr>
        <xdr:cNvPr id="377" name="直線コネクタ 376">
          <a:extLst>
            <a:ext uri="{FF2B5EF4-FFF2-40B4-BE49-F238E27FC236}">
              <a16:creationId xmlns:a16="http://schemas.microsoft.com/office/drawing/2014/main" id="{30C66B99-647F-4F4B-BA2B-1868F5FD9021}"/>
            </a:ext>
          </a:extLst>
        </xdr:cNvPr>
        <xdr:cNvCxnSpPr/>
      </xdr:nvCxnSpPr>
      <xdr:spPr>
        <a:xfrm>
          <a:off x="3429000" y="16458293"/>
          <a:ext cx="752475"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156029</xdr:rowOff>
    </xdr:from>
    <xdr:to>
      <xdr:col>15</xdr:col>
      <xdr:colOff>101600</xdr:colOff>
      <xdr:row>101</xdr:row>
      <xdr:rowOff>86179</xdr:rowOff>
    </xdr:to>
    <xdr:sp macro="" textlink="">
      <xdr:nvSpPr>
        <xdr:cNvPr id="378" name="楕円 377">
          <a:extLst>
            <a:ext uri="{FF2B5EF4-FFF2-40B4-BE49-F238E27FC236}">
              <a16:creationId xmlns:a16="http://schemas.microsoft.com/office/drawing/2014/main" id="{DD7D1B5A-E105-44B0-BB78-5E94FABAB5D4}"/>
            </a:ext>
          </a:extLst>
        </xdr:cNvPr>
        <xdr:cNvSpPr/>
      </xdr:nvSpPr>
      <xdr:spPr>
        <a:xfrm>
          <a:off x="2571750" y="16351704"/>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35379</xdr:rowOff>
    </xdr:from>
    <xdr:to>
      <xdr:col>19</xdr:col>
      <xdr:colOff>177800</xdr:colOff>
      <xdr:row>101</xdr:row>
      <xdr:rowOff>100693</xdr:rowOff>
    </xdr:to>
    <xdr:cxnSp macro="">
      <xdr:nvCxnSpPr>
        <xdr:cNvPr id="379" name="直線コネクタ 378">
          <a:extLst>
            <a:ext uri="{FF2B5EF4-FFF2-40B4-BE49-F238E27FC236}">
              <a16:creationId xmlns:a16="http://schemas.microsoft.com/office/drawing/2014/main" id="{67687F9D-8461-4F69-B9A0-F36D5A0A70B0}"/>
            </a:ext>
          </a:extLst>
        </xdr:cNvPr>
        <xdr:cNvCxnSpPr/>
      </xdr:nvCxnSpPr>
      <xdr:spPr>
        <a:xfrm>
          <a:off x="2619375" y="16389804"/>
          <a:ext cx="809625" cy="6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90714</xdr:rowOff>
    </xdr:from>
    <xdr:to>
      <xdr:col>10</xdr:col>
      <xdr:colOff>165100</xdr:colOff>
      <xdr:row>101</xdr:row>
      <xdr:rowOff>20864</xdr:rowOff>
    </xdr:to>
    <xdr:sp macro="" textlink="">
      <xdr:nvSpPr>
        <xdr:cNvPr id="380" name="楕円 379">
          <a:extLst>
            <a:ext uri="{FF2B5EF4-FFF2-40B4-BE49-F238E27FC236}">
              <a16:creationId xmlns:a16="http://schemas.microsoft.com/office/drawing/2014/main" id="{BDA4B12E-A968-41DF-8BB4-D53371FDB775}"/>
            </a:ext>
          </a:extLst>
        </xdr:cNvPr>
        <xdr:cNvSpPr/>
      </xdr:nvSpPr>
      <xdr:spPr>
        <a:xfrm>
          <a:off x="1781175" y="1628003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141514</xdr:rowOff>
    </xdr:from>
    <xdr:to>
      <xdr:col>15</xdr:col>
      <xdr:colOff>50800</xdr:colOff>
      <xdr:row>101</xdr:row>
      <xdr:rowOff>35379</xdr:rowOff>
    </xdr:to>
    <xdr:cxnSp macro="">
      <xdr:nvCxnSpPr>
        <xdr:cNvPr id="381" name="直線コネクタ 380">
          <a:extLst>
            <a:ext uri="{FF2B5EF4-FFF2-40B4-BE49-F238E27FC236}">
              <a16:creationId xmlns:a16="http://schemas.microsoft.com/office/drawing/2014/main" id="{521A213F-7FC3-4C1A-87BC-DD76C2F65E8A}"/>
            </a:ext>
          </a:extLst>
        </xdr:cNvPr>
        <xdr:cNvCxnSpPr/>
      </xdr:nvCxnSpPr>
      <xdr:spPr>
        <a:xfrm>
          <a:off x="1828800" y="16337189"/>
          <a:ext cx="790575" cy="5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118127</xdr:rowOff>
    </xdr:from>
    <xdr:ext cx="405111" cy="259045"/>
    <xdr:sp macro="" textlink="">
      <xdr:nvSpPr>
        <xdr:cNvPr id="382" name="n_1aveValue【保健所】&#10;有形固定資産減価償却率">
          <a:extLst>
            <a:ext uri="{FF2B5EF4-FFF2-40B4-BE49-F238E27FC236}">
              <a16:creationId xmlns:a16="http://schemas.microsoft.com/office/drawing/2014/main" id="{BBF0DE36-D155-4945-81F4-E134F5E86F08}"/>
            </a:ext>
          </a:extLst>
        </xdr:cNvPr>
        <xdr:cNvSpPr txBox="1"/>
      </xdr:nvSpPr>
      <xdr:spPr>
        <a:xfrm>
          <a:off x="3239144" y="16961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46282</xdr:rowOff>
    </xdr:from>
    <xdr:ext cx="405111" cy="259045"/>
    <xdr:sp macro="" textlink="">
      <xdr:nvSpPr>
        <xdr:cNvPr id="383" name="n_2aveValue【保健所】&#10;有形固定資産減価償却率">
          <a:extLst>
            <a:ext uri="{FF2B5EF4-FFF2-40B4-BE49-F238E27FC236}">
              <a16:creationId xmlns:a16="http://schemas.microsoft.com/office/drawing/2014/main" id="{3E35B66B-21C3-4659-92C3-5C852DA8AE4C}"/>
            </a:ext>
          </a:extLst>
        </xdr:cNvPr>
        <xdr:cNvSpPr txBox="1"/>
      </xdr:nvSpPr>
      <xdr:spPr>
        <a:xfrm>
          <a:off x="2439044" y="1688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136089</xdr:rowOff>
    </xdr:from>
    <xdr:ext cx="405111" cy="259045"/>
    <xdr:sp macro="" textlink="">
      <xdr:nvSpPr>
        <xdr:cNvPr id="384" name="n_3aveValue【保健所】&#10;有形固定資産減価償却率">
          <a:extLst>
            <a:ext uri="{FF2B5EF4-FFF2-40B4-BE49-F238E27FC236}">
              <a16:creationId xmlns:a16="http://schemas.microsoft.com/office/drawing/2014/main" id="{230E170B-F2A1-42FB-81C1-73F66F08E75A}"/>
            </a:ext>
          </a:extLst>
        </xdr:cNvPr>
        <xdr:cNvSpPr txBox="1"/>
      </xdr:nvSpPr>
      <xdr:spPr>
        <a:xfrm>
          <a:off x="1648469" y="16814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168020</xdr:rowOff>
    </xdr:from>
    <xdr:ext cx="405111" cy="259045"/>
    <xdr:sp macro="" textlink="">
      <xdr:nvSpPr>
        <xdr:cNvPr id="385" name="n_1mainValue【保健所】&#10;有形固定資産減価償却率">
          <a:extLst>
            <a:ext uri="{FF2B5EF4-FFF2-40B4-BE49-F238E27FC236}">
              <a16:creationId xmlns:a16="http://schemas.microsoft.com/office/drawing/2014/main" id="{252BF353-1FE0-4B7E-8D9F-249CCD5EBF90}"/>
            </a:ext>
          </a:extLst>
        </xdr:cNvPr>
        <xdr:cNvSpPr txBox="1"/>
      </xdr:nvSpPr>
      <xdr:spPr>
        <a:xfrm>
          <a:off x="3239144" y="16195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102706</xdr:rowOff>
    </xdr:from>
    <xdr:ext cx="405111" cy="259045"/>
    <xdr:sp macro="" textlink="">
      <xdr:nvSpPr>
        <xdr:cNvPr id="386" name="n_2mainValue【保健所】&#10;有形固定資産減価償却率">
          <a:extLst>
            <a:ext uri="{FF2B5EF4-FFF2-40B4-BE49-F238E27FC236}">
              <a16:creationId xmlns:a16="http://schemas.microsoft.com/office/drawing/2014/main" id="{E6ABD473-6AF7-484B-B012-81CD76FC0012}"/>
            </a:ext>
          </a:extLst>
        </xdr:cNvPr>
        <xdr:cNvSpPr txBox="1"/>
      </xdr:nvSpPr>
      <xdr:spPr>
        <a:xfrm>
          <a:off x="2439044" y="16136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37391</xdr:rowOff>
    </xdr:from>
    <xdr:ext cx="405111" cy="259045"/>
    <xdr:sp macro="" textlink="">
      <xdr:nvSpPr>
        <xdr:cNvPr id="387" name="n_3mainValue【保健所】&#10;有形固定資産減価償却率">
          <a:extLst>
            <a:ext uri="{FF2B5EF4-FFF2-40B4-BE49-F238E27FC236}">
              <a16:creationId xmlns:a16="http://schemas.microsoft.com/office/drawing/2014/main" id="{4FB5DC62-3637-4369-87ED-14F5A87D6F82}"/>
            </a:ext>
          </a:extLst>
        </xdr:cNvPr>
        <xdr:cNvSpPr txBox="1"/>
      </xdr:nvSpPr>
      <xdr:spPr>
        <a:xfrm>
          <a:off x="1648469" y="1606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D041F1AE-AFCA-43A5-BE48-B733EF6686D6}"/>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89" name="正方形/長方形 388">
          <a:extLst>
            <a:ext uri="{FF2B5EF4-FFF2-40B4-BE49-F238E27FC236}">
              <a16:creationId xmlns:a16="http://schemas.microsoft.com/office/drawing/2014/main" id="{2540C09C-2D40-48D9-86B1-D270D3564603}"/>
            </a:ext>
          </a:extLst>
        </xdr:cNvPr>
        <xdr:cNvSpPr/>
      </xdr:nvSpPr>
      <xdr:spPr>
        <a:xfrm>
          <a:off x="6410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90" name="正方形/長方形 389">
          <a:extLst>
            <a:ext uri="{FF2B5EF4-FFF2-40B4-BE49-F238E27FC236}">
              <a16:creationId xmlns:a16="http://schemas.microsoft.com/office/drawing/2014/main" id="{FA30E24B-00D3-4BA8-9A90-4C0E2E94CEE2}"/>
            </a:ext>
          </a:extLst>
        </xdr:cNvPr>
        <xdr:cNvSpPr/>
      </xdr:nvSpPr>
      <xdr:spPr>
        <a:xfrm>
          <a:off x="6410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91" name="正方形/長方形 390">
          <a:extLst>
            <a:ext uri="{FF2B5EF4-FFF2-40B4-BE49-F238E27FC236}">
              <a16:creationId xmlns:a16="http://schemas.microsoft.com/office/drawing/2014/main" id="{0DE0B580-83FF-408C-B8BE-20C970D98154}"/>
            </a:ext>
          </a:extLst>
        </xdr:cNvPr>
        <xdr:cNvSpPr/>
      </xdr:nvSpPr>
      <xdr:spPr>
        <a:xfrm>
          <a:off x="7886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92" name="正方形/長方形 391">
          <a:extLst>
            <a:ext uri="{FF2B5EF4-FFF2-40B4-BE49-F238E27FC236}">
              <a16:creationId xmlns:a16="http://schemas.microsoft.com/office/drawing/2014/main" id="{5723899A-CFAE-47BB-AFC4-ECF7D418F36B}"/>
            </a:ext>
          </a:extLst>
        </xdr:cNvPr>
        <xdr:cNvSpPr/>
      </xdr:nvSpPr>
      <xdr:spPr>
        <a:xfrm>
          <a:off x="7886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D6CA246F-6052-4F0F-BFEA-2F64938DE789}"/>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4" name="テキスト ボックス 393">
          <a:extLst>
            <a:ext uri="{FF2B5EF4-FFF2-40B4-BE49-F238E27FC236}">
              <a16:creationId xmlns:a16="http://schemas.microsoft.com/office/drawing/2014/main" id="{6AF8073F-63D2-422E-ACCA-3FE3830184F7}"/>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5" name="直線コネクタ 394">
          <a:extLst>
            <a:ext uri="{FF2B5EF4-FFF2-40B4-BE49-F238E27FC236}">
              <a16:creationId xmlns:a16="http://schemas.microsoft.com/office/drawing/2014/main" id="{B28E1590-7628-47B6-90D8-7F05AC82C028}"/>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96" name="テキスト ボックス 395">
          <a:extLst>
            <a:ext uri="{FF2B5EF4-FFF2-40B4-BE49-F238E27FC236}">
              <a16:creationId xmlns:a16="http://schemas.microsoft.com/office/drawing/2014/main" id="{F8B29131-F6EB-442A-A465-DAA4CC16DDFE}"/>
            </a:ext>
          </a:extLst>
        </xdr:cNvPr>
        <xdr:cNvSpPr txBox="1"/>
      </xdr:nvSpPr>
      <xdr:spPr>
        <a:xfrm>
          <a:off x="5527221"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97" name="直線コネクタ 396">
          <a:extLst>
            <a:ext uri="{FF2B5EF4-FFF2-40B4-BE49-F238E27FC236}">
              <a16:creationId xmlns:a16="http://schemas.microsoft.com/office/drawing/2014/main" id="{EC27F4F6-04CB-43C6-A889-B7FDA97CE1D9}"/>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98" name="テキスト ボックス 397">
          <a:extLst>
            <a:ext uri="{FF2B5EF4-FFF2-40B4-BE49-F238E27FC236}">
              <a16:creationId xmlns:a16="http://schemas.microsoft.com/office/drawing/2014/main" id="{8DC435B1-DDEB-47C6-B0AA-4D182EA61A19}"/>
            </a:ext>
          </a:extLst>
        </xdr:cNvPr>
        <xdr:cNvSpPr txBox="1"/>
      </xdr:nvSpPr>
      <xdr:spPr>
        <a:xfrm>
          <a:off x="5527221"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9" name="直線コネクタ 398">
          <a:extLst>
            <a:ext uri="{FF2B5EF4-FFF2-40B4-BE49-F238E27FC236}">
              <a16:creationId xmlns:a16="http://schemas.microsoft.com/office/drawing/2014/main" id="{C21FB9A3-52D2-4399-BCEC-E3926F5D6949}"/>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00" name="テキスト ボックス 399">
          <a:extLst>
            <a:ext uri="{FF2B5EF4-FFF2-40B4-BE49-F238E27FC236}">
              <a16:creationId xmlns:a16="http://schemas.microsoft.com/office/drawing/2014/main" id="{C6128FA1-3959-4105-9CEE-6C97836A1ACF}"/>
            </a:ext>
          </a:extLst>
        </xdr:cNvPr>
        <xdr:cNvSpPr txBox="1"/>
      </xdr:nvSpPr>
      <xdr:spPr>
        <a:xfrm>
          <a:off x="5527221" y="1699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01" name="直線コネクタ 400">
          <a:extLst>
            <a:ext uri="{FF2B5EF4-FFF2-40B4-BE49-F238E27FC236}">
              <a16:creationId xmlns:a16="http://schemas.microsoft.com/office/drawing/2014/main" id="{9986414D-DCE2-4D44-9669-4ECB41415CF8}"/>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02" name="テキスト ボックス 401">
          <a:extLst>
            <a:ext uri="{FF2B5EF4-FFF2-40B4-BE49-F238E27FC236}">
              <a16:creationId xmlns:a16="http://schemas.microsoft.com/office/drawing/2014/main" id="{B4CA436F-8FCB-4157-B015-57ED7BC50F5F}"/>
            </a:ext>
          </a:extLst>
        </xdr:cNvPr>
        <xdr:cNvSpPr txBox="1"/>
      </xdr:nvSpPr>
      <xdr:spPr>
        <a:xfrm>
          <a:off x="5527221" y="1656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03" name="直線コネクタ 402">
          <a:extLst>
            <a:ext uri="{FF2B5EF4-FFF2-40B4-BE49-F238E27FC236}">
              <a16:creationId xmlns:a16="http://schemas.microsoft.com/office/drawing/2014/main" id="{B2284BF6-E35B-48BF-A8D1-001EAB80BC06}"/>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04" name="テキスト ボックス 403">
          <a:extLst>
            <a:ext uri="{FF2B5EF4-FFF2-40B4-BE49-F238E27FC236}">
              <a16:creationId xmlns:a16="http://schemas.microsoft.com/office/drawing/2014/main" id="{9886E822-B7EA-448C-B58C-A1F91CF38C34}"/>
            </a:ext>
          </a:extLst>
        </xdr:cNvPr>
        <xdr:cNvSpPr txBox="1"/>
      </xdr:nvSpPr>
      <xdr:spPr>
        <a:xfrm>
          <a:off x="5527221" y="1613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5" name="直線コネクタ 404">
          <a:extLst>
            <a:ext uri="{FF2B5EF4-FFF2-40B4-BE49-F238E27FC236}">
              <a16:creationId xmlns:a16="http://schemas.microsoft.com/office/drawing/2014/main" id="{F091D4C0-4E9E-4ABC-9626-48C48E62FA68}"/>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6" name="テキスト ボックス 405">
          <a:extLst>
            <a:ext uri="{FF2B5EF4-FFF2-40B4-BE49-F238E27FC236}">
              <a16:creationId xmlns:a16="http://schemas.microsoft.com/office/drawing/2014/main" id="{4D6E1B8C-8E44-4BC4-8E99-9EDFA455A2E1}"/>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7" name="【保健所】&#10;一人当たり面積グラフ枠">
          <a:extLst>
            <a:ext uri="{FF2B5EF4-FFF2-40B4-BE49-F238E27FC236}">
              <a16:creationId xmlns:a16="http://schemas.microsoft.com/office/drawing/2014/main" id="{8C49959F-CFCB-4E2A-AE0D-59F1C63F91ED}"/>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76200</xdr:rowOff>
    </xdr:from>
    <xdr:to>
      <xdr:col>54</xdr:col>
      <xdr:colOff>189865</xdr:colOff>
      <xdr:row>108</xdr:row>
      <xdr:rowOff>167639</xdr:rowOff>
    </xdr:to>
    <xdr:cxnSp macro="">
      <xdr:nvCxnSpPr>
        <xdr:cNvPr id="408" name="直線コネクタ 407">
          <a:extLst>
            <a:ext uri="{FF2B5EF4-FFF2-40B4-BE49-F238E27FC236}">
              <a16:creationId xmlns:a16="http://schemas.microsoft.com/office/drawing/2014/main" id="{97276F84-AA7A-4548-9F0A-289711A2836E}"/>
            </a:ext>
          </a:extLst>
        </xdr:cNvPr>
        <xdr:cNvCxnSpPr/>
      </xdr:nvCxnSpPr>
      <xdr:spPr>
        <a:xfrm flipV="1">
          <a:off x="9427845" y="16268700"/>
          <a:ext cx="1270" cy="138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109</xdr:row>
      <xdr:rowOff>16</xdr:rowOff>
    </xdr:from>
    <xdr:ext cx="469744" cy="259045"/>
    <xdr:sp macro="" textlink="">
      <xdr:nvSpPr>
        <xdr:cNvPr id="409" name="【保健所】&#10;一人当たり面積最小値テキスト">
          <a:extLst>
            <a:ext uri="{FF2B5EF4-FFF2-40B4-BE49-F238E27FC236}">
              <a16:creationId xmlns:a16="http://schemas.microsoft.com/office/drawing/2014/main" id="{8A880DDD-A3AF-4F4A-BE46-6B398CBB67F6}"/>
            </a:ext>
          </a:extLst>
        </xdr:cNvPr>
        <xdr:cNvSpPr txBox="1"/>
      </xdr:nvSpPr>
      <xdr:spPr>
        <a:xfrm>
          <a:off x="9477375" y="1764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167639</xdr:rowOff>
    </xdr:from>
    <xdr:to>
      <xdr:col>55</xdr:col>
      <xdr:colOff>88900</xdr:colOff>
      <xdr:row>108</xdr:row>
      <xdr:rowOff>167639</xdr:rowOff>
    </xdr:to>
    <xdr:cxnSp macro="">
      <xdr:nvCxnSpPr>
        <xdr:cNvPr id="410" name="直線コネクタ 409">
          <a:extLst>
            <a:ext uri="{FF2B5EF4-FFF2-40B4-BE49-F238E27FC236}">
              <a16:creationId xmlns:a16="http://schemas.microsoft.com/office/drawing/2014/main" id="{ED1E9A5B-35B8-4782-81A6-EE2DDFB2CC89}"/>
            </a:ext>
          </a:extLst>
        </xdr:cNvPr>
        <xdr:cNvCxnSpPr/>
      </xdr:nvCxnSpPr>
      <xdr:spPr>
        <a:xfrm>
          <a:off x="9363075" y="1765236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22877</xdr:rowOff>
    </xdr:from>
    <xdr:ext cx="469744" cy="259045"/>
    <xdr:sp macro="" textlink="">
      <xdr:nvSpPr>
        <xdr:cNvPr id="411" name="【保健所】&#10;一人当たり面積最大値テキスト">
          <a:extLst>
            <a:ext uri="{FF2B5EF4-FFF2-40B4-BE49-F238E27FC236}">
              <a16:creationId xmlns:a16="http://schemas.microsoft.com/office/drawing/2014/main" id="{8205DE9D-776A-4C71-BFF3-11F674CAD64C}"/>
            </a:ext>
          </a:extLst>
        </xdr:cNvPr>
        <xdr:cNvSpPr txBox="1"/>
      </xdr:nvSpPr>
      <xdr:spPr>
        <a:xfrm>
          <a:off x="9477375" y="1605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76200</xdr:rowOff>
    </xdr:from>
    <xdr:to>
      <xdr:col>55</xdr:col>
      <xdr:colOff>88900</xdr:colOff>
      <xdr:row>100</xdr:row>
      <xdr:rowOff>76200</xdr:rowOff>
    </xdr:to>
    <xdr:cxnSp macro="">
      <xdr:nvCxnSpPr>
        <xdr:cNvPr id="412" name="直線コネクタ 411">
          <a:extLst>
            <a:ext uri="{FF2B5EF4-FFF2-40B4-BE49-F238E27FC236}">
              <a16:creationId xmlns:a16="http://schemas.microsoft.com/office/drawing/2014/main" id="{50AB35C3-6AD9-4F97-BB98-C8A64C05BC14}"/>
            </a:ext>
          </a:extLst>
        </xdr:cNvPr>
        <xdr:cNvCxnSpPr/>
      </xdr:nvCxnSpPr>
      <xdr:spPr>
        <a:xfrm>
          <a:off x="9363075" y="1626870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106</xdr:row>
      <xdr:rowOff>128288</xdr:rowOff>
    </xdr:from>
    <xdr:ext cx="469744" cy="259045"/>
    <xdr:sp macro="" textlink="">
      <xdr:nvSpPr>
        <xdr:cNvPr id="413" name="【保健所】&#10;一人当たり面積平均値テキスト">
          <a:extLst>
            <a:ext uri="{FF2B5EF4-FFF2-40B4-BE49-F238E27FC236}">
              <a16:creationId xmlns:a16="http://schemas.microsoft.com/office/drawing/2014/main" id="{1434E41A-58F3-402F-ADF5-C2EB177DD3C6}"/>
            </a:ext>
          </a:extLst>
        </xdr:cNvPr>
        <xdr:cNvSpPr txBox="1"/>
      </xdr:nvSpPr>
      <xdr:spPr>
        <a:xfrm>
          <a:off x="9477375" y="17289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105411</xdr:rowOff>
    </xdr:from>
    <xdr:to>
      <xdr:col>55</xdr:col>
      <xdr:colOff>50800</xdr:colOff>
      <xdr:row>108</xdr:row>
      <xdr:rowOff>35561</xdr:rowOff>
    </xdr:to>
    <xdr:sp macro="" textlink="">
      <xdr:nvSpPr>
        <xdr:cNvPr id="414" name="フローチャート: 判断 413">
          <a:extLst>
            <a:ext uri="{FF2B5EF4-FFF2-40B4-BE49-F238E27FC236}">
              <a16:creationId xmlns:a16="http://schemas.microsoft.com/office/drawing/2014/main" id="{98B581E9-2820-47D4-81C3-B617AF55C4B5}"/>
            </a:ext>
          </a:extLst>
        </xdr:cNvPr>
        <xdr:cNvSpPr/>
      </xdr:nvSpPr>
      <xdr:spPr>
        <a:xfrm>
          <a:off x="9401175" y="17428211"/>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105411</xdr:rowOff>
    </xdr:from>
    <xdr:to>
      <xdr:col>50</xdr:col>
      <xdr:colOff>165100</xdr:colOff>
      <xdr:row>108</xdr:row>
      <xdr:rowOff>35561</xdr:rowOff>
    </xdr:to>
    <xdr:sp macro="" textlink="">
      <xdr:nvSpPr>
        <xdr:cNvPr id="415" name="フローチャート: 判断 414">
          <a:extLst>
            <a:ext uri="{FF2B5EF4-FFF2-40B4-BE49-F238E27FC236}">
              <a16:creationId xmlns:a16="http://schemas.microsoft.com/office/drawing/2014/main" id="{5EEA88F3-3DD2-4E8B-9ADF-4C9A3E62B7DD}"/>
            </a:ext>
          </a:extLst>
        </xdr:cNvPr>
        <xdr:cNvSpPr/>
      </xdr:nvSpPr>
      <xdr:spPr>
        <a:xfrm>
          <a:off x="8639175" y="1742821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105411</xdr:rowOff>
    </xdr:from>
    <xdr:to>
      <xdr:col>46</xdr:col>
      <xdr:colOff>38100</xdr:colOff>
      <xdr:row>108</xdr:row>
      <xdr:rowOff>35561</xdr:rowOff>
    </xdr:to>
    <xdr:sp macro="" textlink="">
      <xdr:nvSpPr>
        <xdr:cNvPr id="416" name="フローチャート: 判断 415">
          <a:extLst>
            <a:ext uri="{FF2B5EF4-FFF2-40B4-BE49-F238E27FC236}">
              <a16:creationId xmlns:a16="http://schemas.microsoft.com/office/drawing/2014/main" id="{5AC6C8CA-1490-47A5-87CB-1023E5638184}"/>
            </a:ext>
          </a:extLst>
        </xdr:cNvPr>
        <xdr:cNvSpPr/>
      </xdr:nvSpPr>
      <xdr:spPr>
        <a:xfrm>
          <a:off x="7839075" y="1742821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13970</xdr:rowOff>
    </xdr:from>
    <xdr:to>
      <xdr:col>41</xdr:col>
      <xdr:colOff>101600</xdr:colOff>
      <xdr:row>107</xdr:row>
      <xdr:rowOff>115570</xdr:rowOff>
    </xdr:to>
    <xdr:sp macro="" textlink="">
      <xdr:nvSpPr>
        <xdr:cNvPr id="417" name="フローチャート: 判断 416">
          <a:extLst>
            <a:ext uri="{FF2B5EF4-FFF2-40B4-BE49-F238E27FC236}">
              <a16:creationId xmlns:a16="http://schemas.microsoft.com/office/drawing/2014/main" id="{BED3DB4C-0A83-41CB-8BCD-1BB7ABF1306D}"/>
            </a:ext>
          </a:extLst>
        </xdr:cNvPr>
        <xdr:cNvSpPr/>
      </xdr:nvSpPr>
      <xdr:spPr>
        <a:xfrm>
          <a:off x="7029450" y="1733677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B82CF8DF-E78E-4198-8C1F-B90F8420D4CE}"/>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C491BE3A-4BE2-4D02-B95B-0827AA8E917C}"/>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A814F3C4-4FB3-444F-911C-1213E3C1352F}"/>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C23EC5D3-1671-4B7F-A68A-B1C3F21DE019}"/>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8B30D96F-6D3C-4935-BABB-65DA6997143B}"/>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116839</xdr:rowOff>
    </xdr:from>
    <xdr:to>
      <xdr:col>55</xdr:col>
      <xdr:colOff>50800</xdr:colOff>
      <xdr:row>109</xdr:row>
      <xdr:rowOff>46989</xdr:rowOff>
    </xdr:to>
    <xdr:sp macro="" textlink="">
      <xdr:nvSpPr>
        <xdr:cNvPr id="423" name="楕円 422">
          <a:extLst>
            <a:ext uri="{FF2B5EF4-FFF2-40B4-BE49-F238E27FC236}">
              <a16:creationId xmlns:a16="http://schemas.microsoft.com/office/drawing/2014/main" id="{59EAC47E-2D52-493B-AF8E-A8379CEE9FFC}"/>
            </a:ext>
          </a:extLst>
        </xdr:cNvPr>
        <xdr:cNvSpPr/>
      </xdr:nvSpPr>
      <xdr:spPr>
        <a:xfrm>
          <a:off x="9401175" y="17604739"/>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108</xdr:row>
      <xdr:rowOff>31766</xdr:rowOff>
    </xdr:from>
    <xdr:ext cx="469744" cy="259045"/>
    <xdr:sp macro="" textlink="">
      <xdr:nvSpPr>
        <xdr:cNvPr id="424" name="【保健所】&#10;一人当たり面積該当値テキスト">
          <a:extLst>
            <a:ext uri="{FF2B5EF4-FFF2-40B4-BE49-F238E27FC236}">
              <a16:creationId xmlns:a16="http://schemas.microsoft.com/office/drawing/2014/main" id="{C9BFF93F-336A-4198-8612-70DF2A31F158}"/>
            </a:ext>
          </a:extLst>
        </xdr:cNvPr>
        <xdr:cNvSpPr txBox="1"/>
      </xdr:nvSpPr>
      <xdr:spPr>
        <a:xfrm>
          <a:off x="9477375" y="17516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116839</xdr:rowOff>
    </xdr:from>
    <xdr:to>
      <xdr:col>50</xdr:col>
      <xdr:colOff>165100</xdr:colOff>
      <xdr:row>109</xdr:row>
      <xdr:rowOff>46989</xdr:rowOff>
    </xdr:to>
    <xdr:sp macro="" textlink="">
      <xdr:nvSpPr>
        <xdr:cNvPr id="425" name="楕円 424">
          <a:extLst>
            <a:ext uri="{FF2B5EF4-FFF2-40B4-BE49-F238E27FC236}">
              <a16:creationId xmlns:a16="http://schemas.microsoft.com/office/drawing/2014/main" id="{C6AAAB7F-5DBD-40BE-A9A3-73802D37F777}"/>
            </a:ext>
          </a:extLst>
        </xdr:cNvPr>
        <xdr:cNvSpPr/>
      </xdr:nvSpPr>
      <xdr:spPr>
        <a:xfrm>
          <a:off x="8639175" y="1760473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167639</xdr:rowOff>
    </xdr:from>
    <xdr:to>
      <xdr:col>55</xdr:col>
      <xdr:colOff>0</xdr:colOff>
      <xdr:row>108</xdr:row>
      <xdr:rowOff>167639</xdr:rowOff>
    </xdr:to>
    <xdr:cxnSp macro="">
      <xdr:nvCxnSpPr>
        <xdr:cNvPr id="426" name="直線コネクタ 425">
          <a:extLst>
            <a:ext uri="{FF2B5EF4-FFF2-40B4-BE49-F238E27FC236}">
              <a16:creationId xmlns:a16="http://schemas.microsoft.com/office/drawing/2014/main" id="{74A26838-32DC-48E4-8E68-280162D21628}"/>
            </a:ext>
          </a:extLst>
        </xdr:cNvPr>
        <xdr:cNvCxnSpPr/>
      </xdr:nvCxnSpPr>
      <xdr:spPr>
        <a:xfrm>
          <a:off x="8686800" y="17652364"/>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116839</xdr:rowOff>
    </xdr:from>
    <xdr:to>
      <xdr:col>46</xdr:col>
      <xdr:colOff>38100</xdr:colOff>
      <xdr:row>109</xdr:row>
      <xdr:rowOff>46989</xdr:rowOff>
    </xdr:to>
    <xdr:sp macro="" textlink="">
      <xdr:nvSpPr>
        <xdr:cNvPr id="427" name="楕円 426">
          <a:extLst>
            <a:ext uri="{FF2B5EF4-FFF2-40B4-BE49-F238E27FC236}">
              <a16:creationId xmlns:a16="http://schemas.microsoft.com/office/drawing/2014/main" id="{CBEB2089-0B09-4603-B621-E2F781EC7BD0}"/>
            </a:ext>
          </a:extLst>
        </xdr:cNvPr>
        <xdr:cNvSpPr/>
      </xdr:nvSpPr>
      <xdr:spPr>
        <a:xfrm>
          <a:off x="7839075" y="1760473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167639</xdr:rowOff>
    </xdr:from>
    <xdr:to>
      <xdr:col>50</xdr:col>
      <xdr:colOff>114300</xdr:colOff>
      <xdr:row>108</xdr:row>
      <xdr:rowOff>167639</xdr:rowOff>
    </xdr:to>
    <xdr:cxnSp macro="">
      <xdr:nvCxnSpPr>
        <xdr:cNvPr id="428" name="直線コネクタ 427">
          <a:extLst>
            <a:ext uri="{FF2B5EF4-FFF2-40B4-BE49-F238E27FC236}">
              <a16:creationId xmlns:a16="http://schemas.microsoft.com/office/drawing/2014/main" id="{A78A8764-D61C-4C12-95B6-2CA7CB132F97}"/>
            </a:ext>
          </a:extLst>
        </xdr:cNvPr>
        <xdr:cNvCxnSpPr/>
      </xdr:nvCxnSpPr>
      <xdr:spPr>
        <a:xfrm>
          <a:off x="7886700" y="1765236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116839</xdr:rowOff>
    </xdr:from>
    <xdr:to>
      <xdr:col>41</xdr:col>
      <xdr:colOff>101600</xdr:colOff>
      <xdr:row>109</xdr:row>
      <xdr:rowOff>46989</xdr:rowOff>
    </xdr:to>
    <xdr:sp macro="" textlink="">
      <xdr:nvSpPr>
        <xdr:cNvPr id="429" name="楕円 428">
          <a:extLst>
            <a:ext uri="{FF2B5EF4-FFF2-40B4-BE49-F238E27FC236}">
              <a16:creationId xmlns:a16="http://schemas.microsoft.com/office/drawing/2014/main" id="{D9102535-7CC3-4ADD-B368-05CF002C363E}"/>
            </a:ext>
          </a:extLst>
        </xdr:cNvPr>
        <xdr:cNvSpPr/>
      </xdr:nvSpPr>
      <xdr:spPr>
        <a:xfrm>
          <a:off x="7029450" y="1760473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167639</xdr:rowOff>
    </xdr:from>
    <xdr:to>
      <xdr:col>45</xdr:col>
      <xdr:colOff>177800</xdr:colOff>
      <xdr:row>108</xdr:row>
      <xdr:rowOff>167639</xdr:rowOff>
    </xdr:to>
    <xdr:cxnSp macro="">
      <xdr:nvCxnSpPr>
        <xdr:cNvPr id="430" name="直線コネクタ 429">
          <a:extLst>
            <a:ext uri="{FF2B5EF4-FFF2-40B4-BE49-F238E27FC236}">
              <a16:creationId xmlns:a16="http://schemas.microsoft.com/office/drawing/2014/main" id="{D7BBC64A-66C5-4D7D-9B55-3F4B4E30C1E5}"/>
            </a:ext>
          </a:extLst>
        </xdr:cNvPr>
        <xdr:cNvCxnSpPr/>
      </xdr:nvCxnSpPr>
      <xdr:spPr>
        <a:xfrm>
          <a:off x="7077075" y="17652364"/>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52088</xdr:rowOff>
    </xdr:from>
    <xdr:ext cx="469744" cy="259045"/>
    <xdr:sp macro="" textlink="">
      <xdr:nvSpPr>
        <xdr:cNvPr id="431" name="n_1aveValue【保健所】&#10;一人当たり面積">
          <a:extLst>
            <a:ext uri="{FF2B5EF4-FFF2-40B4-BE49-F238E27FC236}">
              <a16:creationId xmlns:a16="http://schemas.microsoft.com/office/drawing/2014/main" id="{FAAA0C46-DD36-47ED-8B5E-329142541886}"/>
            </a:ext>
          </a:extLst>
        </xdr:cNvPr>
        <xdr:cNvSpPr txBox="1"/>
      </xdr:nvSpPr>
      <xdr:spPr>
        <a:xfrm>
          <a:off x="8458277" y="17212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52088</xdr:rowOff>
    </xdr:from>
    <xdr:ext cx="469744" cy="259045"/>
    <xdr:sp macro="" textlink="">
      <xdr:nvSpPr>
        <xdr:cNvPr id="432" name="n_2aveValue【保健所】&#10;一人当たり面積">
          <a:extLst>
            <a:ext uri="{FF2B5EF4-FFF2-40B4-BE49-F238E27FC236}">
              <a16:creationId xmlns:a16="http://schemas.microsoft.com/office/drawing/2014/main" id="{58A70CD6-B19E-4B49-A7AF-85B42BF9A2A1}"/>
            </a:ext>
          </a:extLst>
        </xdr:cNvPr>
        <xdr:cNvSpPr txBox="1"/>
      </xdr:nvSpPr>
      <xdr:spPr>
        <a:xfrm>
          <a:off x="7677227" y="17212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132097</xdr:rowOff>
    </xdr:from>
    <xdr:ext cx="469744" cy="259045"/>
    <xdr:sp macro="" textlink="">
      <xdr:nvSpPr>
        <xdr:cNvPr id="433" name="n_3aveValue【保健所】&#10;一人当たり面積">
          <a:extLst>
            <a:ext uri="{FF2B5EF4-FFF2-40B4-BE49-F238E27FC236}">
              <a16:creationId xmlns:a16="http://schemas.microsoft.com/office/drawing/2014/main" id="{170E845D-C124-441C-B8C3-18235B2B7D07}"/>
            </a:ext>
          </a:extLst>
        </xdr:cNvPr>
        <xdr:cNvSpPr txBox="1"/>
      </xdr:nvSpPr>
      <xdr:spPr>
        <a:xfrm>
          <a:off x="6867602" y="1713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109</xdr:row>
      <xdr:rowOff>38116</xdr:rowOff>
    </xdr:from>
    <xdr:ext cx="469744" cy="259045"/>
    <xdr:sp macro="" textlink="">
      <xdr:nvSpPr>
        <xdr:cNvPr id="434" name="n_1mainValue【保健所】&#10;一人当たり面積">
          <a:extLst>
            <a:ext uri="{FF2B5EF4-FFF2-40B4-BE49-F238E27FC236}">
              <a16:creationId xmlns:a16="http://schemas.microsoft.com/office/drawing/2014/main" id="{4BFC2B72-AA53-4A22-91FA-38C502C80F81}"/>
            </a:ext>
          </a:extLst>
        </xdr:cNvPr>
        <xdr:cNvSpPr txBox="1"/>
      </xdr:nvSpPr>
      <xdr:spPr>
        <a:xfrm>
          <a:off x="8458277" y="176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109</xdr:row>
      <xdr:rowOff>38116</xdr:rowOff>
    </xdr:from>
    <xdr:ext cx="469744" cy="259045"/>
    <xdr:sp macro="" textlink="">
      <xdr:nvSpPr>
        <xdr:cNvPr id="435" name="n_2mainValue【保健所】&#10;一人当たり面積">
          <a:extLst>
            <a:ext uri="{FF2B5EF4-FFF2-40B4-BE49-F238E27FC236}">
              <a16:creationId xmlns:a16="http://schemas.microsoft.com/office/drawing/2014/main" id="{1E9FC7CA-24C1-4861-B16C-F97EBE5430D8}"/>
            </a:ext>
          </a:extLst>
        </xdr:cNvPr>
        <xdr:cNvSpPr txBox="1"/>
      </xdr:nvSpPr>
      <xdr:spPr>
        <a:xfrm>
          <a:off x="7677227" y="176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109</xdr:row>
      <xdr:rowOff>38116</xdr:rowOff>
    </xdr:from>
    <xdr:ext cx="469744" cy="259045"/>
    <xdr:sp macro="" textlink="">
      <xdr:nvSpPr>
        <xdr:cNvPr id="436" name="n_3mainValue【保健所】&#10;一人当たり面積">
          <a:extLst>
            <a:ext uri="{FF2B5EF4-FFF2-40B4-BE49-F238E27FC236}">
              <a16:creationId xmlns:a16="http://schemas.microsoft.com/office/drawing/2014/main" id="{E0D279DA-CB1B-46AA-82CB-17358043313F}"/>
            </a:ext>
          </a:extLst>
        </xdr:cNvPr>
        <xdr:cNvSpPr txBox="1"/>
      </xdr:nvSpPr>
      <xdr:spPr>
        <a:xfrm>
          <a:off x="6867602" y="176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7" name="正方形/長方形 436">
          <a:extLst>
            <a:ext uri="{FF2B5EF4-FFF2-40B4-BE49-F238E27FC236}">
              <a16:creationId xmlns:a16="http://schemas.microsoft.com/office/drawing/2014/main" id="{CAA8275A-34EB-490D-B49D-8FD62985C30A}"/>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38" name="正方形/長方形 437">
          <a:extLst>
            <a:ext uri="{FF2B5EF4-FFF2-40B4-BE49-F238E27FC236}">
              <a16:creationId xmlns:a16="http://schemas.microsoft.com/office/drawing/2014/main" id="{6F10D0B7-C0E1-4B22-8A88-2556685A8AE5}"/>
            </a:ext>
          </a:extLst>
        </xdr:cNvPr>
        <xdr:cNvSpPr/>
      </xdr:nvSpPr>
      <xdr:spPr>
        <a:xfrm>
          <a:off x="11658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39" name="正方形/長方形 438">
          <a:extLst>
            <a:ext uri="{FF2B5EF4-FFF2-40B4-BE49-F238E27FC236}">
              <a16:creationId xmlns:a16="http://schemas.microsoft.com/office/drawing/2014/main" id="{78DA4615-EECA-49D6-9ED6-0100D4E8EC58}"/>
            </a:ext>
          </a:extLst>
        </xdr:cNvPr>
        <xdr:cNvSpPr/>
      </xdr:nvSpPr>
      <xdr:spPr>
        <a:xfrm>
          <a:off x="11658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40" name="正方形/長方形 439">
          <a:extLst>
            <a:ext uri="{FF2B5EF4-FFF2-40B4-BE49-F238E27FC236}">
              <a16:creationId xmlns:a16="http://schemas.microsoft.com/office/drawing/2014/main" id="{DE024512-586A-446F-9517-B64FE0554069}"/>
            </a:ext>
          </a:extLst>
        </xdr:cNvPr>
        <xdr:cNvSpPr/>
      </xdr:nvSpPr>
      <xdr:spPr>
        <a:xfrm>
          <a:off x="13154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41" name="正方形/長方形 440">
          <a:extLst>
            <a:ext uri="{FF2B5EF4-FFF2-40B4-BE49-F238E27FC236}">
              <a16:creationId xmlns:a16="http://schemas.microsoft.com/office/drawing/2014/main" id="{EB14847A-C2C8-4012-B41C-0E99C7EB6875}"/>
            </a:ext>
          </a:extLst>
        </xdr:cNvPr>
        <xdr:cNvSpPr/>
      </xdr:nvSpPr>
      <xdr:spPr>
        <a:xfrm>
          <a:off x="13154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2" name="正方形/長方形 441">
          <a:extLst>
            <a:ext uri="{FF2B5EF4-FFF2-40B4-BE49-F238E27FC236}">
              <a16:creationId xmlns:a16="http://schemas.microsoft.com/office/drawing/2014/main" id="{4B10DC60-1CEC-4D46-ACFF-08B6EF1128A7}"/>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3" name="テキスト ボックス 442">
          <a:extLst>
            <a:ext uri="{FF2B5EF4-FFF2-40B4-BE49-F238E27FC236}">
              <a16:creationId xmlns:a16="http://schemas.microsoft.com/office/drawing/2014/main" id="{A1D02735-62E6-4C88-AF49-B4765617E18E}"/>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4" name="直線コネクタ 443">
          <a:extLst>
            <a:ext uri="{FF2B5EF4-FFF2-40B4-BE49-F238E27FC236}">
              <a16:creationId xmlns:a16="http://schemas.microsoft.com/office/drawing/2014/main" id="{AF19A371-8F87-4A8B-B200-F2616D78BF7C}"/>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45" name="テキスト ボックス 444">
          <a:extLst>
            <a:ext uri="{FF2B5EF4-FFF2-40B4-BE49-F238E27FC236}">
              <a16:creationId xmlns:a16="http://schemas.microsoft.com/office/drawing/2014/main" id="{4F84FF8C-8A8B-4F48-A9E7-EB79C069B97E}"/>
            </a:ext>
          </a:extLst>
        </xdr:cNvPr>
        <xdr:cNvSpPr txBox="1"/>
      </xdr:nvSpPr>
      <xdr:spPr>
        <a:xfrm>
          <a:off x="10845966"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46" name="直線コネクタ 445">
          <a:extLst>
            <a:ext uri="{FF2B5EF4-FFF2-40B4-BE49-F238E27FC236}">
              <a16:creationId xmlns:a16="http://schemas.microsoft.com/office/drawing/2014/main" id="{0C9D6EA6-FE7A-4B7D-8D19-6D001B9589E1}"/>
            </a:ext>
          </a:extLst>
        </xdr:cNvPr>
        <xdr:cNvCxnSpPr/>
      </xdr:nvCxnSpPr>
      <xdr:spPr>
        <a:xfrm>
          <a:off x="11210925" y="67722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47" name="テキスト ボックス 446">
          <a:extLst>
            <a:ext uri="{FF2B5EF4-FFF2-40B4-BE49-F238E27FC236}">
              <a16:creationId xmlns:a16="http://schemas.microsoft.com/office/drawing/2014/main" id="{C8C49BC1-92BC-45F5-AE34-9F2423EDDA8C}"/>
            </a:ext>
          </a:extLst>
        </xdr:cNvPr>
        <xdr:cNvSpPr txBox="1"/>
      </xdr:nvSpPr>
      <xdr:spPr>
        <a:xfrm>
          <a:off x="10845966"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48" name="直線コネクタ 447">
          <a:extLst>
            <a:ext uri="{FF2B5EF4-FFF2-40B4-BE49-F238E27FC236}">
              <a16:creationId xmlns:a16="http://schemas.microsoft.com/office/drawing/2014/main" id="{D4BF5306-A2B6-437C-B4FD-85640E7BC7A5}"/>
            </a:ext>
          </a:extLst>
        </xdr:cNvPr>
        <xdr:cNvCxnSpPr/>
      </xdr:nvCxnSpPr>
      <xdr:spPr>
        <a:xfrm>
          <a:off x="11210925" y="63341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49" name="テキスト ボックス 448">
          <a:extLst>
            <a:ext uri="{FF2B5EF4-FFF2-40B4-BE49-F238E27FC236}">
              <a16:creationId xmlns:a16="http://schemas.microsoft.com/office/drawing/2014/main" id="{E9626DAE-F5D7-4200-B2CF-10EB9F1A1407}"/>
            </a:ext>
          </a:extLst>
        </xdr:cNvPr>
        <xdr:cNvSpPr txBox="1"/>
      </xdr:nvSpPr>
      <xdr:spPr>
        <a:xfrm>
          <a:off x="10845966"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50" name="直線コネクタ 449">
          <a:extLst>
            <a:ext uri="{FF2B5EF4-FFF2-40B4-BE49-F238E27FC236}">
              <a16:creationId xmlns:a16="http://schemas.microsoft.com/office/drawing/2014/main" id="{2B14323E-6BDC-4310-AD51-7C024A81FBC0}"/>
            </a:ext>
          </a:extLst>
        </xdr:cNvPr>
        <xdr:cNvCxnSpPr/>
      </xdr:nvCxnSpPr>
      <xdr:spPr>
        <a:xfrm>
          <a:off x="11210925" y="5905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51" name="テキスト ボックス 450">
          <a:extLst>
            <a:ext uri="{FF2B5EF4-FFF2-40B4-BE49-F238E27FC236}">
              <a16:creationId xmlns:a16="http://schemas.microsoft.com/office/drawing/2014/main" id="{1D287C88-E562-4D6D-B4DB-458741EBAEA4}"/>
            </a:ext>
          </a:extLst>
        </xdr:cNvPr>
        <xdr:cNvSpPr txBox="1"/>
      </xdr:nvSpPr>
      <xdr:spPr>
        <a:xfrm>
          <a:off x="10845966"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52" name="直線コネクタ 451">
          <a:extLst>
            <a:ext uri="{FF2B5EF4-FFF2-40B4-BE49-F238E27FC236}">
              <a16:creationId xmlns:a16="http://schemas.microsoft.com/office/drawing/2014/main" id="{AF798802-2368-4C04-9B99-9E6DF68280A8}"/>
            </a:ext>
          </a:extLst>
        </xdr:cNvPr>
        <xdr:cNvCxnSpPr/>
      </xdr:nvCxnSpPr>
      <xdr:spPr>
        <a:xfrm>
          <a:off x="11210925" y="5476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53" name="テキスト ボックス 452">
          <a:extLst>
            <a:ext uri="{FF2B5EF4-FFF2-40B4-BE49-F238E27FC236}">
              <a16:creationId xmlns:a16="http://schemas.microsoft.com/office/drawing/2014/main" id="{20F4D516-1EF5-4274-B604-3ACB9EA2870E}"/>
            </a:ext>
          </a:extLst>
        </xdr:cNvPr>
        <xdr:cNvSpPr txBox="1"/>
      </xdr:nvSpPr>
      <xdr:spPr>
        <a:xfrm>
          <a:off x="10845966"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4" name="直線コネクタ 453">
          <a:extLst>
            <a:ext uri="{FF2B5EF4-FFF2-40B4-BE49-F238E27FC236}">
              <a16:creationId xmlns:a16="http://schemas.microsoft.com/office/drawing/2014/main" id="{C3B637A8-613F-44C0-86F0-BD699187E749}"/>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55" name="テキスト ボックス 454">
          <a:extLst>
            <a:ext uri="{FF2B5EF4-FFF2-40B4-BE49-F238E27FC236}">
              <a16:creationId xmlns:a16="http://schemas.microsoft.com/office/drawing/2014/main" id="{F6E722FB-ADE4-4183-8605-EA78B0C7FF95}"/>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6" name="【試験研究機関】&#10;有形固定資産減価償却率グラフ枠">
          <a:extLst>
            <a:ext uri="{FF2B5EF4-FFF2-40B4-BE49-F238E27FC236}">
              <a16:creationId xmlns:a16="http://schemas.microsoft.com/office/drawing/2014/main" id="{B13038AA-046D-4503-AF30-21160700CBF3}"/>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64770</xdr:rowOff>
    </xdr:from>
    <xdr:to>
      <xdr:col>85</xdr:col>
      <xdr:colOff>126364</xdr:colOff>
      <xdr:row>42</xdr:row>
      <xdr:rowOff>30480</xdr:rowOff>
    </xdr:to>
    <xdr:cxnSp macro="">
      <xdr:nvCxnSpPr>
        <xdr:cNvPr id="457" name="直線コネクタ 456">
          <a:extLst>
            <a:ext uri="{FF2B5EF4-FFF2-40B4-BE49-F238E27FC236}">
              <a16:creationId xmlns:a16="http://schemas.microsoft.com/office/drawing/2014/main" id="{508BE7CD-18D4-49F3-8EC9-17DB4F676152}"/>
            </a:ext>
          </a:extLst>
        </xdr:cNvPr>
        <xdr:cNvCxnSpPr/>
      </xdr:nvCxnSpPr>
      <xdr:spPr>
        <a:xfrm flipV="1">
          <a:off x="14695170" y="5735320"/>
          <a:ext cx="1269" cy="1092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42</xdr:row>
      <xdr:rowOff>34307</xdr:rowOff>
    </xdr:from>
    <xdr:ext cx="405111" cy="259045"/>
    <xdr:sp macro="" textlink="">
      <xdr:nvSpPr>
        <xdr:cNvPr id="458" name="【試験研究機関】&#10;有形固定資産減価償却率最小値テキスト">
          <a:extLst>
            <a:ext uri="{FF2B5EF4-FFF2-40B4-BE49-F238E27FC236}">
              <a16:creationId xmlns:a16="http://schemas.microsoft.com/office/drawing/2014/main" id="{92F010EC-EF60-4512-9171-53FFBBEAD2F9}"/>
            </a:ext>
          </a:extLst>
        </xdr:cNvPr>
        <xdr:cNvSpPr txBox="1"/>
      </xdr:nvSpPr>
      <xdr:spPr>
        <a:xfrm>
          <a:off x="14744700" y="6831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30480</xdr:rowOff>
    </xdr:from>
    <xdr:to>
      <xdr:col>86</xdr:col>
      <xdr:colOff>25400</xdr:colOff>
      <xdr:row>42</xdr:row>
      <xdr:rowOff>30480</xdr:rowOff>
    </xdr:to>
    <xdr:cxnSp macro="">
      <xdr:nvCxnSpPr>
        <xdr:cNvPr id="459" name="直線コネクタ 458">
          <a:extLst>
            <a:ext uri="{FF2B5EF4-FFF2-40B4-BE49-F238E27FC236}">
              <a16:creationId xmlns:a16="http://schemas.microsoft.com/office/drawing/2014/main" id="{B455FDE6-6BB7-495E-96F5-7B3845E14BAE}"/>
            </a:ext>
          </a:extLst>
        </xdr:cNvPr>
        <xdr:cNvCxnSpPr/>
      </xdr:nvCxnSpPr>
      <xdr:spPr>
        <a:xfrm>
          <a:off x="14611350" y="68281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11447</xdr:rowOff>
    </xdr:from>
    <xdr:ext cx="405111" cy="259045"/>
    <xdr:sp macro="" textlink="">
      <xdr:nvSpPr>
        <xdr:cNvPr id="460" name="【試験研究機関】&#10;有形固定資産減価償却率最大値テキスト">
          <a:extLst>
            <a:ext uri="{FF2B5EF4-FFF2-40B4-BE49-F238E27FC236}">
              <a16:creationId xmlns:a16="http://schemas.microsoft.com/office/drawing/2014/main" id="{4902DECC-BE29-4410-92A8-13095BD06541}"/>
            </a:ext>
          </a:extLst>
        </xdr:cNvPr>
        <xdr:cNvSpPr txBox="1"/>
      </xdr:nvSpPr>
      <xdr:spPr>
        <a:xfrm>
          <a:off x="14744700" y="551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64770</xdr:rowOff>
    </xdr:from>
    <xdr:to>
      <xdr:col>86</xdr:col>
      <xdr:colOff>25400</xdr:colOff>
      <xdr:row>35</xdr:row>
      <xdr:rowOff>64770</xdr:rowOff>
    </xdr:to>
    <xdr:cxnSp macro="">
      <xdr:nvCxnSpPr>
        <xdr:cNvPr id="461" name="直線コネクタ 460">
          <a:extLst>
            <a:ext uri="{FF2B5EF4-FFF2-40B4-BE49-F238E27FC236}">
              <a16:creationId xmlns:a16="http://schemas.microsoft.com/office/drawing/2014/main" id="{9681B331-091C-4E08-93CD-3AC7FC68901D}"/>
            </a:ext>
          </a:extLst>
        </xdr:cNvPr>
        <xdr:cNvCxnSpPr/>
      </xdr:nvCxnSpPr>
      <xdr:spPr>
        <a:xfrm>
          <a:off x="14611350" y="573532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138701</xdr:rowOff>
    </xdr:from>
    <xdr:ext cx="405111" cy="259045"/>
    <xdr:sp macro="" textlink="">
      <xdr:nvSpPr>
        <xdr:cNvPr id="462" name="【試験研究機関】&#10;有形固定資産減価償却率平均値テキスト">
          <a:extLst>
            <a:ext uri="{FF2B5EF4-FFF2-40B4-BE49-F238E27FC236}">
              <a16:creationId xmlns:a16="http://schemas.microsoft.com/office/drawing/2014/main" id="{16081236-5249-4425-8FC0-A5AA1ADFA13C}"/>
            </a:ext>
          </a:extLst>
        </xdr:cNvPr>
        <xdr:cNvSpPr txBox="1"/>
      </xdr:nvSpPr>
      <xdr:spPr>
        <a:xfrm>
          <a:off x="14744700" y="6133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160274</xdr:rowOff>
    </xdr:from>
    <xdr:to>
      <xdr:col>85</xdr:col>
      <xdr:colOff>177800</xdr:colOff>
      <xdr:row>38</xdr:row>
      <xdr:rowOff>90424</xdr:rowOff>
    </xdr:to>
    <xdr:sp macro="" textlink="">
      <xdr:nvSpPr>
        <xdr:cNvPr id="463" name="フローチャート: 判断 462">
          <a:extLst>
            <a:ext uri="{FF2B5EF4-FFF2-40B4-BE49-F238E27FC236}">
              <a16:creationId xmlns:a16="http://schemas.microsoft.com/office/drawing/2014/main" id="{FDDE48EE-DFF2-416F-9F1B-8A10FDCCE34F}"/>
            </a:ext>
          </a:extLst>
        </xdr:cNvPr>
        <xdr:cNvSpPr/>
      </xdr:nvSpPr>
      <xdr:spPr>
        <a:xfrm>
          <a:off x="14649450" y="615467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64" name="フローチャート: 判断 463">
          <a:extLst>
            <a:ext uri="{FF2B5EF4-FFF2-40B4-BE49-F238E27FC236}">
              <a16:creationId xmlns:a16="http://schemas.microsoft.com/office/drawing/2014/main" id="{DF70BEF7-B4F5-46EA-8EF9-9822F61F85D6}"/>
            </a:ext>
          </a:extLst>
        </xdr:cNvPr>
        <xdr:cNvSpPr/>
      </xdr:nvSpPr>
      <xdr:spPr>
        <a:xfrm>
          <a:off x="13887450" y="611632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91694</xdr:rowOff>
    </xdr:from>
    <xdr:to>
      <xdr:col>76</xdr:col>
      <xdr:colOff>165100</xdr:colOff>
      <xdr:row>38</xdr:row>
      <xdr:rowOff>21844</xdr:rowOff>
    </xdr:to>
    <xdr:sp macro="" textlink="">
      <xdr:nvSpPr>
        <xdr:cNvPr id="465" name="フローチャート: 判断 464">
          <a:extLst>
            <a:ext uri="{FF2B5EF4-FFF2-40B4-BE49-F238E27FC236}">
              <a16:creationId xmlns:a16="http://schemas.microsoft.com/office/drawing/2014/main" id="{D9327446-139C-4913-BF2D-65ED4ACAD74A}"/>
            </a:ext>
          </a:extLst>
        </xdr:cNvPr>
        <xdr:cNvSpPr/>
      </xdr:nvSpPr>
      <xdr:spPr>
        <a:xfrm>
          <a:off x="13096875" y="607974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107696</xdr:rowOff>
    </xdr:from>
    <xdr:to>
      <xdr:col>72</xdr:col>
      <xdr:colOff>38100</xdr:colOff>
      <xdr:row>39</xdr:row>
      <xdr:rowOff>37846</xdr:rowOff>
    </xdr:to>
    <xdr:sp macro="" textlink="">
      <xdr:nvSpPr>
        <xdr:cNvPr id="466" name="フローチャート: 判断 465">
          <a:extLst>
            <a:ext uri="{FF2B5EF4-FFF2-40B4-BE49-F238E27FC236}">
              <a16:creationId xmlns:a16="http://schemas.microsoft.com/office/drawing/2014/main" id="{2B72322E-1EE2-4141-B57E-A3343FB69F1C}"/>
            </a:ext>
          </a:extLst>
        </xdr:cNvPr>
        <xdr:cNvSpPr/>
      </xdr:nvSpPr>
      <xdr:spPr>
        <a:xfrm>
          <a:off x="12296775" y="625767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D0758C6B-2D02-4F1D-907C-F0DBD46C0221}"/>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28B46E12-ED01-4D10-8475-935E6B8D1EC5}"/>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A2A843FC-0A9E-4AF2-9850-6496A1EDD62B}"/>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51200A02-69D7-4409-8C88-58903191F4B3}"/>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D8D6C12D-778B-4549-819D-5144D1FE9757}"/>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157988</xdr:rowOff>
    </xdr:from>
    <xdr:to>
      <xdr:col>85</xdr:col>
      <xdr:colOff>177800</xdr:colOff>
      <xdr:row>37</xdr:row>
      <xdr:rowOff>88138</xdr:rowOff>
    </xdr:to>
    <xdr:sp macro="" textlink="">
      <xdr:nvSpPr>
        <xdr:cNvPr id="472" name="楕円 471">
          <a:extLst>
            <a:ext uri="{FF2B5EF4-FFF2-40B4-BE49-F238E27FC236}">
              <a16:creationId xmlns:a16="http://schemas.microsoft.com/office/drawing/2014/main" id="{73056B3C-9365-4DAF-8CA7-BE78097C622B}"/>
            </a:ext>
          </a:extLst>
        </xdr:cNvPr>
        <xdr:cNvSpPr/>
      </xdr:nvSpPr>
      <xdr:spPr>
        <a:xfrm>
          <a:off x="14649450" y="5990463"/>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9415</xdr:rowOff>
    </xdr:from>
    <xdr:ext cx="405111" cy="259045"/>
    <xdr:sp macro="" textlink="">
      <xdr:nvSpPr>
        <xdr:cNvPr id="473" name="【試験研究機関】&#10;有形固定資産減価償却率該当値テキスト">
          <a:extLst>
            <a:ext uri="{FF2B5EF4-FFF2-40B4-BE49-F238E27FC236}">
              <a16:creationId xmlns:a16="http://schemas.microsoft.com/office/drawing/2014/main" id="{16833281-4F26-410A-A72E-A510B9FEC2B1}"/>
            </a:ext>
          </a:extLst>
        </xdr:cNvPr>
        <xdr:cNvSpPr txBox="1"/>
      </xdr:nvSpPr>
      <xdr:spPr>
        <a:xfrm>
          <a:off x="14744700" y="5841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23114</xdr:rowOff>
    </xdr:from>
    <xdr:to>
      <xdr:col>81</xdr:col>
      <xdr:colOff>101600</xdr:colOff>
      <xdr:row>37</xdr:row>
      <xdr:rowOff>124714</xdr:rowOff>
    </xdr:to>
    <xdr:sp macro="" textlink="">
      <xdr:nvSpPr>
        <xdr:cNvPr id="474" name="楕円 473">
          <a:extLst>
            <a:ext uri="{FF2B5EF4-FFF2-40B4-BE49-F238E27FC236}">
              <a16:creationId xmlns:a16="http://schemas.microsoft.com/office/drawing/2014/main" id="{660CB720-5609-46DF-BBBF-70AFB6447B83}"/>
            </a:ext>
          </a:extLst>
        </xdr:cNvPr>
        <xdr:cNvSpPr/>
      </xdr:nvSpPr>
      <xdr:spPr>
        <a:xfrm>
          <a:off x="13887450" y="601751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37338</xdr:rowOff>
    </xdr:from>
    <xdr:to>
      <xdr:col>85</xdr:col>
      <xdr:colOff>127000</xdr:colOff>
      <xdr:row>37</xdr:row>
      <xdr:rowOff>73914</xdr:rowOff>
    </xdr:to>
    <xdr:cxnSp macro="">
      <xdr:nvCxnSpPr>
        <xdr:cNvPr id="475" name="直線コネクタ 474">
          <a:extLst>
            <a:ext uri="{FF2B5EF4-FFF2-40B4-BE49-F238E27FC236}">
              <a16:creationId xmlns:a16="http://schemas.microsoft.com/office/drawing/2014/main" id="{1902B25F-B107-4E34-922E-A444D9C90BF4}"/>
            </a:ext>
          </a:extLst>
        </xdr:cNvPr>
        <xdr:cNvCxnSpPr/>
      </xdr:nvCxnSpPr>
      <xdr:spPr>
        <a:xfrm flipV="1">
          <a:off x="13935075" y="6028563"/>
          <a:ext cx="762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73406</xdr:rowOff>
    </xdr:from>
    <xdr:to>
      <xdr:col>76</xdr:col>
      <xdr:colOff>165100</xdr:colOff>
      <xdr:row>38</xdr:row>
      <xdr:rowOff>3556</xdr:rowOff>
    </xdr:to>
    <xdr:sp macro="" textlink="">
      <xdr:nvSpPr>
        <xdr:cNvPr id="476" name="楕円 475">
          <a:extLst>
            <a:ext uri="{FF2B5EF4-FFF2-40B4-BE49-F238E27FC236}">
              <a16:creationId xmlns:a16="http://schemas.microsoft.com/office/drawing/2014/main" id="{2F12C418-6815-4331-A971-06BD3AD7E946}"/>
            </a:ext>
          </a:extLst>
        </xdr:cNvPr>
        <xdr:cNvSpPr/>
      </xdr:nvSpPr>
      <xdr:spPr>
        <a:xfrm>
          <a:off x="13096875" y="606463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73914</xdr:rowOff>
    </xdr:from>
    <xdr:to>
      <xdr:col>81</xdr:col>
      <xdr:colOff>50800</xdr:colOff>
      <xdr:row>37</xdr:row>
      <xdr:rowOff>124206</xdr:rowOff>
    </xdr:to>
    <xdr:cxnSp macro="">
      <xdr:nvCxnSpPr>
        <xdr:cNvPr id="477" name="直線コネクタ 476">
          <a:extLst>
            <a:ext uri="{FF2B5EF4-FFF2-40B4-BE49-F238E27FC236}">
              <a16:creationId xmlns:a16="http://schemas.microsoft.com/office/drawing/2014/main" id="{7A952ACF-C8EF-433D-8465-18B150388DBD}"/>
            </a:ext>
          </a:extLst>
        </xdr:cNvPr>
        <xdr:cNvCxnSpPr/>
      </xdr:nvCxnSpPr>
      <xdr:spPr>
        <a:xfrm flipV="1">
          <a:off x="13144500" y="6065139"/>
          <a:ext cx="790575" cy="4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68834</xdr:rowOff>
    </xdr:from>
    <xdr:to>
      <xdr:col>72</xdr:col>
      <xdr:colOff>38100</xdr:colOff>
      <xdr:row>37</xdr:row>
      <xdr:rowOff>170435</xdr:rowOff>
    </xdr:to>
    <xdr:sp macro="" textlink="">
      <xdr:nvSpPr>
        <xdr:cNvPr id="478" name="楕円 477">
          <a:extLst>
            <a:ext uri="{FF2B5EF4-FFF2-40B4-BE49-F238E27FC236}">
              <a16:creationId xmlns:a16="http://schemas.microsoft.com/office/drawing/2014/main" id="{54756581-514B-4883-83B7-8AB643230115}"/>
            </a:ext>
          </a:extLst>
        </xdr:cNvPr>
        <xdr:cNvSpPr/>
      </xdr:nvSpPr>
      <xdr:spPr>
        <a:xfrm>
          <a:off x="12296775" y="6056884"/>
          <a:ext cx="85725" cy="952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119634</xdr:rowOff>
    </xdr:from>
    <xdr:to>
      <xdr:col>76</xdr:col>
      <xdr:colOff>114300</xdr:colOff>
      <xdr:row>37</xdr:row>
      <xdr:rowOff>124206</xdr:rowOff>
    </xdr:to>
    <xdr:cxnSp macro="">
      <xdr:nvCxnSpPr>
        <xdr:cNvPr id="479" name="直線コネクタ 478">
          <a:extLst>
            <a:ext uri="{FF2B5EF4-FFF2-40B4-BE49-F238E27FC236}">
              <a16:creationId xmlns:a16="http://schemas.microsoft.com/office/drawing/2014/main" id="{042C5D67-B1F1-4E0E-9769-B4F610B2BA8D}"/>
            </a:ext>
          </a:extLst>
        </xdr:cNvPr>
        <xdr:cNvCxnSpPr/>
      </xdr:nvCxnSpPr>
      <xdr:spPr>
        <a:xfrm>
          <a:off x="12344400" y="611403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49547</xdr:rowOff>
    </xdr:from>
    <xdr:ext cx="405111" cy="259045"/>
    <xdr:sp macro="" textlink="">
      <xdr:nvSpPr>
        <xdr:cNvPr id="480" name="n_1aveValue【試験研究機関】&#10;有形固定資産減価償却率">
          <a:extLst>
            <a:ext uri="{FF2B5EF4-FFF2-40B4-BE49-F238E27FC236}">
              <a16:creationId xmlns:a16="http://schemas.microsoft.com/office/drawing/2014/main" id="{4BD534EF-D90D-4DA6-8518-ED34EF57E5E2}"/>
            </a:ext>
          </a:extLst>
        </xdr:cNvPr>
        <xdr:cNvSpPr txBox="1"/>
      </xdr:nvSpPr>
      <xdr:spPr>
        <a:xfrm>
          <a:off x="13745219"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12971</xdr:rowOff>
    </xdr:from>
    <xdr:ext cx="405111" cy="259045"/>
    <xdr:sp macro="" textlink="">
      <xdr:nvSpPr>
        <xdr:cNvPr id="481" name="n_2aveValue【試験研究機関】&#10;有形固定資産減価償却率">
          <a:extLst>
            <a:ext uri="{FF2B5EF4-FFF2-40B4-BE49-F238E27FC236}">
              <a16:creationId xmlns:a16="http://schemas.microsoft.com/office/drawing/2014/main" id="{62A169FA-CC0A-420E-983B-D979B1DB710E}"/>
            </a:ext>
          </a:extLst>
        </xdr:cNvPr>
        <xdr:cNvSpPr txBox="1"/>
      </xdr:nvSpPr>
      <xdr:spPr>
        <a:xfrm>
          <a:off x="12964169" y="616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28973</xdr:rowOff>
    </xdr:from>
    <xdr:ext cx="405111" cy="259045"/>
    <xdr:sp macro="" textlink="">
      <xdr:nvSpPr>
        <xdr:cNvPr id="482" name="n_3aveValue【試験研究機関】&#10;有形固定資産減価償却率">
          <a:extLst>
            <a:ext uri="{FF2B5EF4-FFF2-40B4-BE49-F238E27FC236}">
              <a16:creationId xmlns:a16="http://schemas.microsoft.com/office/drawing/2014/main" id="{78B78E95-FDCE-4B28-9953-0044EB7C7258}"/>
            </a:ext>
          </a:extLst>
        </xdr:cNvPr>
        <xdr:cNvSpPr txBox="1"/>
      </xdr:nvSpPr>
      <xdr:spPr>
        <a:xfrm>
          <a:off x="12164069" y="6340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141241</xdr:rowOff>
    </xdr:from>
    <xdr:ext cx="405111" cy="259045"/>
    <xdr:sp macro="" textlink="">
      <xdr:nvSpPr>
        <xdr:cNvPr id="483" name="n_1mainValue【試験研究機関】&#10;有形固定資産減価償却率">
          <a:extLst>
            <a:ext uri="{FF2B5EF4-FFF2-40B4-BE49-F238E27FC236}">
              <a16:creationId xmlns:a16="http://schemas.microsoft.com/office/drawing/2014/main" id="{37EB6574-4F9A-4474-86A8-B696671B3E08}"/>
            </a:ext>
          </a:extLst>
        </xdr:cNvPr>
        <xdr:cNvSpPr txBox="1"/>
      </xdr:nvSpPr>
      <xdr:spPr>
        <a:xfrm>
          <a:off x="13745219" y="581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20083</xdr:rowOff>
    </xdr:from>
    <xdr:ext cx="405111" cy="259045"/>
    <xdr:sp macro="" textlink="">
      <xdr:nvSpPr>
        <xdr:cNvPr id="484" name="n_2mainValue【試験研究機関】&#10;有形固定資産減価償却率">
          <a:extLst>
            <a:ext uri="{FF2B5EF4-FFF2-40B4-BE49-F238E27FC236}">
              <a16:creationId xmlns:a16="http://schemas.microsoft.com/office/drawing/2014/main" id="{0C317CBB-4F83-4DBD-8E99-FF4CA00AF1B2}"/>
            </a:ext>
          </a:extLst>
        </xdr:cNvPr>
        <xdr:cNvSpPr txBox="1"/>
      </xdr:nvSpPr>
      <xdr:spPr>
        <a:xfrm>
          <a:off x="12964169" y="584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15511</xdr:rowOff>
    </xdr:from>
    <xdr:ext cx="405111" cy="259045"/>
    <xdr:sp macro="" textlink="">
      <xdr:nvSpPr>
        <xdr:cNvPr id="485" name="n_3mainValue【試験研究機関】&#10;有形固定資産減価償却率">
          <a:extLst>
            <a:ext uri="{FF2B5EF4-FFF2-40B4-BE49-F238E27FC236}">
              <a16:creationId xmlns:a16="http://schemas.microsoft.com/office/drawing/2014/main" id="{33B9710D-A272-45D9-87B3-5C9FE7B73811}"/>
            </a:ext>
          </a:extLst>
        </xdr:cNvPr>
        <xdr:cNvSpPr txBox="1"/>
      </xdr:nvSpPr>
      <xdr:spPr>
        <a:xfrm>
          <a:off x="12164069" y="5841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6" name="正方形/長方形 485">
          <a:extLst>
            <a:ext uri="{FF2B5EF4-FFF2-40B4-BE49-F238E27FC236}">
              <a16:creationId xmlns:a16="http://schemas.microsoft.com/office/drawing/2014/main" id="{3385262D-AD9B-4639-AE48-6DD1E1DBEA8F}"/>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87" name="正方形/長方形 486">
          <a:extLst>
            <a:ext uri="{FF2B5EF4-FFF2-40B4-BE49-F238E27FC236}">
              <a16:creationId xmlns:a16="http://schemas.microsoft.com/office/drawing/2014/main" id="{6793B679-6872-4CF9-B417-58D296384AC1}"/>
            </a:ext>
          </a:extLst>
        </xdr:cNvPr>
        <xdr:cNvSpPr/>
      </xdr:nvSpPr>
      <xdr:spPr>
        <a:xfrm>
          <a:off x="169259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88" name="正方形/長方形 487">
          <a:extLst>
            <a:ext uri="{FF2B5EF4-FFF2-40B4-BE49-F238E27FC236}">
              <a16:creationId xmlns:a16="http://schemas.microsoft.com/office/drawing/2014/main" id="{B5E43B8E-F028-4BB8-9AEF-7C1115531B7F}"/>
            </a:ext>
          </a:extLst>
        </xdr:cNvPr>
        <xdr:cNvSpPr/>
      </xdr:nvSpPr>
      <xdr:spPr>
        <a:xfrm>
          <a:off x="169259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89" name="正方形/長方形 488">
          <a:extLst>
            <a:ext uri="{FF2B5EF4-FFF2-40B4-BE49-F238E27FC236}">
              <a16:creationId xmlns:a16="http://schemas.microsoft.com/office/drawing/2014/main" id="{64AB1A51-7801-47AE-8114-BFCB50121473}"/>
            </a:ext>
          </a:extLst>
        </xdr:cNvPr>
        <xdr:cNvSpPr/>
      </xdr:nvSpPr>
      <xdr:spPr>
        <a:xfrm>
          <a:off x="1841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90" name="正方形/長方形 489">
          <a:extLst>
            <a:ext uri="{FF2B5EF4-FFF2-40B4-BE49-F238E27FC236}">
              <a16:creationId xmlns:a16="http://schemas.microsoft.com/office/drawing/2014/main" id="{BBBAC1C9-E3DF-40F0-9603-36BBD7D6DBED}"/>
            </a:ext>
          </a:extLst>
        </xdr:cNvPr>
        <xdr:cNvSpPr/>
      </xdr:nvSpPr>
      <xdr:spPr>
        <a:xfrm>
          <a:off x="1841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1" name="正方形/長方形 490">
          <a:extLst>
            <a:ext uri="{FF2B5EF4-FFF2-40B4-BE49-F238E27FC236}">
              <a16:creationId xmlns:a16="http://schemas.microsoft.com/office/drawing/2014/main" id="{02D8ADF1-226A-4F02-9ABE-62FDD309A944}"/>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2" name="テキスト ボックス 491">
          <a:extLst>
            <a:ext uri="{FF2B5EF4-FFF2-40B4-BE49-F238E27FC236}">
              <a16:creationId xmlns:a16="http://schemas.microsoft.com/office/drawing/2014/main" id="{3995D043-2885-4568-B3CA-BB8AF61A85F7}"/>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3" name="直線コネクタ 492">
          <a:extLst>
            <a:ext uri="{FF2B5EF4-FFF2-40B4-BE49-F238E27FC236}">
              <a16:creationId xmlns:a16="http://schemas.microsoft.com/office/drawing/2014/main" id="{6446D1E5-0876-495B-8B6D-68637E395429}"/>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4" name="直線コネクタ 493">
          <a:extLst>
            <a:ext uri="{FF2B5EF4-FFF2-40B4-BE49-F238E27FC236}">
              <a16:creationId xmlns:a16="http://schemas.microsoft.com/office/drawing/2014/main" id="{11F38A64-DC3D-47EC-BF89-BCB428E3CE30}"/>
            </a:ext>
          </a:extLst>
        </xdr:cNvPr>
        <xdr:cNvCxnSpPr/>
      </xdr:nvCxnSpPr>
      <xdr:spPr>
        <a:xfrm>
          <a:off x="164592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95" name="テキスト ボックス 494">
          <a:extLst>
            <a:ext uri="{FF2B5EF4-FFF2-40B4-BE49-F238E27FC236}">
              <a16:creationId xmlns:a16="http://schemas.microsoft.com/office/drawing/2014/main" id="{461A2521-9DE0-4E4E-8881-F5FDECAAC4F1}"/>
            </a:ext>
          </a:extLst>
        </xdr:cNvPr>
        <xdr:cNvSpPr txBox="1"/>
      </xdr:nvSpPr>
      <xdr:spPr>
        <a:xfrm>
          <a:off x="16052346"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6" name="直線コネクタ 495">
          <a:extLst>
            <a:ext uri="{FF2B5EF4-FFF2-40B4-BE49-F238E27FC236}">
              <a16:creationId xmlns:a16="http://schemas.microsoft.com/office/drawing/2014/main" id="{5E54BF90-1807-403D-BEC7-7004391CD4C6}"/>
            </a:ext>
          </a:extLst>
        </xdr:cNvPr>
        <xdr:cNvCxnSpPr/>
      </xdr:nvCxnSpPr>
      <xdr:spPr>
        <a:xfrm>
          <a:off x="164592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97" name="テキスト ボックス 496">
          <a:extLst>
            <a:ext uri="{FF2B5EF4-FFF2-40B4-BE49-F238E27FC236}">
              <a16:creationId xmlns:a16="http://schemas.microsoft.com/office/drawing/2014/main" id="{208F0D60-8ED8-4B18-96EC-0FBB927D4361}"/>
            </a:ext>
          </a:extLst>
        </xdr:cNvPr>
        <xdr:cNvSpPr txBox="1"/>
      </xdr:nvSpPr>
      <xdr:spPr>
        <a:xfrm>
          <a:off x="16052346"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8" name="直線コネクタ 497">
          <a:extLst>
            <a:ext uri="{FF2B5EF4-FFF2-40B4-BE49-F238E27FC236}">
              <a16:creationId xmlns:a16="http://schemas.microsoft.com/office/drawing/2014/main" id="{AF998593-6D1A-40D2-9147-76271815B24C}"/>
            </a:ext>
          </a:extLst>
        </xdr:cNvPr>
        <xdr:cNvCxnSpPr/>
      </xdr:nvCxnSpPr>
      <xdr:spPr>
        <a:xfrm>
          <a:off x="164592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99" name="テキスト ボックス 498">
          <a:extLst>
            <a:ext uri="{FF2B5EF4-FFF2-40B4-BE49-F238E27FC236}">
              <a16:creationId xmlns:a16="http://schemas.microsoft.com/office/drawing/2014/main" id="{52BD24D2-1F68-4664-B679-DF68B23E969A}"/>
            </a:ext>
          </a:extLst>
        </xdr:cNvPr>
        <xdr:cNvSpPr txBox="1"/>
      </xdr:nvSpPr>
      <xdr:spPr>
        <a:xfrm>
          <a:off x="16052346"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00" name="直線コネクタ 499">
          <a:extLst>
            <a:ext uri="{FF2B5EF4-FFF2-40B4-BE49-F238E27FC236}">
              <a16:creationId xmlns:a16="http://schemas.microsoft.com/office/drawing/2014/main" id="{E6A97C63-F967-4BE0-9854-F2EB4CC3155E}"/>
            </a:ext>
          </a:extLst>
        </xdr:cNvPr>
        <xdr:cNvCxnSpPr/>
      </xdr:nvCxnSpPr>
      <xdr:spPr>
        <a:xfrm>
          <a:off x="164592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01" name="テキスト ボックス 500">
          <a:extLst>
            <a:ext uri="{FF2B5EF4-FFF2-40B4-BE49-F238E27FC236}">
              <a16:creationId xmlns:a16="http://schemas.microsoft.com/office/drawing/2014/main" id="{A8D692BC-3236-48E3-8157-21E7161B6C85}"/>
            </a:ext>
          </a:extLst>
        </xdr:cNvPr>
        <xdr:cNvSpPr txBox="1"/>
      </xdr:nvSpPr>
      <xdr:spPr>
        <a:xfrm>
          <a:off x="16052346"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02" name="直線コネクタ 501">
          <a:extLst>
            <a:ext uri="{FF2B5EF4-FFF2-40B4-BE49-F238E27FC236}">
              <a16:creationId xmlns:a16="http://schemas.microsoft.com/office/drawing/2014/main" id="{29DBD3D0-6724-46F1-B072-F6A871D6656C}"/>
            </a:ext>
          </a:extLst>
        </xdr:cNvPr>
        <xdr:cNvCxnSpPr/>
      </xdr:nvCxnSpPr>
      <xdr:spPr>
        <a:xfrm>
          <a:off x="164592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03" name="テキスト ボックス 502">
          <a:extLst>
            <a:ext uri="{FF2B5EF4-FFF2-40B4-BE49-F238E27FC236}">
              <a16:creationId xmlns:a16="http://schemas.microsoft.com/office/drawing/2014/main" id="{E9A92445-4CC6-4500-B50E-C7D698CBF399}"/>
            </a:ext>
          </a:extLst>
        </xdr:cNvPr>
        <xdr:cNvSpPr txBox="1"/>
      </xdr:nvSpPr>
      <xdr:spPr>
        <a:xfrm>
          <a:off x="16052346"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4" name="直線コネクタ 503">
          <a:extLst>
            <a:ext uri="{FF2B5EF4-FFF2-40B4-BE49-F238E27FC236}">
              <a16:creationId xmlns:a16="http://schemas.microsoft.com/office/drawing/2014/main" id="{8BF65351-4849-4A66-9258-7B5F53826C80}"/>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05" name="テキスト ボックス 504">
          <a:extLst>
            <a:ext uri="{FF2B5EF4-FFF2-40B4-BE49-F238E27FC236}">
              <a16:creationId xmlns:a16="http://schemas.microsoft.com/office/drawing/2014/main" id="{12418A83-E8CD-4165-BE66-38470D975FE9}"/>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6" name="【試験研究機関】&#10;一人当たり面積グラフ枠">
          <a:extLst>
            <a:ext uri="{FF2B5EF4-FFF2-40B4-BE49-F238E27FC236}">
              <a16:creationId xmlns:a16="http://schemas.microsoft.com/office/drawing/2014/main" id="{2EEB6B97-9448-404A-B296-A91455355558}"/>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127000</xdr:rowOff>
    </xdr:from>
    <xdr:to>
      <xdr:col>116</xdr:col>
      <xdr:colOff>62864</xdr:colOff>
      <xdr:row>41</xdr:row>
      <xdr:rowOff>158750</xdr:rowOff>
    </xdr:to>
    <xdr:cxnSp macro="">
      <xdr:nvCxnSpPr>
        <xdr:cNvPr id="507" name="直線コネクタ 506">
          <a:extLst>
            <a:ext uri="{FF2B5EF4-FFF2-40B4-BE49-F238E27FC236}">
              <a16:creationId xmlns:a16="http://schemas.microsoft.com/office/drawing/2014/main" id="{2EBF2AD1-84A3-4749-8F97-B8D22878AC77}"/>
            </a:ext>
          </a:extLst>
        </xdr:cNvPr>
        <xdr:cNvCxnSpPr/>
      </xdr:nvCxnSpPr>
      <xdr:spPr>
        <a:xfrm flipV="1">
          <a:off x="19952970" y="5305425"/>
          <a:ext cx="1269"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162577</xdr:rowOff>
    </xdr:from>
    <xdr:ext cx="469744" cy="259045"/>
    <xdr:sp macro="" textlink="">
      <xdr:nvSpPr>
        <xdr:cNvPr id="508" name="【試験研究機関】&#10;一人当たり面積最小値テキスト">
          <a:extLst>
            <a:ext uri="{FF2B5EF4-FFF2-40B4-BE49-F238E27FC236}">
              <a16:creationId xmlns:a16="http://schemas.microsoft.com/office/drawing/2014/main" id="{67664925-BEBC-4D71-8358-356F883D37C7}"/>
            </a:ext>
          </a:extLst>
        </xdr:cNvPr>
        <xdr:cNvSpPr txBox="1"/>
      </xdr:nvSpPr>
      <xdr:spPr>
        <a:xfrm>
          <a:off x="20002500"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158750</xdr:rowOff>
    </xdr:from>
    <xdr:to>
      <xdr:col>116</xdr:col>
      <xdr:colOff>152400</xdr:colOff>
      <xdr:row>41</xdr:row>
      <xdr:rowOff>158750</xdr:rowOff>
    </xdr:to>
    <xdr:cxnSp macro="">
      <xdr:nvCxnSpPr>
        <xdr:cNvPr id="509" name="直線コネクタ 508">
          <a:extLst>
            <a:ext uri="{FF2B5EF4-FFF2-40B4-BE49-F238E27FC236}">
              <a16:creationId xmlns:a16="http://schemas.microsoft.com/office/drawing/2014/main" id="{DEFCD8F0-4946-42BB-B9E2-105BF59135AC}"/>
            </a:ext>
          </a:extLst>
        </xdr:cNvPr>
        <xdr:cNvCxnSpPr/>
      </xdr:nvCxnSpPr>
      <xdr:spPr>
        <a:xfrm>
          <a:off x="19878675" y="68008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73677</xdr:rowOff>
    </xdr:from>
    <xdr:ext cx="469744" cy="259045"/>
    <xdr:sp macro="" textlink="">
      <xdr:nvSpPr>
        <xdr:cNvPr id="510" name="【試験研究機関】&#10;一人当たり面積最大値テキスト">
          <a:extLst>
            <a:ext uri="{FF2B5EF4-FFF2-40B4-BE49-F238E27FC236}">
              <a16:creationId xmlns:a16="http://schemas.microsoft.com/office/drawing/2014/main" id="{593BE6CE-C5C3-48FA-9976-0DD2A88D83D3}"/>
            </a:ext>
          </a:extLst>
        </xdr:cNvPr>
        <xdr:cNvSpPr txBox="1"/>
      </xdr:nvSpPr>
      <xdr:spPr>
        <a:xfrm>
          <a:off x="20002500" y="509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127000</xdr:rowOff>
    </xdr:from>
    <xdr:to>
      <xdr:col>116</xdr:col>
      <xdr:colOff>152400</xdr:colOff>
      <xdr:row>32</xdr:row>
      <xdr:rowOff>127000</xdr:rowOff>
    </xdr:to>
    <xdr:cxnSp macro="">
      <xdr:nvCxnSpPr>
        <xdr:cNvPr id="511" name="直線コネクタ 510">
          <a:extLst>
            <a:ext uri="{FF2B5EF4-FFF2-40B4-BE49-F238E27FC236}">
              <a16:creationId xmlns:a16="http://schemas.microsoft.com/office/drawing/2014/main" id="{C07E9760-4C32-4B6E-BE7E-3F8F18FBFA7E}"/>
            </a:ext>
          </a:extLst>
        </xdr:cNvPr>
        <xdr:cNvCxnSpPr/>
      </xdr:nvCxnSpPr>
      <xdr:spPr>
        <a:xfrm>
          <a:off x="19878675" y="53054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92727</xdr:rowOff>
    </xdr:from>
    <xdr:ext cx="469744" cy="259045"/>
    <xdr:sp macro="" textlink="">
      <xdr:nvSpPr>
        <xdr:cNvPr id="512" name="【試験研究機関】&#10;一人当たり面積平均値テキスト">
          <a:extLst>
            <a:ext uri="{FF2B5EF4-FFF2-40B4-BE49-F238E27FC236}">
              <a16:creationId xmlns:a16="http://schemas.microsoft.com/office/drawing/2014/main" id="{E3056BA1-840B-4542-93D2-D46425D67358}"/>
            </a:ext>
          </a:extLst>
        </xdr:cNvPr>
        <xdr:cNvSpPr txBox="1"/>
      </xdr:nvSpPr>
      <xdr:spPr>
        <a:xfrm>
          <a:off x="20002500" y="6245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114300</xdr:rowOff>
    </xdr:from>
    <xdr:to>
      <xdr:col>116</xdr:col>
      <xdr:colOff>114300</xdr:colOff>
      <xdr:row>39</xdr:row>
      <xdr:rowOff>44450</xdr:rowOff>
    </xdr:to>
    <xdr:sp macro="" textlink="">
      <xdr:nvSpPr>
        <xdr:cNvPr id="513" name="フローチャート: 判断 512">
          <a:extLst>
            <a:ext uri="{FF2B5EF4-FFF2-40B4-BE49-F238E27FC236}">
              <a16:creationId xmlns:a16="http://schemas.microsoft.com/office/drawing/2014/main" id="{9278F17C-ACDF-492F-AF30-5AB62C05FF13}"/>
            </a:ext>
          </a:extLst>
        </xdr:cNvPr>
        <xdr:cNvSpPr/>
      </xdr:nvSpPr>
      <xdr:spPr>
        <a:xfrm>
          <a:off x="19897725" y="62674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514" name="フローチャート: 判断 513">
          <a:extLst>
            <a:ext uri="{FF2B5EF4-FFF2-40B4-BE49-F238E27FC236}">
              <a16:creationId xmlns:a16="http://schemas.microsoft.com/office/drawing/2014/main" id="{9643A896-1CC5-48B2-A21C-170C4C8C018F}"/>
            </a:ext>
          </a:extLst>
        </xdr:cNvPr>
        <xdr:cNvSpPr/>
      </xdr:nvSpPr>
      <xdr:spPr>
        <a:xfrm>
          <a:off x="19154775" y="62388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127000</xdr:rowOff>
    </xdr:from>
    <xdr:to>
      <xdr:col>107</xdr:col>
      <xdr:colOff>101600</xdr:colOff>
      <xdr:row>39</xdr:row>
      <xdr:rowOff>57150</xdr:rowOff>
    </xdr:to>
    <xdr:sp macro="" textlink="">
      <xdr:nvSpPr>
        <xdr:cNvPr id="515" name="フローチャート: 判断 514">
          <a:extLst>
            <a:ext uri="{FF2B5EF4-FFF2-40B4-BE49-F238E27FC236}">
              <a16:creationId xmlns:a16="http://schemas.microsoft.com/office/drawing/2014/main" id="{13F21ABF-0BE3-458A-98C0-C31B47F221C5}"/>
            </a:ext>
          </a:extLst>
        </xdr:cNvPr>
        <xdr:cNvSpPr/>
      </xdr:nvSpPr>
      <xdr:spPr>
        <a:xfrm>
          <a:off x="18345150" y="62769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516" name="フローチャート: 判断 515">
          <a:extLst>
            <a:ext uri="{FF2B5EF4-FFF2-40B4-BE49-F238E27FC236}">
              <a16:creationId xmlns:a16="http://schemas.microsoft.com/office/drawing/2014/main" id="{0021F035-D468-4F97-A56D-082C0590CA76}"/>
            </a:ext>
          </a:extLst>
        </xdr:cNvPr>
        <xdr:cNvSpPr/>
      </xdr:nvSpPr>
      <xdr:spPr>
        <a:xfrm>
          <a:off x="17554575" y="63246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id="{DB9E7B8A-D12B-444F-AD2B-24EC725A94C8}"/>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8" name="テキスト ボックス 517">
          <a:extLst>
            <a:ext uri="{FF2B5EF4-FFF2-40B4-BE49-F238E27FC236}">
              <a16:creationId xmlns:a16="http://schemas.microsoft.com/office/drawing/2014/main" id="{75E754D6-13AA-45A8-95E9-1B23E64B500F}"/>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id="{1B38CF5A-F2B1-4AC5-A491-B986C464AEF3}"/>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2B4D7EC7-4E56-4EA9-B18B-3CD727F77361}"/>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CBB18695-BFC4-4999-BF20-123F0FF0727F}"/>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88900</xdr:rowOff>
    </xdr:from>
    <xdr:to>
      <xdr:col>116</xdr:col>
      <xdr:colOff>114300</xdr:colOff>
      <xdr:row>37</xdr:row>
      <xdr:rowOff>19050</xdr:rowOff>
    </xdr:to>
    <xdr:sp macro="" textlink="">
      <xdr:nvSpPr>
        <xdr:cNvPr id="522" name="楕円 521">
          <a:extLst>
            <a:ext uri="{FF2B5EF4-FFF2-40B4-BE49-F238E27FC236}">
              <a16:creationId xmlns:a16="http://schemas.microsoft.com/office/drawing/2014/main" id="{B66CA578-C099-4D21-9253-439BED876B07}"/>
            </a:ext>
          </a:extLst>
        </xdr:cNvPr>
        <xdr:cNvSpPr/>
      </xdr:nvSpPr>
      <xdr:spPr>
        <a:xfrm>
          <a:off x="19897725" y="59150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111777</xdr:rowOff>
    </xdr:from>
    <xdr:ext cx="469744" cy="259045"/>
    <xdr:sp macro="" textlink="">
      <xdr:nvSpPr>
        <xdr:cNvPr id="523" name="【試験研究機関】&#10;一人当たり面積該当値テキスト">
          <a:extLst>
            <a:ext uri="{FF2B5EF4-FFF2-40B4-BE49-F238E27FC236}">
              <a16:creationId xmlns:a16="http://schemas.microsoft.com/office/drawing/2014/main" id="{9DB06E22-DAD3-4892-84AE-AE362E218EDE}"/>
            </a:ext>
          </a:extLst>
        </xdr:cNvPr>
        <xdr:cNvSpPr txBox="1"/>
      </xdr:nvSpPr>
      <xdr:spPr>
        <a:xfrm>
          <a:off x="20002500" y="577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127000</xdr:rowOff>
    </xdr:from>
    <xdr:to>
      <xdr:col>112</xdr:col>
      <xdr:colOff>38100</xdr:colOff>
      <xdr:row>37</xdr:row>
      <xdr:rowOff>57150</xdr:rowOff>
    </xdr:to>
    <xdr:sp macro="" textlink="">
      <xdr:nvSpPr>
        <xdr:cNvPr id="524" name="楕円 523">
          <a:extLst>
            <a:ext uri="{FF2B5EF4-FFF2-40B4-BE49-F238E27FC236}">
              <a16:creationId xmlns:a16="http://schemas.microsoft.com/office/drawing/2014/main" id="{52F9ED47-F67A-48DC-BCDE-84AB60578A6F}"/>
            </a:ext>
          </a:extLst>
        </xdr:cNvPr>
        <xdr:cNvSpPr/>
      </xdr:nvSpPr>
      <xdr:spPr>
        <a:xfrm>
          <a:off x="19154775" y="59531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139700</xdr:rowOff>
    </xdr:from>
    <xdr:to>
      <xdr:col>116</xdr:col>
      <xdr:colOff>63500</xdr:colOff>
      <xdr:row>37</xdr:row>
      <xdr:rowOff>6350</xdr:rowOff>
    </xdr:to>
    <xdr:cxnSp macro="">
      <xdr:nvCxnSpPr>
        <xdr:cNvPr id="525" name="直線コネクタ 524">
          <a:extLst>
            <a:ext uri="{FF2B5EF4-FFF2-40B4-BE49-F238E27FC236}">
              <a16:creationId xmlns:a16="http://schemas.microsoft.com/office/drawing/2014/main" id="{1BB24B56-6AAE-481F-A917-7C007260C777}"/>
            </a:ext>
          </a:extLst>
        </xdr:cNvPr>
        <xdr:cNvCxnSpPr/>
      </xdr:nvCxnSpPr>
      <xdr:spPr>
        <a:xfrm flipV="1">
          <a:off x="19202400" y="5972175"/>
          <a:ext cx="75247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139700</xdr:rowOff>
    </xdr:from>
    <xdr:to>
      <xdr:col>107</xdr:col>
      <xdr:colOff>101600</xdr:colOff>
      <xdr:row>37</xdr:row>
      <xdr:rowOff>69850</xdr:rowOff>
    </xdr:to>
    <xdr:sp macro="" textlink="">
      <xdr:nvSpPr>
        <xdr:cNvPr id="526" name="楕円 525">
          <a:extLst>
            <a:ext uri="{FF2B5EF4-FFF2-40B4-BE49-F238E27FC236}">
              <a16:creationId xmlns:a16="http://schemas.microsoft.com/office/drawing/2014/main" id="{E3119A00-6D79-498C-8D65-CD12BAC9B8E3}"/>
            </a:ext>
          </a:extLst>
        </xdr:cNvPr>
        <xdr:cNvSpPr/>
      </xdr:nvSpPr>
      <xdr:spPr>
        <a:xfrm>
          <a:off x="18345150" y="59721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6350</xdr:rowOff>
    </xdr:from>
    <xdr:to>
      <xdr:col>111</xdr:col>
      <xdr:colOff>177800</xdr:colOff>
      <xdr:row>37</xdr:row>
      <xdr:rowOff>19050</xdr:rowOff>
    </xdr:to>
    <xdr:cxnSp macro="">
      <xdr:nvCxnSpPr>
        <xdr:cNvPr id="527" name="直線コネクタ 526">
          <a:extLst>
            <a:ext uri="{FF2B5EF4-FFF2-40B4-BE49-F238E27FC236}">
              <a16:creationId xmlns:a16="http://schemas.microsoft.com/office/drawing/2014/main" id="{82C43497-4148-4F45-BAD9-44C2ED7907C0}"/>
            </a:ext>
          </a:extLst>
        </xdr:cNvPr>
        <xdr:cNvCxnSpPr/>
      </xdr:nvCxnSpPr>
      <xdr:spPr>
        <a:xfrm flipV="1">
          <a:off x="18392775" y="6000750"/>
          <a:ext cx="8096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76200</xdr:rowOff>
    </xdr:from>
    <xdr:to>
      <xdr:col>102</xdr:col>
      <xdr:colOff>165100</xdr:colOff>
      <xdr:row>37</xdr:row>
      <xdr:rowOff>6350</xdr:rowOff>
    </xdr:to>
    <xdr:sp macro="" textlink="">
      <xdr:nvSpPr>
        <xdr:cNvPr id="528" name="楕円 527">
          <a:extLst>
            <a:ext uri="{FF2B5EF4-FFF2-40B4-BE49-F238E27FC236}">
              <a16:creationId xmlns:a16="http://schemas.microsoft.com/office/drawing/2014/main" id="{A7B91D04-1C2F-4926-9706-514C55D9AB56}"/>
            </a:ext>
          </a:extLst>
        </xdr:cNvPr>
        <xdr:cNvSpPr/>
      </xdr:nvSpPr>
      <xdr:spPr>
        <a:xfrm>
          <a:off x="17554575" y="59055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127000</xdr:rowOff>
    </xdr:from>
    <xdr:to>
      <xdr:col>107</xdr:col>
      <xdr:colOff>50800</xdr:colOff>
      <xdr:row>37</xdr:row>
      <xdr:rowOff>19050</xdr:rowOff>
    </xdr:to>
    <xdr:cxnSp macro="">
      <xdr:nvCxnSpPr>
        <xdr:cNvPr id="529" name="直線コネクタ 528">
          <a:extLst>
            <a:ext uri="{FF2B5EF4-FFF2-40B4-BE49-F238E27FC236}">
              <a16:creationId xmlns:a16="http://schemas.microsoft.com/office/drawing/2014/main" id="{58A3287D-40DE-4929-B2D1-1BA5881E10B2}"/>
            </a:ext>
          </a:extLst>
        </xdr:cNvPr>
        <xdr:cNvCxnSpPr/>
      </xdr:nvCxnSpPr>
      <xdr:spPr>
        <a:xfrm>
          <a:off x="17602200" y="5953125"/>
          <a:ext cx="79057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10177</xdr:rowOff>
    </xdr:from>
    <xdr:ext cx="469744" cy="259045"/>
    <xdr:sp macro="" textlink="">
      <xdr:nvSpPr>
        <xdr:cNvPr id="530" name="n_1aveValue【試験研究機関】&#10;一人当たり面積">
          <a:extLst>
            <a:ext uri="{FF2B5EF4-FFF2-40B4-BE49-F238E27FC236}">
              <a16:creationId xmlns:a16="http://schemas.microsoft.com/office/drawing/2014/main" id="{B2627701-D59E-4E9F-8136-334B537140E6}"/>
            </a:ext>
          </a:extLst>
        </xdr:cNvPr>
        <xdr:cNvSpPr txBox="1"/>
      </xdr:nvSpPr>
      <xdr:spPr>
        <a:xfrm>
          <a:off x="18983402" y="632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48277</xdr:rowOff>
    </xdr:from>
    <xdr:ext cx="469744" cy="259045"/>
    <xdr:sp macro="" textlink="">
      <xdr:nvSpPr>
        <xdr:cNvPr id="531" name="n_2aveValue【試験研究機関】&#10;一人当たり面積">
          <a:extLst>
            <a:ext uri="{FF2B5EF4-FFF2-40B4-BE49-F238E27FC236}">
              <a16:creationId xmlns:a16="http://schemas.microsoft.com/office/drawing/2014/main" id="{3B610711-34A4-46C7-96C3-974A79FF72E9}"/>
            </a:ext>
          </a:extLst>
        </xdr:cNvPr>
        <xdr:cNvSpPr txBox="1"/>
      </xdr:nvSpPr>
      <xdr:spPr>
        <a:xfrm>
          <a:off x="18183302"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99077</xdr:rowOff>
    </xdr:from>
    <xdr:ext cx="469744" cy="259045"/>
    <xdr:sp macro="" textlink="">
      <xdr:nvSpPr>
        <xdr:cNvPr id="532" name="n_3aveValue【試験研究機関】&#10;一人当たり面積">
          <a:extLst>
            <a:ext uri="{FF2B5EF4-FFF2-40B4-BE49-F238E27FC236}">
              <a16:creationId xmlns:a16="http://schemas.microsoft.com/office/drawing/2014/main" id="{DE8FAD6B-E662-41E6-ACA9-9461C636B20C}"/>
            </a:ext>
          </a:extLst>
        </xdr:cNvPr>
        <xdr:cNvSpPr txBox="1"/>
      </xdr:nvSpPr>
      <xdr:spPr>
        <a:xfrm>
          <a:off x="17383202"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73677</xdr:rowOff>
    </xdr:from>
    <xdr:ext cx="469744" cy="259045"/>
    <xdr:sp macro="" textlink="">
      <xdr:nvSpPr>
        <xdr:cNvPr id="533" name="n_1mainValue【試験研究機関】&#10;一人当たり面積">
          <a:extLst>
            <a:ext uri="{FF2B5EF4-FFF2-40B4-BE49-F238E27FC236}">
              <a16:creationId xmlns:a16="http://schemas.microsoft.com/office/drawing/2014/main" id="{30356926-E3FC-4D56-9AB8-AAC3D023678E}"/>
            </a:ext>
          </a:extLst>
        </xdr:cNvPr>
        <xdr:cNvSpPr txBox="1"/>
      </xdr:nvSpPr>
      <xdr:spPr>
        <a:xfrm>
          <a:off x="18983402" y="574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86377</xdr:rowOff>
    </xdr:from>
    <xdr:ext cx="469744" cy="259045"/>
    <xdr:sp macro="" textlink="">
      <xdr:nvSpPr>
        <xdr:cNvPr id="534" name="n_2mainValue【試験研究機関】&#10;一人当たり面積">
          <a:extLst>
            <a:ext uri="{FF2B5EF4-FFF2-40B4-BE49-F238E27FC236}">
              <a16:creationId xmlns:a16="http://schemas.microsoft.com/office/drawing/2014/main" id="{0F7E842B-D357-48AD-8F8C-19973D53F249}"/>
            </a:ext>
          </a:extLst>
        </xdr:cNvPr>
        <xdr:cNvSpPr txBox="1"/>
      </xdr:nvSpPr>
      <xdr:spPr>
        <a:xfrm>
          <a:off x="18183302" y="575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22877</xdr:rowOff>
    </xdr:from>
    <xdr:ext cx="469744" cy="259045"/>
    <xdr:sp macro="" textlink="">
      <xdr:nvSpPr>
        <xdr:cNvPr id="535" name="n_3mainValue【試験研究機関】&#10;一人当たり面積">
          <a:extLst>
            <a:ext uri="{FF2B5EF4-FFF2-40B4-BE49-F238E27FC236}">
              <a16:creationId xmlns:a16="http://schemas.microsoft.com/office/drawing/2014/main" id="{529A154F-2638-47FA-9AE1-6D7809F6FC68}"/>
            </a:ext>
          </a:extLst>
        </xdr:cNvPr>
        <xdr:cNvSpPr txBox="1"/>
      </xdr:nvSpPr>
      <xdr:spPr>
        <a:xfrm>
          <a:off x="17383202"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6" name="正方形/長方形 535">
          <a:extLst>
            <a:ext uri="{FF2B5EF4-FFF2-40B4-BE49-F238E27FC236}">
              <a16:creationId xmlns:a16="http://schemas.microsoft.com/office/drawing/2014/main" id="{1E48F85C-62E7-409A-AD6F-C0305AA30723}"/>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37" name="正方形/長方形 536">
          <a:extLst>
            <a:ext uri="{FF2B5EF4-FFF2-40B4-BE49-F238E27FC236}">
              <a16:creationId xmlns:a16="http://schemas.microsoft.com/office/drawing/2014/main" id="{D3DEDE8A-8F37-46BC-A846-F42DFC122C61}"/>
            </a:ext>
          </a:extLst>
        </xdr:cNvPr>
        <xdr:cNvSpPr/>
      </xdr:nvSpPr>
      <xdr:spPr>
        <a:xfrm>
          <a:off x="11658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38" name="正方形/長方形 537">
          <a:extLst>
            <a:ext uri="{FF2B5EF4-FFF2-40B4-BE49-F238E27FC236}">
              <a16:creationId xmlns:a16="http://schemas.microsoft.com/office/drawing/2014/main" id="{2B9A9417-D260-424F-9121-E780A3901EF7}"/>
            </a:ext>
          </a:extLst>
        </xdr:cNvPr>
        <xdr:cNvSpPr/>
      </xdr:nvSpPr>
      <xdr:spPr>
        <a:xfrm>
          <a:off x="11658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39" name="正方形/長方形 538">
          <a:extLst>
            <a:ext uri="{FF2B5EF4-FFF2-40B4-BE49-F238E27FC236}">
              <a16:creationId xmlns:a16="http://schemas.microsoft.com/office/drawing/2014/main" id="{540457E1-4CDC-4F91-BC9D-C776D948B708}"/>
            </a:ext>
          </a:extLst>
        </xdr:cNvPr>
        <xdr:cNvSpPr/>
      </xdr:nvSpPr>
      <xdr:spPr>
        <a:xfrm>
          <a:off x="13154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40" name="正方形/長方形 539">
          <a:extLst>
            <a:ext uri="{FF2B5EF4-FFF2-40B4-BE49-F238E27FC236}">
              <a16:creationId xmlns:a16="http://schemas.microsoft.com/office/drawing/2014/main" id="{108D0B52-C38E-437F-9EE4-614FDE5E712F}"/>
            </a:ext>
          </a:extLst>
        </xdr:cNvPr>
        <xdr:cNvSpPr/>
      </xdr:nvSpPr>
      <xdr:spPr>
        <a:xfrm>
          <a:off x="13154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1" name="正方形/長方形 540">
          <a:extLst>
            <a:ext uri="{FF2B5EF4-FFF2-40B4-BE49-F238E27FC236}">
              <a16:creationId xmlns:a16="http://schemas.microsoft.com/office/drawing/2014/main" id="{B89E7465-E446-4AB1-BE70-6628ECEC3A76}"/>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2" name="テキスト ボックス 541">
          <a:extLst>
            <a:ext uri="{FF2B5EF4-FFF2-40B4-BE49-F238E27FC236}">
              <a16:creationId xmlns:a16="http://schemas.microsoft.com/office/drawing/2014/main" id="{97B69937-3620-4295-9BD3-F2CE0A41B9C4}"/>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3" name="直線コネクタ 542">
          <a:extLst>
            <a:ext uri="{FF2B5EF4-FFF2-40B4-BE49-F238E27FC236}">
              <a16:creationId xmlns:a16="http://schemas.microsoft.com/office/drawing/2014/main" id="{F9C9700F-25E2-4179-81B8-3D6C26EFCBE3}"/>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44" name="テキスト ボックス 543">
          <a:extLst>
            <a:ext uri="{FF2B5EF4-FFF2-40B4-BE49-F238E27FC236}">
              <a16:creationId xmlns:a16="http://schemas.microsoft.com/office/drawing/2014/main" id="{01CAE546-B8FE-410E-AC18-61D60C25DDEC}"/>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45" name="直線コネクタ 544">
          <a:extLst>
            <a:ext uri="{FF2B5EF4-FFF2-40B4-BE49-F238E27FC236}">
              <a16:creationId xmlns:a16="http://schemas.microsoft.com/office/drawing/2014/main" id="{43692831-FA01-4D1F-BE9B-B4339873CF46}"/>
            </a:ext>
          </a:extLst>
        </xdr:cNvPr>
        <xdr:cNvCxnSpPr/>
      </xdr:nvCxnSpPr>
      <xdr:spPr>
        <a:xfrm>
          <a:off x="11210925" y="10439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46" name="テキスト ボックス 545">
          <a:extLst>
            <a:ext uri="{FF2B5EF4-FFF2-40B4-BE49-F238E27FC236}">
              <a16:creationId xmlns:a16="http://schemas.microsoft.com/office/drawing/2014/main" id="{1D4D1691-C1F3-40DE-9B01-27D9F5D86AF3}"/>
            </a:ext>
          </a:extLst>
        </xdr:cNvPr>
        <xdr:cNvSpPr txBox="1"/>
      </xdr:nvSpPr>
      <xdr:spPr>
        <a:xfrm>
          <a:off x="10845966"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7" name="直線コネクタ 546">
          <a:extLst>
            <a:ext uri="{FF2B5EF4-FFF2-40B4-BE49-F238E27FC236}">
              <a16:creationId xmlns:a16="http://schemas.microsoft.com/office/drawing/2014/main" id="{EE83D8AE-1F57-4ACB-972A-A38089495A11}"/>
            </a:ext>
          </a:extLst>
        </xdr:cNvPr>
        <xdr:cNvCxnSpPr/>
      </xdr:nvCxnSpPr>
      <xdr:spPr>
        <a:xfrm>
          <a:off x="11210925" y="10077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8" name="テキスト ボックス 547">
          <a:extLst>
            <a:ext uri="{FF2B5EF4-FFF2-40B4-BE49-F238E27FC236}">
              <a16:creationId xmlns:a16="http://schemas.microsoft.com/office/drawing/2014/main" id="{CD486203-5745-4B3B-82AD-EBD0B29157A2}"/>
            </a:ext>
          </a:extLst>
        </xdr:cNvPr>
        <xdr:cNvSpPr txBox="1"/>
      </xdr:nvSpPr>
      <xdr:spPr>
        <a:xfrm>
          <a:off x="10845966"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9" name="直線コネクタ 548">
          <a:extLst>
            <a:ext uri="{FF2B5EF4-FFF2-40B4-BE49-F238E27FC236}">
              <a16:creationId xmlns:a16="http://schemas.microsoft.com/office/drawing/2014/main" id="{073C4164-3507-4999-89E7-827BC4B7E7BE}"/>
            </a:ext>
          </a:extLst>
        </xdr:cNvPr>
        <xdr:cNvCxnSpPr/>
      </xdr:nvCxnSpPr>
      <xdr:spPr>
        <a:xfrm>
          <a:off x="11210925" y="9715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50" name="テキスト ボックス 549">
          <a:extLst>
            <a:ext uri="{FF2B5EF4-FFF2-40B4-BE49-F238E27FC236}">
              <a16:creationId xmlns:a16="http://schemas.microsoft.com/office/drawing/2014/main" id="{3CF9C814-C830-4394-A871-FB18F2AC0362}"/>
            </a:ext>
          </a:extLst>
        </xdr:cNvPr>
        <xdr:cNvSpPr txBox="1"/>
      </xdr:nvSpPr>
      <xdr:spPr>
        <a:xfrm>
          <a:off x="10845966"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51" name="直線コネクタ 550">
          <a:extLst>
            <a:ext uri="{FF2B5EF4-FFF2-40B4-BE49-F238E27FC236}">
              <a16:creationId xmlns:a16="http://schemas.microsoft.com/office/drawing/2014/main" id="{00A23A83-13AC-46E8-8858-6CD6A1657A99}"/>
            </a:ext>
          </a:extLst>
        </xdr:cNvPr>
        <xdr:cNvCxnSpPr/>
      </xdr:nvCxnSpPr>
      <xdr:spPr>
        <a:xfrm>
          <a:off x="11210925" y="9363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52" name="テキスト ボックス 551">
          <a:extLst>
            <a:ext uri="{FF2B5EF4-FFF2-40B4-BE49-F238E27FC236}">
              <a16:creationId xmlns:a16="http://schemas.microsoft.com/office/drawing/2014/main" id="{6CC540BF-13EE-409F-A3E1-260071FD5555}"/>
            </a:ext>
          </a:extLst>
        </xdr:cNvPr>
        <xdr:cNvSpPr txBox="1"/>
      </xdr:nvSpPr>
      <xdr:spPr>
        <a:xfrm>
          <a:off x="10845966"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53" name="直線コネクタ 552">
          <a:extLst>
            <a:ext uri="{FF2B5EF4-FFF2-40B4-BE49-F238E27FC236}">
              <a16:creationId xmlns:a16="http://schemas.microsoft.com/office/drawing/2014/main" id="{E9C523F6-7DE2-45F3-8825-1D3D105B9C95}"/>
            </a:ext>
          </a:extLst>
        </xdr:cNvPr>
        <xdr:cNvCxnSpPr/>
      </xdr:nvCxnSpPr>
      <xdr:spPr>
        <a:xfrm>
          <a:off x="11210925" y="90011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54" name="テキスト ボックス 553">
          <a:extLst>
            <a:ext uri="{FF2B5EF4-FFF2-40B4-BE49-F238E27FC236}">
              <a16:creationId xmlns:a16="http://schemas.microsoft.com/office/drawing/2014/main" id="{8D98DDA4-9E7E-441D-9422-BD4926FE4EF1}"/>
            </a:ext>
          </a:extLst>
        </xdr:cNvPr>
        <xdr:cNvSpPr txBox="1"/>
      </xdr:nvSpPr>
      <xdr:spPr>
        <a:xfrm>
          <a:off x="10845966"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5" name="直線コネクタ 554">
          <a:extLst>
            <a:ext uri="{FF2B5EF4-FFF2-40B4-BE49-F238E27FC236}">
              <a16:creationId xmlns:a16="http://schemas.microsoft.com/office/drawing/2014/main" id="{538BB267-6755-4501-8D4D-2B826A30008E}"/>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56" name="テキスト ボックス 555">
          <a:extLst>
            <a:ext uri="{FF2B5EF4-FFF2-40B4-BE49-F238E27FC236}">
              <a16:creationId xmlns:a16="http://schemas.microsoft.com/office/drawing/2014/main" id="{04F9FEA5-019D-45C0-B4F7-99008E107EF2}"/>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7" name="【警察施設】&#10;有形固定資産減価償却率グラフ枠">
          <a:extLst>
            <a:ext uri="{FF2B5EF4-FFF2-40B4-BE49-F238E27FC236}">
              <a16:creationId xmlns:a16="http://schemas.microsoft.com/office/drawing/2014/main" id="{AE26A74E-01A2-4B72-B088-1A115B5E81E4}"/>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82550</xdr:rowOff>
    </xdr:from>
    <xdr:to>
      <xdr:col>85</xdr:col>
      <xdr:colOff>126364</xdr:colOff>
      <xdr:row>64</xdr:row>
      <xdr:rowOff>63500</xdr:rowOff>
    </xdr:to>
    <xdr:cxnSp macro="">
      <xdr:nvCxnSpPr>
        <xdr:cNvPr id="558" name="直線コネクタ 557">
          <a:extLst>
            <a:ext uri="{FF2B5EF4-FFF2-40B4-BE49-F238E27FC236}">
              <a16:creationId xmlns:a16="http://schemas.microsoft.com/office/drawing/2014/main" id="{A027038B-FAA2-43C4-938E-87D27E8E4315}"/>
            </a:ext>
          </a:extLst>
        </xdr:cNvPr>
        <xdr:cNvCxnSpPr/>
      </xdr:nvCxnSpPr>
      <xdr:spPr>
        <a:xfrm flipV="1">
          <a:off x="14695170" y="8991600"/>
          <a:ext cx="1269"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67327</xdr:rowOff>
    </xdr:from>
    <xdr:ext cx="405111" cy="259045"/>
    <xdr:sp macro="" textlink="">
      <xdr:nvSpPr>
        <xdr:cNvPr id="559" name="【警察施設】&#10;有形固定資産減価償却率最小値テキスト">
          <a:extLst>
            <a:ext uri="{FF2B5EF4-FFF2-40B4-BE49-F238E27FC236}">
              <a16:creationId xmlns:a16="http://schemas.microsoft.com/office/drawing/2014/main" id="{4B3C3D1E-88B5-413E-8142-D9C945B7ECE2}"/>
            </a:ext>
          </a:extLst>
        </xdr:cNvPr>
        <xdr:cNvSpPr txBox="1"/>
      </xdr:nvSpPr>
      <xdr:spPr>
        <a:xfrm>
          <a:off x="14744700" y="10427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63500</xdr:rowOff>
    </xdr:from>
    <xdr:to>
      <xdr:col>86</xdr:col>
      <xdr:colOff>25400</xdr:colOff>
      <xdr:row>64</xdr:row>
      <xdr:rowOff>63500</xdr:rowOff>
    </xdr:to>
    <xdr:cxnSp macro="">
      <xdr:nvCxnSpPr>
        <xdr:cNvPr id="560" name="直線コネクタ 559">
          <a:extLst>
            <a:ext uri="{FF2B5EF4-FFF2-40B4-BE49-F238E27FC236}">
              <a16:creationId xmlns:a16="http://schemas.microsoft.com/office/drawing/2014/main" id="{B9829564-5092-4842-A012-D3143A8D7C00}"/>
            </a:ext>
          </a:extLst>
        </xdr:cNvPr>
        <xdr:cNvCxnSpPr/>
      </xdr:nvCxnSpPr>
      <xdr:spPr>
        <a:xfrm>
          <a:off x="14611350" y="104298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29227</xdr:rowOff>
    </xdr:from>
    <xdr:ext cx="405111" cy="259045"/>
    <xdr:sp macro="" textlink="">
      <xdr:nvSpPr>
        <xdr:cNvPr id="561" name="【警察施設】&#10;有形固定資産減価償却率最大値テキスト">
          <a:extLst>
            <a:ext uri="{FF2B5EF4-FFF2-40B4-BE49-F238E27FC236}">
              <a16:creationId xmlns:a16="http://schemas.microsoft.com/office/drawing/2014/main" id="{58F19E33-220E-4C3F-954F-FEC6FDD06662}"/>
            </a:ext>
          </a:extLst>
        </xdr:cNvPr>
        <xdr:cNvSpPr txBox="1"/>
      </xdr:nvSpPr>
      <xdr:spPr>
        <a:xfrm>
          <a:off x="14744700" y="877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82550</xdr:rowOff>
    </xdr:from>
    <xdr:to>
      <xdr:col>86</xdr:col>
      <xdr:colOff>25400</xdr:colOff>
      <xdr:row>55</xdr:row>
      <xdr:rowOff>82550</xdr:rowOff>
    </xdr:to>
    <xdr:cxnSp macro="">
      <xdr:nvCxnSpPr>
        <xdr:cNvPr id="562" name="直線コネクタ 561">
          <a:extLst>
            <a:ext uri="{FF2B5EF4-FFF2-40B4-BE49-F238E27FC236}">
              <a16:creationId xmlns:a16="http://schemas.microsoft.com/office/drawing/2014/main" id="{642C857E-C80E-4712-BFB2-1C4095B0BB02}"/>
            </a:ext>
          </a:extLst>
        </xdr:cNvPr>
        <xdr:cNvCxnSpPr/>
      </xdr:nvCxnSpPr>
      <xdr:spPr>
        <a:xfrm>
          <a:off x="14611350" y="89916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61</xdr:row>
      <xdr:rowOff>73677</xdr:rowOff>
    </xdr:from>
    <xdr:ext cx="405111" cy="259045"/>
    <xdr:sp macro="" textlink="">
      <xdr:nvSpPr>
        <xdr:cNvPr id="563" name="【警察施設】&#10;有形固定資産減価償却率平均値テキスト">
          <a:extLst>
            <a:ext uri="{FF2B5EF4-FFF2-40B4-BE49-F238E27FC236}">
              <a16:creationId xmlns:a16="http://schemas.microsoft.com/office/drawing/2014/main" id="{3D5249C9-263D-4915-ABEB-E84D8D77B7CC}"/>
            </a:ext>
          </a:extLst>
        </xdr:cNvPr>
        <xdr:cNvSpPr txBox="1"/>
      </xdr:nvSpPr>
      <xdr:spPr>
        <a:xfrm>
          <a:off x="14744700" y="9951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95250</xdr:rowOff>
    </xdr:from>
    <xdr:to>
      <xdr:col>85</xdr:col>
      <xdr:colOff>177800</xdr:colOff>
      <xdr:row>62</xdr:row>
      <xdr:rowOff>25400</xdr:rowOff>
    </xdr:to>
    <xdr:sp macro="" textlink="">
      <xdr:nvSpPr>
        <xdr:cNvPr id="564" name="フローチャート: 判断 563">
          <a:extLst>
            <a:ext uri="{FF2B5EF4-FFF2-40B4-BE49-F238E27FC236}">
              <a16:creationId xmlns:a16="http://schemas.microsoft.com/office/drawing/2014/main" id="{CE909442-DB66-4017-9FBB-CF433DE09B23}"/>
            </a:ext>
          </a:extLst>
        </xdr:cNvPr>
        <xdr:cNvSpPr/>
      </xdr:nvSpPr>
      <xdr:spPr>
        <a:xfrm>
          <a:off x="14649450" y="99726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6350</xdr:rowOff>
    </xdr:from>
    <xdr:to>
      <xdr:col>81</xdr:col>
      <xdr:colOff>101600</xdr:colOff>
      <xdr:row>61</xdr:row>
      <xdr:rowOff>107950</xdr:rowOff>
    </xdr:to>
    <xdr:sp macro="" textlink="">
      <xdr:nvSpPr>
        <xdr:cNvPr id="565" name="フローチャート: 判断 564">
          <a:extLst>
            <a:ext uri="{FF2B5EF4-FFF2-40B4-BE49-F238E27FC236}">
              <a16:creationId xmlns:a16="http://schemas.microsoft.com/office/drawing/2014/main" id="{9DE33037-0DA9-4E93-AA80-A91E27DAE0AB}"/>
            </a:ext>
          </a:extLst>
        </xdr:cNvPr>
        <xdr:cNvSpPr/>
      </xdr:nvSpPr>
      <xdr:spPr>
        <a:xfrm>
          <a:off x="13887450" y="98869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69850</xdr:rowOff>
    </xdr:from>
    <xdr:to>
      <xdr:col>76</xdr:col>
      <xdr:colOff>165100</xdr:colOff>
      <xdr:row>62</xdr:row>
      <xdr:rowOff>0</xdr:rowOff>
    </xdr:to>
    <xdr:sp macro="" textlink="">
      <xdr:nvSpPr>
        <xdr:cNvPr id="566" name="フローチャート: 判断 565">
          <a:extLst>
            <a:ext uri="{FF2B5EF4-FFF2-40B4-BE49-F238E27FC236}">
              <a16:creationId xmlns:a16="http://schemas.microsoft.com/office/drawing/2014/main" id="{DD32D49B-7B6C-4942-8703-AF7FEA25AC45}"/>
            </a:ext>
          </a:extLst>
        </xdr:cNvPr>
        <xdr:cNvSpPr/>
      </xdr:nvSpPr>
      <xdr:spPr>
        <a:xfrm>
          <a:off x="13096875" y="99441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139700</xdr:rowOff>
    </xdr:from>
    <xdr:to>
      <xdr:col>72</xdr:col>
      <xdr:colOff>38100</xdr:colOff>
      <xdr:row>61</xdr:row>
      <xdr:rowOff>69850</xdr:rowOff>
    </xdr:to>
    <xdr:sp macro="" textlink="">
      <xdr:nvSpPr>
        <xdr:cNvPr id="567" name="フローチャート: 判断 566">
          <a:extLst>
            <a:ext uri="{FF2B5EF4-FFF2-40B4-BE49-F238E27FC236}">
              <a16:creationId xmlns:a16="http://schemas.microsoft.com/office/drawing/2014/main" id="{4BBFB43A-F461-4935-953C-51CF6593AD6F}"/>
            </a:ext>
          </a:extLst>
        </xdr:cNvPr>
        <xdr:cNvSpPr/>
      </xdr:nvSpPr>
      <xdr:spPr>
        <a:xfrm>
          <a:off x="122967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8" name="テキスト ボックス 567">
          <a:extLst>
            <a:ext uri="{FF2B5EF4-FFF2-40B4-BE49-F238E27FC236}">
              <a16:creationId xmlns:a16="http://schemas.microsoft.com/office/drawing/2014/main" id="{B1C44362-7D30-4167-A46E-EEF30DD9D0EA}"/>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id="{71BCFECF-6F46-4895-8CC7-A4F2A48BDC00}"/>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FC3B7DA1-99C2-4375-A940-4E22D85691D6}"/>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272FD31C-6787-4B9D-AB18-941A78419147}"/>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2345B6B5-F3D0-4B7A-A50E-805D957DC01C}"/>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0</xdr:rowOff>
    </xdr:from>
    <xdr:to>
      <xdr:col>85</xdr:col>
      <xdr:colOff>177800</xdr:colOff>
      <xdr:row>58</xdr:row>
      <xdr:rowOff>101600</xdr:rowOff>
    </xdr:to>
    <xdr:sp macro="" textlink="">
      <xdr:nvSpPr>
        <xdr:cNvPr id="573" name="楕円 572">
          <a:extLst>
            <a:ext uri="{FF2B5EF4-FFF2-40B4-BE49-F238E27FC236}">
              <a16:creationId xmlns:a16="http://schemas.microsoft.com/office/drawing/2014/main" id="{46F3B076-442E-4DF2-B7C9-FFA0FCFE9817}"/>
            </a:ext>
          </a:extLst>
        </xdr:cNvPr>
        <xdr:cNvSpPr/>
      </xdr:nvSpPr>
      <xdr:spPr>
        <a:xfrm>
          <a:off x="14649450" y="93916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22877</xdr:rowOff>
    </xdr:from>
    <xdr:ext cx="405111" cy="259045"/>
    <xdr:sp macro="" textlink="">
      <xdr:nvSpPr>
        <xdr:cNvPr id="574" name="【警察施設】&#10;有形固定資産減価償却率該当値テキスト">
          <a:extLst>
            <a:ext uri="{FF2B5EF4-FFF2-40B4-BE49-F238E27FC236}">
              <a16:creationId xmlns:a16="http://schemas.microsoft.com/office/drawing/2014/main" id="{C3F45896-9AB2-47FF-B397-E50613B63E33}"/>
            </a:ext>
          </a:extLst>
        </xdr:cNvPr>
        <xdr:cNvSpPr txBox="1"/>
      </xdr:nvSpPr>
      <xdr:spPr>
        <a:xfrm>
          <a:off x="14744700" y="925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158750</xdr:rowOff>
    </xdr:from>
    <xdr:to>
      <xdr:col>81</xdr:col>
      <xdr:colOff>101600</xdr:colOff>
      <xdr:row>60</xdr:row>
      <xdr:rowOff>88900</xdr:rowOff>
    </xdr:to>
    <xdr:sp macro="" textlink="">
      <xdr:nvSpPr>
        <xdr:cNvPr id="575" name="楕円 574">
          <a:extLst>
            <a:ext uri="{FF2B5EF4-FFF2-40B4-BE49-F238E27FC236}">
              <a16:creationId xmlns:a16="http://schemas.microsoft.com/office/drawing/2014/main" id="{14F9469F-9413-454A-9668-C9457F7FF34C}"/>
            </a:ext>
          </a:extLst>
        </xdr:cNvPr>
        <xdr:cNvSpPr/>
      </xdr:nvSpPr>
      <xdr:spPr>
        <a:xfrm>
          <a:off x="13887450" y="97155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50800</xdr:rowOff>
    </xdr:from>
    <xdr:to>
      <xdr:col>85</xdr:col>
      <xdr:colOff>127000</xdr:colOff>
      <xdr:row>60</xdr:row>
      <xdr:rowOff>38100</xdr:rowOff>
    </xdr:to>
    <xdr:cxnSp macro="">
      <xdr:nvCxnSpPr>
        <xdr:cNvPr id="576" name="直線コネクタ 575">
          <a:extLst>
            <a:ext uri="{FF2B5EF4-FFF2-40B4-BE49-F238E27FC236}">
              <a16:creationId xmlns:a16="http://schemas.microsoft.com/office/drawing/2014/main" id="{72526EF2-60EC-470F-AC18-A015B49D26A6}"/>
            </a:ext>
          </a:extLst>
        </xdr:cNvPr>
        <xdr:cNvCxnSpPr/>
      </xdr:nvCxnSpPr>
      <xdr:spPr>
        <a:xfrm flipV="1">
          <a:off x="13935075" y="9439275"/>
          <a:ext cx="7620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114300</xdr:rowOff>
    </xdr:from>
    <xdr:to>
      <xdr:col>76</xdr:col>
      <xdr:colOff>165100</xdr:colOff>
      <xdr:row>59</xdr:row>
      <xdr:rowOff>44450</xdr:rowOff>
    </xdr:to>
    <xdr:sp macro="" textlink="">
      <xdr:nvSpPr>
        <xdr:cNvPr id="577" name="楕円 576">
          <a:extLst>
            <a:ext uri="{FF2B5EF4-FFF2-40B4-BE49-F238E27FC236}">
              <a16:creationId xmlns:a16="http://schemas.microsoft.com/office/drawing/2014/main" id="{00C636B2-4892-4480-81F7-00EC2EAF6C89}"/>
            </a:ext>
          </a:extLst>
        </xdr:cNvPr>
        <xdr:cNvSpPr/>
      </xdr:nvSpPr>
      <xdr:spPr>
        <a:xfrm>
          <a:off x="13096875" y="95059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165100</xdr:rowOff>
    </xdr:from>
    <xdr:to>
      <xdr:col>81</xdr:col>
      <xdr:colOff>50800</xdr:colOff>
      <xdr:row>60</xdr:row>
      <xdr:rowOff>38100</xdr:rowOff>
    </xdr:to>
    <xdr:cxnSp macro="">
      <xdr:nvCxnSpPr>
        <xdr:cNvPr id="578" name="直線コネクタ 577">
          <a:extLst>
            <a:ext uri="{FF2B5EF4-FFF2-40B4-BE49-F238E27FC236}">
              <a16:creationId xmlns:a16="http://schemas.microsoft.com/office/drawing/2014/main" id="{194DD742-9210-442D-807B-8907189FF7C9}"/>
            </a:ext>
          </a:extLst>
        </xdr:cNvPr>
        <xdr:cNvCxnSpPr/>
      </xdr:nvCxnSpPr>
      <xdr:spPr>
        <a:xfrm>
          <a:off x="13144500" y="9553575"/>
          <a:ext cx="790575"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158750</xdr:rowOff>
    </xdr:from>
    <xdr:to>
      <xdr:col>72</xdr:col>
      <xdr:colOff>38100</xdr:colOff>
      <xdr:row>58</xdr:row>
      <xdr:rowOff>88900</xdr:rowOff>
    </xdr:to>
    <xdr:sp macro="" textlink="">
      <xdr:nvSpPr>
        <xdr:cNvPr id="579" name="楕円 578">
          <a:extLst>
            <a:ext uri="{FF2B5EF4-FFF2-40B4-BE49-F238E27FC236}">
              <a16:creationId xmlns:a16="http://schemas.microsoft.com/office/drawing/2014/main" id="{632569D9-65A1-4F22-BAB1-CDF64285F672}"/>
            </a:ext>
          </a:extLst>
        </xdr:cNvPr>
        <xdr:cNvSpPr/>
      </xdr:nvSpPr>
      <xdr:spPr>
        <a:xfrm>
          <a:off x="12296775" y="93916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38100</xdr:rowOff>
    </xdr:from>
    <xdr:to>
      <xdr:col>76</xdr:col>
      <xdr:colOff>114300</xdr:colOff>
      <xdr:row>58</xdr:row>
      <xdr:rowOff>165100</xdr:rowOff>
    </xdr:to>
    <xdr:cxnSp macro="">
      <xdr:nvCxnSpPr>
        <xdr:cNvPr id="580" name="直線コネクタ 579">
          <a:extLst>
            <a:ext uri="{FF2B5EF4-FFF2-40B4-BE49-F238E27FC236}">
              <a16:creationId xmlns:a16="http://schemas.microsoft.com/office/drawing/2014/main" id="{4F44512B-2AF6-4188-92FB-66602966913C}"/>
            </a:ext>
          </a:extLst>
        </xdr:cNvPr>
        <xdr:cNvCxnSpPr/>
      </xdr:nvCxnSpPr>
      <xdr:spPr>
        <a:xfrm>
          <a:off x="12344400" y="9429750"/>
          <a:ext cx="8001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99077</xdr:rowOff>
    </xdr:from>
    <xdr:ext cx="405111" cy="259045"/>
    <xdr:sp macro="" textlink="">
      <xdr:nvSpPr>
        <xdr:cNvPr id="581" name="n_1aveValue【警察施設】&#10;有形固定資産減価償却率">
          <a:extLst>
            <a:ext uri="{FF2B5EF4-FFF2-40B4-BE49-F238E27FC236}">
              <a16:creationId xmlns:a16="http://schemas.microsoft.com/office/drawing/2014/main" id="{E73BCBBF-76F5-4AAB-97DF-0E7CFF6EE3F2}"/>
            </a:ext>
          </a:extLst>
        </xdr:cNvPr>
        <xdr:cNvSpPr txBox="1"/>
      </xdr:nvSpPr>
      <xdr:spPr>
        <a:xfrm>
          <a:off x="13745219" y="997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162577</xdr:rowOff>
    </xdr:from>
    <xdr:ext cx="405111" cy="259045"/>
    <xdr:sp macro="" textlink="">
      <xdr:nvSpPr>
        <xdr:cNvPr id="582" name="n_2aveValue【警察施設】&#10;有形固定資産減価償却率">
          <a:extLst>
            <a:ext uri="{FF2B5EF4-FFF2-40B4-BE49-F238E27FC236}">
              <a16:creationId xmlns:a16="http://schemas.microsoft.com/office/drawing/2014/main" id="{EF5DA177-20F3-4E46-A906-D5BA8C24891A}"/>
            </a:ext>
          </a:extLst>
        </xdr:cNvPr>
        <xdr:cNvSpPr txBox="1"/>
      </xdr:nvSpPr>
      <xdr:spPr>
        <a:xfrm>
          <a:off x="12964169" y="1003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60977</xdr:rowOff>
    </xdr:from>
    <xdr:ext cx="405111" cy="259045"/>
    <xdr:sp macro="" textlink="">
      <xdr:nvSpPr>
        <xdr:cNvPr id="583" name="n_3aveValue【警察施設】&#10;有形固定資産減価償却率">
          <a:extLst>
            <a:ext uri="{FF2B5EF4-FFF2-40B4-BE49-F238E27FC236}">
              <a16:creationId xmlns:a16="http://schemas.microsoft.com/office/drawing/2014/main" id="{5F1656C4-3FD6-4EFA-A6E5-7B9F688A0A9C}"/>
            </a:ext>
          </a:extLst>
        </xdr:cNvPr>
        <xdr:cNvSpPr txBox="1"/>
      </xdr:nvSpPr>
      <xdr:spPr>
        <a:xfrm>
          <a:off x="12164069" y="9941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105427</xdr:rowOff>
    </xdr:from>
    <xdr:ext cx="405111" cy="259045"/>
    <xdr:sp macro="" textlink="">
      <xdr:nvSpPr>
        <xdr:cNvPr id="584" name="n_1mainValue【警察施設】&#10;有形固定資産減価償却率">
          <a:extLst>
            <a:ext uri="{FF2B5EF4-FFF2-40B4-BE49-F238E27FC236}">
              <a16:creationId xmlns:a16="http://schemas.microsoft.com/office/drawing/2014/main" id="{B662095C-164E-4E4D-B3CC-409596C3405C}"/>
            </a:ext>
          </a:extLst>
        </xdr:cNvPr>
        <xdr:cNvSpPr txBox="1"/>
      </xdr:nvSpPr>
      <xdr:spPr>
        <a:xfrm>
          <a:off x="13745219" y="9493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60977</xdr:rowOff>
    </xdr:from>
    <xdr:ext cx="405111" cy="259045"/>
    <xdr:sp macro="" textlink="">
      <xdr:nvSpPr>
        <xdr:cNvPr id="585" name="n_2mainValue【警察施設】&#10;有形固定資産減価償却率">
          <a:extLst>
            <a:ext uri="{FF2B5EF4-FFF2-40B4-BE49-F238E27FC236}">
              <a16:creationId xmlns:a16="http://schemas.microsoft.com/office/drawing/2014/main" id="{A7BDECE3-EC89-4693-934C-040CD3D5E324}"/>
            </a:ext>
          </a:extLst>
        </xdr:cNvPr>
        <xdr:cNvSpPr txBox="1"/>
      </xdr:nvSpPr>
      <xdr:spPr>
        <a:xfrm>
          <a:off x="12964169" y="929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105427</xdr:rowOff>
    </xdr:from>
    <xdr:ext cx="405111" cy="259045"/>
    <xdr:sp macro="" textlink="">
      <xdr:nvSpPr>
        <xdr:cNvPr id="586" name="n_3mainValue【警察施設】&#10;有形固定資産減価償却率">
          <a:extLst>
            <a:ext uri="{FF2B5EF4-FFF2-40B4-BE49-F238E27FC236}">
              <a16:creationId xmlns:a16="http://schemas.microsoft.com/office/drawing/2014/main" id="{7BA4A72B-E605-4622-BEC0-CADFA310D578}"/>
            </a:ext>
          </a:extLst>
        </xdr:cNvPr>
        <xdr:cNvSpPr txBox="1"/>
      </xdr:nvSpPr>
      <xdr:spPr>
        <a:xfrm>
          <a:off x="12164069" y="917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7" name="正方形/長方形 586">
          <a:extLst>
            <a:ext uri="{FF2B5EF4-FFF2-40B4-BE49-F238E27FC236}">
              <a16:creationId xmlns:a16="http://schemas.microsoft.com/office/drawing/2014/main" id="{3425AEBD-1289-4E7B-8870-CF225E6439A7}"/>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88" name="正方形/長方形 587">
          <a:extLst>
            <a:ext uri="{FF2B5EF4-FFF2-40B4-BE49-F238E27FC236}">
              <a16:creationId xmlns:a16="http://schemas.microsoft.com/office/drawing/2014/main" id="{988AA5D0-A55D-426E-A5ED-93923F3F55AF}"/>
            </a:ext>
          </a:extLst>
        </xdr:cNvPr>
        <xdr:cNvSpPr/>
      </xdr:nvSpPr>
      <xdr:spPr>
        <a:xfrm>
          <a:off x="169259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89" name="正方形/長方形 588">
          <a:extLst>
            <a:ext uri="{FF2B5EF4-FFF2-40B4-BE49-F238E27FC236}">
              <a16:creationId xmlns:a16="http://schemas.microsoft.com/office/drawing/2014/main" id="{2A4F0F0F-97F0-495C-A3D3-7A044DA24026}"/>
            </a:ext>
          </a:extLst>
        </xdr:cNvPr>
        <xdr:cNvSpPr/>
      </xdr:nvSpPr>
      <xdr:spPr>
        <a:xfrm>
          <a:off x="169259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90" name="正方形/長方形 589">
          <a:extLst>
            <a:ext uri="{FF2B5EF4-FFF2-40B4-BE49-F238E27FC236}">
              <a16:creationId xmlns:a16="http://schemas.microsoft.com/office/drawing/2014/main" id="{00915540-9041-414E-9B1D-90313D17D3CF}"/>
            </a:ext>
          </a:extLst>
        </xdr:cNvPr>
        <xdr:cNvSpPr/>
      </xdr:nvSpPr>
      <xdr:spPr>
        <a:xfrm>
          <a:off x="1841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91" name="正方形/長方形 590">
          <a:extLst>
            <a:ext uri="{FF2B5EF4-FFF2-40B4-BE49-F238E27FC236}">
              <a16:creationId xmlns:a16="http://schemas.microsoft.com/office/drawing/2014/main" id="{9498782C-CB39-431F-B084-3442216D66E3}"/>
            </a:ext>
          </a:extLst>
        </xdr:cNvPr>
        <xdr:cNvSpPr/>
      </xdr:nvSpPr>
      <xdr:spPr>
        <a:xfrm>
          <a:off x="1841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2" name="正方形/長方形 591">
          <a:extLst>
            <a:ext uri="{FF2B5EF4-FFF2-40B4-BE49-F238E27FC236}">
              <a16:creationId xmlns:a16="http://schemas.microsoft.com/office/drawing/2014/main" id="{377D103A-BE3A-4657-A297-77D64F7A0AFA}"/>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3" name="テキスト ボックス 592">
          <a:extLst>
            <a:ext uri="{FF2B5EF4-FFF2-40B4-BE49-F238E27FC236}">
              <a16:creationId xmlns:a16="http://schemas.microsoft.com/office/drawing/2014/main" id="{6AB484C5-B88F-4C71-BB38-7ACB4CD45BE0}"/>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4" name="直線コネクタ 593">
          <a:extLst>
            <a:ext uri="{FF2B5EF4-FFF2-40B4-BE49-F238E27FC236}">
              <a16:creationId xmlns:a16="http://schemas.microsoft.com/office/drawing/2014/main" id="{E4D00EC8-2DBC-4880-AE96-61EA42F8F30F}"/>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95" name="テキスト ボックス 594">
          <a:extLst>
            <a:ext uri="{FF2B5EF4-FFF2-40B4-BE49-F238E27FC236}">
              <a16:creationId xmlns:a16="http://schemas.microsoft.com/office/drawing/2014/main" id="{3EF6AA7D-5201-4E8E-90AC-E4C0F33640D4}"/>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96" name="直線コネクタ 595">
          <a:extLst>
            <a:ext uri="{FF2B5EF4-FFF2-40B4-BE49-F238E27FC236}">
              <a16:creationId xmlns:a16="http://schemas.microsoft.com/office/drawing/2014/main" id="{854B39E4-A95F-463E-9172-1C474CBBBAE7}"/>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97" name="テキスト ボックス 596">
          <a:extLst>
            <a:ext uri="{FF2B5EF4-FFF2-40B4-BE49-F238E27FC236}">
              <a16:creationId xmlns:a16="http://schemas.microsoft.com/office/drawing/2014/main" id="{37FAB50A-B9C3-458E-943C-9F37B3F44DE9}"/>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98" name="直線コネクタ 597">
          <a:extLst>
            <a:ext uri="{FF2B5EF4-FFF2-40B4-BE49-F238E27FC236}">
              <a16:creationId xmlns:a16="http://schemas.microsoft.com/office/drawing/2014/main" id="{CF9A7117-B896-45EC-8791-47C08F0E8066}"/>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99" name="テキスト ボックス 598">
          <a:extLst>
            <a:ext uri="{FF2B5EF4-FFF2-40B4-BE49-F238E27FC236}">
              <a16:creationId xmlns:a16="http://schemas.microsoft.com/office/drawing/2014/main" id="{0FDFB15F-7DC0-4F28-A61B-52B6D98F2D73}"/>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00" name="直線コネクタ 599">
          <a:extLst>
            <a:ext uri="{FF2B5EF4-FFF2-40B4-BE49-F238E27FC236}">
              <a16:creationId xmlns:a16="http://schemas.microsoft.com/office/drawing/2014/main" id="{85A45DB0-E792-4B4D-B10A-7B3C56B6E0C7}"/>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01" name="テキスト ボックス 600">
          <a:extLst>
            <a:ext uri="{FF2B5EF4-FFF2-40B4-BE49-F238E27FC236}">
              <a16:creationId xmlns:a16="http://schemas.microsoft.com/office/drawing/2014/main" id="{913A4CDF-B841-4516-88D4-552785895DFB}"/>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02" name="直線コネクタ 601">
          <a:extLst>
            <a:ext uri="{FF2B5EF4-FFF2-40B4-BE49-F238E27FC236}">
              <a16:creationId xmlns:a16="http://schemas.microsoft.com/office/drawing/2014/main" id="{A97D1C2E-F950-479C-B9C2-45D64BFF8B4D}"/>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03" name="テキスト ボックス 602">
          <a:extLst>
            <a:ext uri="{FF2B5EF4-FFF2-40B4-BE49-F238E27FC236}">
              <a16:creationId xmlns:a16="http://schemas.microsoft.com/office/drawing/2014/main" id="{AF89C27E-7C55-47CD-83A0-89284F2C62EC}"/>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04" name="直線コネクタ 603">
          <a:extLst>
            <a:ext uri="{FF2B5EF4-FFF2-40B4-BE49-F238E27FC236}">
              <a16:creationId xmlns:a16="http://schemas.microsoft.com/office/drawing/2014/main" id="{20F10765-F68F-4FEE-9D44-17A130524054}"/>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05" name="テキスト ボックス 604">
          <a:extLst>
            <a:ext uri="{FF2B5EF4-FFF2-40B4-BE49-F238E27FC236}">
              <a16:creationId xmlns:a16="http://schemas.microsoft.com/office/drawing/2014/main" id="{256B0EDC-9802-4A45-B912-E3BE5269C3E1}"/>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6" name="直線コネクタ 605">
          <a:extLst>
            <a:ext uri="{FF2B5EF4-FFF2-40B4-BE49-F238E27FC236}">
              <a16:creationId xmlns:a16="http://schemas.microsoft.com/office/drawing/2014/main" id="{94B5F04A-3186-471D-A893-BF7379021DF1}"/>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7" name="テキスト ボックス 606">
          <a:extLst>
            <a:ext uri="{FF2B5EF4-FFF2-40B4-BE49-F238E27FC236}">
              <a16:creationId xmlns:a16="http://schemas.microsoft.com/office/drawing/2014/main" id="{013565A4-5784-4E57-8AB4-99570E809BBB}"/>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8" name="【警察施設】&#10;一人当たり面積グラフ枠">
          <a:extLst>
            <a:ext uri="{FF2B5EF4-FFF2-40B4-BE49-F238E27FC236}">
              <a16:creationId xmlns:a16="http://schemas.microsoft.com/office/drawing/2014/main" id="{FA7770FA-320D-43D4-B7FE-68C9886A3AFF}"/>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133350</xdr:rowOff>
    </xdr:from>
    <xdr:to>
      <xdr:col>116</xdr:col>
      <xdr:colOff>62864</xdr:colOff>
      <xdr:row>64</xdr:row>
      <xdr:rowOff>114300</xdr:rowOff>
    </xdr:to>
    <xdr:cxnSp macro="">
      <xdr:nvCxnSpPr>
        <xdr:cNvPr id="609" name="直線コネクタ 608">
          <a:extLst>
            <a:ext uri="{FF2B5EF4-FFF2-40B4-BE49-F238E27FC236}">
              <a16:creationId xmlns:a16="http://schemas.microsoft.com/office/drawing/2014/main" id="{E987E193-B315-4160-B926-E47F8C7DAE61}"/>
            </a:ext>
          </a:extLst>
        </xdr:cNvPr>
        <xdr:cNvCxnSpPr/>
      </xdr:nvCxnSpPr>
      <xdr:spPr>
        <a:xfrm flipV="1">
          <a:off x="19952970" y="9039225"/>
          <a:ext cx="1269"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64</xdr:row>
      <xdr:rowOff>118127</xdr:rowOff>
    </xdr:from>
    <xdr:ext cx="469744" cy="259045"/>
    <xdr:sp macro="" textlink="">
      <xdr:nvSpPr>
        <xdr:cNvPr id="610" name="【警察施設】&#10;一人当たり面積最小値テキスト">
          <a:extLst>
            <a:ext uri="{FF2B5EF4-FFF2-40B4-BE49-F238E27FC236}">
              <a16:creationId xmlns:a16="http://schemas.microsoft.com/office/drawing/2014/main" id="{0BB1CD0B-6985-483D-8655-5EB2EC666CF1}"/>
            </a:ext>
          </a:extLst>
        </xdr:cNvPr>
        <xdr:cNvSpPr txBox="1"/>
      </xdr:nvSpPr>
      <xdr:spPr>
        <a:xfrm>
          <a:off x="20002500" y="1048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114300</xdr:rowOff>
    </xdr:from>
    <xdr:to>
      <xdr:col>116</xdr:col>
      <xdr:colOff>152400</xdr:colOff>
      <xdr:row>64</xdr:row>
      <xdr:rowOff>114300</xdr:rowOff>
    </xdr:to>
    <xdr:cxnSp macro="">
      <xdr:nvCxnSpPr>
        <xdr:cNvPr id="611" name="直線コネクタ 610">
          <a:extLst>
            <a:ext uri="{FF2B5EF4-FFF2-40B4-BE49-F238E27FC236}">
              <a16:creationId xmlns:a16="http://schemas.microsoft.com/office/drawing/2014/main" id="{30A1EF2E-DDAB-4ADC-9CFC-BD26D294A0C0}"/>
            </a:ext>
          </a:extLst>
        </xdr:cNvPr>
        <xdr:cNvCxnSpPr/>
      </xdr:nvCxnSpPr>
      <xdr:spPr>
        <a:xfrm>
          <a:off x="19878675" y="104775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80027</xdr:rowOff>
    </xdr:from>
    <xdr:ext cx="469744" cy="259045"/>
    <xdr:sp macro="" textlink="">
      <xdr:nvSpPr>
        <xdr:cNvPr id="612" name="【警察施設】&#10;一人当たり面積最大値テキスト">
          <a:extLst>
            <a:ext uri="{FF2B5EF4-FFF2-40B4-BE49-F238E27FC236}">
              <a16:creationId xmlns:a16="http://schemas.microsoft.com/office/drawing/2014/main" id="{4EA08AA0-8227-40CE-B4C5-389DEE2C3A29}"/>
            </a:ext>
          </a:extLst>
        </xdr:cNvPr>
        <xdr:cNvSpPr txBox="1"/>
      </xdr:nvSpPr>
      <xdr:spPr>
        <a:xfrm>
          <a:off x="20002500"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13" name="直線コネクタ 612">
          <a:extLst>
            <a:ext uri="{FF2B5EF4-FFF2-40B4-BE49-F238E27FC236}">
              <a16:creationId xmlns:a16="http://schemas.microsoft.com/office/drawing/2014/main" id="{BEDF0C23-4292-4DE7-99DE-8081DDAAA76E}"/>
            </a:ext>
          </a:extLst>
        </xdr:cNvPr>
        <xdr:cNvCxnSpPr/>
      </xdr:nvCxnSpPr>
      <xdr:spPr>
        <a:xfrm>
          <a:off x="19878675" y="90392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61</xdr:row>
      <xdr:rowOff>29227</xdr:rowOff>
    </xdr:from>
    <xdr:ext cx="469744" cy="259045"/>
    <xdr:sp macro="" textlink="">
      <xdr:nvSpPr>
        <xdr:cNvPr id="614" name="【警察施設】&#10;一人当たり面積平均値テキスト">
          <a:extLst>
            <a:ext uri="{FF2B5EF4-FFF2-40B4-BE49-F238E27FC236}">
              <a16:creationId xmlns:a16="http://schemas.microsoft.com/office/drawing/2014/main" id="{09E9E97C-1BC3-4E02-BBC1-8E3A107959A4}"/>
            </a:ext>
          </a:extLst>
        </xdr:cNvPr>
        <xdr:cNvSpPr txBox="1"/>
      </xdr:nvSpPr>
      <xdr:spPr>
        <a:xfrm>
          <a:off x="20002500" y="9903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xdr:rowOff>
    </xdr:from>
    <xdr:to>
      <xdr:col>116</xdr:col>
      <xdr:colOff>114300</xdr:colOff>
      <xdr:row>62</xdr:row>
      <xdr:rowOff>107950</xdr:rowOff>
    </xdr:to>
    <xdr:sp macro="" textlink="">
      <xdr:nvSpPr>
        <xdr:cNvPr id="615" name="フローチャート: 判断 614">
          <a:extLst>
            <a:ext uri="{FF2B5EF4-FFF2-40B4-BE49-F238E27FC236}">
              <a16:creationId xmlns:a16="http://schemas.microsoft.com/office/drawing/2014/main" id="{B7D4AEE0-72EA-4D82-B32B-908CD767A981}"/>
            </a:ext>
          </a:extLst>
        </xdr:cNvPr>
        <xdr:cNvSpPr/>
      </xdr:nvSpPr>
      <xdr:spPr>
        <a:xfrm>
          <a:off x="19897725" y="100488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25400</xdr:rowOff>
    </xdr:from>
    <xdr:to>
      <xdr:col>112</xdr:col>
      <xdr:colOff>38100</xdr:colOff>
      <xdr:row>62</xdr:row>
      <xdr:rowOff>127000</xdr:rowOff>
    </xdr:to>
    <xdr:sp macro="" textlink="">
      <xdr:nvSpPr>
        <xdr:cNvPr id="616" name="フローチャート: 判断 615">
          <a:extLst>
            <a:ext uri="{FF2B5EF4-FFF2-40B4-BE49-F238E27FC236}">
              <a16:creationId xmlns:a16="http://schemas.microsoft.com/office/drawing/2014/main" id="{FD05595E-4C49-444F-864B-221B899CABE7}"/>
            </a:ext>
          </a:extLst>
        </xdr:cNvPr>
        <xdr:cNvSpPr/>
      </xdr:nvSpPr>
      <xdr:spPr>
        <a:xfrm>
          <a:off x="19154775" y="100679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25400</xdr:rowOff>
    </xdr:from>
    <xdr:to>
      <xdr:col>107</xdr:col>
      <xdr:colOff>101600</xdr:colOff>
      <xdr:row>62</xdr:row>
      <xdr:rowOff>127000</xdr:rowOff>
    </xdr:to>
    <xdr:sp macro="" textlink="">
      <xdr:nvSpPr>
        <xdr:cNvPr id="617" name="フローチャート: 判断 616">
          <a:extLst>
            <a:ext uri="{FF2B5EF4-FFF2-40B4-BE49-F238E27FC236}">
              <a16:creationId xmlns:a16="http://schemas.microsoft.com/office/drawing/2014/main" id="{02F3C8B0-D933-4BE8-BAD3-421ECAD2394B}"/>
            </a:ext>
          </a:extLst>
        </xdr:cNvPr>
        <xdr:cNvSpPr/>
      </xdr:nvSpPr>
      <xdr:spPr>
        <a:xfrm>
          <a:off x="18345150" y="100679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618" name="フローチャート: 判断 617">
          <a:extLst>
            <a:ext uri="{FF2B5EF4-FFF2-40B4-BE49-F238E27FC236}">
              <a16:creationId xmlns:a16="http://schemas.microsoft.com/office/drawing/2014/main" id="{F129665A-0CA6-4DA2-8CD0-03D3C0362AD5}"/>
            </a:ext>
          </a:extLst>
        </xdr:cNvPr>
        <xdr:cNvSpPr/>
      </xdr:nvSpPr>
      <xdr:spPr>
        <a:xfrm>
          <a:off x="17554575" y="101060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9" name="テキスト ボックス 618">
          <a:extLst>
            <a:ext uri="{FF2B5EF4-FFF2-40B4-BE49-F238E27FC236}">
              <a16:creationId xmlns:a16="http://schemas.microsoft.com/office/drawing/2014/main" id="{FAF5BAA1-4267-4D50-BDF1-5D6993F17FA3}"/>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0" name="テキスト ボックス 619">
          <a:extLst>
            <a:ext uri="{FF2B5EF4-FFF2-40B4-BE49-F238E27FC236}">
              <a16:creationId xmlns:a16="http://schemas.microsoft.com/office/drawing/2014/main" id="{30C53A64-FC2A-4DEC-B346-287B2DEBE419}"/>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1" name="テキスト ボックス 620">
          <a:extLst>
            <a:ext uri="{FF2B5EF4-FFF2-40B4-BE49-F238E27FC236}">
              <a16:creationId xmlns:a16="http://schemas.microsoft.com/office/drawing/2014/main" id="{36885135-70F3-4FB0-84A5-3CDBB46070AE}"/>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2" name="テキスト ボックス 621">
          <a:extLst>
            <a:ext uri="{FF2B5EF4-FFF2-40B4-BE49-F238E27FC236}">
              <a16:creationId xmlns:a16="http://schemas.microsoft.com/office/drawing/2014/main" id="{9D28C14B-4D1C-43FA-861A-1B0867C5E374}"/>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3" name="テキスト ボックス 622">
          <a:extLst>
            <a:ext uri="{FF2B5EF4-FFF2-40B4-BE49-F238E27FC236}">
              <a16:creationId xmlns:a16="http://schemas.microsoft.com/office/drawing/2014/main" id="{D85FA51E-89F4-482B-91E1-E60DB546CA6A}"/>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25400</xdr:rowOff>
    </xdr:from>
    <xdr:to>
      <xdr:col>116</xdr:col>
      <xdr:colOff>114300</xdr:colOff>
      <xdr:row>63</xdr:row>
      <xdr:rowOff>127000</xdr:rowOff>
    </xdr:to>
    <xdr:sp macro="" textlink="">
      <xdr:nvSpPr>
        <xdr:cNvPr id="624" name="楕円 623">
          <a:extLst>
            <a:ext uri="{FF2B5EF4-FFF2-40B4-BE49-F238E27FC236}">
              <a16:creationId xmlns:a16="http://schemas.microsoft.com/office/drawing/2014/main" id="{6D11CDCC-F0BA-41E5-901F-B4D62DD5E701}"/>
            </a:ext>
          </a:extLst>
        </xdr:cNvPr>
        <xdr:cNvSpPr/>
      </xdr:nvSpPr>
      <xdr:spPr>
        <a:xfrm>
          <a:off x="19897725" y="102298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63</xdr:row>
      <xdr:rowOff>3827</xdr:rowOff>
    </xdr:from>
    <xdr:ext cx="469744" cy="259045"/>
    <xdr:sp macro="" textlink="">
      <xdr:nvSpPr>
        <xdr:cNvPr id="625" name="【警察施設】&#10;一人当たり面積該当値テキスト">
          <a:extLst>
            <a:ext uri="{FF2B5EF4-FFF2-40B4-BE49-F238E27FC236}">
              <a16:creationId xmlns:a16="http://schemas.microsoft.com/office/drawing/2014/main" id="{7857A43A-0CC1-4174-BEC2-DBDF122BBD1F}"/>
            </a:ext>
          </a:extLst>
        </xdr:cNvPr>
        <xdr:cNvSpPr txBox="1"/>
      </xdr:nvSpPr>
      <xdr:spPr>
        <a:xfrm>
          <a:off x="20002500" y="1020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63500</xdr:rowOff>
    </xdr:from>
    <xdr:to>
      <xdr:col>112</xdr:col>
      <xdr:colOff>38100</xdr:colOff>
      <xdr:row>63</xdr:row>
      <xdr:rowOff>165100</xdr:rowOff>
    </xdr:to>
    <xdr:sp macro="" textlink="">
      <xdr:nvSpPr>
        <xdr:cNvPr id="626" name="楕円 625">
          <a:extLst>
            <a:ext uri="{FF2B5EF4-FFF2-40B4-BE49-F238E27FC236}">
              <a16:creationId xmlns:a16="http://schemas.microsoft.com/office/drawing/2014/main" id="{11B54742-354D-4BB4-A2D6-AF6206965DC9}"/>
            </a:ext>
          </a:extLst>
        </xdr:cNvPr>
        <xdr:cNvSpPr/>
      </xdr:nvSpPr>
      <xdr:spPr>
        <a:xfrm>
          <a:off x="19154775" y="102679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76200</xdr:rowOff>
    </xdr:from>
    <xdr:to>
      <xdr:col>116</xdr:col>
      <xdr:colOff>63500</xdr:colOff>
      <xdr:row>63</xdr:row>
      <xdr:rowOff>114300</xdr:rowOff>
    </xdr:to>
    <xdr:cxnSp macro="">
      <xdr:nvCxnSpPr>
        <xdr:cNvPr id="627" name="直線コネクタ 626">
          <a:extLst>
            <a:ext uri="{FF2B5EF4-FFF2-40B4-BE49-F238E27FC236}">
              <a16:creationId xmlns:a16="http://schemas.microsoft.com/office/drawing/2014/main" id="{70F2FB7A-7D29-405E-967D-118B3D0562D0}"/>
            </a:ext>
          </a:extLst>
        </xdr:cNvPr>
        <xdr:cNvCxnSpPr/>
      </xdr:nvCxnSpPr>
      <xdr:spPr>
        <a:xfrm flipV="1">
          <a:off x="19202400" y="10277475"/>
          <a:ext cx="7524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63500</xdr:rowOff>
    </xdr:from>
    <xdr:to>
      <xdr:col>107</xdr:col>
      <xdr:colOff>101600</xdr:colOff>
      <xdr:row>63</xdr:row>
      <xdr:rowOff>165100</xdr:rowOff>
    </xdr:to>
    <xdr:sp macro="" textlink="">
      <xdr:nvSpPr>
        <xdr:cNvPr id="628" name="楕円 627">
          <a:extLst>
            <a:ext uri="{FF2B5EF4-FFF2-40B4-BE49-F238E27FC236}">
              <a16:creationId xmlns:a16="http://schemas.microsoft.com/office/drawing/2014/main" id="{B91518CA-D8FD-45E3-A317-1214BA65A75A}"/>
            </a:ext>
          </a:extLst>
        </xdr:cNvPr>
        <xdr:cNvSpPr/>
      </xdr:nvSpPr>
      <xdr:spPr>
        <a:xfrm>
          <a:off x="18345150" y="102679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114300</xdr:rowOff>
    </xdr:from>
    <xdr:to>
      <xdr:col>111</xdr:col>
      <xdr:colOff>177800</xdr:colOff>
      <xdr:row>63</xdr:row>
      <xdr:rowOff>114300</xdr:rowOff>
    </xdr:to>
    <xdr:cxnSp macro="">
      <xdr:nvCxnSpPr>
        <xdr:cNvPr id="629" name="直線コネクタ 628">
          <a:extLst>
            <a:ext uri="{FF2B5EF4-FFF2-40B4-BE49-F238E27FC236}">
              <a16:creationId xmlns:a16="http://schemas.microsoft.com/office/drawing/2014/main" id="{AF1AC502-4F56-4759-BC14-6BCD0334C815}"/>
            </a:ext>
          </a:extLst>
        </xdr:cNvPr>
        <xdr:cNvCxnSpPr/>
      </xdr:nvCxnSpPr>
      <xdr:spPr>
        <a:xfrm>
          <a:off x="18392775" y="103155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63500</xdr:rowOff>
    </xdr:from>
    <xdr:to>
      <xdr:col>102</xdr:col>
      <xdr:colOff>165100</xdr:colOff>
      <xdr:row>63</xdr:row>
      <xdr:rowOff>165100</xdr:rowOff>
    </xdr:to>
    <xdr:sp macro="" textlink="">
      <xdr:nvSpPr>
        <xdr:cNvPr id="630" name="楕円 629">
          <a:extLst>
            <a:ext uri="{FF2B5EF4-FFF2-40B4-BE49-F238E27FC236}">
              <a16:creationId xmlns:a16="http://schemas.microsoft.com/office/drawing/2014/main" id="{A46734EE-6585-4881-913D-722D4D38371E}"/>
            </a:ext>
          </a:extLst>
        </xdr:cNvPr>
        <xdr:cNvSpPr/>
      </xdr:nvSpPr>
      <xdr:spPr>
        <a:xfrm>
          <a:off x="17554575" y="102679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114300</xdr:rowOff>
    </xdr:from>
    <xdr:to>
      <xdr:col>107</xdr:col>
      <xdr:colOff>50800</xdr:colOff>
      <xdr:row>63</xdr:row>
      <xdr:rowOff>114300</xdr:rowOff>
    </xdr:to>
    <xdr:cxnSp macro="">
      <xdr:nvCxnSpPr>
        <xdr:cNvPr id="631" name="直線コネクタ 630">
          <a:extLst>
            <a:ext uri="{FF2B5EF4-FFF2-40B4-BE49-F238E27FC236}">
              <a16:creationId xmlns:a16="http://schemas.microsoft.com/office/drawing/2014/main" id="{1D260BE8-5EDE-479D-8828-7CFC806AF5AC}"/>
            </a:ext>
          </a:extLst>
        </xdr:cNvPr>
        <xdr:cNvCxnSpPr/>
      </xdr:nvCxnSpPr>
      <xdr:spPr>
        <a:xfrm>
          <a:off x="17602200" y="1031557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143527</xdr:rowOff>
    </xdr:from>
    <xdr:ext cx="469744" cy="259045"/>
    <xdr:sp macro="" textlink="">
      <xdr:nvSpPr>
        <xdr:cNvPr id="632" name="n_1aveValue【警察施設】&#10;一人当たり面積">
          <a:extLst>
            <a:ext uri="{FF2B5EF4-FFF2-40B4-BE49-F238E27FC236}">
              <a16:creationId xmlns:a16="http://schemas.microsoft.com/office/drawing/2014/main" id="{53A46977-9246-4663-9296-25243B4ACB32}"/>
            </a:ext>
          </a:extLst>
        </xdr:cNvPr>
        <xdr:cNvSpPr txBox="1"/>
      </xdr:nvSpPr>
      <xdr:spPr>
        <a:xfrm>
          <a:off x="18983402" y="985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143527</xdr:rowOff>
    </xdr:from>
    <xdr:ext cx="469744" cy="259045"/>
    <xdr:sp macro="" textlink="">
      <xdr:nvSpPr>
        <xdr:cNvPr id="633" name="n_2aveValue【警察施設】&#10;一人当たり面積">
          <a:extLst>
            <a:ext uri="{FF2B5EF4-FFF2-40B4-BE49-F238E27FC236}">
              <a16:creationId xmlns:a16="http://schemas.microsoft.com/office/drawing/2014/main" id="{9B76CBA8-8007-432B-B1E4-FC1B8F136396}"/>
            </a:ext>
          </a:extLst>
        </xdr:cNvPr>
        <xdr:cNvSpPr txBox="1"/>
      </xdr:nvSpPr>
      <xdr:spPr>
        <a:xfrm>
          <a:off x="18183302" y="985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10177</xdr:rowOff>
    </xdr:from>
    <xdr:ext cx="469744" cy="259045"/>
    <xdr:sp macro="" textlink="">
      <xdr:nvSpPr>
        <xdr:cNvPr id="634" name="n_3aveValue【警察施設】&#10;一人当たり面積">
          <a:extLst>
            <a:ext uri="{FF2B5EF4-FFF2-40B4-BE49-F238E27FC236}">
              <a16:creationId xmlns:a16="http://schemas.microsoft.com/office/drawing/2014/main" id="{E1843CDA-BF25-4C11-9073-A06B89738766}"/>
            </a:ext>
          </a:extLst>
        </xdr:cNvPr>
        <xdr:cNvSpPr txBox="1"/>
      </xdr:nvSpPr>
      <xdr:spPr>
        <a:xfrm>
          <a:off x="17383202" y="988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156227</xdr:rowOff>
    </xdr:from>
    <xdr:ext cx="469744" cy="259045"/>
    <xdr:sp macro="" textlink="">
      <xdr:nvSpPr>
        <xdr:cNvPr id="635" name="n_1mainValue【警察施設】&#10;一人当たり面積">
          <a:extLst>
            <a:ext uri="{FF2B5EF4-FFF2-40B4-BE49-F238E27FC236}">
              <a16:creationId xmlns:a16="http://schemas.microsoft.com/office/drawing/2014/main" id="{4FF6D44E-1CAB-4D5B-A9FF-372EB0F11C28}"/>
            </a:ext>
          </a:extLst>
        </xdr:cNvPr>
        <xdr:cNvSpPr txBox="1"/>
      </xdr:nvSpPr>
      <xdr:spPr>
        <a:xfrm>
          <a:off x="18983402" y="1036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156227</xdr:rowOff>
    </xdr:from>
    <xdr:ext cx="469744" cy="259045"/>
    <xdr:sp macro="" textlink="">
      <xdr:nvSpPr>
        <xdr:cNvPr id="636" name="n_2mainValue【警察施設】&#10;一人当たり面積">
          <a:extLst>
            <a:ext uri="{FF2B5EF4-FFF2-40B4-BE49-F238E27FC236}">
              <a16:creationId xmlns:a16="http://schemas.microsoft.com/office/drawing/2014/main" id="{D97649B8-285A-461C-B22B-6F3448BC0F69}"/>
            </a:ext>
          </a:extLst>
        </xdr:cNvPr>
        <xdr:cNvSpPr txBox="1"/>
      </xdr:nvSpPr>
      <xdr:spPr>
        <a:xfrm>
          <a:off x="18183302" y="1036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156227</xdr:rowOff>
    </xdr:from>
    <xdr:ext cx="469744" cy="259045"/>
    <xdr:sp macro="" textlink="">
      <xdr:nvSpPr>
        <xdr:cNvPr id="637" name="n_3mainValue【警察施設】&#10;一人当たり面積">
          <a:extLst>
            <a:ext uri="{FF2B5EF4-FFF2-40B4-BE49-F238E27FC236}">
              <a16:creationId xmlns:a16="http://schemas.microsoft.com/office/drawing/2014/main" id="{EEEA0ADC-74EF-4E3C-894F-1AF2A243F0E1}"/>
            </a:ext>
          </a:extLst>
        </xdr:cNvPr>
        <xdr:cNvSpPr txBox="1"/>
      </xdr:nvSpPr>
      <xdr:spPr>
        <a:xfrm>
          <a:off x="17383202" y="1036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8" name="正方形/長方形 637">
          <a:extLst>
            <a:ext uri="{FF2B5EF4-FFF2-40B4-BE49-F238E27FC236}">
              <a16:creationId xmlns:a16="http://schemas.microsoft.com/office/drawing/2014/main" id="{2C6CE010-DAED-4FC3-9186-3BA7C9C257A4}"/>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39" name="正方形/長方形 638">
          <a:extLst>
            <a:ext uri="{FF2B5EF4-FFF2-40B4-BE49-F238E27FC236}">
              <a16:creationId xmlns:a16="http://schemas.microsoft.com/office/drawing/2014/main" id="{BD55C767-E015-420A-B15A-8F11F880BF0C}"/>
            </a:ext>
          </a:extLst>
        </xdr:cNvPr>
        <xdr:cNvSpPr/>
      </xdr:nvSpPr>
      <xdr:spPr>
        <a:xfrm>
          <a:off x="11658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40" name="正方形/長方形 639">
          <a:extLst>
            <a:ext uri="{FF2B5EF4-FFF2-40B4-BE49-F238E27FC236}">
              <a16:creationId xmlns:a16="http://schemas.microsoft.com/office/drawing/2014/main" id="{A3A11630-92E1-4564-88E2-2880EA5A8C0B}"/>
            </a:ext>
          </a:extLst>
        </xdr:cNvPr>
        <xdr:cNvSpPr/>
      </xdr:nvSpPr>
      <xdr:spPr>
        <a:xfrm>
          <a:off x="11658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41" name="正方形/長方形 640">
          <a:extLst>
            <a:ext uri="{FF2B5EF4-FFF2-40B4-BE49-F238E27FC236}">
              <a16:creationId xmlns:a16="http://schemas.microsoft.com/office/drawing/2014/main" id="{FC3FDC0D-1082-42CE-B1B2-74C821F4209A}"/>
            </a:ext>
          </a:extLst>
        </xdr:cNvPr>
        <xdr:cNvSpPr/>
      </xdr:nvSpPr>
      <xdr:spPr>
        <a:xfrm>
          <a:off x="13154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42" name="正方形/長方形 641">
          <a:extLst>
            <a:ext uri="{FF2B5EF4-FFF2-40B4-BE49-F238E27FC236}">
              <a16:creationId xmlns:a16="http://schemas.microsoft.com/office/drawing/2014/main" id="{ED846E88-BADA-4C38-A7BD-DBD1AEE21D1A}"/>
            </a:ext>
          </a:extLst>
        </xdr:cNvPr>
        <xdr:cNvSpPr/>
      </xdr:nvSpPr>
      <xdr:spPr>
        <a:xfrm>
          <a:off x="13154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3" name="正方形/長方形 642">
          <a:extLst>
            <a:ext uri="{FF2B5EF4-FFF2-40B4-BE49-F238E27FC236}">
              <a16:creationId xmlns:a16="http://schemas.microsoft.com/office/drawing/2014/main" id="{800D4F26-D551-45DA-8581-A5E03EC8B379}"/>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4" name="テキスト ボックス 643">
          <a:extLst>
            <a:ext uri="{FF2B5EF4-FFF2-40B4-BE49-F238E27FC236}">
              <a16:creationId xmlns:a16="http://schemas.microsoft.com/office/drawing/2014/main" id="{BF224822-E327-420C-8E41-DBBD396BE113}"/>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5" name="直線コネクタ 644">
          <a:extLst>
            <a:ext uri="{FF2B5EF4-FFF2-40B4-BE49-F238E27FC236}">
              <a16:creationId xmlns:a16="http://schemas.microsoft.com/office/drawing/2014/main" id="{4635CCFB-341A-486E-9E4E-44176DDDB01C}"/>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46" name="テキスト ボックス 645">
          <a:extLst>
            <a:ext uri="{FF2B5EF4-FFF2-40B4-BE49-F238E27FC236}">
              <a16:creationId xmlns:a16="http://schemas.microsoft.com/office/drawing/2014/main" id="{24BAEE24-9C87-49E3-88D4-79AC0A02A9D3}"/>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47" name="直線コネクタ 646">
          <a:extLst>
            <a:ext uri="{FF2B5EF4-FFF2-40B4-BE49-F238E27FC236}">
              <a16:creationId xmlns:a16="http://schemas.microsoft.com/office/drawing/2014/main" id="{F0EC20F5-1B59-4E1E-9406-C26ABDBCF480}"/>
            </a:ext>
          </a:extLst>
        </xdr:cNvPr>
        <xdr:cNvCxnSpPr/>
      </xdr:nvCxnSpPr>
      <xdr:spPr>
        <a:xfrm>
          <a:off x="11210925" y="13963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48" name="テキスト ボックス 647">
          <a:extLst>
            <a:ext uri="{FF2B5EF4-FFF2-40B4-BE49-F238E27FC236}">
              <a16:creationId xmlns:a16="http://schemas.microsoft.com/office/drawing/2014/main" id="{910BFF03-5696-4A93-A68C-07FE73AD8CC0}"/>
            </a:ext>
          </a:extLst>
        </xdr:cNvPr>
        <xdr:cNvSpPr txBox="1"/>
      </xdr:nvSpPr>
      <xdr:spPr>
        <a:xfrm>
          <a:off x="10845966" y="1382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49" name="直線コネクタ 648">
          <a:extLst>
            <a:ext uri="{FF2B5EF4-FFF2-40B4-BE49-F238E27FC236}">
              <a16:creationId xmlns:a16="http://schemas.microsoft.com/office/drawing/2014/main" id="{CAC2B583-8808-46AB-80A6-BB2AE96F87F6}"/>
            </a:ext>
          </a:extLst>
        </xdr:cNvPr>
        <xdr:cNvCxnSpPr/>
      </xdr:nvCxnSpPr>
      <xdr:spPr>
        <a:xfrm>
          <a:off x="11210925" y="1353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50" name="テキスト ボックス 649">
          <a:extLst>
            <a:ext uri="{FF2B5EF4-FFF2-40B4-BE49-F238E27FC236}">
              <a16:creationId xmlns:a16="http://schemas.microsoft.com/office/drawing/2014/main" id="{97955C7F-FADF-4159-A459-E52007553E94}"/>
            </a:ext>
          </a:extLst>
        </xdr:cNvPr>
        <xdr:cNvSpPr txBox="1"/>
      </xdr:nvSpPr>
      <xdr:spPr>
        <a:xfrm>
          <a:off x="10845966"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51" name="直線コネクタ 650">
          <a:extLst>
            <a:ext uri="{FF2B5EF4-FFF2-40B4-BE49-F238E27FC236}">
              <a16:creationId xmlns:a16="http://schemas.microsoft.com/office/drawing/2014/main" id="{05968616-799C-4F2B-9255-0B414FE6C81D}"/>
            </a:ext>
          </a:extLst>
        </xdr:cNvPr>
        <xdr:cNvCxnSpPr/>
      </xdr:nvCxnSpPr>
      <xdr:spPr>
        <a:xfrm>
          <a:off x="11210925" y="1310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52" name="テキスト ボックス 651">
          <a:extLst>
            <a:ext uri="{FF2B5EF4-FFF2-40B4-BE49-F238E27FC236}">
              <a16:creationId xmlns:a16="http://schemas.microsoft.com/office/drawing/2014/main" id="{39FE9C79-9C11-4D93-8469-AA2B6E4F73CC}"/>
            </a:ext>
          </a:extLst>
        </xdr:cNvPr>
        <xdr:cNvSpPr txBox="1"/>
      </xdr:nvSpPr>
      <xdr:spPr>
        <a:xfrm>
          <a:off x="10845966"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53" name="直線コネクタ 652">
          <a:extLst>
            <a:ext uri="{FF2B5EF4-FFF2-40B4-BE49-F238E27FC236}">
              <a16:creationId xmlns:a16="http://schemas.microsoft.com/office/drawing/2014/main" id="{07FF0A0D-F049-4881-ACB0-A9E9460351AC}"/>
            </a:ext>
          </a:extLst>
        </xdr:cNvPr>
        <xdr:cNvCxnSpPr/>
      </xdr:nvCxnSpPr>
      <xdr:spPr>
        <a:xfrm>
          <a:off x="11210925" y="1266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54" name="テキスト ボックス 653">
          <a:extLst>
            <a:ext uri="{FF2B5EF4-FFF2-40B4-BE49-F238E27FC236}">
              <a16:creationId xmlns:a16="http://schemas.microsoft.com/office/drawing/2014/main" id="{57D74ED1-BE2A-4719-9A1C-A6AE73F9D2D8}"/>
            </a:ext>
          </a:extLst>
        </xdr:cNvPr>
        <xdr:cNvSpPr txBox="1"/>
      </xdr:nvSpPr>
      <xdr:spPr>
        <a:xfrm>
          <a:off x="10845966"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5" name="直線コネクタ 654">
          <a:extLst>
            <a:ext uri="{FF2B5EF4-FFF2-40B4-BE49-F238E27FC236}">
              <a16:creationId xmlns:a16="http://schemas.microsoft.com/office/drawing/2014/main" id="{6F4F7E8E-86D4-451E-9858-3BD105E33B10}"/>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56" name="テキスト ボックス 655">
          <a:extLst>
            <a:ext uri="{FF2B5EF4-FFF2-40B4-BE49-F238E27FC236}">
              <a16:creationId xmlns:a16="http://schemas.microsoft.com/office/drawing/2014/main" id="{28832F33-0469-4E5F-A9D2-FE6C6F46848F}"/>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7" name="【庁舎】&#10;有形固定資産減価償却率グラフ枠">
          <a:extLst>
            <a:ext uri="{FF2B5EF4-FFF2-40B4-BE49-F238E27FC236}">
              <a16:creationId xmlns:a16="http://schemas.microsoft.com/office/drawing/2014/main" id="{A14B075D-9DD5-4E61-8DE9-53EF918DF770}"/>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163830</xdr:rowOff>
    </xdr:from>
    <xdr:to>
      <xdr:col>85</xdr:col>
      <xdr:colOff>126364</xdr:colOff>
      <xdr:row>85</xdr:row>
      <xdr:rowOff>67818</xdr:rowOff>
    </xdr:to>
    <xdr:cxnSp macro="">
      <xdr:nvCxnSpPr>
        <xdr:cNvPr id="658" name="直線コネクタ 657">
          <a:extLst>
            <a:ext uri="{FF2B5EF4-FFF2-40B4-BE49-F238E27FC236}">
              <a16:creationId xmlns:a16="http://schemas.microsoft.com/office/drawing/2014/main" id="{449A3A23-4515-4FBD-AC35-087EDC89332E}"/>
            </a:ext>
          </a:extLst>
        </xdr:cNvPr>
        <xdr:cNvCxnSpPr/>
      </xdr:nvCxnSpPr>
      <xdr:spPr>
        <a:xfrm flipV="1">
          <a:off x="14695170" y="12628880"/>
          <a:ext cx="1269" cy="1199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85</xdr:row>
      <xdr:rowOff>71645</xdr:rowOff>
    </xdr:from>
    <xdr:ext cx="405111" cy="259045"/>
    <xdr:sp macro="" textlink="">
      <xdr:nvSpPr>
        <xdr:cNvPr id="659" name="【庁舎】&#10;有形固定資産減価償却率最小値テキスト">
          <a:extLst>
            <a:ext uri="{FF2B5EF4-FFF2-40B4-BE49-F238E27FC236}">
              <a16:creationId xmlns:a16="http://schemas.microsoft.com/office/drawing/2014/main" id="{DD5ABB55-D174-4649-9109-BD30A05AD24A}"/>
            </a:ext>
          </a:extLst>
        </xdr:cNvPr>
        <xdr:cNvSpPr txBox="1"/>
      </xdr:nvSpPr>
      <xdr:spPr>
        <a:xfrm>
          <a:off x="14744700" y="13832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67818</xdr:rowOff>
    </xdr:from>
    <xdr:to>
      <xdr:col>86</xdr:col>
      <xdr:colOff>25400</xdr:colOff>
      <xdr:row>85</xdr:row>
      <xdr:rowOff>67818</xdr:rowOff>
    </xdr:to>
    <xdr:cxnSp macro="">
      <xdr:nvCxnSpPr>
        <xdr:cNvPr id="660" name="直線コネクタ 659">
          <a:extLst>
            <a:ext uri="{FF2B5EF4-FFF2-40B4-BE49-F238E27FC236}">
              <a16:creationId xmlns:a16="http://schemas.microsoft.com/office/drawing/2014/main" id="{D1B1E041-ABC8-49C5-9CC3-7598A50F1332}"/>
            </a:ext>
          </a:extLst>
        </xdr:cNvPr>
        <xdr:cNvCxnSpPr/>
      </xdr:nvCxnSpPr>
      <xdr:spPr>
        <a:xfrm>
          <a:off x="14611350" y="1382826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110507</xdr:rowOff>
    </xdr:from>
    <xdr:ext cx="405111" cy="259045"/>
    <xdr:sp macro="" textlink="">
      <xdr:nvSpPr>
        <xdr:cNvPr id="661" name="【庁舎】&#10;有形固定資産減価償却率最大値テキスト">
          <a:extLst>
            <a:ext uri="{FF2B5EF4-FFF2-40B4-BE49-F238E27FC236}">
              <a16:creationId xmlns:a16="http://schemas.microsoft.com/office/drawing/2014/main" id="{E472C48A-6BA9-4A2F-9E66-19B5A69CF017}"/>
            </a:ext>
          </a:extLst>
        </xdr:cNvPr>
        <xdr:cNvSpPr txBox="1"/>
      </xdr:nvSpPr>
      <xdr:spPr>
        <a:xfrm>
          <a:off x="14744700" y="1241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662" name="直線コネクタ 661">
          <a:extLst>
            <a:ext uri="{FF2B5EF4-FFF2-40B4-BE49-F238E27FC236}">
              <a16:creationId xmlns:a16="http://schemas.microsoft.com/office/drawing/2014/main" id="{F8E12E48-0D82-459A-B99F-6F7491F71A35}"/>
            </a:ext>
          </a:extLst>
        </xdr:cNvPr>
        <xdr:cNvCxnSpPr/>
      </xdr:nvCxnSpPr>
      <xdr:spPr>
        <a:xfrm>
          <a:off x="14611350" y="126288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148607</xdr:rowOff>
    </xdr:from>
    <xdr:ext cx="405111" cy="259045"/>
    <xdr:sp macro="" textlink="">
      <xdr:nvSpPr>
        <xdr:cNvPr id="663" name="【庁舎】&#10;有形固定資産減価償却率平均値テキスト">
          <a:extLst>
            <a:ext uri="{FF2B5EF4-FFF2-40B4-BE49-F238E27FC236}">
              <a16:creationId xmlns:a16="http://schemas.microsoft.com/office/drawing/2014/main" id="{5DC71C6A-45BD-4DA6-9825-0072C23ED1A9}"/>
            </a:ext>
          </a:extLst>
        </xdr:cNvPr>
        <xdr:cNvSpPr txBox="1"/>
      </xdr:nvSpPr>
      <xdr:spPr>
        <a:xfrm>
          <a:off x="14744700" y="13099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170180</xdr:rowOff>
    </xdr:from>
    <xdr:to>
      <xdr:col>85</xdr:col>
      <xdr:colOff>177800</xdr:colOff>
      <xdr:row>81</xdr:row>
      <xdr:rowOff>100330</xdr:rowOff>
    </xdr:to>
    <xdr:sp macro="" textlink="">
      <xdr:nvSpPr>
        <xdr:cNvPr id="664" name="フローチャート: 判断 663">
          <a:extLst>
            <a:ext uri="{FF2B5EF4-FFF2-40B4-BE49-F238E27FC236}">
              <a16:creationId xmlns:a16="http://schemas.microsoft.com/office/drawing/2014/main" id="{E01248F7-EF46-451A-AB9E-61B99A80EF48}"/>
            </a:ext>
          </a:extLst>
        </xdr:cNvPr>
        <xdr:cNvSpPr/>
      </xdr:nvSpPr>
      <xdr:spPr>
        <a:xfrm>
          <a:off x="14649450" y="1311465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85598</xdr:rowOff>
    </xdr:from>
    <xdr:to>
      <xdr:col>81</xdr:col>
      <xdr:colOff>101600</xdr:colOff>
      <xdr:row>82</xdr:row>
      <xdr:rowOff>15748</xdr:rowOff>
    </xdr:to>
    <xdr:sp macro="" textlink="">
      <xdr:nvSpPr>
        <xdr:cNvPr id="665" name="フローチャート: 判断 664">
          <a:extLst>
            <a:ext uri="{FF2B5EF4-FFF2-40B4-BE49-F238E27FC236}">
              <a16:creationId xmlns:a16="http://schemas.microsoft.com/office/drawing/2014/main" id="{6036F619-6CB5-47F0-8A6A-6BA6F6F4815D}"/>
            </a:ext>
          </a:extLst>
        </xdr:cNvPr>
        <xdr:cNvSpPr/>
      </xdr:nvSpPr>
      <xdr:spPr>
        <a:xfrm>
          <a:off x="13887450" y="13204698"/>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35306</xdr:rowOff>
    </xdr:from>
    <xdr:to>
      <xdr:col>76</xdr:col>
      <xdr:colOff>165100</xdr:colOff>
      <xdr:row>81</xdr:row>
      <xdr:rowOff>136906</xdr:rowOff>
    </xdr:to>
    <xdr:sp macro="" textlink="">
      <xdr:nvSpPr>
        <xdr:cNvPr id="666" name="フローチャート: 判断 665">
          <a:extLst>
            <a:ext uri="{FF2B5EF4-FFF2-40B4-BE49-F238E27FC236}">
              <a16:creationId xmlns:a16="http://schemas.microsoft.com/office/drawing/2014/main" id="{98BE3AF5-989F-4556-92A7-019EFB917815}"/>
            </a:ext>
          </a:extLst>
        </xdr:cNvPr>
        <xdr:cNvSpPr/>
      </xdr:nvSpPr>
      <xdr:spPr>
        <a:xfrm>
          <a:off x="13096875" y="1315123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5587</xdr:rowOff>
    </xdr:from>
    <xdr:to>
      <xdr:col>72</xdr:col>
      <xdr:colOff>38100</xdr:colOff>
      <xdr:row>80</xdr:row>
      <xdr:rowOff>107187</xdr:rowOff>
    </xdr:to>
    <xdr:sp macro="" textlink="">
      <xdr:nvSpPr>
        <xdr:cNvPr id="667" name="フローチャート: 判断 666">
          <a:extLst>
            <a:ext uri="{FF2B5EF4-FFF2-40B4-BE49-F238E27FC236}">
              <a16:creationId xmlns:a16="http://schemas.microsoft.com/office/drawing/2014/main" id="{C22C5577-5728-4AD9-8BC3-CE13C9FF74D0}"/>
            </a:ext>
          </a:extLst>
        </xdr:cNvPr>
        <xdr:cNvSpPr/>
      </xdr:nvSpPr>
      <xdr:spPr>
        <a:xfrm>
          <a:off x="12296775" y="1296276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18908767-149B-48B6-89F3-3F42ABB1E02E}"/>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DDBAD6B8-3887-482F-81A9-501FE66263BD}"/>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62A3E36A-7A85-40B1-8A85-897629871DE5}"/>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id="{638B4A56-719E-452B-BD80-19D1E9D937E3}"/>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2" name="テキスト ボックス 671">
          <a:extLst>
            <a:ext uri="{FF2B5EF4-FFF2-40B4-BE49-F238E27FC236}">
              <a16:creationId xmlns:a16="http://schemas.microsoft.com/office/drawing/2014/main" id="{7A7FEE31-4FB2-45BF-A221-7C5987FCA52A}"/>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92456</xdr:rowOff>
    </xdr:from>
    <xdr:to>
      <xdr:col>85</xdr:col>
      <xdr:colOff>177800</xdr:colOff>
      <xdr:row>81</xdr:row>
      <xdr:rowOff>22606</xdr:rowOff>
    </xdr:to>
    <xdr:sp macro="" textlink="">
      <xdr:nvSpPr>
        <xdr:cNvPr id="673" name="楕円 672">
          <a:extLst>
            <a:ext uri="{FF2B5EF4-FFF2-40B4-BE49-F238E27FC236}">
              <a16:creationId xmlns:a16="http://schemas.microsoft.com/office/drawing/2014/main" id="{CF8EA57A-94ED-40EF-99D4-8749213A47A0}"/>
            </a:ext>
          </a:extLst>
        </xdr:cNvPr>
        <xdr:cNvSpPr/>
      </xdr:nvSpPr>
      <xdr:spPr>
        <a:xfrm>
          <a:off x="14649450" y="1304645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115333</xdr:rowOff>
    </xdr:from>
    <xdr:ext cx="405111" cy="259045"/>
    <xdr:sp macro="" textlink="">
      <xdr:nvSpPr>
        <xdr:cNvPr id="674" name="【庁舎】&#10;有形固定資産減価償却率該当値テキスト">
          <a:extLst>
            <a:ext uri="{FF2B5EF4-FFF2-40B4-BE49-F238E27FC236}">
              <a16:creationId xmlns:a16="http://schemas.microsoft.com/office/drawing/2014/main" id="{9603C760-9FDE-4BCF-A12D-F112D4FFA3E2}"/>
            </a:ext>
          </a:extLst>
        </xdr:cNvPr>
        <xdr:cNvSpPr txBox="1"/>
      </xdr:nvSpPr>
      <xdr:spPr>
        <a:xfrm>
          <a:off x="14744700" y="12907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37592</xdr:rowOff>
    </xdr:from>
    <xdr:to>
      <xdr:col>81</xdr:col>
      <xdr:colOff>101600</xdr:colOff>
      <xdr:row>80</xdr:row>
      <xdr:rowOff>139192</xdr:rowOff>
    </xdr:to>
    <xdr:sp macro="" textlink="">
      <xdr:nvSpPr>
        <xdr:cNvPr id="675" name="楕円 674">
          <a:extLst>
            <a:ext uri="{FF2B5EF4-FFF2-40B4-BE49-F238E27FC236}">
              <a16:creationId xmlns:a16="http://schemas.microsoft.com/office/drawing/2014/main" id="{3CA13B30-8D65-4393-BE31-81D03E8247C4}"/>
            </a:ext>
          </a:extLst>
        </xdr:cNvPr>
        <xdr:cNvSpPr/>
      </xdr:nvSpPr>
      <xdr:spPr>
        <a:xfrm>
          <a:off x="13887450" y="1299159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88392</xdr:rowOff>
    </xdr:from>
    <xdr:to>
      <xdr:col>85</xdr:col>
      <xdr:colOff>127000</xdr:colOff>
      <xdr:row>80</xdr:row>
      <xdr:rowOff>143256</xdr:rowOff>
    </xdr:to>
    <xdr:cxnSp macro="">
      <xdr:nvCxnSpPr>
        <xdr:cNvPr id="676" name="直線コネクタ 675">
          <a:extLst>
            <a:ext uri="{FF2B5EF4-FFF2-40B4-BE49-F238E27FC236}">
              <a16:creationId xmlns:a16="http://schemas.microsoft.com/office/drawing/2014/main" id="{E7DDB2D6-DC67-4FF4-8A6B-43B99B892A2B}"/>
            </a:ext>
          </a:extLst>
        </xdr:cNvPr>
        <xdr:cNvCxnSpPr/>
      </xdr:nvCxnSpPr>
      <xdr:spPr>
        <a:xfrm>
          <a:off x="13935075" y="13039217"/>
          <a:ext cx="762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117602</xdr:rowOff>
    </xdr:from>
    <xdr:to>
      <xdr:col>76</xdr:col>
      <xdr:colOff>165100</xdr:colOff>
      <xdr:row>80</xdr:row>
      <xdr:rowOff>47752</xdr:rowOff>
    </xdr:to>
    <xdr:sp macro="" textlink="">
      <xdr:nvSpPr>
        <xdr:cNvPr id="677" name="楕円 676">
          <a:extLst>
            <a:ext uri="{FF2B5EF4-FFF2-40B4-BE49-F238E27FC236}">
              <a16:creationId xmlns:a16="http://schemas.microsoft.com/office/drawing/2014/main" id="{D0F44B9E-5DA6-4152-BA4C-E784CDC2D21B}"/>
            </a:ext>
          </a:extLst>
        </xdr:cNvPr>
        <xdr:cNvSpPr/>
      </xdr:nvSpPr>
      <xdr:spPr>
        <a:xfrm>
          <a:off x="13096875" y="12912852"/>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168402</xdr:rowOff>
    </xdr:from>
    <xdr:to>
      <xdr:col>81</xdr:col>
      <xdr:colOff>50800</xdr:colOff>
      <xdr:row>80</xdr:row>
      <xdr:rowOff>88392</xdr:rowOff>
    </xdr:to>
    <xdr:cxnSp macro="">
      <xdr:nvCxnSpPr>
        <xdr:cNvPr id="678" name="直線コネクタ 677">
          <a:extLst>
            <a:ext uri="{FF2B5EF4-FFF2-40B4-BE49-F238E27FC236}">
              <a16:creationId xmlns:a16="http://schemas.microsoft.com/office/drawing/2014/main" id="{059C40E1-6269-4C19-AD6A-CA1147D856AA}"/>
            </a:ext>
          </a:extLst>
        </xdr:cNvPr>
        <xdr:cNvCxnSpPr/>
      </xdr:nvCxnSpPr>
      <xdr:spPr>
        <a:xfrm>
          <a:off x="13144500" y="12950952"/>
          <a:ext cx="790575" cy="8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30735</xdr:rowOff>
    </xdr:from>
    <xdr:to>
      <xdr:col>72</xdr:col>
      <xdr:colOff>38100</xdr:colOff>
      <xdr:row>79</xdr:row>
      <xdr:rowOff>132335</xdr:rowOff>
    </xdr:to>
    <xdr:sp macro="" textlink="">
      <xdr:nvSpPr>
        <xdr:cNvPr id="679" name="楕円 678">
          <a:extLst>
            <a:ext uri="{FF2B5EF4-FFF2-40B4-BE49-F238E27FC236}">
              <a16:creationId xmlns:a16="http://schemas.microsoft.com/office/drawing/2014/main" id="{A4653DD6-5A76-4847-AF34-2C61908F28BE}"/>
            </a:ext>
          </a:extLst>
        </xdr:cNvPr>
        <xdr:cNvSpPr/>
      </xdr:nvSpPr>
      <xdr:spPr>
        <a:xfrm>
          <a:off x="12296775" y="1281963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81535</xdr:rowOff>
    </xdr:from>
    <xdr:to>
      <xdr:col>76</xdr:col>
      <xdr:colOff>114300</xdr:colOff>
      <xdr:row>79</xdr:row>
      <xdr:rowOff>168402</xdr:rowOff>
    </xdr:to>
    <xdr:cxnSp macro="">
      <xdr:nvCxnSpPr>
        <xdr:cNvPr id="680" name="直線コネクタ 679">
          <a:extLst>
            <a:ext uri="{FF2B5EF4-FFF2-40B4-BE49-F238E27FC236}">
              <a16:creationId xmlns:a16="http://schemas.microsoft.com/office/drawing/2014/main" id="{FAD4EA68-2A4E-42D7-8C9D-1C89A3F7BE36}"/>
            </a:ext>
          </a:extLst>
        </xdr:cNvPr>
        <xdr:cNvCxnSpPr/>
      </xdr:nvCxnSpPr>
      <xdr:spPr>
        <a:xfrm>
          <a:off x="12344400" y="12876785"/>
          <a:ext cx="800100" cy="7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6875</xdr:rowOff>
    </xdr:from>
    <xdr:ext cx="405111" cy="259045"/>
    <xdr:sp macro="" textlink="">
      <xdr:nvSpPr>
        <xdr:cNvPr id="681" name="n_1aveValue【庁舎】&#10;有形固定資産減価償却率">
          <a:extLst>
            <a:ext uri="{FF2B5EF4-FFF2-40B4-BE49-F238E27FC236}">
              <a16:creationId xmlns:a16="http://schemas.microsoft.com/office/drawing/2014/main" id="{13FFC6F3-4BEF-4A90-B91F-6E3FF3307615}"/>
            </a:ext>
          </a:extLst>
        </xdr:cNvPr>
        <xdr:cNvSpPr txBox="1"/>
      </xdr:nvSpPr>
      <xdr:spPr>
        <a:xfrm>
          <a:off x="13745219" y="13287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128033</xdr:rowOff>
    </xdr:from>
    <xdr:ext cx="405111" cy="259045"/>
    <xdr:sp macro="" textlink="">
      <xdr:nvSpPr>
        <xdr:cNvPr id="682" name="n_2aveValue【庁舎】&#10;有形固定資産減価償却率">
          <a:extLst>
            <a:ext uri="{FF2B5EF4-FFF2-40B4-BE49-F238E27FC236}">
              <a16:creationId xmlns:a16="http://schemas.microsoft.com/office/drawing/2014/main" id="{37410536-D353-46D1-91C0-59A1B090E73D}"/>
            </a:ext>
          </a:extLst>
        </xdr:cNvPr>
        <xdr:cNvSpPr txBox="1"/>
      </xdr:nvSpPr>
      <xdr:spPr>
        <a:xfrm>
          <a:off x="12964169" y="1324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98314</xdr:rowOff>
    </xdr:from>
    <xdr:ext cx="405111" cy="259045"/>
    <xdr:sp macro="" textlink="">
      <xdr:nvSpPr>
        <xdr:cNvPr id="683" name="n_3aveValue【庁舎】&#10;有形固定資産減価償却率">
          <a:extLst>
            <a:ext uri="{FF2B5EF4-FFF2-40B4-BE49-F238E27FC236}">
              <a16:creationId xmlns:a16="http://schemas.microsoft.com/office/drawing/2014/main" id="{781C7DBF-1BAB-4021-8A93-54C786A831F7}"/>
            </a:ext>
          </a:extLst>
        </xdr:cNvPr>
        <xdr:cNvSpPr txBox="1"/>
      </xdr:nvSpPr>
      <xdr:spPr>
        <a:xfrm>
          <a:off x="12164069" y="13052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155719</xdr:rowOff>
    </xdr:from>
    <xdr:ext cx="405111" cy="259045"/>
    <xdr:sp macro="" textlink="">
      <xdr:nvSpPr>
        <xdr:cNvPr id="684" name="n_1mainValue【庁舎】&#10;有形固定資産減価償却率">
          <a:extLst>
            <a:ext uri="{FF2B5EF4-FFF2-40B4-BE49-F238E27FC236}">
              <a16:creationId xmlns:a16="http://schemas.microsoft.com/office/drawing/2014/main" id="{721FF3B0-C82E-4EF9-873E-F14858BE266E}"/>
            </a:ext>
          </a:extLst>
        </xdr:cNvPr>
        <xdr:cNvSpPr txBox="1"/>
      </xdr:nvSpPr>
      <xdr:spPr>
        <a:xfrm>
          <a:off x="13745219" y="12789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64279</xdr:rowOff>
    </xdr:from>
    <xdr:ext cx="405111" cy="259045"/>
    <xdr:sp macro="" textlink="">
      <xdr:nvSpPr>
        <xdr:cNvPr id="685" name="n_2mainValue【庁舎】&#10;有形固定資産減価償却率">
          <a:extLst>
            <a:ext uri="{FF2B5EF4-FFF2-40B4-BE49-F238E27FC236}">
              <a16:creationId xmlns:a16="http://schemas.microsoft.com/office/drawing/2014/main" id="{20C88161-7A88-4888-8E14-124CEF6EF045}"/>
            </a:ext>
          </a:extLst>
        </xdr:cNvPr>
        <xdr:cNvSpPr txBox="1"/>
      </xdr:nvSpPr>
      <xdr:spPr>
        <a:xfrm>
          <a:off x="12964169" y="12697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148862</xdr:rowOff>
    </xdr:from>
    <xdr:ext cx="405111" cy="259045"/>
    <xdr:sp macro="" textlink="">
      <xdr:nvSpPr>
        <xdr:cNvPr id="686" name="n_3mainValue【庁舎】&#10;有形固定資産減価償却率">
          <a:extLst>
            <a:ext uri="{FF2B5EF4-FFF2-40B4-BE49-F238E27FC236}">
              <a16:creationId xmlns:a16="http://schemas.microsoft.com/office/drawing/2014/main" id="{2570FC27-47B9-41B2-9013-6C6FF4024746}"/>
            </a:ext>
          </a:extLst>
        </xdr:cNvPr>
        <xdr:cNvSpPr txBox="1"/>
      </xdr:nvSpPr>
      <xdr:spPr>
        <a:xfrm>
          <a:off x="12164069" y="12613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7" name="正方形/長方形 686">
          <a:extLst>
            <a:ext uri="{FF2B5EF4-FFF2-40B4-BE49-F238E27FC236}">
              <a16:creationId xmlns:a16="http://schemas.microsoft.com/office/drawing/2014/main" id="{71BCCE4D-6BF5-4883-B651-30A4EFDF86CB}"/>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88" name="正方形/長方形 687">
          <a:extLst>
            <a:ext uri="{FF2B5EF4-FFF2-40B4-BE49-F238E27FC236}">
              <a16:creationId xmlns:a16="http://schemas.microsoft.com/office/drawing/2014/main" id="{4D4B1B2F-C80A-4E4F-ADE7-3EF48006108D}"/>
            </a:ext>
          </a:extLst>
        </xdr:cNvPr>
        <xdr:cNvSpPr/>
      </xdr:nvSpPr>
      <xdr:spPr>
        <a:xfrm>
          <a:off x="169259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89" name="正方形/長方形 688">
          <a:extLst>
            <a:ext uri="{FF2B5EF4-FFF2-40B4-BE49-F238E27FC236}">
              <a16:creationId xmlns:a16="http://schemas.microsoft.com/office/drawing/2014/main" id="{DCAFE67D-5452-442E-9230-F4B8C4137C08}"/>
            </a:ext>
          </a:extLst>
        </xdr:cNvPr>
        <xdr:cNvSpPr/>
      </xdr:nvSpPr>
      <xdr:spPr>
        <a:xfrm>
          <a:off x="169259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90" name="正方形/長方形 689">
          <a:extLst>
            <a:ext uri="{FF2B5EF4-FFF2-40B4-BE49-F238E27FC236}">
              <a16:creationId xmlns:a16="http://schemas.microsoft.com/office/drawing/2014/main" id="{A21D599E-518A-446C-A18E-49CA02FBBA29}"/>
            </a:ext>
          </a:extLst>
        </xdr:cNvPr>
        <xdr:cNvSpPr/>
      </xdr:nvSpPr>
      <xdr:spPr>
        <a:xfrm>
          <a:off x="1841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91" name="正方形/長方形 690">
          <a:extLst>
            <a:ext uri="{FF2B5EF4-FFF2-40B4-BE49-F238E27FC236}">
              <a16:creationId xmlns:a16="http://schemas.microsoft.com/office/drawing/2014/main" id="{2E93552D-A81D-4CEE-A61C-3737AA93B9EB}"/>
            </a:ext>
          </a:extLst>
        </xdr:cNvPr>
        <xdr:cNvSpPr/>
      </xdr:nvSpPr>
      <xdr:spPr>
        <a:xfrm>
          <a:off x="1841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CAD6B770-254D-4B15-B89B-59B1140BA263}"/>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606D9ECD-D151-4490-BF2A-3DDCA7BF8317}"/>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B684E35A-5425-49DD-A762-31C79AA1CECE}"/>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95" name="テキスト ボックス 694">
          <a:extLst>
            <a:ext uri="{FF2B5EF4-FFF2-40B4-BE49-F238E27FC236}">
              <a16:creationId xmlns:a16="http://schemas.microsoft.com/office/drawing/2014/main" id="{77A730C8-314C-40D8-9F15-AA0E1B63683B}"/>
            </a:ext>
          </a:extLst>
        </xdr:cNvPr>
        <xdr:cNvSpPr txBox="1"/>
      </xdr:nvSpPr>
      <xdr:spPr>
        <a:xfrm>
          <a:off x="160523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96" name="直線コネクタ 695">
          <a:extLst>
            <a:ext uri="{FF2B5EF4-FFF2-40B4-BE49-F238E27FC236}">
              <a16:creationId xmlns:a16="http://schemas.microsoft.com/office/drawing/2014/main" id="{3DD5C46C-1B35-4C69-B17B-766E5877F432}"/>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7" name="テキスト ボックス 696">
          <a:extLst>
            <a:ext uri="{FF2B5EF4-FFF2-40B4-BE49-F238E27FC236}">
              <a16:creationId xmlns:a16="http://schemas.microsoft.com/office/drawing/2014/main" id="{10F32DDD-B37E-49F4-854C-9B2D57274518}"/>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8" name="直線コネクタ 697">
          <a:extLst>
            <a:ext uri="{FF2B5EF4-FFF2-40B4-BE49-F238E27FC236}">
              <a16:creationId xmlns:a16="http://schemas.microsoft.com/office/drawing/2014/main" id="{AEA7CCD1-9D8E-435C-A95C-C22562979011}"/>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9" name="テキスト ボックス 698">
          <a:extLst>
            <a:ext uri="{FF2B5EF4-FFF2-40B4-BE49-F238E27FC236}">
              <a16:creationId xmlns:a16="http://schemas.microsoft.com/office/drawing/2014/main" id="{809CB2A7-BBE3-468E-BB31-6E9A9A78AB00}"/>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0" name="直線コネクタ 699">
          <a:extLst>
            <a:ext uri="{FF2B5EF4-FFF2-40B4-BE49-F238E27FC236}">
              <a16:creationId xmlns:a16="http://schemas.microsoft.com/office/drawing/2014/main" id="{1F3A917C-6537-4072-9C4A-B81419616832}"/>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1" name="テキスト ボックス 700">
          <a:extLst>
            <a:ext uri="{FF2B5EF4-FFF2-40B4-BE49-F238E27FC236}">
              <a16:creationId xmlns:a16="http://schemas.microsoft.com/office/drawing/2014/main" id="{2D9DB018-EF8B-457A-A863-08DBFC572C70}"/>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2" name="直線コネクタ 701">
          <a:extLst>
            <a:ext uri="{FF2B5EF4-FFF2-40B4-BE49-F238E27FC236}">
              <a16:creationId xmlns:a16="http://schemas.microsoft.com/office/drawing/2014/main" id="{550FBA2C-BACC-4F40-9DCB-0E390E6A1724}"/>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3" name="テキスト ボックス 702">
          <a:extLst>
            <a:ext uri="{FF2B5EF4-FFF2-40B4-BE49-F238E27FC236}">
              <a16:creationId xmlns:a16="http://schemas.microsoft.com/office/drawing/2014/main" id="{608AFE95-1DAF-4989-8EC3-D23240FA3F11}"/>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4" name="直線コネクタ 703">
          <a:extLst>
            <a:ext uri="{FF2B5EF4-FFF2-40B4-BE49-F238E27FC236}">
              <a16:creationId xmlns:a16="http://schemas.microsoft.com/office/drawing/2014/main" id="{B4EBBB0D-05AA-4216-9763-5F78FE3D1615}"/>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5" name="テキスト ボックス 704">
          <a:extLst>
            <a:ext uri="{FF2B5EF4-FFF2-40B4-BE49-F238E27FC236}">
              <a16:creationId xmlns:a16="http://schemas.microsoft.com/office/drawing/2014/main" id="{A85141B9-AA2D-4FE6-8E8F-5F1BD2C4579D}"/>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a:extLst>
            <a:ext uri="{FF2B5EF4-FFF2-40B4-BE49-F238E27FC236}">
              <a16:creationId xmlns:a16="http://schemas.microsoft.com/office/drawing/2014/main" id="{9B8E12D0-CC0B-43E6-AFC3-4E0B1862D6E9}"/>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a:extLst>
            <a:ext uri="{FF2B5EF4-FFF2-40B4-BE49-F238E27FC236}">
              <a16:creationId xmlns:a16="http://schemas.microsoft.com/office/drawing/2014/main" id="{97AF91D7-E4B5-4CE8-89FC-47A13A5FAD16}"/>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庁舎】&#10;一人当たり面積グラフ枠">
          <a:extLst>
            <a:ext uri="{FF2B5EF4-FFF2-40B4-BE49-F238E27FC236}">
              <a16:creationId xmlns:a16="http://schemas.microsoft.com/office/drawing/2014/main" id="{5F387051-1F59-41AE-B81B-CF275043F9BE}"/>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19050</xdr:rowOff>
    </xdr:from>
    <xdr:to>
      <xdr:col>116</xdr:col>
      <xdr:colOff>62864</xdr:colOff>
      <xdr:row>85</xdr:row>
      <xdr:rowOff>82550</xdr:rowOff>
    </xdr:to>
    <xdr:cxnSp macro="">
      <xdr:nvCxnSpPr>
        <xdr:cNvPr id="709" name="直線コネクタ 708">
          <a:extLst>
            <a:ext uri="{FF2B5EF4-FFF2-40B4-BE49-F238E27FC236}">
              <a16:creationId xmlns:a16="http://schemas.microsoft.com/office/drawing/2014/main" id="{5E36EF04-D934-4BC1-B5EE-A31954D69A50}"/>
            </a:ext>
          </a:extLst>
        </xdr:cNvPr>
        <xdr:cNvCxnSpPr/>
      </xdr:nvCxnSpPr>
      <xdr:spPr>
        <a:xfrm flipV="1">
          <a:off x="19952970" y="12487275"/>
          <a:ext cx="1269"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86377</xdr:rowOff>
    </xdr:from>
    <xdr:ext cx="469744" cy="259045"/>
    <xdr:sp macro="" textlink="">
      <xdr:nvSpPr>
        <xdr:cNvPr id="710" name="【庁舎】&#10;一人当たり面積最小値テキスト">
          <a:extLst>
            <a:ext uri="{FF2B5EF4-FFF2-40B4-BE49-F238E27FC236}">
              <a16:creationId xmlns:a16="http://schemas.microsoft.com/office/drawing/2014/main" id="{6E8D9B2B-1970-47F7-9F49-07977DE6CF3C}"/>
            </a:ext>
          </a:extLst>
        </xdr:cNvPr>
        <xdr:cNvSpPr txBox="1"/>
      </xdr:nvSpPr>
      <xdr:spPr>
        <a:xfrm>
          <a:off x="20002500"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82550</xdr:rowOff>
    </xdr:from>
    <xdr:to>
      <xdr:col>116</xdr:col>
      <xdr:colOff>152400</xdr:colOff>
      <xdr:row>85</xdr:row>
      <xdr:rowOff>82550</xdr:rowOff>
    </xdr:to>
    <xdr:cxnSp macro="">
      <xdr:nvCxnSpPr>
        <xdr:cNvPr id="711" name="直線コネクタ 710">
          <a:extLst>
            <a:ext uri="{FF2B5EF4-FFF2-40B4-BE49-F238E27FC236}">
              <a16:creationId xmlns:a16="http://schemas.microsoft.com/office/drawing/2014/main" id="{1E0797F6-0464-4546-A9AF-FE37D2724D38}"/>
            </a:ext>
          </a:extLst>
        </xdr:cNvPr>
        <xdr:cNvCxnSpPr/>
      </xdr:nvCxnSpPr>
      <xdr:spPr>
        <a:xfrm>
          <a:off x="19878675" y="138493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137177</xdr:rowOff>
    </xdr:from>
    <xdr:ext cx="469744" cy="259045"/>
    <xdr:sp macro="" textlink="">
      <xdr:nvSpPr>
        <xdr:cNvPr id="712" name="【庁舎】&#10;一人当たり面積最大値テキスト">
          <a:extLst>
            <a:ext uri="{FF2B5EF4-FFF2-40B4-BE49-F238E27FC236}">
              <a16:creationId xmlns:a16="http://schemas.microsoft.com/office/drawing/2014/main" id="{685D9F21-8483-4AA3-9933-29257B8D69BE}"/>
            </a:ext>
          </a:extLst>
        </xdr:cNvPr>
        <xdr:cNvSpPr txBox="1"/>
      </xdr:nvSpPr>
      <xdr:spPr>
        <a:xfrm>
          <a:off x="20002500" y="1228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13" name="直線コネクタ 712">
          <a:extLst>
            <a:ext uri="{FF2B5EF4-FFF2-40B4-BE49-F238E27FC236}">
              <a16:creationId xmlns:a16="http://schemas.microsoft.com/office/drawing/2014/main" id="{35A3B20E-171C-49D8-B6F5-D094BD85264C}"/>
            </a:ext>
          </a:extLst>
        </xdr:cNvPr>
        <xdr:cNvCxnSpPr/>
      </xdr:nvCxnSpPr>
      <xdr:spPr>
        <a:xfrm>
          <a:off x="19878675" y="124872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82</xdr:row>
      <xdr:rowOff>54627</xdr:rowOff>
    </xdr:from>
    <xdr:ext cx="469744" cy="259045"/>
    <xdr:sp macro="" textlink="">
      <xdr:nvSpPr>
        <xdr:cNvPr id="714" name="【庁舎】&#10;一人当たり面積平均値テキスト">
          <a:extLst>
            <a:ext uri="{FF2B5EF4-FFF2-40B4-BE49-F238E27FC236}">
              <a16:creationId xmlns:a16="http://schemas.microsoft.com/office/drawing/2014/main" id="{B2928268-4D71-49B7-86A0-E8D076DDBB41}"/>
            </a:ext>
          </a:extLst>
        </xdr:cNvPr>
        <xdr:cNvSpPr txBox="1"/>
      </xdr:nvSpPr>
      <xdr:spPr>
        <a:xfrm>
          <a:off x="20002500" y="13332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715" name="フローチャート: 判断 714">
          <a:extLst>
            <a:ext uri="{FF2B5EF4-FFF2-40B4-BE49-F238E27FC236}">
              <a16:creationId xmlns:a16="http://schemas.microsoft.com/office/drawing/2014/main" id="{920E7A5E-FEE5-4D16-AD79-9BC34C305603}"/>
            </a:ext>
          </a:extLst>
        </xdr:cNvPr>
        <xdr:cNvSpPr/>
      </xdr:nvSpPr>
      <xdr:spPr>
        <a:xfrm>
          <a:off x="19897725" y="134683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16" name="フローチャート: 判断 715">
          <a:extLst>
            <a:ext uri="{FF2B5EF4-FFF2-40B4-BE49-F238E27FC236}">
              <a16:creationId xmlns:a16="http://schemas.microsoft.com/office/drawing/2014/main" id="{AE4247A3-68DD-41B8-B16F-AFFE6F737A10}"/>
            </a:ext>
          </a:extLst>
        </xdr:cNvPr>
        <xdr:cNvSpPr/>
      </xdr:nvSpPr>
      <xdr:spPr>
        <a:xfrm>
          <a:off x="19154775" y="134874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57150</xdr:rowOff>
    </xdr:from>
    <xdr:to>
      <xdr:col>107</xdr:col>
      <xdr:colOff>101600</xdr:colOff>
      <xdr:row>83</xdr:row>
      <xdr:rowOff>158750</xdr:rowOff>
    </xdr:to>
    <xdr:sp macro="" textlink="">
      <xdr:nvSpPr>
        <xdr:cNvPr id="717" name="フローチャート: 判断 716">
          <a:extLst>
            <a:ext uri="{FF2B5EF4-FFF2-40B4-BE49-F238E27FC236}">
              <a16:creationId xmlns:a16="http://schemas.microsoft.com/office/drawing/2014/main" id="{3DB7D4F3-18C6-4596-B361-5AA117E7AF74}"/>
            </a:ext>
          </a:extLst>
        </xdr:cNvPr>
        <xdr:cNvSpPr/>
      </xdr:nvSpPr>
      <xdr:spPr>
        <a:xfrm>
          <a:off x="18345150" y="134969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19050</xdr:rowOff>
    </xdr:from>
    <xdr:to>
      <xdr:col>102</xdr:col>
      <xdr:colOff>165100</xdr:colOff>
      <xdr:row>83</xdr:row>
      <xdr:rowOff>120650</xdr:rowOff>
    </xdr:to>
    <xdr:sp macro="" textlink="">
      <xdr:nvSpPr>
        <xdr:cNvPr id="718" name="フローチャート: 判断 717">
          <a:extLst>
            <a:ext uri="{FF2B5EF4-FFF2-40B4-BE49-F238E27FC236}">
              <a16:creationId xmlns:a16="http://schemas.microsoft.com/office/drawing/2014/main" id="{DF93C2FB-3117-44D1-BAD2-8570D70D1731}"/>
            </a:ext>
          </a:extLst>
        </xdr:cNvPr>
        <xdr:cNvSpPr/>
      </xdr:nvSpPr>
      <xdr:spPr>
        <a:xfrm>
          <a:off x="17554575" y="134588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FD62807C-EF97-49F1-844D-603A871BB403}"/>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D1CEEF76-F503-42F8-A20D-2759F4F68E6B}"/>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3D780EB5-2CBF-4E73-B986-715B492146A2}"/>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1E20003A-A6EC-4746-AF05-02731191B929}"/>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3E809492-1FB5-44CD-9473-F89F5A1C73B4}"/>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31750</xdr:rowOff>
    </xdr:from>
    <xdr:to>
      <xdr:col>116</xdr:col>
      <xdr:colOff>114300</xdr:colOff>
      <xdr:row>85</xdr:row>
      <xdr:rowOff>133350</xdr:rowOff>
    </xdr:to>
    <xdr:sp macro="" textlink="">
      <xdr:nvSpPr>
        <xdr:cNvPr id="724" name="楕円 723">
          <a:extLst>
            <a:ext uri="{FF2B5EF4-FFF2-40B4-BE49-F238E27FC236}">
              <a16:creationId xmlns:a16="http://schemas.microsoft.com/office/drawing/2014/main" id="{C8068892-74C3-4CDE-9A9D-75E13321BA48}"/>
            </a:ext>
          </a:extLst>
        </xdr:cNvPr>
        <xdr:cNvSpPr/>
      </xdr:nvSpPr>
      <xdr:spPr>
        <a:xfrm>
          <a:off x="19897725" y="137922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84</xdr:row>
      <xdr:rowOff>118127</xdr:rowOff>
    </xdr:from>
    <xdr:ext cx="469744" cy="259045"/>
    <xdr:sp macro="" textlink="">
      <xdr:nvSpPr>
        <xdr:cNvPr id="725" name="【庁舎】&#10;一人当たり面積該当値テキスト">
          <a:extLst>
            <a:ext uri="{FF2B5EF4-FFF2-40B4-BE49-F238E27FC236}">
              <a16:creationId xmlns:a16="http://schemas.microsoft.com/office/drawing/2014/main" id="{A17ECB5C-6D57-4FAC-807B-D5C1317188E0}"/>
            </a:ext>
          </a:extLst>
        </xdr:cNvPr>
        <xdr:cNvSpPr txBox="1"/>
      </xdr:nvSpPr>
      <xdr:spPr>
        <a:xfrm>
          <a:off x="20002500" y="13723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xdr:rowOff>
    </xdr:from>
    <xdr:to>
      <xdr:col>112</xdr:col>
      <xdr:colOff>38100</xdr:colOff>
      <xdr:row>85</xdr:row>
      <xdr:rowOff>107950</xdr:rowOff>
    </xdr:to>
    <xdr:sp macro="" textlink="">
      <xdr:nvSpPr>
        <xdr:cNvPr id="726" name="楕円 725">
          <a:extLst>
            <a:ext uri="{FF2B5EF4-FFF2-40B4-BE49-F238E27FC236}">
              <a16:creationId xmlns:a16="http://schemas.microsoft.com/office/drawing/2014/main" id="{69332520-733D-4B8D-BE33-B915D40D3182}"/>
            </a:ext>
          </a:extLst>
        </xdr:cNvPr>
        <xdr:cNvSpPr/>
      </xdr:nvSpPr>
      <xdr:spPr>
        <a:xfrm>
          <a:off x="19154775" y="137731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57150</xdr:rowOff>
    </xdr:from>
    <xdr:to>
      <xdr:col>116</xdr:col>
      <xdr:colOff>63500</xdr:colOff>
      <xdr:row>85</xdr:row>
      <xdr:rowOff>82550</xdr:rowOff>
    </xdr:to>
    <xdr:cxnSp macro="">
      <xdr:nvCxnSpPr>
        <xdr:cNvPr id="727" name="直線コネクタ 726">
          <a:extLst>
            <a:ext uri="{FF2B5EF4-FFF2-40B4-BE49-F238E27FC236}">
              <a16:creationId xmlns:a16="http://schemas.microsoft.com/office/drawing/2014/main" id="{A5E6320C-E725-4917-8C57-BBB3A434C6CC}"/>
            </a:ext>
          </a:extLst>
        </xdr:cNvPr>
        <xdr:cNvCxnSpPr/>
      </xdr:nvCxnSpPr>
      <xdr:spPr>
        <a:xfrm>
          <a:off x="19202400" y="13820775"/>
          <a:ext cx="75247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19050</xdr:rowOff>
    </xdr:from>
    <xdr:to>
      <xdr:col>107</xdr:col>
      <xdr:colOff>101600</xdr:colOff>
      <xdr:row>85</xdr:row>
      <xdr:rowOff>120650</xdr:rowOff>
    </xdr:to>
    <xdr:sp macro="" textlink="">
      <xdr:nvSpPr>
        <xdr:cNvPr id="728" name="楕円 727">
          <a:extLst>
            <a:ext uri="{FF2B5EF4-FFF2-40B4-BE49-F238E27FC236}">
              <a16:creationId xmlns:a16="http://schemas.microsoft.com/office/drawing/2014/main" id="{0A927813-A868-488C-B4C2-662C696869E7}"/>
            </a:ext>
          </a:extLst>
        </xdr:cNvPr>
        <xdr:cNvSpPr/>
      </xdr:nvSpPr>
      <xdr:spPr>
        <a:xfrm>
          <a:off x="18345150" y="137826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57150</xdr:rowOff>
    </xdr:from>
    <xdr:to>
      <xdr:col>111</xdr:col>
      <xdr:colOff>177800</xdr:colOff>
      <xdr:row>85</xdr:row>
      <xdr:rowOff>69850</xdr:rowOff>
    </xdr:to>
    <xdr:cxnSp macro="">
      <xdr:nvCxnSpPr>
        <xdr:cNvPr id="729" name="直線コネクタ 728">
          <a:extLst>
            <a:ext uri="{FF2B5EF4-FFF2-40B4-BE49-F238E27FC236}">
              <a16:creationId xmlns:a16="http://schemas.microsoft.com/office/drawing/2014/main" id="{256F1902-3AF7-40D7-84C4-FF1030A0689A}"/>
            </a:ext>
          </a:extLst>
        </xdr:cNvPr>
        <xdr:cNvCxnSpPr/>
      </xdr:nvCxnSpPr>
      <xdr:spPr>
        <a:xfrm flipV="1">
          <a:off x="18392775" y="13820775"/>
          <a:ext cx="8096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19050</xdr:rowOff>
    </xdr:from>
    <xdr:to>
      <xdr:col>102</xdr:col>
      <xdr:colOff>165100</xdr:colOff>
      <xdr:row>85</xdr:row>
      <xdr:rowOff>120650</xdr:rowOff>
    </xdr:to>
    <xdr:sp macro="" textlink="">
      <xdr:nvSpPr>
        <xdr:cNvPr id="730" name="楕円 729">
          <a:extLst>
            <a:ext uri="{FF2B5EF4-FFF2-40B4-BE49-F238E27FC236}">
              <a16:creationId xmlns:a16="http://schemas.microsoft.com/office/drawing/2014/main" id="{6F11DCBF-F575-4B28-83E4-623B0D383E39}"/>
            </a:ext>
          </a:extLst>
        </xdr:cNvPr>
        <xdr:cNvSpPr/>
      </xdr:nvSpPr>
      <xdr:spPr>
        <a:xfrm>
          <a:off x="17554575" y="137826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69850</xdr:rowOff>
    </xdr:from>
    <xdr:to>
      <xdr:col>107</xdr:col>
      <xdr:colOff>50800</xdr:colOff>
      <xdr:row>85</xdr:row>
      <xdr:rowOff>69850</xdr:rowOff>
    </xdr:to>
    <xdr:cxnSp macro="">
      <xdr:nvCxnSpPr>
        <xdr:cNvPr id="731" name="直線コネクタ 730">
          <a:extLst>
            <a:ext uri="{FF2B5EF4-FFF2-40B4-BE49-F238E27FC236}">
              <a16:creationId xmlns:a16="http://schemas.microsoft.com/office/drawing/2014/main" id="{2CC6E4D0-FBFD-4096-B7CE-06F52D24F9DF}"/>
            </a:ext>
          </a:extLst>
        </xdr:cNvPr>
        <xdr:cNvCxnSpPr/>
      </xdr:nvCxnSpPr>
      <xdr:spPr>
        <a:xfrm>
          <a:off x="17602200" y="138303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732" name="n_1aveValue【庁舎】&#10;一人当たり面積">
          <a:extLst>
            <a:ext uri="{FF2B5EF4-FFF2-40B4-BE49-F238E27FC236}">
              <a16:creationId xmlns:a16="http://schemas.microsoft.com/office/drawing/2014/main" id="{C3567B76-618E-4813-8847-D1D6214AA2DF}"/>
            </a:ext>
          </a:extLst>
        </xdr:cNvPr>
        <xdr:cNvSpPr txBox="1"/>
      </xdr:nvSpPr>
      <xdr:spPr>
        <a:xfrm>
          <a:off x="18983402"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3827</xdr:rowOff>
    </xdr:from>
    <xdr:ext cx="469744" cy="259045"/>
    <xdr:sp macro="" textlink="">
      <xdr:nvSpPr>
        <xdr:cNvPr id="733" name="n_2aveValue【庁舎】&#10;一人当たり面積">
          <a:extLst>
            <a:ext uri="{FF2B5EF4-FFF2-40B4-BE49-F238E27FC236}">
              <a16:creationId xmlns:a16="http://schemas.microsoft.com/office/drawing/2014/main" id="{739EB1EB-C33F-4F76-9C0F-112611B9E072}"/>
            </a:ext>
          </a:extLst>
        </xdr:cNvPr>
        <xdr:cNvSpPr txBox="1"/>
      </xdr:nvSpPr>
      <xdr:spPr>
        <a:xfrm>
          <a:off x="18183302" y="132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137177</xdr:rowOff>
    </xdr:from>
    <xdr:ext cx="469744" cy="259045"/>
    <xdr:sp macro="" textlink="">
      <xdr:nvSpPr>
        <xdr:cNvPr id="734" name="n_3aveValue【庁舎】&#10;一人当たり面積">
          <a:extLst>
            <a:ext uri="{FF2B5EF4-FFF2-40B4-BE49-F238E27FC236}">
              <a16:creationId xmlns:a16="http://schemas.microsoft.com/office/drawing/2014/main" id="{A90F4CBA-2977-4804-87F8-CF78F1A38F6D}"/>
            </a:ext>
          </a:extLst>
        </xdr:cNvPr>
        <xdr:cNvSpPr txBox="1"/>
      </xdr:nvSpPr>
      <xdr:spPr>
        <a:xfrm>
          <a:off x="17383202" y="1325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99077</xdr:rowOff>
    </xdr:from>
    <xdr:ext cx="469744" cy="259045"/>
    <xdr:sp macro="" textlink="">
      <xdr:nvSpPr>
        <xdr:cNvPr id="735" name="n_1mainValue【庁舎】&#10;一人当たり面積">
          <a:extLst>
            <a:ext uri="{FF2B5EF4-FFF2-40B4-BE49-F238E27FC236}">
              <a16:creationId xmlns:a16="http://schemas.microsoft.com/office/drawing/2014/main" id="{0D2701B1-4E7D-47E8-A8D9-B910A67ADFFC}"/>
            </a:ext>
          </a:extLst>
        </xdr:cNvPr>
        <xdr:cNvSpPr txBox="1"/>
      </xdr:nvSpPr>
      <xdr:spPr>
        <a:xfrm>
          <a:off x="18983402" y="1386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111777</xdr:rowOff>
    </xdr:from>
    <xdr:ext cx="469744" cy="259045"/>
    <xdr:sp macro="" textlink="">
      <xdr:nvSpPr>
        <xdr:cNvPr id="736" name="n_2mainValue【庁舎】&#10;一人当たり面積">
          <a:extLst>
            <a:ext uri="{FF2B5EF4-FFF2-40B4-BE49-F238E27FC236}">
              <a16:creationId xmlns:a16="http://schemas.microsoft.com/office/drawing/2014/main" id="{95B2036A-BF21-49F0-B508-7FAAC8D9F4CA}"/>
            </a:ext>
          </a:extLst>
        </xdr:cNvPr>
        <xdr:cNvSpPr txBox="1"/>
      </xdr:nvSpPr>
      <xdr:spPr>
        <a:xfrm>
          <a:off x="18183302" y="1387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111777</xdr:rowOff>
    </xdr:from>
    <xdr:ext cx="469744" cy="259045"/>
    <xdr:sp macro="" textlink="">
      <xdr:nvSpPr>
        <xdr:cNvPr id="737" name="n_3mainValue【庁舎】&#10;一人当たり面積">
          <a:extLst>
            <a:ext uri="{FF2B5EF4-FFF2-40B4-BE49-F238E27FC236}">
              <a16:creationId xmlns:a16="http://schemas.microsoft.com/office/drawing/2014/main" id="{C52DDC10-DA6E-4CE5-8F40-87476184DB19}"/>
            </a:ext>
          </a:extLst>
        </xdr:cNvPr>
        <xdr:cNvSpPr txBox="1"/>
      </xdr:nvSpPr>
      <xdr:spPr>
        <a:xfrm>
          <a:off x="17383202" y="1387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a:extLst>
            <a:ext uri="{FF2B5EF4-FFF2-40B4-BE49-F238E27FC236}">
              <a16:creationId xmlns:a16="http://schemas.microsoft.com/office/drawing/2014/main" id="{DC21E2F8-20F2-465D-AD3E-28FDFCDC465C}"/>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a:extLst>
            <a:ext uri="{FF2B5EF4-FFF2-40B4-BE49-F238E27FC236}">
              <a16:creationId xmlns:a16="http://schemas.microsoft.com/office/drawing/2014/main" id="{F907E9B4-1C35-4285-80A5-8099C220025A}"/>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a:extLst>
            <a:ext uri="{FF2B5EF4-FFF2-40B4-BE49-F238E27FC236}">
              <a16:creationId xmlns:a16="http://schemas.microsoft.com/office/drawing/2014/main" id="{E03D5682-A5EB-4A83-9C19-08829FE6B17C}"/>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類似団体と比較して有形固定資産減価償却率が高い施設は、体育館・プール、県民会館となっている。</a:t>
          </a:r>
        </a:p>
        <a:p>
          <a:r>
            <a:rPr kumimoji="1" lang="ja-JP" altLang="en-US" sz="1300">
              <a:latin typeface="ＭＳ Ｐゴシック" panose="020B0600070205080204" pitchFamily="50" charset="-128"/>
              <a:ea typeface="ＭＳ Ｐゴシック" panose="020B0600070205080204" pitchFamily="50" charset="-128"/>
            </a:rPr>
            <a:t>体育館・プールは、いずれも主要な設備が整備から</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年以上経過し、また、県民会館</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施設のうち</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施設が整備から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年以上経過するなど、老朽化が進んでいる。</a:t>
          </a:r>
        </a:p>
        <a:p>
          <a:r>
            <a:rPr kumimoji="1" lang="ja-JP" altLang="en-US" sz="1300">
              <a:latin typeface="ＭＳ Ｐゴシック" panose="020B0600070205080204" pitchFamily="50" charset="-128"/>
              <a:ea typeface="ＭＳ Ｐゴシック" panose="020B0600070205080204" pitchFamily="50" charset="-128"/>
            </a:rPr>
            <a:t>一方で、有形固定資産減価償却率が特に低い施設は、陸上競技場・野球場・球技場、警察施設、保健所となっている。</a:t>
          </a:r>
        </a:p>
        <a:p>
          <a:r>
            <a:rPr kumimoji="1" lang="ja-JP" altLang="en-US" sz="1300">
              <a:latin typeface="ＭＳ Ｐゴシック" panose="020B0600070205080204" pitchFamily="50" charset="-128"/>
              <a:ea typeface="ＭＳ Ｐゴシック" panose="020B0600070205080204" pitchFamily="50" charset="-128"/>
            </a:rPr>
            <a:t>陸上競技場・野球場・球技場は、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年に開催した愛顔つなぐえひめ国体・えひめ大会の開催に向けて集中的な施設整備を実施、警察施設は元年度の警察署建替え、保健所は</a:t>
          </a:r>
          <a:r>
            <a:rPr kumimoji="1" lang="en-US" altLang="ja-JP" sz="1300">
              <a:latin typeface="ＭＳ Ｐゴシック" panose="020B0600070205080204" pitchFamily="50" charset="-128"/>
              <a:ea typeface="ＭＳ Ｐゴシック" panose="020B0600070205080204" pitchFamily="50" charset="-128"/>
            </a:rPr>
            <a:t>1990</a:t>
          </a:r>
          <a:r>
            <a:rPr kumimoji="1" lang="ja-JP" altLang="en-US" sz="1300">
              <a:latin typeface="ＭＳ Ｐゴシック" panose="020B0600070205080204" pitchFamily="50" charset="-128"/>
              <a:ea typeface="ＭＳ Ｐゴシック" panose="020B0600070205080204" pitchFamily="50" charset="-128"/>
            </a:rPr>
            <a:t>年代に庁舎の建替えが進んだことなどにより類似団体と比較して特に低い水準となっている。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1,369,131
1,355,720
5,676.16
638,787,137
623,659,855
1,889,546
349,948,129
1,026,875,931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景気低迷による個人・法人関係税収の落ち込みにより、平成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年度までは下降傾向であったが、平成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年度以降は、企業業績の回復による法人関係税収の増や、税率引上げによる地方消費税収の増などにより上昇してきている。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引き続き、県税滞納額の縮減等による歳入確保と事務事業の徹底した見直しにより、将来の財政負担に配慮した財政運営を行う。</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44</xdr:row>
      <xdr:rowOff>130628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95572"/>
          <a:ext cx="0" cy="1378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127907</xdr:rowOff>
    </xdr:from>
    <xdr:to>
      <xdr:col>23</xdr:col>
      <xdr:colOff>133350</xdr:colOff>
      <xdr:row>41</xdr:row>
      <xdr:rowOff>127907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57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127907</xdr:rowOff>
    </xdr:from>
    <xdr:to>
      <xdr:col>19</xdr:col>
      <xdr:colOff>133350</xdr:colOff>
      <xdr:row>42</xdr:row>
      <xdr:rowOff>128815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157357"/>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128815</xdr:rowOff>
    </xdr:from>
    <xdr:to>
      <xdr:col>15</xdr:col>
      <xdr:colOff>82550</xdr:colOff>
      <xdr:row>42</xdr:row>
      <xdr:rowOff>128815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128815</xdr:rowOff>
    </xdr:from>
    <xdr:to>
      <xdr:col>11</xdr:col>
      <xdr:colOff>31750</xdr:colOff>
      <xdr:row>44</xdr:row>
      <xdr:rowOff>130628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329715"/>
          <a:ext cx="889000" cy="34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75293</xdr:rowOff>
    </xdr:from>
    <xdr:to>
      <xdr:col>11</xdr:col>
      <xdr:colOff>82550</xdr:colOff>
      <xdr:row>40</xdr:row>
      <xdr:rowOff>5443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15620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49184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7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78015</xdr:rowOff>
    </xdr:from>
    <xdr:to>
      <xdr:col>15</xdr:col>
      <xdr:colOff>133350</xdr:colOff>
      <xdr:row>43</xdr:row>
      <xdr:rowOff>8165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164392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78015</xdr:rowOff>
    </xdr:from>
    <xdr:to>
      <xdr:col>11</xdr:col>
      <xdr:colOff>82550</xdr:colOff>
      <xdr:row>43</xdr:row>
      <xdr:rowOff>8165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164392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79828</xdr:rowOff>
    </xdr:from>
    <xdr:to>
      <xdr:col>7</xdr:col>
      <xdr:colOff>31750</xdr:colOff>
      <xdr:row>45</xdr:row>
      <xdr:rowOff>9978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166205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高齢化の進行や幼児教育・保育の無償化などにより社会保障関係経費が増加しているものの、平成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がピークであった退職者数の減少による退職手当の減や過去の景気対策等に伴い発行した臨時財政対策債を除く地方債の元利償還がピークを過ぎたことによる公債費の減により、令和元年度は改善するとともに、類似団体の平均を下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今後も県税の滞納整理の強化、公債費の適正管理、職員定員の適正化などにより改善に努める。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132645</xdr:rowOff>
    </xdr:from>
    <xdr:to>
      <xdr:col>23</xdr:col>
      <xdr:colOff>133350</xdr:colOff>
      <xdr:row>67</xdr:row>
      <xdr:rowOff>125589</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19645"/>
          <a:ext cx="0" cy="11930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97666</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8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125589</xdr:rowOff>
    </xdr:from>
    <xdr:to>
      <xdr:col>24</xdr:col>
      <xdr:colOff>12700</xdr:colOff>
      <xdr:row>67</xdr:row>
      <xdr:rowOff>125589</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1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47572</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6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132645</xdr:rowOff>
    </xdr:from>
    <xdr:to>
      <xdr:col>24</xdr:col>
      <xdr:colOff>12700</xdr:colOff>
      <xdr:row>60</xdr:row>
      <xdr:rowOff>132645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19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132645</xdr:rowOff>
    </xdr:from>
    <xdr:to>
      <xdr:col>23</xdr:col>
      <xdr:colOff>133350</xdr:colOff>
      <xdr:row>61</xdr:row>
      <xdr:rowOff>55033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419645"/>
          <a:ext cx="8382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118832</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1091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146755</xdr:rowOff>
    </xdr:from>
    <xdr:to>
      <xdr:col>23</xdr:col>
      <xdr:colOff>184150</xdr:colOff>
      <xdr:row>65</xdr:row>
      <xdr:rowOff>76905</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11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159455</xdr:rowOff>
    </xdr:from>
    <xdr:to>
      <xdr:col>19</xdr:col>
      <xdr:colOff>133350</xdr:colOff>
      <xdr:row>61</xdr:row>
      <xdr:rowOff>55033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446455"/>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79728</xdr:rowOff>
    </xdr:from>
    <xdr:to>
      <xdr:col>19</xdr:col>
      <xdr:colOff>184150</xdr:colOff>
      <xdr:row>65</xdr:row>
      <xdr:rowOff>9878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166105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13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11995</xdr:rowOff>
    </xdr:from>
    <xdr:to>
      <xdr:col>15</xdr:col>
      <xdr:colOff>82550</xdr:colOff>
      <xdr:row>60</xdr:row>
      <xdr:rowOff>159455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298995"/>
          <a:ext cx="889000" cy="14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160161</xdr:rowOff>
    </xdr:from>
    <xdr:to>
      <xdr:col>15</xdr:col>
      <xdr:colOff>133350</xdr:colOff>
      <xdr:row>65</xdr:row>
      <xdr:rowOff>90311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3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75088</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21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143228</xdr:rowOff>
    </xdr:from>
    <xdr:to>
      <xdr:col>11</xdr:col>
      <xdr:colOff>31750</xdr:colOff>
      <xdr:row>60</xdr:row>
      <xdr:rowOff>11995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25877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160161</xdr:rowOff>
    </xdr:from>
    <xdr:to>
      <xdr:col>11</xdr:col>
      <xdr:colOff>82550</xdr:colOff>
      <xdr:row>65</xdr:row>
      <xdr:rowOff>90311</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3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75088</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21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76905</xdr:rowOff>
    </xdr:from>
    <xdr:to>
      <xdr:col>7</xdr:col>
      <xdr:colOff>31750</xdr:colOff>
      <xdr:row>64</xdr:row>
      <xdr:rowOff>7055</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7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163282</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6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81845</xdr:rowOff>
    </xdr:from>
    <xdr:to>
      <xdr:col>23</xdr:col>
      <xdr:colOff>184150</xdr:colOff>
      <xdr:row>61</xdr:row>
      <xdr:rowOff>11995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36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3122</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29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4233</xdr:rowOff>
    </xdr:from>
    <xdr:to>
      <xdr:col>19</xdr:col>
      <xdr:colOff>184150</xdr:colOff>
      <xdr:row>61</xdr:row>
      <xdr:rowOff>105833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116010</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23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108655</xdr:rowOff>
    </xdr:from>
    <xdr:to>
      <xdr:col>15</xdr:col>
      <xdr:colOff>133350</xdr:colOff>
      <xdr:row>61</xdr:row>
      <xdr:rowOff>38805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3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48982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16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132645</xdr:rowOff>
    </xdr:from>
    <xdr:to>
      <xdr:col>11</xdr:col>
      <xdr:colOff>82550</xdr:colOff>
      <xdr:row>60</xdr:row>
      <xdr:rowOff>62795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2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72972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01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92428</xdr:rowOff>
    </xdr:from>
    <xdr:to>
      <xdr:col>7</xdr:col>
      <xdr:colOff>31750</xdr:colOff>
      <xdr:row>60</xdr:row>
      <xdr:rowOff>22578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20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32755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997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[130,249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定員適正化計画に基づく定員削減や、財政健全化基本方針（Ｈ</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～Ｒ</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に基づく徹底した事務事業の見直しを行っているが、令和元年度は、人事委員会勧告に基づく職員給与改定といった増加要因がある一方で、退職者数の減少による退職手当の減などの減少要因もあり、概ね横ばい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今後も職員定員の適正化や内部管理経費の削減など徹底した見直しに努める。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98073</xdr:rowOff>
    </xdr:from>
    <xdr:to>
      <xdr:col>23</xdr:col>
      <xdr:colOff>133350</xdr:colOff>
      <xdr:row>88</xdr:row>
      <xdr:rowOff>52805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985523"/>
          <a:ext cx="0" cy="1154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24882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11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52805</xdr:rowOff>
    </xdr:from>
    <xdr:to>
      <xdr:col>24</xdr:col>
      <xdr:colOff>12700</xdr:colOff>
      <xdr:row>88</xdr:row>
      <xdr:rowOff>52805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14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13000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2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98073</xdr:rowOff>
    </xdr:from>
    <xdr:to>
      <xdr:col>24</xdr:col>
      <xdr:colOff>12700</xdr:colOff>
      <xdr:row>81</xdr:row>
      <xdr:rowOff>98073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985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7124</xdr:rowOff>
    </xdr:from>
    <xdr:to>
      <xdr:col>23</xdr:col>
      <xdr:colOff>133350</xdr:colOff>
      <xdr:row>84</xdr:row>
      <xdr:rowOff>9477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114800" y="14408924"/>
          <a:ext cx="838200" cy="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47077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0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30550</xdr:rowOff>
    </xdr:from>
    <xdr:to>
      <xdr:col>23</xdr:col>
      <xdr:colOff>184150</xdr:colOff>
      <xdr:row>83</xdr:row>
      <xdr:rowOff>132150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141514</xdr:rowOff>
    </xdr:from>
    <xdr:to>
      <xdr:col>19</xdr:col>
      <xdr:colOff>133350</xdr:colOff>
      <xdr:row>84</xdr:row>
      <xdr:rowOff>9477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371864"/>
          <a:ext cx="889000" cy="3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37205</xdr:rowOff>
    </xdr:from>
    <xdr:to>
      <xdr:col>19</xdr:col>
      <xdr:colOff>184150</xdr:colOff>
      <xdr:row>83</xdr:row>
      <xdr:rowOff>138805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6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148982</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036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118188</xdr:rowOff>
    </xdr:from>
    <xdr:to>
      <xdr:col>15</xdr:col>
      <xdr:colOff>82550</xdr:colOff>
      <xdr:row>83</xdr:row>
      <xdr:rowOff>141514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348538"/>
          <a:ext cx="8890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32279</xdr:rowOff>
    </xdr:from>
    <xdr:to>
      <xdr:col>15</xdr:col>
      <xdr:colOff>133350</xdr:colOff>
      <xdr:row>83</xdr:row>
      <xdr:rowOff>133879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6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144056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03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118188</xdr:rowOff>
    </xdr:from>
    <xdr:to>
      <xdr:col>11</xdr:col>
      <xdr:colOff>31750</xdr:colOff>
      <xdr:row>83</xdr:row>
      <xdr:rowOff>118811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348538"/>
          <a:ext cx="889000" cy="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97692</xdr:rowOff>
    </xdr:from>
    <xdr:to>
      <xdr:col>11</xdr:col>
      <xdr:colOff>82550</xdr:colOff>
      <xdr:row>84</xdr:row>
      <xdr:rowOff>27842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32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12619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414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83796</xdr:rowOff>
    </xdr:from>
    <xdr:to>
      <xdr:col>7</xdr:col>
      <xdr:colOff>31750</xdr:colOff>
      <xdr:row>84</xdr:row>
      <xdr:rowOff>13946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3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170173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40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127774</xdr:rowOff>
    </xdr:from>
    <xdr:to>
      <xdr:col>23</xdr:col>
      <xdr:colOff>184150</xdr:colOff>
      <xdr:row>84</xdr:row>
      <xdr:rowOff>57924</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35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99851</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33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130127</xdr:rowOff>
    </xdr:from>
    <xdr:to>
      <xdr:col>19</xdr:col>
      <xdr:colOff>184150</xdr:colOff>
      <xdr:row>84</xdr:row>
      <xdr:rowOff>60277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36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45054</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446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90714</xdr:rowOff>
    </xdr:from>
    <xdr:to>
      <xdr:col>15</xdr:col>
      <xdr:colOff>133350</xdr:colOff>
      <xdr:row>84</xdr:row>
      <xdr:rowOff>20864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32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5641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40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67388</xdr:rowOff>
    </xdr:from>
    <xdr:to>
      <xdr:col>11</xdr:col>
      <xdr:colOff>82550</xdr:colOff>
      <xdr:row>83</xdr:row>
      <xdr:rowOff>168988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29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7715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06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68011</xdr:rowOff>
    </xdr:from>
    <xdr:to>
      <xdr:col>7</xdr:col>
      <xdr:colOff>31750</xdr:colOff>
      <xdr:row>83</xdr:row>
      <xdr:rowOff>169611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29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8338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067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本県のラスパイレス指数は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と国よりも低くなっており、都道府県平均を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下回っている。本県の給与水準は、従来から人事委員会勧告に基づく改定を行うことにより、地域民間給与との均衡が図られている。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特殊勤務手当の見直しや技能労務職の給与水準の見直しの他、世代間の給与配分を適正化し職務や勤務実績を給与に反映させるために給与制度の総合的見直しを実施するなど、給与制度全般について適正化に取り組んでおり、今後も引き続き給与水準の適正化等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111761</xdr:rowOff>
    </xdr:from>
    <xdr:to>
      <xdr:col>81</xdr:col>
      <xdr:colOff>44450</xdr:colOff>
      <xdr:row>89</xdr:row>
      <xdr:rowOff>21589</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4170661"/>
          <a:ext cx="0" cy="11099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26688</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111761</xdr:rowOff>
    </xdr:from>
    <xdr:to>
      <xdr:col>81</xdr:col>
      <xdr:colOff>133350</xdr:colOff>
      <xdr:row>82</xdr:row>
      <xdr:rowOff>111761</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41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63500</xdr:rowOff>
    </xdr:from>
    <xdr:to>
      <xdr:col>81</xdr:col>
      <xdr:colOff>44450</xdr:colOff>
      <xdr:row>82</xdr:row>
      <xdr:rowOff>111761</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4122400"/>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76216</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47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138430</xdr:rowOff>
    </xdr:from>
    <xdr:to>
      <xdr:col>77</xdr:col>
      <xdr:colOff>44450</xdr:colOff>
      <xdr:row>82</xdr:row>
      <xdr:rowOff>63500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290800" y="140258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138430</xdr:rowOff>
    </xdr:from>
    <xdr:to>
      <xdr:col>72</xdr:col>
      <xdr:colOff>203200</xdr:colOff>
      <xdr:row>82</xdr:row>
      <xdr:rowOff>63500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40258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63500</xdr:rowOff>
    </xdr:from>
    <xdr:to>
      <xdr:col>68</xdr:col>
      <xdr:colOff>152400</xdr:colOff>
      <xdr:row>83</xdr:row>
      <xdr:rowOff>36830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3512800" y="141224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104139</xdr:rowOff>
    </xdr:from>
    <xdr:to>
      <xdr:col>64</xdr:col>
      <xdr:colOff>152400</xdr:colOff>
      <xdr:row>85</xdr:row>
      <xdr:rowOff>34289</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19066</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60961</xdr:rowOff>
    </xdr:from>
    <xdr:to>
      <xdr:col>81</xdr:col>
      <xdr:colOff>95250</xdr:colOff>
      <xdr:row>82</xdr:row>
      <xdr:rowOff>162561</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153688</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04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12700</xdr:rowOff>
    </xdr:from>
    <xdr:to>
      <xdr:col>77</xdr:col>
      <xdr:colOff>95250</xdr:colOff>
      <xdr:row>82</xdr:row>
      <xdr:rowOff>114300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124477</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87630</xdr:rowOff>
    </xdr:from>
    <xdr:to>
      <xdr:col>73</xdr:col>
      <xdr:colOff>44450</xdr:colOff>
      <xdr:row>82</xdr:row>
      <xdr:rowOff>17780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27957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374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12700</xdr:rowOff>
    </xdr:from>
    <xdr:to>
      <xdr:col>68</xdr:col>
      <xdr:colOff>203200</xdr:colOff>
      <xdr:row>82</xdr:row>
      <xdr:rowOff>114300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124477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157480</xdr:rowOff>
    </xdr:from>
    <xdr:to>
      <xdr:col>64</xdr:col>
      <xdr:colOff>152400</xdr:colOff>
      <xdr:row>83</xdr:row>
      <xdr:rowOff>87630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97807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398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[1,335.66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一般行政部門の職員数については、平成８年以降、６次にわたる定員適正化計画に基づき、</a:t>
          </a:r>
          <a:r>
            <a:rPr kumimoji="1" lang="en-US" altLang="ja-JP" sz="1300">
              <a:latin typeface="ＭＳ Ｐゴシック" panose="020B0600070205080204" pitchFamily="50" charset="-128"/>
              <a:ea typeface="ＭＳ Ｐゴシック" panose="020B0600070205080204" pitchFamily="50" charset="-128"/>
            </a:rPr>
            <a:t>1,100</a:t>
          </a:r>
          <a:r>
            <a:rPr kumimoji="1" lang="ja-JP" altLang="en-US" sz="1300">
              <a:latin typeface="ＭＳ Ｐゴシック" panose="020B0600070205080204" pitchFamily="50" charset="-128"/>
              <a:ea typeface="ＭＳ Ｐゴシック" panose="020B0600070205080204" pitchFamily="50" charset="-128"/>
            </a:rPr>
            <a:t>人を超える人員削減を達成した。</a:t>
          </a:r>
        </a:p>
        <a:p>
          <a:r>
            <a:rPr kumimoji="1" lang="ja-JP" altLang="en-US" sz="1300">
              <a:latin typeface="ＭＳ Ｐゴシック" panose="020B0600070205080204" pitchFamily="50" charset="-128"/>
              <a:ea typeface="ＭＳ Ｐゴシック" panose="020B0600070205080204" pitchFamily="50" charset="-128"/>
            </a:rPr>
            <a:t>　新しい行政改革大綱の推進期間の４年間（令和２～５年度）は、平成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４月１日の一般行政部門の職員数を基本としつつ、厳格な定員管理を継続するとともに、教育及び警察部門においても、法令による職員配置基準に留意しながら、一般行政部門に準じた定員の適正化に努める。</a:t>
          </a: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2" name="定員管理の状況グラフ枠">
          <a:extLst>
            <a:ext uri="{FF2B5EF4-FFF2-40B4-BE49-F238E27FC236}">
              <a16:creationId xmlns:a16="http://schemas.microsoft.com/office/drawing/2014/main" id="{00000000-0008-0000-0300-00002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58658</xdr:rowOff>
    </xdr:from>
    <xdr:to>
      <xdr:col>81</xdr:col>
      <xdr:colOff>44450</xdr:colOff>
      <xdr:row>66</xdr:row>
      <xdr:rowOff>137663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flipV="1">
          <a:off x="17018000" y="10174208"/>
          <a:ext cx="0" cy="12791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109740</xdr:rowOff>
    </xdr:from>
    <xdr:ext cx="762000" cy="259045"/>
    <xdr:sp macro="" textlink="">
      <xdr:nvSpPr>
        <xdr:cNvPr id="304" name="定員管理の状況最小値テキスト">
          <a:extLst>
            <a:ext uri="{FF2B5EF4-FFF2-40B4-BE49-F238E27FC236}">
              <a16:creationId xmlns:a16="http://schemas.microsoft.com/office/drawing/2014/main" id="{00000000-0008-0000-0300-000030010000}"/>
            </a:ext>
          </a:extLst>
        </xdr:cNvPr>
        <xdr:cNvSpPr txBox="1"/>
      </xdr:nvSpPr>
      <xdr:spPr>
        <a:xfrm>
          <a:off x="17106900" y="1142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137663</xdr:rowOff>
    </xdr:from>
    <xdr:to>
      <xdr:col>81</xdr:col>
      <xdr:colOff>133350</xdr:colOff>
      <xdr:row>66</xdr:row>
      <xdr:rowOff>137663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6929100" y="1145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145035</xdr:rowOff>
    </xdr:from>
    <xdr:ext cx="762000" cy="259045"/>
    <xdr:sp macro="" textlink="">
      <xdr:nvSpPr>
        <xdr:cNvPr id="306" name="定員管理の状況最大値テキスト">
          <a:extLst>
            <a:ext uri="{FF2B5EF4-FFF2-40B4-BE49-F238E27FC236}">
              <a16:creationId xmlns:a16="http://schemas.microsoft.com/office/drawing/2014/main" id="{00000000-0008-0000-0300-000032010000}"/>
            </a:ext>
          </a:extLst>
        </xdr:cNvPr>
        <xdr:cNvSpPr txBox="1"/>
      </xdr:nvSpPr>
      <xdr:spPr>
        <a:xfrm>
          <a:off x="17106900" y="991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58658</xdr:rowOff>
    </xdr:from>
    <xdr:to>
      <xdr:col>81</xdr:col>
      <xdr:colOff>133350</xdr:colOff>
      <xdr:row>59</xdr:row>
      <xdr:rowOff>58658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0174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54964</xdr:rowOff>
    </xdr:from>
    <xdr:to>
      <xdr:col>81</xdr:col>
      <xdr:colOff>44450</xdr:colOff>
      <xdr:row>63</xdr:row>
      <xdr:rowOff>79697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179800" y="10856314"/>
          <a:ext cx="838200" cy="2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146952</xdr:rowOff>
    </xdr:from>
    <xdr:ext cx="762000" cy="259045"/>
    <xdr:sp macro="" textlink="">
      <xdr:nvSpPr>
        <xdr:cNvPr id="309" name="定員管理の状況平均値テキスト">
          <a:extLst>
            <a:ext uri="{FF2B5EF4-FFF2-40B4-BE49-F238E27FC236}">
              <a16:creationId xmlns:a16="http://schemas.microsoft.com/office/drawing/2014/main" id="{00000000-0008-0000-0300-000035010000}"/>
            </a:ext>
          </a:extLst>
        </xdr:cNvPr>
        <xdr:cNvSpPr txBox="1"/>
      </xdr:nvSpPr>
      <xdr:spPr>
        <a:xfrm>
          <a:off x="17106900" y="10433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130425</xdr:rowOff>
    </xdr:from>
    <xdr:to>
      <xdr:col>81</xdr:col>
      <xdr:colOff>95250</xdr:colOff>
      <xdr:row>62</xdr:row>
      <xdr:rowOff>60575</xdr:rowOff>
    </xdr:to>
    <xdr:sp macro="" textlink="">
      <xdr:nvSpPr>
        <xdr:cNvPr id="310" name="フローチャート: 判断 309">
          <a:extLst>
            <a:ext uri="{FF2B5EF4-FFF2-40B4-BE49-F238E27FC236}">
              <a16:creationId xmlns:a16="http://schemas.microsoft.com/office/drawing/2014/main" id="{00000000-0008-0000-0300-000036010000}"/>
            </a:ext>
          </a:extLst>
        </xdr:cNvPr>
        <xdr:cNvSpPr/>
      </xdr:nvSpPr>
      <xdr:spPr>
        <a:xfrm>
          <a:off x="16967200" y="1058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38749</xdr:rowOff>
    </xdr:from>
    <xdr:to>
      <xdr:col>77</xdr:col>
      <xdr:colOff>44450</xdr:colOff>
      <xdr:row>63</xdr:row>
      <xdr:rowOff>54964</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5290800" y="10840099"/>
          <a:ext cx="889000" cy="1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117178</xdr:rowOff>
    </xdr:from>
    <xdr:to>
      <xdr:col>77</xdr:col>
      <xdr:colOff>95250</xdr:colOff>
      <xdr:row>62</xdr:row>
      <xdr:rowOff>47328</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129000" y="1057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57505</xdr:rowOff>
    </xdr:from>
    <xdr:ext cx="7366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5798800" y="103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30014</xdr:rowOff>
    </xdr:from>
    <xdr:to>
      <xdr:col>72</xdr:col>
      <xdr:colOff>203200</xdr:colOff>
      <xdr:row>63</xdr:row>
      <xdr:rowOff>38749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4401800" y="10831364"/>
          <a:ext cx="889000" cy="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99997</xdr:rowOff>
    </xdr:from>
    <xdr:to>
      <xdr:col>73</xdr:col>
      <xdr:colOff>44450</xdr:colOff>
      <xdr:row>62</xdr:row>
      <xdr:rowOff>30147</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5240000" y="105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40324</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4909800" y="10327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19059</xdr:rowOff>
    </xdr:from>
    <xdr:to>
      <xdr:col>68</xdr:col>
      <xdr:colOff>152400</xdr:colOff>
      <xdr:row>63</xdr:row>
      <xdr:rowOff>30014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3512800" y="10820409"/>
          <a:ext cx="889000" cy="1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83517</xdr:rowOff>
    </xdr:from>
    <xdr:to>
      <xdr:col>68</xdr:col>
      <xdr:colOff>203200</xdr:colOff>
      <xdr:row>62</xdr:row>
      <xdr:rowOff>13667</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4351000" y="1054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23844</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020800" y="1031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69297</xdr:rowOff>
    </xdr:from>
    <xdr:to>
      <xdr:col>64</xdr:col>
      <xdr:colOff>152400</xdr:colOff>
      <xdr:row>62</xdr:row>
      <xdr:rowOff>170897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3462000" y="1069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9624</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3131800" y="10468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28897</xdr:rowOff>
    </xdr:from>
    <xdr:to>
      <xdr:col>81</xdr:col>
      <xdr:colOff>95250</xdr:colOff>
      <xdr:row>63</xdr:row>
      <xdr:rowOff>130497</xdr:rowOff>
    </xdr:to>
    <xdr:sp macro="" textlink="">
      <xdr:nvSpPr>
        <xdr:cNvPr id="327" name="楕円 326">
          <a:extLst>
            <a:ext uri="{FF2B5EF4-FFF2-40B4-BE49-F238E27FC236}">
              <a16:creationId xmlns:a16="http://schemas.microsoft.com/office/drawing/2014/main" id="{00000000-0008-0000-0300-000047010000}"/>
            </a:ext>
          </a:extLst>
        </xdr:cNvPr>
        <xdr:cNvSpPr/>
      </xdr:nvSpPr>
      <xdr:spPr>
        <a:xfrm>
          <a:off x="16967200" y="1083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974</xdr:rowOff>
    </xdr:from>
    <xdr:ext cx="762000" cy="259045"/>
    <xdr:sp macro="" textlink="">
      <xdr:nvSpPr>
        <xdr:cNvPr id="328" name="定員管理の状況該当値テキスト">
          <a:extLst>
            <a:ext uri="{FF2B5EF4-FFF2-40B4-BE49-F238E27FC236}">
              <a16:creationId xmlns:a16="http://schemas.microsoft.com/office/drawing/2014/main" id="{00000000-0008-0000-0300-000048010000}"/>
            </a:ext>
          </a:extLst>
        </xdr:cNvPr>
        <xdr:cNvSpPr txBox="1"/>
      </xdr:nvSpPr>
      <xdr:spPr>
        <a:xfrm>
          <a:off x="17106900" y="1080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4164</xdr:rowOff>
    </xdr:from>
    <xdr:to>
      <xdr:col>77</xdr:col>
      <xdr:colOff>95250</xdr:colOff>
      <xdr:row>63</xdr:row>
      <xdr:rowOff>105764</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129000" y="1080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90541</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891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159399</xdr:rowOff>
    </xdr:from>
    <xdr:to>
      <xdr:col>73</xdr:col>
      <xdr:colOff>44450</xdr:colOff>
      <xdr:row>63</xdr:row>
      <xdr:rowOff>89549</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5240000" y="1078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74326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875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150664</xdr:rowOff>
    </xdr:from>
    <xdr:to>
      <xdr:col>68</xdr:col>
      <xdr:colOff>203200</xdr:colOff>
      <xdr:row>63</xdr:row>
      <xdr:rowOff>80814</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4351000" y="1078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65591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866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139709</xdr:rowOff>
    </xdr:from>
    <xdr:to>
      <xdr:col>64</xdr:col>
      <xdr:colOff>152400</xdr:colOff>
      <xdr:row>63</xdr:row>
      <xdr:rowOff>69859</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3462000" y="1076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54636</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855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7" name="正方形/長方形 336">
          <a:extLst>
            <a:ext uri="{FF2B5EF4-FFF2-40B4-BE49-F238E27FC236}">
              <a16:creationId xmlns:a16="http://schemas.microsoft.com/office/drawing/2014/main" id="{00000000-0008-0000-0300-00005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過去の景気対策等に伴い発行した臨時財政対策債を除く地方債の元利償還がピークを過ぎたことや、低利の地方債の割合が上がっていることから、比率は低下してきている。</a:t>
          </a:r>
        </a:p>
        <a:p>
          <a:r>
            <a:rPr kumimoji="1" lang="ja-JP" altLang="en-US" sz="1300">
              <a:latin typeface="ＭＳ Ｐゴシック" panose="020B0600070205080204" pitchFamily="50" charset="-128"/>
              <a:ea typeface="ＭＳ Ｐゴシック" panose="020B0600070205080204" pitchFamily="50" charset="-128"/>
            </a:rPr>
            <a:t>　今後も、交付税措置のある地方債の優先活用や公債費の平準化により、公債費負担の軽減に努める。</a:t>
          </a:r>
        </a:p>
      </xdr:txBody>
    </xdr:sp>
    <xdr:clientData/>
  </xdr:twoCellAnchor>
  <xdr:oneCellAnchor>
    <xdr:from>
      <xdr:col>61</xdr:col>
      <xdr:colOff>6350</xdr:colOff>
      <xdr:row>32</xdr:row>
      <xdr:rowOff>101600</xdr:rowOff>
    </xdr:from>
    <xdr:ext cx="298543" cy="22570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9" name="直線コネクタ 348">
          <a:extLst>
            <a:ext uri="{FF2B5EF4-FFF2-40B4-BE49-F238E27FC236}">
              <a16:creationId xmlns:a16="http://schemas.microsoft.com/office/drawing/2014/main" id="{00000000-0008-0000-0300-00005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1" name="直線コネクタ 350">
          <a:extLst>
            <a:ext uri="{FF2B5EF4-FFF2-40B4-BE49-F238E27FC236}">
              <a16:creationId xmlns:a16="http://schemas.microsoft.com/office/drawing/2014/main" id="{00000000-0008-0000-0300-00005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3" name="公債費負担の状況グラフ枠">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112889</xdr:rowOff>
    </xdr:from>
    <xdr:to>
      <xdr:col>81</xdr:col>
      <xdr:colOff>44450</xdr:colOff>
      <xdr:row>45</xdr:row>
      <xdr:rowOff>33867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flipV="1">
          <a:off x="17018000" y="6113639"/>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65" name="公債費負担の状況最小値テキスト">
          <a:extLst>
            <a:ext uri="{FF2B5EF4-FFF2-40B4-BE49-F238E27FC236}">
              <a16:creationId xmlns:a16="http://schemas.microsoft.com/office/drawing/2014/main" id="{00000000-0008-0000-0300-00006D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27816</xdr:rowOff>
    </xdr:from>
    <xdr:ext cx="762000" cy="259045"/>
    <xdr:sp macro="" textlink="">
      <xdr:nvSpPr>
        <xdr:cNvPr id="367" name="公債費負担の状況最大値テキスト">
          <a:extLst>
            <a:ext uri="{FF2B5EF4-FFF2-40B4-BE49-F238E27FC236}">
              <a16:creationId xmlns:a16="http://schemas.microsoft.com/office/drawing/2014/main" id="{00000000-0008-0000-0300-00006F010000}"/>
            </a:ext>
          </a:extLst>
        </xdr:cNvPr>
        <xdr:cNvSpPr txBox="1"/>
      </xdr:nvSpPr>
      <xdr:spPr>
        <a:xfrm>
          <a:off x="17106900" y="585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112889</xdr:rowOff>
    </xdr:from>
    <xdr:to>
      <xdr:col>81</xdr:col>
      <xdr:colOff>133350</xdr:colOff>
      <xdr:row>35</xdr:row>
      <xdr:rowOff>112889</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611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169333</xdr:rowOff>
    </xdr:from>
    <xdr:to>
      <xdr:col>81</xdr:col>
      <xdr:colOff>44450</xdr:colOff>
      <xdr:row>37</xdr:row>
      <xdr:rowOff>38100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6179800" y="63415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139294</xdr:rowOff>
    </xdr:from>
    <xdr:ext cx="762000" cy="259045"/>
    <xdr:sp macro="" textlink="">
      <xdr:nvSpPr>
        <xdr:cNvPr id="370" name="公債費負担の状況平均値テキスト">
          <a:extLst>
            <a:ext uri="{FF2B5EF4-FFF2-40B4-BE49-F238E27FC236}">
              <a16:creationId xmlns:a16="http://schemas.microsoft.com/office/drawing/2014/main" id="{00000000-0008-0000-0300-000072010000}"/>
            </a:ext>
          </a:extLst>
        </xdr:cNvPr>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71" name="フローチャート: 判断 370">
          <a:extLst>
            <a:ext uri="{FF2B5EF4-FFF2-40B4-BE49-F238E27FC236}">
              <a16:creationId xmlns:a16="http://schemas.microsoft.com/office/drawing/2014/main" id="{00000000-0008-0000-0300-000073010000}"/>
            </a:ext>
          </a:extLst>
        </xdr:cNvPr>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38100</xdr:rowOff>
    </xdr:from>
    <xdr:to>
      <xdr:col>77</xdr:col>
      <xdr:colOff>44450</xdr:colOff>
      <xdr:row>37</xdr:row>
      <xdr:rowOff>131939</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5290800" y="638175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62795</xdr:rowOff>
    </xdr:from>
    <xdr:to>
      <xdr:col>77</xdr:col>
      <xdr:colOff>95250</xdr:colOff>
      <xdr:row>40</xdr:row>
      <xdr:rowOff>164395</xdr:rowOff>
    </xdr:to>
    <xdr:sp macro="" textlink="">
      <xdr:nvSpPr>
        <xdr:cNvPr id="373" name="フローチャート: 判断 372">
          <a:extLst>
            <a:ext uri="{FF2B5EF4-FFF2-40B4-BE49-F238E27FC236}">
              <a16:creationId xmlns:a16="http://schemas.microsoft.com/office/drawing/2014/main" id="{00000000-0008-0000-0300-000075010000}"/>
            </a:ext>
          </a:extLst>
        </xdr:cNvPr>
        <xdr:cNvSpPr/>
      </xdr:nvSpPr>
      <xdr:spPr>
        <a:xfrm>
          <a:off x="16129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149172</xdr:rowOff>
    </xdr:from>
    <xdr:ext cx="7366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5798800" y="7007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131939</xdr:rowOff>
    </xdr:from>
    <xdr:to>
      <xdr:col>72</xdr:col>
      <xdr:colOff>203200</xdr:colOff>
      <xdr:row>38</xdr:row>
      <xdr:rowOff>40922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4401800" y="647558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103011</xdr:rowOff>
    </xdr:from>
    <xdr:to>
      <xdr:col>73</xdr:col>
      <xdr:colOff>44450</xdr:colOff>
      <xdr:row>41</xdr:row>
      <xdr:rowOff>33161</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5240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17938</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4909800" y="704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40922</xdr:rowOff>
    </xdr:from>
    <xdr:to>
      <xdr:col>68</xdr:col>
      <xdr:colOff>152400</xdr:colOff>
      <xdr:row>38</xdr:row>
      <xdr:rowOff>121355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3512800" y="655602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129822</xdr:rowOff>
    </xdr:from>
    <xdr:to>
      <xdr:col>68</xdr:col>
      <xdr:colOff>203200</xdr:colOff>
      <xdr:row>41</xdr:row>
      <xdr:rowOff>59972</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43510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44749</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4020800" y="707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118533</xdr:rowOff>
    </xdr:from>
    <xdr:to>
      <xdr:col>81</xdr:col>
      <xdr:colOff>95250</xdr:colOff>
      <xdr:row>37</xdr:row>
      <xdr:rowOff>48683</xdr:rowOff>
    </xdr:to>
    <xdr:sp macro="" textlink="">
      <xdr:nvSpPr>
        <xdr:cNvPr id="388" name="楕円 387">
          <a:extLst>
            <a:ext uri="{FF2B5EF4-FFF2-40B4-BE49-F238E27FC236}">
              <a16:creationId xmlns:a16="http://schemas.microsoft.com/office/drawing/2014/main" id="{00000000-0008-0000-0300-000084010000}"/>
            </a:ext>
          </a:extLst>
        </xdr:cNvPr>
        <xdr:cNvSpPr/>
      </xdr:nvSpPr>
      <xdr:spPr>
        <a:xfrm>
          <a:off x="169672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135060</xdr:rowOff>
    </xdr:from>
    <xdr:ext cx="762000" cy="259045"/>
    <xdr:sp macro="" textlink="">
      <xdr:nvSpPr>
        <xdr:cNvPr id="389" name="公債費負担の状況該当値テキスト">
          <a:extLst>
            <a:ext uri="{FF2B5EF4-FFF2-40B4-BE49-F238E27FC236}">
              <a16:creationId xmlns:a16="http://schemas.microsoft.com/office/drawing/2014/main" id="{00000000-0008-0000-0300-000085010000}"/>
            </a:ext>
          </a:extLst>
        </xdr:cNvPr>
        <xdr:cNvSpPr txBox="1"/>
      </xdr:nvSpPr>
      <xdr:spPr>
        <a:xfrm>
          <a:off x="17106900" y="613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158750</xdr:rowOff>
    </xdr:from>
    <xdr:to>
      <xdr:col>77</xdr:col>
      <xdr:colOff>95250</xdr:colOff>
      <xdr:row>37</xdr:row>
      <xdr:rowOff>88900</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6129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81139</xdr:rowOff>
    </xdr:from>
    <xdr:to>
      <xdr:col>73</xdr:col>
      <xdr:colOff>44450</xdr:colOff>
      <xdr:row>38</xdr:row>
      <xdr:rowOff>11289</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5240000" y="642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21466</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19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161572</xdr:rowOff>
    </xdr:from>
    <xdr:to>
      <xdr:col>68</xdr:col>
      <xdr:colOff>203200</xdr:colOff>
      <xdr:row>38</xdr:row>
      <xdr:rowOff>91722</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4351000" y="65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101899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27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70555</xdr:rowOff>
    </xdr:from>
    <xdr:to>
      <xdr:col>64</xdr:col>
      <xdr:colOff>152400</xdr:colOff>
      <xdr:row>39</xdr:row>
      <xdr:rowOff>705</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3462000" y="65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10882</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35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8" name="正方形/長方形 397">
          <a:extLst>
            <a:ext uri="{FF2B5EF4-FFF2-40B4-BE49-F238E27FC236}">
              <a16:creationId xmlns:a16="http://schemas.microsoft.com/office/drawing/2014/main" id="{00000000-0008-0000-0300-00008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事業の計画的な執行による建設地方債残高の減少、職員数の減等に伴う退職手当負担見込額の減少などにより、比率は改善傾向である。</a:t>
          </a:r>
        </a:p>
        <a:p>
          <a:r>
            <a:rPr kumimoji="1" lang="ja-JP" altLang="en-US" sz="1300">
              <a:latin typeface="ＭＳ Ｐゴシック" panose="020B0600070205080204" pitchFamily="50" charset="-128"/>
              <a:ea typeface="ＭＳ Ｐゴシック" panose="020B0600070205080204" pitchFamily="50" charset="-128"/>
            </a:rPr>
            <a:t>　今後も、将来負担に配慮しつつ地方債発行を行うなど、引き続き財政運営の適正化に努める。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0" name="直線コネクタ 409">
          <a:extLst>
            <a:ext uri="{FF2B5EF4-FFF2-40B4-BE49-F238E27FC236}">
              <a16:creationId xmlns:a16="http://schemas.microsoft.com/office/drawing/2014/main" id="{00000000-0008-0000-0300-00009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2" name="直線コネクタ 411">
          <a:extLst>
            <a:ext uri="{FF2B5EF4-FFF2-40B4-BE49-F238E27FC236}">
              <a16:creationId xmlns:a16="http://schemas.microsoft.com/office/drawing/2014/main" id="{00000000-0008-0000-0300-00009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4" name="将来負担の状況グラフ枠">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133773</xdr:rowOff>
    </xdr:from>
    <xdr:to>
      <xdr:col>81</xdr:col>
      <xdr:colOff>44450</xdr:colOff>
      <xdr:row>22</xdr:row>
      <xdr:rowOff>21632</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flipV="1">
          <a:off x="17018000" y="2362623"/>
          <a:ext cx="0" cy="1430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165159</xdr:rowOff>
    </xdr:from>
    <xdr:ext cx="762000" cy="259045"/>
    <xdr:sp macro="" textlink="">
      <xdr:nvSpPr>
        <xdr:cNvPr id="426" name="将来負担の状況最小値テキスト">
          <a:extLst>
            <a:ext uri="{FF2B5EF4-FFF2-40B4-BE49-F238E27FC236}">
              <a16:creationId xmlns:a16="http://schemas.microsoft.com/office/drawing/2014/main" id="{00000000-0008-0000-0300-0000AA010000}"/>
            </a:ext>
          </a:extLst>
        </xdr:cNvPr>
        <xdr:cNvSpPr txBox="1"/>
      </xdr:nvSpPr>
      <xdr:spPr>
        <a:xfrm>
          <a:off x="17106900" y="3765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21632</xdr:rowOff>
    </xdr:from>
    <xdr:to>
      <xdr:col>81</xdr:col>
      <xdr:colOff>133350</xdr:colOff>
      <xdr:row>22</xdr:row>
      <xdr:rowOff>21632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6929100" y="3793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48700</xdr:rowOff>
    </xdr:from>
    <xdr:ext cx="762000" cy="259045"/>
    <xdr:sp macro="" textlink="">
      <xdr:nvSpPr>
        <xdr:cNvPr id="428" name="将来負担の状況最大値テキスト">
          <a:extLst>
            <a:ext uri="{FF2B5EF4-FFF2-40B4-BE49-F238E27FC236}">
              <a16:creationId xmlns:a16="http://schemas.microsoft.com/office/drawing/2014/main" id="{00000000-0008-0000-0300-0000AC010000}"/>
            </a:ext>
          </a:extLst>
        </xdr:cNvPr>
        <xdr:cNvSpPr txBox="1"/>
      </xdr:nvSpPr>
      <xdr:spPr>
        <a:xfrm>
          <a:off x="17106900" y="210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133773</xdr:rowOff>
    </xdr:from>
    <xdr:to>
      <xdr:col>81</xdr:col>
      <xdr:colOff>133350</xdr:colOff>
      <xdr:row>13</xdr:row>
      <xdr:rowOff>133773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236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133773</xdr:rowOff>
    </xdr:from>
    <xdr:to>
      <xdr:col>81</xdr:col>
      <xdr:colOff>44450</xdr:colOff>
      <xdr:row>13</xdr:row>
      <xdr:rowOff>141817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6179800" y="236262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13394</xdr:rowOff>
    </xdr:from>
    <xdr:ext cx="762000" cy="259045"/>
    <xdr:sp macro="" textlink="">
      <xdr:nvSpPr>
        <xdr:cNvPr id="431" name="将来負担の状況平均値テキスト">
          <a:extLst>
            <a:ext uri="{FF2B5EF4-FFF2-40B4-BE49-F238E27FC236}">
              <a16:creationId xmlns:a16="http://schemas.microsoft.com/office/drawing/2014/main" id="{00000000-0008-0000-0300-0000AF010000}"/>
            </a:ext>
          </a:extLst>
        </xdr:cNvPr>
        <xdr:cNvSpPr txBox="1"/>
      </xdr:nvSpPr>
      <xdr:spPr>
        <a:xfrm>
          <a:off x="17106900" y="309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41317</xdr:rowOff>
    </xdr:from>
    <xdr:to>
      <xdr:col>81</xdr:col>
      <xdr:colOff>95250</xdr:colOff>
      <xdr:row>18</xdr:row>
      <xdr:rowOff>142917</xdr:rowOff>
    </xdr:to>
    <xdr:sp macro="" textlink="">
      <xdr:nvSpPr>
        <xdr:cNvPr id="432" name="フローチャート: 判断 431">
          <a:extLst>
            <a:ext uri="{FF2B5EF4-FFF2-40B4-BE49-F238E27FC236}">
              <a16:creationId xmlns:a16="http://schemas.microsoft.com/office/drawing/2014/main" id="{00000000-0008-0000-0300-0000B0010000}"/>
            </a:ext>
          </a:extLst>
        </xdr:cNvPr>
        <xdr:cNvSpPr/>
      </xdr:nvSpPr>
      <xdr:spPr>
        <a:xfrm>
          <a:off x="16967200" y="312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139404</xdr:rowOff>
    </xdr:from>
    <xdr:to>
      <xdr:col>77</xdr:col>
      <xdr:colOff>44450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5290800" y="2368254"/>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13166</xdr:rowOff>
    </xdr:from>
    <xdr:to>
      <xdr:col>77</xdr:col>
      <xdr:colOff>95250</xdr:colOff>
      <xdr:row>18</xdr:row>
      <xdr:rowOff>114766</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309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99542</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3185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136186</xdr:rowOff>
    </xdr:from>
    <xdr:to>
      <xdr:col>72</xdr:col>
      <xdr:colOff>203200</xdr:colOff>
      <xdr:row>13</xdr:row>
      <xdr:rowOff>139404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4401800" y="2365036"/>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170138</xdr:rowOff>
    </xdr:from>
    <xdr:to>
      <xdr:col>73</xdr:col>
      <xdr:colOff>44450</xdr:colOff>
      <xdr:row>18</xdr:row>
      <xdr:rowOff>100288</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40000" y="30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85065</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31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136186</xdr:rowOff>
    </xdr:from>
    <xdr:to>
      <xdr:col>68</xdr:col>
      <xdr:colOff>152400</xdr:colOff>
      <xdr:row>13</xdr:row>
      <xdr:rowOff>147447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3512800" y="2365036"/>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161290</xdr:rowOff>
    </xdr:from>
    <xdr:to>
      <xdr:col>68</xdr:col>
      <xdr:colOff>203200</xdr:colOff>
      <xdr:row>18</xdr:row>
      <xdr:rowOff>91440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76217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316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121878</xdr:rowOff>
    </xdr:from>
    <xdr:to>
      <xdr:col>64</xdr:col>
      <xdr:colOff>152400</xdr:colOff>
      <xdr:row>18</xdr:row>
      <xdr:rowOff>52028</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30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36805</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312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82973</xdr:rowOff>
    </xdr:from>
    <xdr:to>
      <xdr:col>81</xdr:col>
      <xdr:colOff>95250</xdr:colOff>
      <xdr:row>14</xdr:row>
      <xdr:rowOff>13123</xdr:rowOff>
    </xdr:to>
    <xdr:sp macro="" textlink="">
      <xdr:nvSpPr>
        <xdr:cNvPr id="449" name="楕円 448">
          <a:extLst>
            <a:ext uri="{FF2B5EF4-FFF2-40B4-BE49-F238E27FC236}">
              <a16:creationId xmlns:a16="http://schemas.microsoft.com/office/drawing/2014/main" id="{00000000-0008-0000-0300-0000C1010000}"/>
            </a:ext>
          </a:extLst>
        </xdr:cNvPr>
        <xdr:cNvSpPr/>
      </xdr:nvSpPr>
      <xdr:spPr>
        <a:xfrm>
          <a:off x="16967200" y="231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4250</xdr:rowOff>
    </xdr:from>
    <xdr:ext cx="762000" cy="259045"/>
    <xdr:sp macro="" textlink="">
      <xdr:nvSpPr>
        <xdr:cNvPr id="450" name="将来負担の状況該当値テキスト">
          <a:extLst>
            <a:ext uri="{FF2B5EF4-FFF2-40B4-BE49-F238E27FC236}">
              <a16:creationId xmlns:a16="http://schemas.microsoft.com/office/drawing/2014/main" id="{00000000-0008-0000-0300-0000C2010000}"/>
            </a:ext>
          </a:extLst>
        </xdr:cNvPr>
        <xdr:cNvSpPr txBox="1"/>
      </xdr:nvSpPr>
      <xdr:spPr>
        <a:xfrm>
          <a:off x="17106900" y="223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91017</xdr:rowOff>
    </xdr:from>
    <xdr:to>
      <xdr:col>77</xdr:col>
      <xdr:colOff>95250</xdr:colOff>
      <xdr:row>14</xdr:row>
      <xdr:rowOff>21167</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129000" y="231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88604</xdr:rowOff>
    </xdr:from>
    <xdr:to>
      <xdr:col>73</xdr:col>
      <xdr:colOff>44450</xdr:colOff>
      <xdr:row>14</xdr:row>
      <xdr:rowOff>18754</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5240000" y="231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28931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08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85386</xdr:rowOff>
    </xdr:from>
    <xdr:to>
      <xdr:col>68</xdr:col>
      <xdr:colOff>203200</xdr:colOff>
      <xdr:row>14</xdr:row>
      <xdr:rowOff>15536</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4351000" y="23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25713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083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96647</xdr:rowOff>
    </xdr:from>
    <xdr:to>
      <xdr:col>64</xdr:col>
      <xdr:colOff>152400</xdr:colOff>
      <xdr:row>14</xdr:row>
      <xdr:rowOff>26797</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3462000" y="232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36974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09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1,369,131
1,355,720
5,676.16
638,787,137
623,659,855
1,889,546
349,948,129
1,026,875,931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令和元年度は、人事委員会勧告に基づく職員給与の増額改定がある一方で、平成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年度がピークであった退職者数の減少による退職手当の減等もあり、構成比率は低下に転じた。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今後も、職員定員の適正化や行政改革の取組みを通じて、総人件費の抑制に努める。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a:extLst>
            <a:ext uri="{FF2B5EF4-FFF2-40B4-BE49-F238E27FC236}">
              <a16:creationId xmlns:a16="http://schemas.microsoft.com/office/drawing/2014/main" id="{00000000-0008-0000-0400-00003C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a:extLst>
            <a:ext uri="{FF2B5EF4-FFF2-40B4-BE49-F238E27FC236}">
              <a16:creationId xmlns:a16="http://schemas.microsoft.com/office/drawing/2014/main" id="{00000000-0008-0000-0400-00003D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102507</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flipV="1">
          <a:off x="4826000" y="57277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74584</xdr:rowOff>
    </xdr:from>
    <xdr:ext cx="762000" cy="259045"/>
    <xdr:sp macro="" textlink="">
      <xdr:nvSpPr>
        <xdr:cNvPr id="63" name="人件費最小値テキスト">
          <a:extLst>
            <a:ext uri="{FF2B5EF4-FFF2-40B4-BE49-F238E27FC236}">
              <a16:creationId xmlns:a16="http://schemas.microsoft.com/office/drawing/2014/main" id="{00000000-0008-0000-0400-00003F000000}"/>
            </a:ext>
          </a:extLst>
        </xdr:cNvPr>
        <xdr:cNvSpPr txBox="1"/>
      </xdr:nvSpPr>
      <xdr:spPr>
        <a:xfrm>
          <a:off x="4914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102507</xdr:rowOff>
    </xdr:from>
    <xdr:to>
      <xdr:col>24</xdr:col>
      <xdr:colOff>114300</xdr:colOff>
      <xdr:row>41</xdr:row>
      <xdr:rowOff>102507</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5" name="人件費最大値テキスト">
          <a:extLst>
            <a:ext uri="{FF2B5EF4-FFF2-40B4-BE49-F238E27FC236}">
              <a16:creationId xmlns:a16="http://schemas.microsoft.com/office/drawing/2014/main" id="{00000000-0008-0000-0400-000041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118835</xdr:rowOff>
    </xdr:from>
    <xdr:to>
      <xdr:col>24</xdr:col>
      <xdr:colOff>25400</xdr:colOff>
      <xdr:row>41</xdr:row>
      <xdr:rowOff>37193</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987800" y="6805385"/>
          <a:ext cx="8382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149877</xdr:rowOff>
    </xdr:from>
    <xdr:ext cx="762000" cy="259045"/>
    <xdr:sp macro="" textlink="">
      <xdr:nvSpPr>
        <xdr:cNvPr id="68" name="人件費平均値テキスト">
          <a:extLst>
            <a:ext uri="{FF2B5EF4-FFF2-40B4-BE49-F238E27FC236}">
              <a16:creationId xmlns:a16="http://schemas.microsoft.com/office/drawing/2014/main" id="{00000000-0008-0000-0400-000044000000}"/>
            </a:ext>
          </a:extLst>
        </xdr:cNvPr>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78015</xdr:rowOff>
    </xdr:from>
    <xdr:to>
      <xdr:col>19</xdr:col>
      <xdr:colOff>187325</xdr:colOff>
      <xdr:row>41</xdr:row>
      <xdr:rowOff>37193</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098800" y="69360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68036</xdr:rowOff>
    </xdr:from>
    <xdr:to>
      <xdr:col>20</xdr:col>
      <xdr:colOff>38100</xdr:colOff>
      <xdr:row>35</xdr:row>
      <xdr:rowOff>169636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937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8363</xdr:rowOff>
    </xdr:from>
    <xdr:ext cx="7366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3606800" y="5837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118835</xdr:rowOff>
    </xdr:from>
    <xdr:to>
      <xdr:col>15</xdr:col>
      <xdr:colOff>98425</xdr:colOff>
      <xdr:row>40</xdr:row>
      <xdr:rowOff>78015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2209800" y="68053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2722</xdr:rowOff>
    </xdr:from>
    <xdr:to>
      <xdr:col>15</xdr:col>
      <xdr:colOff>149225</xdr:colOff>
      <xdr:row>35</xdr:row>
      <xdr:rowOff>104322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048000" y="600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114499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2717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118835</xdr:rowOff>
    </xdr:from>
    <xdr:to>
      <xdr:col>11</xdr:col>
      <xdr:colOff>9525</xdr:colOff>
      <xdr:row>39</xdr:row>
      <xdr:rowOff>118835</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1320800" y="68053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76200</xdr:rowOff>
    </xdr:from>
    <xdr:to>
      <xdr:col>11</xdr:col>
      <xdr:colOff>60325</xdr:colOff>
      <xdr:row>39</xdr:row>
      <xdr:rowOff>6350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2159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16527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1828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125186</xdr:rowOff>
    </xdr:from>
    <xdr:to>
      <xdr:col>6</xdr:col>
      <xdr:colOff>171450</xdr:colOff>
      <xdr:row>37</xdr:row>
      <xdr:rowOff>55336</xdr:rowOff>
    </xdr:to>
    <xdr:sp macro="" textlink="">
      <xdr:nvSpPr>
        <xdr:cNvPr id="79" name="フローチャート: 判断 78">
          <a:extLst>
            <a:ext uri="{FF2B5EF4-FFF2-40B4-BE49-F238E27FC236}">
              <a16:creationId xmlns:a16="http://schemas.microsoft.com/office/drawing/2014/main" id="{00000000-0008-0000-0400-00004F000000}"/>
            </a:ext>
          </a:extLst>
        </xdr:cNvPr>
        <xdr:cNvSpPr/>
      </xdr:nvSpPr>
      <xdr:spPr>
        <a:xfrm>
          <a:off x="1270000" y="62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65513</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939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68035</xdr:rowOff>
    </xdr:from>
    <xdr:to>
      <xdr:col>24</xdr:col>
      <xdr:colOff>76200</xdr:colOff>
      <xdr:row>39</xdr:row>
      <xdr:rowOff>169635</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47752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40112</xdr:rowOff>
    </xdr:from>
    <xdr:ext cx="762000" cy="259045"/>
    <xdr:sp macro="" textlink="">
      <xdr:nvSpPr>
        <xdr:cNvPr id="87" name="人件費該当値テキスト">
          <a:extLst>
            <a:ext uri="{FF2B5EF4-FFF2-40B4-BE49-F238E27FC236}">
              <a16:creationId xmlns:a16="http://schemas.microsoft.com/office/drawing/2014/main" id="{00000000-0008-0000-0400-000057000000}"/>
            </a:ext>
          </a:extLst>
        </xdr:cNvPr>
        <xdr:cNvSpPr txBox="1"/>
      </xdr:nvSpPr>
      <xdr:spPr>
        <a:xfrm>
          <a:off x="4914900" y="67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157843</xdr:rowOff>
    </xdr:from>
    <xdr:to>
      <xdr:col>20</xdr:col>
      <xdr:colOff>38100</xdr:colOff>
      <xdr:row>41</xdr:row>
      <xdr:rowOff>87993</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937000" y="70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72770</xdr:rowOff>
    </xdr:from>
    <xdr:ext cx="7366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3606800" y="7102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27215</xdr:rowOff>
    </xdr:from>
    <xdr:to>
      <xdr:col>15</xdr:col>
      <xdr:colOff>149225</xdr:colOff>
      <xdr:row>40</xdr:row>
      <xdr:rowOff>128815</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3048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113592</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2717800" y="69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68035</xdr:rowOff>
    </xdr:from>
    <xdr:to>
      <xdr:col>11</xdr:col>
      <xdr:colOff>60325</xdr:colOff>
      <xdr:row>39</xdr:row>
      <xdr:rowOff>169635</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2159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154412</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1828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68035</xdr:rowOff>
    </xdr:from>
    <xdr:to>
      <xdr:col>6</xdr:col>
      <xdr:colOff>171450</xdr:colOff>
      <xdr:row>39</xdr:row>
      <xdr:rowOff>169635</xdr:rowOff>
    </xdr:to>
    <xdr:sp macro="" textlink="">
      <xdr:nvSpPr>
        <xdr:cNvPr id="94" name="楕円 93">
          <a:extLst>
            <a:ext uri="{FF2B5EF4-FFF2-40B4-BE49-F238E27FC236}">
              <a16:creationId xmlns:a16="http://schemas.microsoft.com/office/drawing/2014/main" id="{00000000-0008-0000-0400-00005E000000}"/>
            </a:ext>
          </a:extLst>
        </xdr:cNvPr>
        <xdr:cNvSpPr/>
      </xdr:nvSpPr>
      <xdr:spPr>
        <a:xfrm>
          <a:off x="1270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154412</xdr:rowOff>
    </xdr:from>
    <xdr:ext cx="762000" cy="259045"/>
    <xdr:sp macro="" textlink="">
      <xdr:nvSpPr>
        <xdr:cNvPr id="95" name="テキスト ボックス 94">
          <a:extLst>
            <a:ext uri="{FF2B5EF4-FFF2-40B4-BE49-F238E27FC236}">
              <a16:creationId xmlns:a16="http://schemas.microsoft.com/office/drawing/2014/main" id="{00000000-0008-0000-0400-00005F000000}"/>
            </a:ext>
          </a:extLst>
        </xdr:cNvPr>
        <xdr:cNvSpPr txBox="1"/>
      </xdr:nvSpPr>
      <xdr:spPr>
        <a:xfrm>
          <a:off x="939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財政健全化基本方針等に基づき、徹底した事務事業の見直しに努めた結果、概ね横ばいとなっている。</a:t>
          </a:r>
        </a:p>
        <a:p>
          <a:r>
            <a:rPr kumimoji="1" lang="ja-JP" altLang="en-US" sz="1300">
              <a:latin typeface="ＭＳ Ｐゴシック" panose="020B0600070205080204" pitchFamily="50" charset="-128"/>
              <a:ea typeface="ＭＳ Ｐゴシック" panose="020B0600070205080204" pitchFamily="50" charset="-128"/>
            </a:rPr>
            <a:t>　今後も、経常的な経費など内部管理経費の更なる見直しにより節減に努める。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400-000077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146050</xdr:rowOff>
    </xdr:from>
    <xdr:to>
      <xdr:col>82</xdr:col>
      <xdr:colOff>107950</xdr:colOff>
      <xdr:row>16</xdr:row>
      <xdr:rowOff>12700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717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143527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107950</xdr:rowOff>
    </xdr:from>
    <xdr:to>
      <xdr:col>78</xdr:col>
      <xdr:colOff>69850</xdr:colOff>
      <xdr:row>16</xdr:row>
      <xdr:rowOff>12700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67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0</xdr:rowOff>
    </xdr:from>
    <xdr:to>
      <xdr:col>78</xdr:col>
      <xdr:colOff>120650</xdr:colOff>
      <xdr:row>16</xdr:row>
      <xdr:rowOff>101600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86377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15</xdr:row>
      <xdr:rowOff>107950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603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165100</xdr:rowOff>
    </xdr:from>
    <xdr:to>
      <xdr:col>69</xdr:col>
      <xdr:colOff>92075</xdr:colOff>
      <xdr:row>15</xdr:row>
      <xdr:rowOff>31750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565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57150</xdr:rowOff>
    </xdr:from>
    <xdr:to>
      <xdr:col>69</xdr:col>
      <xdr:colOff>142875</xdr:colOff>
      <xdr:row>15</xdr:row>
      <xdr:rowOff>158750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143527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19050</xdr:rowOff>
    </xdr:from>
    <xdr:to>
      <xdr:col>65</xdr:col>
      <xdr:colOff>53975</xdr:colOff>
      <xdr:row>15</xdr:row>
      <xdr:rowOff>120650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105427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111777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57150</xdr:rowOff>
    </xdr:from>
    <xdr:to>
      <xdr:col>74</xdr:col>
      <xdr:colOff>31750</xdr:colOff>
      <xdr:row>15</xdr:row>
      <xdr:rowOff>158750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114300</xdr:rowOff>
    </xdr:from>
    <xdr:to>
      <xdr:col>65</xdr:col>
      <xdr:colOff>53975</xdr:colOff>
      <xdr:row>15</xdr:row>
      <xdr:rowOff>44450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54627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障害者介護給付費等負担金や児童福祉施設入所措置費、障がい児入所給付費等負担金に加え、幼児教育・保育の無償化に伴う保育施設等運営費負担金の増などにより、構成比率は上昇傾向である。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81280</xdr:rowOff>
    </xdr:from>
    <xdr:to>
      <xdr:col>24</xdr:col>
      <xdr:colOff>25400</xdr:colOff>
      <xdr:row>61</xdr:row>
      <xdr:rowOff>69850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3395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167657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81280</xdr:rowOff>
    </xdr:from>
    <xdr:to>
      <xdr:col>24</xdr:col>
      <xdr:colOff>114300</xdr:colOff>
      <xdr:row>54</xdr:row>
      <xdr:rowOff>81280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127000</xdr:rowOff>
    </xdr:from>
    <xdr:to>
      <xdr:col>24</xdr:col>
      <xdr:colOff>25400</xdr:colOff>
      <xdr:row>61</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10414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24147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58420</xdr:rowOff>
    </xdr:from>
    <xdr:to>
      <xdr:col>19</xdr:col>
      <xdr:colOff>187325</xdr:colOff>
      <xdr:row>60</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10345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156210</xdr:rowOff>
    </xdr:from>
    <xdr:to>
      <xdr:col>20</xdr:col>
      <xdr:colOff>38100</xdr:colOff>
      <xdr:row>56</xdr:row>
      <xdr:rowOff>86360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96537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138430</xdr:rowOff>
    </xdr:from>
    <xdr:to>
      <xdr:col>15</xdr:col>
      <xdr:colOff>98425</xdr:colOff>
      <xdr:row>60</xdr:row>
      <xdr:rowOff>58420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102539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96537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46990</xdr:rowOff>
    </xdr:from>
    <xdr:to>
      <xdr:col>11</xdr:col>
      <xdr:colOff>9525</xdr:colOff>
      <xdr:row>59</xdr:row>
      <xdr:rowOff>138430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101625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110490</xdr:rowOff>
    </xdr:from>
    <xdr:to>
      <xdr:col>6</xdr:col>
      <xdr:colOff>171450</xdr:colOff>
      <xdr:row>56</xdr:row>
      <xdr:rowOff>40640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50817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19050</xdr:rowOff>
    </xdr:from>
    <xdr:to>
      <xdr:col>24</xdr:col>
      <xdr:colOff>76200</xdr:colOff>
      <xdr:row>61</xdr:row>
      <xdr:rowOff>120650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99077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76200</xdr:rowOff>
    </xdr:from>
    <xdr:to>
      <xdr:col>20</xdr:col>
      <xdr:colOff>38100</xdr:colOff>
      <xdr:row>61</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162577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7620</xdr:rowOff>
    </xdr:from>
    <xdr:to>
      <xdr:col>15</xdr:col>
      <xdr:colOff>149225</xdr:colOff>
      <xdr:row>60</xdr:row>
      <xdr:rowOff>109220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93997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87630</xdr:rowOff>
    </xdr:from>
    <xdr:to>
      <xdr:col>11</xdr:col>
      <xdr:colOff>60325</xdr:colOff>
      <xdr:row>60</xdr:row>
      <xdr:rowOff>17780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2557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167640</xdr:rowOff>
    </xdr:from>
    <xdr:to>
      <xdr:col>6</xdr:col>
      <xdr:colOff>171450</xdr:colOff>
      <xdr:row>59</xdr:row>
      <xdr:rowOff>97790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82567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その他の経費を占める主なものは維持補修費であり、概ね横ばいで推移している。</a:t>
          </a:r>
        </a:p>
        <a:p>
          <a:r>
            <a:rPr kumimoji="1" lang="ja-JP" altLang="en-US" sz="1300">
              <a:latin typeface="ＭＳ Ｐゴシック" panose="020B0600070205080204" pitchFamily="50" charset="-128"/>
              <a:ea typeface="ＭＳ Ｐゴシック" panose="020B0600070205080204" pitchFamily="50" charset="-128"/>
            </a:rPr>
            <a:t>　今後も、経費の平準化や効率化を図り抑制に努める。</a:t>
          </a:r>
        </a:p>
      </xdr:txBody>
    </xdr:sp>
    <xdr:clientData/>
  </xdr:twoCellAnchor>
  <xdr:oneCellAnchor>
    <xdr:from>
      <xdr:col>62</xdr:col>
      <xdr:colOff>6350</xdr:colOff>
      <xdr:row>49</xdr:row>
      <xdr:rowOff>107950</xdr:rowOff>
    </xdr:from>
    <xdr:ext cx="298543" cy="225703"/>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1" name="直線コネクタ 220">
          <a:extLst>
            <a:ext uri="{FF2B5EF4-FFF2-40B4-BE49-F238E27FC236}">
              <a16:creationId xmlns:a16="http://schemas.microsoft.com/office/drawing/2014/main" id="{00000000-0008-0000-0400-0000DD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50800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0424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127000</xdr:rowOff>
    </xdr:from>
    <xdr:to>
      <xdr:col>82</xdr:col>
      <xdr:colOff>107950</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5671800" y="9042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165100</xdr:rowOff>
    </xdr:from>
    <xdr:to>
      <xdr:col>78</xdr:col>
      <xdr:colOff>69850</xdr:colOff>
      <xdr:row>53</xdr:row>
      <xdr:rowOff>31750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4782800" y="9080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31750</xdr:rowOff>
    </xdr:from>
    <xdr:to>
      <xdr:col>73</xdr:col>
      <xdr:colOff>180975</xdr:colOff>
      <xdr:row>53</xdr:row>
      <xdr:rowOff>31750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893800" y="911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38100</xdr:rowOff>
    </xdr:from>
    <xdr:to>
      <xdr:col>74</xdr:col>
      <xdr:colOff>31750</xdr:colOff>
      <xdr:row>54</xdr:row>
      <xdr:rowOff>139700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124477</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88900</xdr:rowOff>
    </xdr:from>
    <xdr:to>
      <xdr:col>69</xdr:col>
      <xdr:colOff>92075</xdr:colOff>
      <xdr:row>53</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004800" y="9004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0</xdr:rowOff>
    </xdr:from>
    <xdr:to>
      <xdr:col>69</xdr:col>
      <xdr:colOff>142875</xdr:colOff>
      <xdr:row>54</xdr:row>
      <xdr:rowOff>101600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86377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133350</xdr:rowOff>
    </xdr:from>
    <xdr:to>
      <xdr:col>65</xdr:col>
      <xdr:colOff>53975</xdr:colOff>
      <xdr:row>54</xdr:row>
      <xdr:rowOff>63500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48277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76200</xdr:rowOff>
    </xdr:from>
    <xdr:to>
      <xdr:col>82</xdr:col>
      <xdr:colOff>158750</xdr:colOff>
      <xdr:row>53</xdr:row>
      <xdr:rowOff>6350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51</xdr:row>
      <xdr:rowOff>156227</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114300</xdr:rowOff>
    </xdr:from>
    <xdr:to>
      <xdr:col>78</xdr:col>
      <xdr:colOff>120650</xdr:colOff>
      <xdr:row>53</xdr:row>
      <xdr:rowOff>44450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54627</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879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152400</xdr:rowOff>
    </xdr:from>
    <xdr:to>
      <xdr:col>74</xdr:col>
      <xdr:colOff>31750</xdr:colOff>
      <xdr:row>53</xdr:row>
      <xdr:rowOff>82550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92727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152400</xdr:rowOff>
    </xdr:from>
    <xdr:to>
      <xdr:col>69</xdr:col>
      <xdr:colOff>142875</xdr:colOff>
      <xdr:row>53</xdr:row>
      <xdr:rowOff>82550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92727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38100</xdr:rowOff>
    </xdr:from>
    <xdr:to>
      <xdr:col>65</xdr:col>
      <xdr:colOff>53975</xdr:colOff>
      <xdr:row>52</xdr:row>
      <xdr:rowOff>139700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50</xdr:row>
      <xdr:rowOff>149877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介護給付費や後期高齢者医療関係経費など、高齢化の進行に伴う社会保障関係経費の補助費の増加などにより、構成比率は上昇傾向にある。なお、県単独補助金等については、財政健全化基本方針等に基づき、その必要性や効果等を十分精査し、継続して見直しを行ってい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29</xdr:row>
      <xdr:rowOff>107950</xdr:rowOff>
    </xdr:from>
    <xdr:ext cx="298543" cy="225703"/>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0" name="直線コネクタ 279">
          <a:extLst>
            <a:ext uri="{FF2B5EF4-FFF2-40B4-BE49-F238E27FC236}">
              <a16:creationId xmlns:a16="http://schemas.microsoft.com/office/drawing/2014/main" id="{00000000-0008-0000-0400-00001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143328</xdr:rowOff>
    </xdr:from>
    <xdr:to>
      <xdr:col>82</xdr:col>
      <xdr:colOff>107950</xdr:colOff>
      <xdr:row>41</xdr:row>
      <xdr:rowOff>102507</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6297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74584</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102507</xdr:rowOff>
    </xdr:from>
    <xdr:to>
      <xdr:col>82</xdr:col>
      <xdr:colOff>196850</xdr:colOff>
      <xdr:row>41</xdr:row>
      <xdr:rowOff>102507</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58255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37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143328</xdr:rowOff>
    </xdr:from>
    <xdr:to>
      <xdr:col>82</xdr:col>
      <xdr:colOff>196850</xdr:colOff>
      <xdr:row>32</xdr:row>
      <xdr:rowOff>143328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62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110672</xdr:rowOff>
    </xdr:from>
    <xdr:to>
      <xdr:col>82</xdr:col>
      <xdr:colOff>107950</xdr:colOff>
      <xdr:row>32</xdr:row>
      <xdr:rowOff>143328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55970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121755</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465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149678</xdr:rowOff>
    </xdr:from>
    <xdr:to>
      <xdr:col>82</xdr:col>
      <xdr:colOff>158750</xdr:colOff>
      <xdr:row>38</xdr:row>
      <xdr:rowOff>79828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78014</xdr:rowOff>
    </xdr:from>
    <xdr:to>
      <xdr:col>78</xdr:col>
      <xdr:colOff>69850</xdr:colOff>
      <xdr:row>32</xdr:row>
      <xdr:rowOff>110672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55644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29028</xdr:rowOff>
    </xdr:from>
    <xdr:to>
      <xdr:col>73</xdr:col>
      <xdr:colOff>180975</xdr:colOff>
      <xdr:row>32</xdr:row>
      <xdr:rowOff>78014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551542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108857</xdr:rowOff>
    </xdr:from>
    <xdr:to>
      <xdr:col>74</xdr:col>
      <xdr:colOff>31750</xdr:colOff>
      <xdr:row>39</xdr:row>
      <xdr:rowOff>39007</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23784</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29028</xdr:rowOff>
    </xdr:from>
    <xdr:to>
      <xdr:col>69</xdr:col>
      <xdr:colOff>92075</xdr:colOff>
      <xdr:row>32</xdr:row>
      <xdr:rowOff>29028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551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68036</xdr:rowOff>
    </xdr:from>
    <xdr:to>
      <xdr:col>69</xdr:col>
      <xdr:colOff>142875</xdr:colOff>
      <xdr:row>37</xdr:row>
      <xdr:rowOff>169636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41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154412</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9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108857</xdr:rowOff>
    </xdr:from>
    <xdr:to>
      <xdr:col>65</xdr:col>
      <xdr:colOff>53975</xdr:colOff>
      <xdr:row>37</xdr:row>
      <xdr:rowOff>39007</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23784</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36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92528</xdr:rowOff>
    </xdr:from>
    <xdr:to>
      <xdr:col>82</xdr:col>
      <xdr:colOff>158750</xdr:colOff>
      <xdr:row>33</xdr:row>
      <xdr:rowOff>22678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557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1105</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548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59872</xdr:rowOff>
    </xdr:from>
    <xdr:to>
      <xdr:col>78</xdr:col>
      <xdr:colOff>120650</xdr:colOff>
      <xdr:row>32</xdr:row>
      <xdr:rowOff>161472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55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199</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31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27214</xdr:rowOff>
    </xdr:from>
    <xdr:to>
      <xdr:col>74</xdr:col>
      <xdr:colOff>31750</xdr:colOff>
      <xdr:row>32</xdr:row>
      <xdr:rowOff>128814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551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30</xdr:row>
      <xdr:rowOff>138991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28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31</xdr:row>
      <xdr:rowOff>149678</xdr:rowOff>
    </xdr:from>
    <xdr:to>
      <xdr:col>69</xdr:col>
      <xdr:colOff>142875</xdr:colOff>
      <xdr:row>32</xdr:row>
      <xdr:rowOff>79828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546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30</xdr:row>
      <xdr:rowOff>90005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23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31</xdr:row>
      <xdr:rowOff>149678</xdr:rowOff>
    </xdr:from>
    <xdr:to>
      <xdr:col>65</xdr:col>
      <xdr:colOff>53975</xdr:colOff>
      <xdr:row>32</xdr:row>
      <xdr:rowOff>79828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546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30</xdr:row>
      <xdr:rowOff>90005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23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過去の景気対策等に伴い発行した臨時財政対策債を除く地方債の元利償還が平成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年度にピークを越えたものの、平成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年度以降横ばいで推移している。今後も借入期間や借入方法などの多様化や償還方法の工夫を図り、公債費の抑制・平準化に配慮していく。</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146050</xdr:rowOff>
    </xdr:from>
    <xdr:to>
      <xdr:col>24</xdr:col>
      <xdr:colOff>25400</xdr:colOff>
      <xdr:row>82</xdr:row>
      <xdr:rowOff>50800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4904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60977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146050</xdr:rowOff>
    </xdr:from>
    <xdr:to>
      <xdr:col>24</xdr:col>
      <xdr:colOff>114300</xdr:colOff>
      <xdr:row>72</xdr:row>
      <xdr:rowOff>146050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31750</xdr:rowOff>
    </xdr:from>
    <xdr:to>
      <xdr:col>24</xdr:col>
      <xdr:colOff>25400</xdr:colOff>
      <xdr:row>74</xdr:row>
      <xdr:rowOff>107950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27190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48277</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76200</xdr:rowOff>
    </xdr:from>
    <xdr:to>
      <xdr:col>24</xdr:col>
      <xdr:colOff>76200</xdr:colOff>
      <xdr:row>78</xdr:row>
      <xdr:rowOff>6350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107950</xdr:rowOff>
    </xdr:from>
    <xdr:to>
      <xdr:col>19</xdr:col>
      <xdr:colOff>187325</xdr:colOff>
      <xdr:row>75</xdr:row>
      <xdr:rowOff>31750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27952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133350</xdr:rowOff>
    </xdr:from>
    <xdr:to>
      <xdr:col>20</xdr:col>
      <xdr:colOff>38100</xdr:colOff>
      <xdr:row>78</xdr:row>
      <xdr:rowOff>63500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31750</xdr:rowOff>
    </xdr:from>
    <xdr:to>
      <xdr:col>15</xdr:col>
      <xdr:colOff>98425</xdr:colOff>
      <xdr:row>75</xdr:row>
      <xdr:rowOff>69850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2890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0</xdr:rowOff>
    </xdr:from>
    <xdr:to>
      <xdr:col>15</xdr:col>
      <xdr:colOff>149225</xdr:colOff>
      <xdr:row>79</xdr:row>
      <xdr:rowOff>101600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5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86377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69850</xdr:rowOff>
    </xdr:from>
    <xdr:to>
      <xdr:col>11</xdr:col>
      <xdr:colOff>9525</xdr:colOff>
      <xdr:row>75</xdr:row>
      <xdr:rowOff>165100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29286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152400</xdr:rowOff>
    </xdr:from>
    <xdr:to>
      <xdr:col>11</xdr:col>
      <xdr:colOff>60325</xdr:colOff>
      <xdr:row>79</xdr:row>
      <xdr:rowOff>82550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67327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0</xdr:rowOff>
    </xdr:from>
    <xdr:to>
      <xdr:col>6</xdr:col>
      <xdr:colOff>171450</xdr:colOff>
      <xdr:row>79</xdr:row>
      <xdr:rowOff>101600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5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86377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152400</xdr:rowOff>
    </xdr:from>
    <xdr:to>
      <xdr:col>24</xdr:col>
      <xdr:colOff>76200</xdr:colOff>
      <xdr:row>74</xdr:row>
      <xdr:rowOff>82550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266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168927</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51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57150</xdr:rowOff>
    </xdr:from>
    <xdr:to>
      <xdr:col>20</xdr:col>
      <xdr:colOff>38100</xdr:colOff>
      <xdr:row>74</xdr:row>
      <xdr:rowOff>158750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168927</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51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152400</xdr:rowOff>
    </xdr:from>
    <xdr:to>
      <xdr:col>15</xdr:col>
      <xdr:colOff>149225</xdr:colOff>
      <xdr:row>75</xdr:row>
      <xdr:rowOff>82550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92727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19050</xdr:rowOff>
    </xdr:from>
    <xdr:to>
      <xdr:col>11</xdr:col>
      <xdr:colOff>60325</xdr:colOff>
      <xdr:row>75</xdr:row>
      <xdr:rowOff>120650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114300</xdr:rowOff>
    </xdr:from>
    <xdr:to>
      <xdr:col>6</xdr:col>
      <xdr:colOff>171450</xdr:colOff>
      <xdr:row>76</xdr:row>
      <xdr:rowOff>44450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54627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高齢化の進行等による社会保障関係経費の増や公債費の占める割合の低下等により、上昇傾向となっている。</a:t>
          </a:r>
        </a:p>
        <a:p>
          <a:r>
            <a:rPr kumimoji="1" lang="ja-JP" altLang="en-US" sz="1300">
              <a:latin typeface="ＭＳ Ｐゴシック" panose="020B0600070205080204" pitchFamily="50" charset="-128"/>
              <a:ea typeface="ＭＳ Ｐゴシック" panose="020B0600070205080204" pitchFamily="50" charset="-128"/>
            </a:rPr>
            <a:t>　今後も、財政健全化基本方針等に基づく歳入歳出両面にわたる徹底した見直しに努める。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58256</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74584</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90913</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107241</xdr:rowOff>
    </xdr:from>
    <xdr:ext cx="762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123570</xdr:rowOff>
    </xdr:from>
    <xdr:ext cx="762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71</xdr:row>
      <xdr:rowOff>139899</xdr:rowOff>
    </xdr:from>
    <xdr:ext cx="762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82</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00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156227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12700</xdr:rowOff>
    </xdr:from>
    <xdr:to>
      <xdr:col>82</xdr:col>
      <xdr:colOff>196850</xdr:colOff>
      <xdr:row>82</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102507</xdr:rowOff>
    </xdr:from>
    <xdr:to>
      <xdr:col>82</xdr:col>
      <xdr:colOff>107950</xdr:colOff>
      <xdr:row>75</xdr:row>
      <xdr:rowOff>151493</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29612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72770</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274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100693</xdr:rowOff>
    </xdr:from>
    <xdr:to>
      <xdr:col>82</xdr:col>
      <xdr:colOff>158750</xdr:colOff>
      <xdr:row>78</xdr:row>
      <xdr:rowOff>30843</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30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159657</xdr:rowOff>
    </xdr:from>
    <xdr:to>
      <xdr:col>78</xdr:col>
      <xdr:colOff>69850</xdr:colOff>
      <xdr:row>75</xdr:row>
      <xdr:rowOff>151493</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28469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141514</xdr:rowOff>
    </xdr:from>
    <xdr:to>
      <xdr:col>78</xdr:col>
      <xdr:colOff>120650</xdr:colOff>
      <xdr:row>77</xdr:row>
      <xdr:rowOff>71664</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7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56441</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258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118835</xdr:rowOff>
    </xdr:from>
    <xdr:to>
      <xdr:col>73</xdr:col>
      <xdr:colOff>180975</xdr:colOff>
      <xdr:row>74</xdr:row>
      <xdr:rowOff>159657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2634685"/>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59871</xdr:rowOff>
    </xdr:from>
    <xdr:to>
      <xdr:col>74</xdr:col>
      <xdr:colOff>31750</xdr:colOff>
      <xdr:row>76</xdr:row>
      <xdr:rowOff>161471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146248</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159657</xdr:rowOff>
    </xdr:from>
    <xdr:to>
      <xdr:col>69</xdr:col>
      <xdr:colOff>92075</xdr:colOff>
      <xdr:row>73</xdr:row>
      <xdr:rowOff>118835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25040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92528</xdr:rowOff>
    </xdr:from>
    <xdr:to>
      <xdr:col>65</xdr:col>
      <xdr:colOff>53975</xdr:colOff>
      <xdr:row>75</xdr:row>
      <xdr:rowOff>22678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77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7455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8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51707</xdr:rowOff>
    </xdr:from>
    <xdr:to>
      <xdr:col>82</xdr:col>
      <xdr:colOff>158750</xdr:colOff>
      <xdr:row>75</xdr:row>
      <xdr:rowOff>153307</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29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68234</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75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100693</xdr:rowOff>
    </xdr:from>
    <xdr:to>
      <xdr:col>78</xdr:col>
      <xdr:colOff>120650</xdr:colOff>
      <xdr:row>76</xdr:row>
      <xdr:rowOff>30843</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41020</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72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108857</xdr:rowOff>
    </xdr:from>
    <xdr:to>
      <xdr:col>74</xdr:col>
      <xdr:colOff>31750</xdr:colOff>
      <xdr:row>75</xdr:row>
      <xdr:rowOff>39007</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49184</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68035</xdr:rowOff>
    </xdr:from>
    <xdr:to>
      <xdr:col>69</xdr:col>
      <xdr:colOff>142875</xdr:colOff>
      <xdr:row>73</xdr:row>
      <xdr:rowOff>169635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258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8362</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35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108857</xdr:rowOff>
    </xdr:from>
    <xdr:to>
      <xdr:col>65</xdr:col>
      <xdr:colOff>53975</xdr:colOff>
      <xdr:row>73</xdr:row>
      <xdr:rowOff>39007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45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49184</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22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20353</xdr:rowOff>
    </xdr:from>
    <xdr:to>
      <xdr:col>29</xdr:col>
      <xdr:colOff>127000</xdr:colOff>
      <xdr:row>20</xdr:row>
      <xdr:rowOff>73845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25378"/>
          <a:ext cx="0" cy="1425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45922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2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73845</xdr:rowOff>
    </xdr:from>
    <xdr:to>
      <xdr:col>30</xdr:col>
      <xdr:colOff>25400</xdr:colOff>
      <xdr:row>20</xdr:row>
      <xdr:rowOff>73845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504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106730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6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20353</xdr:rowOff>
    </xdr:from>
    <xdr:to>
      <xdr:col>30</xdr:col>
      <xdr:colOff>25400</xdr:colOff>
      <xdr:row>12</xdr:row>
      <xdr:rowOff>20353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253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76719</xdr:rowOff>
    </xdr:from>
    <xdr:to>
      <xdr:col>29</xdr:col>
      <xdr:colOff>127000</xdr:colOff>
      <xdr:row>16</xdr:row>
      <xdr:rowOff>93831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867544"/>
          <a:ext cx="647700" cy="17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25069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8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52992</xdr:rowOff>
    </xdr:from>
    <xdr:to>
      <xdr:col>29</xdr:col>
      <xdr:colOff>177800</xdr:colOff>
      <xdr:row>17</xdr:row>
      <xdr:rowOff>154592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76719</xdr:rowOff>
    </xdr:from>
    <xdr:to>
      <xdr:col>26</xdr:col>
      <xdr:colOff>50800</xdr:colOff>
      <xdr:row>16</xdr:row>
      <xdr:rowOff>83479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67544"/>
          <a:ext cx="698500" cy="6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61156</xdr:rowOff>
    </xdr:from>
    <xdr:to>
      <xdr:col>26</xdr:col>
      <xdr:colOff>101600</xdr:colOff>
      <xdr:row>17</xdr:row>
      <xdr:rowOff>162756</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34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147533</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09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83479</xdr:rowOff>
    </xdr:from>
    <xdr:to>
      <xdr:col>22</xdr:col>
      <xdr:colOff>114300</xdr:colOff>
      <xdr:row>16</xdr:row>
      <xdr:rowOff>94648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74304"/>
          <a:ext cx="698500" cy="11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68243</xdr:rowOff>
    </xdr:from>
    <xdr:to>
      <xdr:col>22</xdr:col>
      <xdr:colOff>165100</xdr:colOff>
      <xdr:row>17</xdr:row>
      <xdr:rowOff>169843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30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154620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1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87267</xdr:rowOff>
    </xdr:from>
    <xdr:to>
      <xdr:col>18</xdr:col>
      <xdr:colOff>177800</xdr:colOff>
      <xdr:row>16</xdr:row>
      <xdr:rowOff>94648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878092"/>
          <a:ext cx="698500" cy="7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82187</xdr:rowOff>
    </xdr:from>
    <xdr:to>
      <xdr:col>19</xdr:col>
      <xdr:colOff>38100</xdr:colOff>
      <xdr:row>17</xdr:row>
      <xdr:rowOff>12337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73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168564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109978</xdr:rowOff>
    </xdr:from>
    <xdr:to>
      <xdr:col>15</xdr:col>
      <xdr:colOff>101600</xdr:colOff>
      <xdr:row>17</xdr:row>
      <xdr:rowOff>40128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008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24905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87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43031</xdr:rowOff>
    </xdr:from>
    <xdr:to>
      <xdr:col>29</xdr:col>
      <xdr:colOff>177800</xdr:colOff>
      <xdr:row>16</xdr:row>
      <xdr:rowOff>144631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33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59558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7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25919</xdr:rowOff>
    </xdr:from>
    <xdr:to>
      <xdr:col>26</xdr:col>
      <xdr:colOff>101600</xdr:colOff>
      <xdr:row>16</xdr:row>
      <xdr:rowOff>127519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16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137696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85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32679</xdr:rowOff>
    </xdr:from>
    <xdr:to>
      <xdr:col>22</xdr:col>
      <xdr:colOff>165100</xdr:colOff>
      <xdr:row>16</xdr:row>
      <xdr:rowOff>134279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23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144456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9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43848</xdr:rowOff>
    </xdr:from>
    <xdr:to>
      <xdr:col>19</xdr:col>
      <xdr:colOff>38100</xdr:colOff>
      <xdr:row>16</xdr:row>
      <xdr:rowOff>145448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34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155625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0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36467</xdr:rowOff>
    </xdr:from>
    <xdr:to>
      <xdr:col>15</xdr:col>
      <xdr:colOff>101600</xdr:colOff>
      <xdr:row>16</xdr:row>
      <xdr:rowOff>138067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27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148244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9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104689</xdr:rowOff>
    </xdr:from>
    <xdr:to>
      <xdr:col>29</xdr:col>
      <xdr:colOff>127000</xdr:colOff>
      <xdr:row>37</xdr:row>
      <xdr:rowOff>123388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29239"/>
          <a:ext cx="0" cy="12188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95465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2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123388</xdr:rowOff>
    </xdr:from>
    <xdr:to>
      <xdr:col>30</xdr:col>
      <xdr:colOff>25400</xdr:colOff>
      <xdr:row>37</xdr:row>
      <xdr:rowOff>123388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2480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19616</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104689</xdr:rowOff>
    </xdr:from>
    <xdr:to>
      <xdr:col>30</xdr:col>
      <xdr:colOff>25400</xdr:colOff>
      <xdr:row>33</xdr:row>
      <xdr:rowOff>104689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292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4196</xdr:rowOff>
    </xdr:from>
    <xdr:to>
      <xdr:col>29</xdr:col>
      <xdr:colOff>127000</xdr:colOff>
      <xdr:row>36</xdr:row>
      <xdr:rowOff>4607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57446"/>
          <a:ext cx="647700" cy="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120113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387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275036</xdr:rowOff>
    </xdr:from>
    <xdr:to>
      <xdr:col>29</xdr:col>
      <xdr:colOff>177800</xdr:colOff>
      <xdr:row>35</xdr:row>
      <xdr:rowOff>33736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542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275407</xdr:rowOff>
    </xdr:from>
    <xdr:to>
      <xdr:col>26</xdr:col>
      <xdr:colOff>50800</xdr:colOff>
      <xdr:row>36</xdr:row>
      <xdr:rowOff>4607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885757"/>
          <a:ext cx="698500" cy="72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242529</xdr:rowOff>
    </xdr:from>
    <xdr:to>
      <xdr:col>26</xdr:col>
      <xdr:colOff>101600</xdr:colOff>
      <xdr:row>35</xdr:row>
      <xdr:rowOff>1229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509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11406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278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253873</xdr:rowOff>
    </xdr:from>
    <xdr:to>
      <xdr:col>22</xdr:col>
      <xdr:colOff>114300</xdr:colOff>
      <xdr:row>35</xdr:row>
      <xdr:rowOff>275407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864223"/>
          <a:ext cx="698500" cy="21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138654</xdr:rowOff>
    </xdr:from>
    <xdr:to>
      <xdr:col>22</xdr:col>
      <xdr:colOff>165100</xdr:colOff>
      <xdr:row>34</xdr:row>
      <xdr:rowOff>240254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4061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250431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17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166274</xdr:rowOff>
    </xdr:from>
    <xdr:to>
      <xdr:col>18</xdr:col>
      <xdr:colOff>177800</xdr:colOff>
      <xdr:row>35</xdr:row>
      <xdr:rowOff>253873</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776624"/>
          <a:ext cx="698500" cy="87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148209</xdr:rowOff>
    </xdr:from>
    <xdr:to>
      <xdr:col>19</xdr:col>
      <xdr:colOff>38100</xdr:colOff>
      <xdr:row>34</xdr:row>
      <xdr:rowOff>249810</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415659"/>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259986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184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129006</xdr:rowOff>
    </xdr:from>
    <xdr:to>
      <xdr:col>15</xdr:col>
      <xdr:colOff>101600</xdr:colOff>
      <xdr:row>34</xdr:row>
      <xdr:rowOff>230606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396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240783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16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296296</xdr:rowOff>
    </xdr:from>
    <xdr:to>
      <xdr:col>29</xdr:col>
      <xdr:colOff>177800</xdr:colOff>
      <xdr:row>36</xdr:row>
      <xdr:rowOff>54996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06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268373</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7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296707</xdr:rowOff>
    </xdr:from>
    <xdr:to>
      <xdr:col>26</xdr:col>
      <xdr:colOff>101600</xdr:colOff>
      <xdr:row>36</xdr:row>
      <xdr:rowOff>55407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07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40184</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93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224607</xdr:rowOff>
    </xdr:from>
    <xdr:to>
      <xdr:col>22</xdr:col>
      <xdr:colOff>165100</xdr:colOff>
      <xdr:row>35</xdr:row>
      <xdr:rowOff>326207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34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310984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2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203073</xdr:rowOff>
    </xdr:from>
    <xdr:to>
      <xdr:col>19</xdr:col>
      <xdr:colOff>38100</xdr:colOff>
      <xdr:row>35</xdr:row>
      <xdr:rowOff>304673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13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289450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89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115474</xdr:rowOff>
    </xdr:from>
    <xdr:to>
      <xdr:col>15</xdr:col>
      <xdr:colOff>101600</xdr:colOff>
      <xdr:row>35</xdr:row>
      <xdr:rowOff>217074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25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201851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81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1,369,131
1,355,720
5,676.16
638,787,137
623,659,855
1,889,546
349,948,129
1,026,875,931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1658</xdr:rowOff>
    </xdr:from>
    <xdr:to>
      <xdr:col>24</xdr:col>
      <xdr:colOff>62865</xdr:colOff>
      <xdr:row>39</xdr:row>
      <xdr:rowOff>167165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16608"/>
          <a:ext cx="1270" cy="15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170992</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5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167165</xdr:rowOff>
    </xdr:from>
    <xdr:to>
      <xdr:col>24</xdr:col>
      <xdr:colOff>152400</xdr:colOff>
      <xdr:row>39</xdr:row>
      <xdr:rowOff>167165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5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119785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9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1658</xdr:rowOff>
    </xdr:from>
    <xdr:to>
      <xdr:col>24</xdr:col>
      <xdr:colOff>152400</xdr:colOff>
      <xdr:row>31</xdr:row>
      <xdr:rowOff>1658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16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93392</xdr:rowOff>
    </xdr:from>
    <xdr:to>
      <xdr:col>24</xdr:col>
      <xdr:colOff>63500</xdr:colOff>
      <xdr:row>35</xdr:row>
      <xdr:rowOff>134867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094142"/>
          <a:ext cx="838200" cy="4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82970</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551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104543</xdr:rowOff>
    </xdr:from>
    <xdr:to>
      <xdr:col>24</xdr:col>
      <xdr:colOff>114300</xdr:colOff>
      <xdr:row>37</xdr:row>
      <xdr:rowOff>34693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27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93392</xdr:rowOff>
    </xdr:from>
    <xdr:to>
      <xdr:col>19</xdr:col>
      <xdr:colOff>177800</xdr:colOff>
      <xdr:row>35</xdr:row>
      <xdr:rowOff>157106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94142"/>
          <a:ext cx="889000" cy="6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124333</xdr:rowOff>
    </xdr:from>
    <xdr:to>
      <xdr:col>20</xdr:col>
      <xdr:colOff>38100</xdr:colOff>
      <xdr:row>37</xdr:row>
      <xdr:rowOff>54483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37</xdr:row>
      <xdr:rowOff>45610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85095" y="638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115991</xdr:rowOff>
    </xdr:from>
    <xdr:to>
      <xdr:col>15</xdr:col>
      <xdr:colOff>50800</xdr:colOff>
      <xdr:row>35</xdr:row>
      <xdr:rowOff>157106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116741"/>
          <a:ext cx="889000" cy="4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137951</xdr:rowOff>
    </xdr:from>
    <xdr:to>
      <xdr:col>15</xdr:col>
      <xdr:colOff>101600</xdr:colOff>
      <xdr:row>37</xdr:row>
      <xdr:rowOff>68101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10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59228</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40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115991</xdr:rowOff>
    </xdr:from>
    <xdr:to>
      <xdr:col>10</xdr:col>
      <xdr:colOff>114300</xdr:colOff>
      <xdr:row>35</xdr:row>
      <xdr:rowOff>138753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16741"/>
          <a:ext cx="889000" cy="2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105033</xdr:rowOff>
    </xdr:from>
    <xdr:to>
      <xdr:col>10</xdr:col>
      <xdr:colOff>165100</xdr:colOff>
      <xdr:row>36</xdr:row>
      <xdr:rowOff>35183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0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26310</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198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125900</xdr:rowOff>
    </xdr:from>
    <xdr:to>
      <xdr:col>6</xdr:col>
      <xdr:colOff>38100</xdr:colOff>
      <xdr:row>36</xdr:row>
      <xdr:rowOff>56050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47177</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219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84067</xdr:rowOff>
    </xdr:from>
    <xdr:to>
      <xdr:col>24</xdr:col>
      <xdr:colOff>114300</xdr:colOff>
      <xdr:row>36</xdr:row>
      <xdr:rowOff>14217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8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106944</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36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42592</xdr:rowOff>
    </xdr:from>
    <xdr:to>
      <xdr:col>20</xdr:col>
      <xdr:colOff>38100</xdr:colOff>
      <xdr:row>35</xdr:row>
      <xdr:rowOff>144192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4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33</xdr:row>
      <xdr:rowOff>160719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85095" y="5818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106306</xdr:rowOff>
    </xdr:from>
    <xdr:to>
      <xdr:col>15</xdr:col>
      <xdr:colOff>101600</xdr:colOff>
      <xdr:row>36</xdr:row>
      <xdr:rowOff>36456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0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52983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882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65191</xdr:rowOff>
    </xdr:from>
    <xdr:to>
      <xdr:col>10</xdr:col>
      <xdr:colOff>165100</xdr:colOff>
      <xdr:row>35</xdr:row>
      <xdr:rowOff>166791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6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11868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841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87953</xdr:rowOff>
    </xdr:from>
    <xdr:to>
      <xdr:col>6</xdr:col>
      <xdr:colOff>38100</xdr:colOff>
      <xdr:row>36</xdr:row>
      <xdr:rowOff>18103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8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34630</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863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26681</xdr:rowOff>
    </xdr:from>
    <xdr:to>
      <xdr:col>24</xdr:col>
      <xdr:colOff>62865</xdr:colOff>
      <xdr:row>58</xdr:row>
      <xdr:rowOff>29332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181"/>
          <a:ext cx="1270" cy="1374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33159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7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29332</xdr:rowOff>
    </xdr:from>
    <xdr:to>
      <xdr:col>24</xdr:col>
      <xdr:colOff>152400</xdr:colOff>
      <xdr:row>58</xdr:row>
      <xdr:rowOff>29332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7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144808</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26681</xdr:rowOff>
    </xdr:from>
    <xdr:to>
      <xdr:col>24</xdr:col>
      <xdr:colOff>152400</xdr:colOff>
      <xdr:row>50</xdr:row>
      <xdr:rowOff>26681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94620</xdr:rowOff>
    </xdr:from>
    <xdr:to>
      <xdr:col>24</xdr:col>
      <xdr:colOff>63500</xdr:colOff>
      <xdr:row>55</xdr:row>
      <xdr:rowOff>107513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524370"/>
          <a:ext cx="838200" cy="1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108566</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38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130139</xdr:rowOff>
    </xdr:from>
    <xdr:to>
      <xdr:col>24</xdr:col>
      <xdr:colOff>114300</xdr:colOff>
      <xdr:row>56</xdr:row>
      <xdr:rowOff>60289</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55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107513</xdr:rowOff>
    </xdr:from>
    <xdr:to>
      <xdr:col>19</xdr:col>
      <xdr:colOff>177800</xdr:colOff>
      <xdr:row>56</xdr:row>
      <xdr:rowOff>92059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537263"/>
          <a:ext cx="889000" cy="15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148336</xdr:rowOff>
    </xdr:from>
    <xdr:to>
      <xdr:col>20</xdr:col>
      <xdr:colOff>38100</xdr:colOff>
      <xdr:row>56</xdr:row>
      <xdr:rowOff>78486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57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69613</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17411" y="967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92059</xdr:rowOff>
    </xdr:from>
    <xdr:to>
      <xdr:col>15</xdr:col>
      <xdr:colOff>50800</xdr:colOff>
      <xdr:row>56</xdr:row>
      <xdr:rowOff>160640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69325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167081</xdr:rowOff>
    </xdr:from>
    <xdr:to>
      <xdr:col>15</xdr:col>
      <xdr:colOff>101600</xdr:colOff>
      <xdr:row>56</xdr:row>
      <xdr:rowOff>97231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59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113758</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37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146010</xdr:rowOff>
    </xdr:from>
    <xdr:to>
      <xdr:col>10</xdr:col>
      <xdr:colOff>114300</xdr:colOff>
      <xdr:row>56</xdr:row>
      <xdr:rowOff>160640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747210"/>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112217</xdr:rowOff>
    </xdr:from>
    <xdr:to>
      <xdr:col>10</xdr:col>
      <xdr:colOff>165100</xdr:colOff>
      <xdr:row>57</xdr:row>
      <xdr:rowOff>42367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3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33494</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80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81311</xdr:rowOff>
    </xdr:from>
    <xdr:to>
      <xdr:col>6</xdr:col>
      <xdr:colOff>38100</xdr:colOff>
      <xdr:row>57</xdr:row>
      <xdr:rowOff>11461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68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27988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45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43820</xdr:rowOff>
    </xdr:from>
    <xdr:to>
      <xdr:col>24</xdr:col>
      <xdr:colOff>114300</xdr:colOff>
      <xdr:row>55</xdr:row>
      <xdr:rowOff>145420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47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66697</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32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56713</xdr:rowOff>
    </xdr:from>
    <xdr:to>
      <xdr:col>20</xdr:col>
      <xdr:colOff>38100</xdr:colOff>
      <xdr:row>55</xdr:row>
      <xdr:rowOff>158313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48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3390</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17411" y="926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41259</xdr:rowOff>
    </xdr:from>
    <xdr:to>
      <xdr:col>15</xdr:col>
      <xdr:colOff>101600</xdr:colOff>
      <xdr:row>56</xdr:row>
      <xdr:rowOff>142859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64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133986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73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109840</xdr:rowOff>
    </xdr:from>
    <xdr:to>
      <xdr:col>10</xdr:col>
      <xdr:colOff>165100</xdr:colOff>
      <xdr:row>57</xdr:row>
      <xdr:rowOff>39990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1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56517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48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95210</xdr:rowOff>
    </xdr:from>
    <xdr:to>
      <xdr:col>6</xdr:col>
      <xdr:colOff>38100</xdr:colOff>
      <xdr:row>57</xdr:row>
      <xdr:rowOff>25360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69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16487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78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80</xdr:row>
      <xdr:rowOff>111777</xdr:rowOff>
    </xdr:from>
    <xdr:ext cx="46717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94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38299</xdr:rowOff>
    </xdr:from>
    <xdr:ext cx="46717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94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67</xdr:row>
      <xdr:rowOff>54627</xdr:rowOff>
    </xdr:from>
    <xdr:ext cx="46717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94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125004</xdr:rowOff>
    </xdr:from>
    <xdr:to>
      <xdr:col>24</xdr:col>
      <xdr:colOff>62865</xdr:colOff>
      <xdr:row>77</xdr:row>
      <xdr:rowOff>112268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1955054"/>
          <a:ext cx="1270" cy="1358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116095</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317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112268</xdr:rowOff>
    </xdr:from>
    <xdr:to>
      <xdr:col>24</xdr:col>
      <xdr:colOff>152400</xdr:colOff>
      <xdr:row>77</xdr:row>
      <xdr:rowOff>112268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31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71681</xdr:rowOff>
    </xdr:from>
    <xdr:ext cx="469744"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73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125004</xdr:rowOff>
    </xdr:from>
    <xdr:to>
      <xdr:col>24</xdr:col>
      <xdr:colOff>152400</xdr:colOff>
      <xdr:row>69</xdr:row>
      <xdr:rowOff>125004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195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112268</xdr:rowOff>
    </xdr:from>
    <xdr:to>
      <xdr:col>24</xdr:col>
      <xdr:colOff>63500</xdr:colOff>
      <xdr:row>78</xdr:row>
      <xdr:rowOff>13644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313918"/>
          <a:ext cx="838200" cy="7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80753</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2596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57876</xdr:rowOff>
    </xdr:from>
    <xdr:to>
      <xdr:col>24</xdr:col>
      <xdr:colOff>114300</xdr:colOff>
      <xdr:row>74</xdr:row>
      <xdr:rowOff>159476</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274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10051</xdr:rowOff>
    </xdr:from>
    <xdr:to>
      <xdr:col>19</xdr:col>
      <xdr:colOff>177800</xdr:colOff>
      <xdr:row>78</xdr:row>
      <xdr:rowOff>13644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383151"/>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72</xdr:row>
      <xdr:rowOff>146376</xdr:rowOff>
    </xdr:from>
    <xdr:to>
      <xdr:col>20</xdr:col>
      <xdr:colOff>38100</xdr:colOff>
      <xdr:row>73</xdr:row>
      <xdr:rowOff>76526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249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71</xdr:row>
      <xdr:rowOff>93053</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49728" y="1226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10051</xdr:rowOff>
    </xdr:from>
    <xdr:to>
      <xdr:col>15</xdr:col>
      <xdr:colOff>50800</xdr:colOff>
      <xdr:row>78</xdr:row>
      <xdr:rowOff>50873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38315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72</xdr:row>
      <xdr:rowOff>87920</xdr:rowOff>
    </xdr:from>
    <xdr:to>
      <xdr:col>15</xdr:col>
      <xdr:colOff>101600</xdr:colOff>
      <xdr:row>73</xdr:row>
      <xdr:rowOff>18070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243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34597</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22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50873</xdr:rowOff>
    </xdr:from>
    <xdr:to>
      <xdr:col>10</xdr:col>
      <xdr:colOff>114300</xdr:colOff>
      <xdr:row>79</xdr:row>
      <xdr:rowOff>14297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423973"/>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31097</xdr:rowOff>
    </xdr:from>
    <xdr:to>
      <xdr:col>10</xdr:col>
      <xdr:colOff>165100</xdr:colOff>
      <xdr:row>73</xdr:row>
      <xdr:rowOff>132697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254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71</xdr:row>
      <xdr:rowOff>149224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232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94452</xdr:rowOff>
    </xdr:from>
    <xdr:to>
      <xdr:col>6</xdr:col>
      <xdr:colOff>38100</xdr:colOff>
      <xdr:row>74</xdr:row>
      <xdr:rowOff>24602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2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41129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238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61468</xdr:rowOff>
    </xdr:from>
    <xdr:to>
      <xdr:col>24</xdr:col>
      <xdr:colOff>114300</xdr:colOff>
      <xdr:row>77</xdr:row>
      <xdr:rowOff>163068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26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147845</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17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134294</xdr:rowOff>
    </xdr:from>
    <xdr:to>
      <xdr:col>20</xdr:col>
      <xdr:colOff>38100</xdr:colOff>
      <xdr:row>78</xdr:row>
      <xdr:rowOff>64444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3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55571</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49728" y="1342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130701</xdr:rowOff>
    </xdr:from>
    <xdr:to>
      <xdr:col>15</xdr:col>
      <xdr:colOff>101600</xdr:colOff>
      <xdr:row>78</xdr:row>
      <xdr:rowOff>60851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3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51978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42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73</xdr:rowOff>
    </xdr:from>
    <xdr:to>
      <xdr:col>10</xdr:col>
      <xdr:colOff>165100</xdr:colOff>
      <xdr:row>78</xdr:row>
      <xdr:rowOff>101673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37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92800</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465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134947</xdr:rowOff>
    </xdr:from>
    <xdr:to>
      <xdr:col>6</xdr:col>
      <xdr:colOff>38100</xdr:colOff>
      <xdr:row>79</xdr:row>
      <xdr:rowOff>65097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0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56224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60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97</xdr:row>
      <xdr:rowOff>168927</xdr:rowOff>
    </xdr:from>
    <xdr:ext cx="46717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94821" y="1679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74595</xdr:rowOff>
    </xdr:from>
    <xdr:to>
      <xdr:col>24</xdr:col>
      <xdr:colOff>62865</xdr:colOff>
      <xdr:row>99</xdr:row>
      <xdr:rowOff>58319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05095"/>
          <a:ext cx="1270" cy="152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62146</xdr:rowOff>
    </xdr:from>
    <xdr:ext cx="469744"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703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58319</xdr:rowOff>
    </xdr:from>
    <xdr:to>
      <xdr:col>24</xdr:col>
      <xdr:colOff>152400</xdr:colOff>
      <xdr:row>99</xdr:row>
      <xdr:rowOff>58319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703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21272</xdr:rowOff>
    </xdr:from>
    <xdr:ext cx="534377"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74595</xdr:rowOff>
    </xdr:from>
    <xdr:to>
      <xdr:col>24</xdr:col>
      <xdr:colOff>152400</xdr:colOff>
      <xdr:row>90</xdr:row>
      <xdr:rowOff>74595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0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74595</xdr:rowOff>
    </xdr:from>
    <xdr:to>
      <xdr:col>24</xdr:col>
      <xdr:colOff>63500</xdr:colOff>
      <xdr:row>91</xdr:row>
      <xdr:rowOff>55392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5505095"/>
          <a:ext cx="838200" cy="15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25813</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313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47386</xdr:rowOff>
    </xdr:from>
    <xdr:to>
      <xdr:col>24</xdr:col>
      <xdr:colOff>114300</xdr:colOff>
      <xdr:row>95</xdr:row>
      <xdr:rowOff>148986</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3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55392</xdr:rowOff>
    </xdr:from>
    <xdr:to>
      <xdr:col>19</xdr:col>
      <xdr:colOff>177800</xdr:colOff>
      <xdr:row>91</xdr:row>
      <xdr:rowOff>121321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5657342"/>
          <a:ext cx="889000" cy="6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75459</xdr:rowOff>
    </xdr:from>
    <xdr:to>
      <xdr:col>20</xdr:col>
      <xdr:colOff>38100</xdr:colOff>
      <xdr:row>96</xdr:row>
      <xdr:rowOff>5609</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36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168186</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17411" y="1645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121321</xdr:rowOff>
    </xdr:from>
    <xdr:to>
      <xdr:col>15</xdr:col>
      <xdr:colOff>50800</xdr:colOff>
      <xdr:row>92</xdr:row>
      <xdr:rowOff>47346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5723271"/>
          <a:ext cx="889000" cy="9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55798</xdr:rowOff>
    </xdr:from>
    <xdr:to>
      <xdr:col>15</xdr:col>
      <xdr:colOff>101600</xdr:colOff>
      <xdr:row>95</xdr:row>
      <xdr:rowOff>157398</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4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148525</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43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47346</xdr:rowOff>
    </xdr:from>
    <xdr:to>
      <xdr:col>10</xdr:col>
      <xdr:colOff>114300</xdr:colOff>
      <xdr:row>93</xdr:row>
      <xdr:rowOff>4552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5820746"/>
          <a:ext cx="889000" cy="12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146599</xdr:rowOff>
    </xdr:from>
    <xdr:to>
      <xdr:col>10</xdr:col>
      <xdr:colOff>165100</xdr:colOff>
      <xdr:row>96</xdr:row>
      <xdr:rowOff>76749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3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96</xdr:row>
      <xdr:rowOff>67876</xdr:rowOff>
    </xdr:from>
    <xdr:ext cx="469744"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84428" y="1652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162418</xdr:rowOff>
    </xdr:from>
    <xdr:to>
      <xdr:col>6</xdr:col>
      <xdr:colOff>38100</xdr:colOff>
      <xdr:row>96</xdr:row>
      <xdr:rowOff>92568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5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96</xdr:row>
      <xdr:rowOff>83695</xdr:rowOff>
    </xdr:from>
    <xdr:ext cx="469744"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95428" y="1654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23795</xdr:rowOff>
    </xdr:from>
    <xdr:to>
      <xdr:col>24</xdr:col>
      <xdr:colOff>114300</xdr:colOff>
      <xdr:row>90</xdr:row>
      <xdr:rowOff>125395</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545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148272</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40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4592</xdr:rowOff>
    </xdr:from>
    <xdr:to>
      <xdr:col>20</xdr:col>
      <xdr:colOff>38100</xdr:colOff>
      <xdr:row>91</xdr:row>
      <xdr:rowOff>106192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56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89</xdr:row>
      <xdr:rowOff>122719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17411" y="1538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70521</xdr:rowOff>
    </xdr:from>
    <xdr:to>
      <xdr:col>15</xdr:col>
      <xdr:colOff>101600</xdr:colOff>
      <xdr:row>92</xdr:row>
      <xdr:rowOff>671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567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17198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544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167996</xdr:rowOff>
    </xdr:from>
    <xdr:to>
      <xdr:col>10</xdr:col>
      <xdr:colOff>165100</xdr:colOff>
      <xdr:row>92</xdr:row>
      <xdr:rowOff>98146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576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114673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554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125202</xdr:rowOff>
    </xdr:from>
    <xdr:to>
      <xdr:col>6</xdr:col>
      <xdr:colOff>38100</xdr:colOff>
      <xdr:row>93</xdr:row>
      <xdr:rowOff>55352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589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71879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567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5" name="補助費等グラフ枠">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43231</xdr:rowOff>
    </xdr:from>
    <xdr:to>
      <xdr:col>54</xdr:col>
      <xdr:colOff>189865</xdr:colOff>
      <xdr:row>38</xdr:row>
      <xdr:rowOff>101067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flipV="1">
          <a:off x="10475595" y="5358181"/>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104894</xdr:rowOff>
    </xdr:from>
    <xdr:ext cx="534377" cy="259045"/>
    <xdr:sp macro="" textlink="">
      <xdr:nvSpPr>
        <xdr:cNvPr id="277" name="補助費等最小値テキスト">
          <a:extLst>
            <a:ext uri="{FF2B5EF4-FFF2-40B4-BE49-F238E27FC236}">
              <a16:creationId xmlns:a16="http://schemas.microsoft.com/office/drawing/2014/main" id="{00000000-0008-0000-0600-000015010000}"/>
            </a:ext>
          </a:extLst>
        </xdr:cNvPr>
        <xdr:cNvSpPr txBox="1"/>
      </xdr:nvSpPr>
      <xdr:spPr>
        <a:xfrm>
          <a:off x="10528300" y="661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101067</xdr:rowOff>
    </xdr:from>
    <xdr:to>
      <xdr:col>55</xdr:col>
      <xdr:colOff>88900</xdr:colOff>
      <xdr:row>38</xdr:row>
      <xdr:rowOff>101067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10388600" y="661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161358</xdr:rowOff>
    </xdr:from>
    <xdr:ext cx="599010" cy="259045"/>
    <xdr:sp macro="" textlink="">
      <xdr:nvSpPr>
        <xdr:cNvPr id="279" name="補助費等最大値テキスト">
          <a:extLst>
            <a:ext uri="{FF2B5EF4-FFF2-40B4-BE49-F238E27FC236}">
              <a16:creationId xmlns:a16="http://schemas.microsoft.com/office/drawing/2014/main" id="{00000000-0008-0000-0600-000017010000}"/>
            </a:ext>
          </a:extLst>
        </xdr:cNvPr>
        <xdr:cNvSpPr txBox="1"/>
      </xdr:nvSpPr>
      <xdr:spPr>
        <a:xfrm>
          <a:off x="10528300" y="513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43231</xdr:rowOff>
    </xdr:from>
    <xdr:to>
      <xdr:col>55</xdr:col>
      <xdr:colOff>88900</xdr:colOff>
      <xdr:row>31</xdr:row>
      <xdr:rowOff>43231</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535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101067</xdr:rowOff>
    </xdr:from>
    <xdr:to>
      <xdr:col>55</xdr:col>
      <xdr:colOff>0</xdr:colOff>
      <xdr:row>38</xdr:row>
      <xdr:rowOff>118326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9639300" y="6616167"/>
          <a:ext cx="8382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105433</xdr:rowOff>
    </xdr:from>
    <xdr:ext cx="599010" cy="259045"/>
    <xdr:sp macro="" textlink="">
      <xdr:nvSpPr>
        <xdr:cNvPr id="282" name="補助費等平均値テキスト">
          <a:extLst>
            <a:ext uri="{FF2B5EF4-FFF2-40B4-BE49-F238E27FC236}">
              <a16:creationId xmlns:a16="http://schemas.microsoft.com/office/drawing/2014/main" id="{00000000-0008-0000-0600-00001A010000}"/>
            </a:ext>
          </a:extLst>
        </xdr:cNvPr>
        <xdr:cNvSpPr txBox="1"/>
      </xdr:nvSpPr>
      <xdr:spPr>
        <a:xfrm>
          <a:off x="10528300" y="5591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82556</xdr:rowOff>
    </xdr:from>
    <xdr:to>
      <xdr:col>55</xdr:col>
      <xdr:colOff>50800</xdr:colOff>
      <xdr:row>34</xdr:row>
      <xdr:rowOff>12706</xdr:rowOff>
    </xdr:to>
    <xdr:sp macro="" textlink="">
      <xdr:nvSpPr>
        <xdr:cNvPr id="283" name="フローチャート: 判断 282">
          <a:extLst>
            <a:ext uri="{FF2B5EF4-FFF2-40B4-BE49-F238E27FC236}">
              <a16:creationId xmlns:a16="http://schemas.microsoft.com/office/drawing/2014/main" id="{00000000-0008-0000-0600-00001B010000}"/>
            </a:ext>
          </a:extLst>
        </xdr:cNvPr>
        <xdr:cNvSpPr/>
      </xdr:nvSpPr>
      <xdr:spPr>
        <a:xfrm>
          <a:off x="10426700" y="574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139871</xdr:rowOff>
    </xdr:from>
    <xdr:to>
      <xdr:col>50</xdr:col>
      <xdr:colOff>114300</xdr:colOff>
      <xdr:row>38</xdr:row>
      <xdr:rowOff>118326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8750300" y="6312071"/>
          <a:ext cx="889000" cy="32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135706</xdr:rowOff>
    </xdr:from>
    <xdr:to>
      <xdr:col>50</xdr:col>
      <xdr:colOff>165100</xdr:colOff>
      <xdr:row>34</xdr:row>
      <xdr:rowOff>65856</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9588500" y="579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32</xdr:row>
      <xdr:rowOff>82383</xdr:rowOff>
    </xdr:from>
    <xdr:ext cx="599010"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9327095" y="5568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139871</xdr:rowOff>
    </xdr:from>
    <xdr:to>
      <xdr:col>45</xdr:col>
      <xdr:colOff>177800</xdr:colOff>
      <xdr:row>38</xdr:row>
      <xdr:rowOff>10999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7861300" y="6312071"/>
          <a:ext cx="889000" cy="21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156166</xdr:rowOff>
    </xdr:from>
    <xdr:to>
      <xdr:col>46</xdr:col>
      <xdr:colOff>38100</xdr:colOff>
      <xdr:row>31</xdr:row>
      <xdr:rowOff>86316</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8699500" y="529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102843</xdr:rowOff>
    </xdr:from>
    <xdr:ext cx="599010"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8450795" y="5074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102667</xdr:rowOff>
    </xdr:from>
    <xdr:to>
      <xdr:col>41</xdr:col>
      <xdr:colOff>50800</xdr:colOff>
      <xdr:row>38</xdr:row>
      <xdr:rowOff>10999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972300" y="6446317"/>
          <a:ext cx="889000" cy="7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155823</xdr:rowOff>
    </xdr:from>
    <xdr:to>
      <xdr:col>41</xdr:col>
      <xdr:colOff>101600</xdr:colOff>
      <xdr:row>35</xdr:row>
      <xdr:rowOff>85973</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7810500" y="598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102500</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7594111" y="576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91758</xdr:rowOff>
    </xdr:from>
    <xdr:to>
      <xdr:col>36</xdr:col>
      <xdr:colOff>165100</xdr:colOff>
      <xdr:row>35</xdr:row>
      <xdr:rowOff>21908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6921500" y="5921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38435</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6705111" y="569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50267</xdr:rowOff>
    </xdr:from>
    <xdr:to>
      <xdr:col>55</xdr:col>
      <xdr:colOff>50800</xdr:colOff>
      <xdr:row>38</xdr:row>
      <xdr:rowOff>151867</xdr:rowOff>
    </xdr:to>
    <xdr:sp macro="" textlink="">
      <xdr:nvSpPr>
        <xdr:cNvPr id="300" name="楕円 299">
          <a:extLst>
            <a:ext uri="{FF2B5EF4-FFF2-40B4-BE49-F238E27FC236}">
              <a16:creationId xmlns:a16="http://schemas.microsoft.com/office/drawing/2014/main" id="{00000000-0008-0000-0600-00002C010000}"/>
            </a:ext>
          </a:extLst>
        </xdr:cNvPr>
        <xdr:cNvSpPr/>
      </xdr:nvSpPr>
      <xdr:spPr>
        <a:xfrm>
          <a:off x="10426700" y="656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136644</xdr:rowOff>
    </xdr:from>
    <xdr:ext cx="534377" cy="259045"/>
    <xdr:sp macro="" textlink="">
      <xdr:nvSpPr>
        <xdr:cNvPr id="301" name="補助費等該当値テキスト">
          <a:extLst>
            <a:ext uri="{FF2B5EF4-FFF2-40B4-BE49-F238E27FC236}">
              <a16:creationId xmlns:a16="http://schemas.microsoft.com/office/drawing/2014/main" id="{00000000-0008-0000-0600-00002D010000}"/>
            </a:ext>
          </a:extLst>
        </xdr:cNvPr>
        <xdr:cNvSpPr txBox="1"/>
      </xdr:nvSpPr>
      <xdr:spPr>
        <a:xfrm>
          <a:off x="10528300" y="648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67526</xdr:rowOff>
    </xdr:from>
    <xdr:to>
      <xdr:col>50</xdr:col>
      <xdr:colOff>165100</xdr:colOff>
      <xdr:row>38</xdr:row>
      <xdr:rowOff>169126</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9588500" y="658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160253</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59411" y="667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89071</xdr:rowOff>
    </xdr:from>
    <xdr:to>
      <xdr:col>46</xdr:col>
      <xdr:colOff>38100</xdr:colOff>
      <xdr:row>37</xdr:row>
      <xdr:rowOff>19221</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8699500" y="626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10348</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35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131648</xdr:rowOff>
    </xdr:from>
    <xdr:to>
      <xdr:col>41</xdr:col>
      <xdr:colOff>101600</xdr:colOff>
      <xdr:row>38</xdr:row>
      <xdr:rowOff>61798</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7810500" y="647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52926</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56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51867</xdr:rowOff>
    </xdr:from>
    <xdr:to>
      <xdr:col>36</xdr:col>
      <xdr:colOff>165100</xdr:colOff>
      <xdr:row>37</xdr:row>
      <xdr:rowOff>153467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6921500" y="639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144594</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48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0" name="正方形/長方形 309">
          <a:extLst>
            <a:ext uri="{FF2B5EF4-FFF2-40B4-BE49-F238E27FC236}">
              <a16:creationId xmlns:a16="http://schemas.microsoft.com/office/drawing/2014/main" id="{00000000-0008-0000-0600-00003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1" name="正方形/長方形 310">
          <a:extLst>
            <a:ext uri="{FF2B5EF4-FFF2-40B4-BE49-F238E27FC236}">
              <a16:creationId xmlns:a16="http://schemas.microsoft.com/office/drawing/2014/main" id="{00000000-0008-0000-0600-000037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7" name="直線コネクタ 316">
          <a:extLst>
            <a:ext uri="{FF2B5EF4-FFF2-40B4-BE49-F238E27FC236}">
              <a16:creationId xmlns:a16="http://schemas.microsoft.com/office/drawing/2014/main" id="{00000000-0008-0000-0600-00003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19" name="直線コネクタ 318">
          <a:extLst>
            <a:ext uri="{FF2B5EF4-FFF2-40B4-BE49-F238E27FC236}">
              <a16:creationId xmlns:a16="http://schemas.microsoft.com/office/drawing/2014/main" id="{00000000-0008-0000-0600-00003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普通建設事業費グラフ枠">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38773</xdr:rowOff>
    </xdr:from>
    <xdr:to>
      <xdr:col>54</xdr:col>
      <xdr:colOff>189865</xdr:colOff>
      <xdr:row>58</xdr:row>
      <xdr:rowOff>165722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flipV="1">
          <a:off x="10475595" y="8611273"/>
          <a:ext cx="1270" cy="1498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169549</xdr:rowOff>
    </xdr:from>
    <xdr:ext cx="534377" cy="259045"/>
    <xdr:sp macro="" textlink="">
      <xdr:nvSpPr>
        <xdr:cNvPr id="333" name="普通建設事業費最小値テキスト">
          <a:extLst>
            <a:ext uri="{FF2B5EF4-FFF2-40B4-BE49-F238E27FC236}">
              <a16:creationId xmlns:a16="http://schemas.microsoft.com/office/drawing/2014/main" id="{00000000-0008-0000-0600-00004D010000}"/>
            </a:ext>
          </a:extLst>
        </xdr:cNvPr>
        <xdr:cNvSpPr txBox="1"/>
      </xdr:nvSpPr>
      <xdr:spPr>
        <a:xfrm>
          <a:off x="10528300" y="101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165722</xdr:rowOff>
    </xdr:from>
    <xdr:to>
      <xdr:col>55</xdr:col>
      <xdr:colOff>88900</xdr:colOff>
      <xdr:row>58</xdr:row>
      <xdr:rowOff>165722</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10388600" y="10109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156900</xdr:rowOff>
    </xdr:from>
    <xdr:ext cx="599010" cy="259045"/>
    <xdr:sp macro="" textlink="">
      <xdr:nvSpPr>
        <xdr:cNvPr id="335" name="普通建設事業費最大値テキスト">
          <a:extLst>
            <a:ext uri="{FF2B5EF4-FFF2-40B4-BE49-F238E27FC236}">
              <a16:creationId xmlns:a16="http://schemas.microsoft.com/office/drawing/2014/main" id="{00000000-0008-0000-0600-00004F010000}"/>
            </a:ext>
          </a:extLst>
        </xdr:cNvPr>
        <xdr:cNvSpPr txBox="1"/>
      </xdr:nvSpPr>
      <xdr:spPr>
        <a:xfrm>
          <a:off x="10528300" y="838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38773</xdr:rowOff>
    </xdr:from>
    <xdr:to>
      <xdr:col>55</xdr:col>
      <xdr:colOff>88900</xdr:colOff>
      <xdr:row>50</xdr:row>
      <xdr:rowOff>38773</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861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31934</xdr:rowOff>
    </xdr:from>
    <xdr:to>
      <xdr:col>55</xdr:col>
      <xdr:colOff>0</xdr:colOff>
      <xdr:row>58</xdr:row>
      <xdr:rowOff>32791</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9639300" y="9804584"/>
          <a:ext cx="838200" cy="17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97623</xdr:rowOff>
    </xdr:from>
    <xdr:ext cx="534377" cy="259045"/>
    <xdr:sp macro="" textlink="">
      <xdr:nvSpPr>
        <xdr:cNvPr id="338" name="普通建設事業費平均値テキスト">
          <a:extLst>
            <a:ext uri="{FF2B5EF4-FFF2-40B4-BE49-F238E27FC236}">
              <a16:creationId xmlns:a16="http://schemas.microsoft.com/office/drawing/2014/main" id="{00000000-0008-0000-0600-000052010000}"/>
            </a:ext>
          </a:extLst>
        </xdr:cNvPr>
        <xdr:cNvSpPr txBox="1"/>
      </xdr:nvSpPr>
      <xdr:spPr>
        <a:xfrm>
          <a:off x="10528300" y="93559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74746</xdr:rowOff>
    </xdr:from>
    <xdr:to>
      <xdr:col>55</xdr:col>
      <xdr:colOff>50800</xdr:colOff>
      <xdr:row>56</xdr:row>
      <xdr:rowOff>4896</xdr:rowOff>
    </xdr:to>
    <xdr:sp macro="" textlink="">
      <xdr:nvSpPr>
        <xdr:cNvPr id="339" name="フローチャート: 判断 338">
          <a:extLst>
            <a:ext uri="{FF2B5EF4-FFF2-40B4-BE49-F238E27FC236}">
              <a16:creationId xmlns:a16="http://schemas.microsoft.com/office/drawing/2014/main" id="{00000000-0008-0000-0600-000053010000}"/>
            </a:ext>
          </a:extLst>
        </xdr:cNvPr>
        <xdr:cNvSpPr/>
      </xdr:nvSpPr>
      <xdr:spPr>
        <a:xfrm>
          <a:off x="10426700" y="950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139129</xdr:rowOff>
    </xdr:from>
    <xdr:to>
      <xdr:col>50</xdr:col>
      <xdr:colOff>114300</xdr:colOff>
      <xdr:row>58</xdr:row>
      <xdr:rowOff>32791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8750300" y="9911779"/>
          <a:ext cx="889000" cy="6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78784</xdr:rowOff>
    </xdr:from>
    <xdr:to>
      <xdr:col>50</xdr:col>
      <xdr:colOff>165100</xdr:colOff>
      <xdr:row>57</xdr:row>
      <xdr:rowOff>8934</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9588500" y="967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25461</xdr:rowOff>
    </xdr:from>
    <xdr:ext cx="534377"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9359411" y="945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139129</xdr:rowOff>
    </xdr:from>
    <xdr:to>
      <xdr:col>45</xdr:col>
      <xdr:colOff>177800</xdr:colOff>
      <xdr:row>57</xdr:row>
      <xdr:rowOff>157779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7861300" y="9911779"/>
          <a:ext cx="889000" cy="1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166319</xdr:rowOff>
    </xdr:from>
    <xdr:to>
      <xdr:col>46</xdr:col>
      <xdr:colOff>38100</xdr:colOff>
      <xdr:row>57</xdr:row>
      <xdr:rowOff>96469</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8699500" y="97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112996</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8483111" y="95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157779</xdr:rowOff>
    </xdr:from>
    <xdr:to>
      <xdr:col>41</xdr:col>
      <xdr:colOff>50800</xdr:colOff>
      <xdr:row>58</xdr:row>
      <xdr:rowOff>45612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6972300" y="9930429"/>
          <a:ext cx="889000" cy="5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95853</xdr:rowOff>
    </xdr:from>
    <xdr:to>
      <xdr:col>41</xdr:col>
      <xdr:colOff>101600</xdr:colOff>
      <xdr:row>58</xdr:row>
      <xdr:rowOff>26003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7810500" y="986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42530</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7594111" y="964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13633</xdr:rowOff>
    </xdr:from>
    <xdr:to>
      <xdr:col>36</xdr:col>
      <xdr:colOff>165100</xdr:colOff>
      <xdr:row>58</xdr:row>
      <xdr:rowOff>115233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6921500" y="995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106360</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705111" y="1005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152584</xdr:rowOff>
    </xdr:from>
    <xdr:to>
      <xdr:col>55</xdr:col>
      <xdr:colOff>50800</xdr:colOff>
      <xdr:row>57</xdr:row>
      <xdr:rowOff>82734</xdr:rowOff>
    </xdr:to>
    <xdr:sp macro="" textlink="">
      <xdr:nvSpPr>
        <xdr:cNvPr id="356" name="楕円 355">
          <a:extLst>
            <a:ext uri="{FF2B5EF4-FFF2-40B4-BE49-F238E27FC236}">
              <a16:creationId xmlns:a16="http://schemas.microsoft.com/office/drawing/2014/main" id="{00000000-0008-0000-0600-000064010000}"/>
            </a:ext>
          </a:extLst>
        </xdr:cNvPr>
        <xdr:cNvSpPr/>
      </xdr:nvSpPr>
      <xdr:spPr>
        <a:xfrm>
          <a:off x="10426700" y="975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131011</xdr:rowOff>
    </xdr:from>
    <xdr:ext cx="534377" cy="259045"/>
    <xdr:sp macro="" textlink="">
      <xdr:nvSpPr>
        <xdr:cNvPr id="357" name="普通建設事業費該当値テキスト">
          <a:extLst>
            <a:ext uri="{FF2B5EF4-FFF2-40B4-BE49-F238E27FC236}">
              <a16:creationId xmlns:a16="http://schemas.microsoft.com/office/drawing/2014/main" id="{00000000-0008-0000-0600-000065010000}"/>
            </a:ext>
          </a:extLst>
        </xdr:cNvPr>
        <xdr:cNvSpPr txBox="1"/>
      </xdr:nvSpPr>
      <xdr:spPr>
        <a:xfrm>
          <a:off x="10528300" y="973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153441</xdr:rowOff>
    </xdr:from>
    <xdr:to>
      <xdr:col>50</xdr:col>
      <xdr:colOff>165100</xdr:colOff>
      <xdr:row>58</xdr:row>
      <xdr:rowOff>83591</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9588500" y="992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58</xdr:row>
      <xdr:rowOff>74718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59411" y="1001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88329</xdr:rowOff>
    </xdr:from>
    <xdr:to>
      <xdr:col>46</xdr:col>
      <xdr:colOff>38100</xdr:colOff>
      <xdr:row>58</xdr:row>
      <xdr:rowOff>18479</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8699500" y="986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9606</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95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106979</xdr:rowOff>
    </xdr:from>
    <xdr:to>
      <xdr:col>41</xdr:col>
      <xdr:colOff>101600</xdr:colOff>
      <xdr:row>58</xdr:row>
      <xdr:rowOff>37129</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7810500" y="98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28256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9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166262</xdr:rowOff>
    </xdr:from>
    <xdr:to>
      <xdr:col>36</xdr:col>
      <xdr:colOff>165100</xdr:colOff>
      <xdr:row>58</xdr:row>
      <xdr:rowOff>96412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6921500" y="993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112939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7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a:extLst>
            <a:ext uri="{FF2B5EF4-FFF2-40B4-BE49-F238E27FC236}">
              <a16:creationId xmlns:a16="http://schemas.microsoft.com/office/drawing/2014/main" id="{00000000-0008-0000-0600-00006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a:extLst>
            <a:ext uri="{FF2B5EF4-FFF2-40B4-BE49-F238E27FC236}">
              <a16:creationId xmlns:a16="http://schemas.microsoft.com/office/drawing/2014/main" id="{00000000-0008-0000-0600-00006F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a:extLst>
            <a:ext uri="{FF2B5EF4-FFF2-40B4-BE49-F238E27FC236}">
              <a16:creationId xmlns:a16="http://schemas.microsoft.com/office/drawing/2014/main" id="{00000000-0008-0000-0600-00007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75" name="直線コネクタ 374">
          <a:extLst>
            <a:ext uri="{FF2B5EF4-FFF2-40B4-BE49-F238E27FC236}">
              <a16:creationId xmlns:a16="http://schemas.microsoft.com/office/drawing/2014/main" id="{00000000-0008-0000-0600-000077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155376</xdr:rowOff>
    </xdr:from>
    <xdr:to>
      <xdr:col>54</xdr:col>
      <xdr:colOff>189865</xdr:colOff>
      <xdr:row>78</xdr:row>
      <xdr:rowOff>53680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1985426"/>
          <a:ext cx="1270" cy="144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57507</xdr:rowOff>
    </xdr:from>
    <xdr:ext cx="534377"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43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53680</xdr:rowOff>
    </xdr:from>
    <xdr:to>
      <xdr:col>55</xdr:col>
      <xdr:colOff>88900</xdr:colOff>
      <xdr:row>78</xdr:row>
      <xdr:rowOff>53680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42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102053</xdr:rowOff>
    </xdr:from>
    <xdr:ext cx="534377"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76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155376</xdr:rowOff>
    </xdr:from>
    <xdr:to>
      <xdr:col>55</xdr:col>
      <xdr:colOff>88900</xdr:colOff>
      <xdr:row>69</xdr:row>
      <xdr:rowOff>155376</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1985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29254</xdr:rowOff>
    </xdr:from>
    <xdr:to>
      <xdr:col>55</xdr:col>
      <xdr:colOff>0</xdr:colOff>
      <xdr:row>78</xdr:row>
      <xdr:rowOff>107631</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9639300" y="13402354"/>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152925</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2668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130048</xdr:rowOff>
    </xdr:from>
    <xdr:to>
      <xdr:col>55</xdr:col>
      <xdr:colOff>50800</xdr:colOff>
      <xdr:row>75</xdr:row>
      <xdr:rowOff>60198</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281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107631</xdr:rowOff>
    </xdr:from>
    <xdr:to>
      <xdr:col>50</xdr:col>
      <xdr:colOff>114300</xdr:colOff>
      <xdr:row>79</xdr:row>
      <xdr:rowOff>40945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8750300" y="13480731"/>
          <a:ext cx="889000" cy="10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153202</xdr:rowOff>
    </xdr:from>
    <xdr:to>
      <xdr:col>50</xdr:col>
      <xdr:colOff>165100</xdr:colOff>
      <xdr:row>75</xdr:row>
      <xdr:rowOff>83352</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284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99879</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59411" y="1261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165728</xdr:rowOff>
    </xdr:from>
    <xdr:to>
      <xdr:col>45</xdr:col>
      <xdr:colOff>177800</xdr:colOff>
      <xdr:row>79</xdr:row>
      <xdr:rowOff>40945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7861300" y="13538828"/>
          <a:ext cx="889000" cy="4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116495</xdr:rowOff>
    </xdr:from>
    <xdr:to>
      <xdr:col>46</xdr:col>
      <xdr:colOff>38100</xdr:colOff>
      <xdr:row>76</xdr:row>
      <xdr:rowOff>46645</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29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63172</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275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16649</xdr:rowOff>
    </xdr:from>
    <xdr:to>
      <xdr:col>41</xdr:col>
      <xdr:colOff>50800</xdr:colOff>
      <xdr:row>78</xdr:row>
      <xdr:rowOff>165728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972300" y="13046849"/>
          <a:ext cx="889000" cy="49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43768</xdr:rowOff>
    </xdr:from>
    <xdr:to>
      <xdr:col>41</xdr:col>
      <xdr:colOff>101600</xdr:colOff>
      <xdr:row>76</xdr:row>
      <xdr:rowOff>145368</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307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161895</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284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55394</xdr:rowOff>
    </xdr:from>
    <xdr:to>
      <xdr:col>36</xdr:col>
      <xdr:colOff>165100</xdr:colOff>
      <xdr:row>75</xdr:row>
      <xdr:rowOff>156994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291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2071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268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149904</xdr:rowOff>
    </xdr:from>
    <xdr:to>
      <xdr:col>55</xdr:col>
      <xdr:colOff>50800</xdr:colOff>
      <xdr:row>78</xdr:row>
      <xdr:rowOff>80054</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35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64831</xdr:rowOff>
    </xdr:from>
    <xdr:ext cx="534377"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326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56831</xdr:rowOff>
    </xdr:from>
    <xdr:to>
      <xdr:col>50</xdr:col>
      <xdr:colOff>165100</xdr:colOff>
      <xdr:row>78</xdr:row>
      <xdr:rowOff>158431</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42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149558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59411" y="1352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161595</xdr:rowOff>
    </xdr:from>
    <xdr:to>
      <xdr:col>46</xdr:col>
      <xdr:colOff>38100</xdr:colOff>
      <xdr:row>79</xdr:row>
      <xdr:rowOff>91745</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5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82872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62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114928</xdr:rowOff>
    </xdr:from>
    <xdr:to>
      <xdr:col>41</xdr:col>
      <xdr:colOff>101600</xdr:colOff>
      <xdr:row>79</xdr:row>
      <xdr:rowOff>45078</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348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36205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58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137298</xdr:rowOff>
    </xdr:from>
    <xdr:to>
      <xdr:col>36</xdr:col>
      <xdr:colOff>165100</xdr:colOff>
      <xdr:row>76</xdr:row>
      <xdr:rowOff>67447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29960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58576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08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111387</xdr:rowOff>
    </xdr:from>
    <xdr:to>
      <xdr:col>54</xdr:col>
      <xdr:colOff>189865</xdr:colOff>
      <xdr:row>98</xdr:row>
      <xdr:rowOff>157694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541887"/>
          <a:ext cx="1270" cy="141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161521</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6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157694</xdr:rowOff>
    </xdr:from>
    <xdr:to>
      <xdr:col>55</xdr:col>
      <xdr:colOff>88900</xdr:colOff>
      <xdr:row>98</xdr:row>
      <xdr:rowOff>157694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5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58064</xdr:rowOff>
    </xdr:from>
    <xdr:ext cx="534377"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31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111387</xdr:rowOff>
    </xdr:from>
    <xdr:to>
      <xdr:col>55</xdr:col>
      <xdr:colOff>88900</xdr:colOff>
      <xdr:row>90</xdr:row>
      <xdr:rowOff>111387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54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168470</xdr:rowOff>
    </xdr:from>
    <xdr:to>
      <xdr:col>55</xdr:col>
      <xdr:colOff>0</xdr:colOff>
      <xdr:row>94</xdr:row>
      <xdr:rowOff>138328</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113320"/>
          <a:ext cx="838200" cy="14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168302</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284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18425</xdr:rowOff>
    </xdr:from>
    <xdr:to>
      <xdr:col>55</xdr:col>
      <xdr:colOff>50800</xdr:colOff>
      <xdr:row>95</xdr:row>
      <xdr:rowOff>120025</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30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49174</xdr:rowOff>
    </xdr:from>
    <xdr:to>
      <xdr:col>50</xdr:col>
      <xdr:colOff>114300</xdr:colOff>
      <xdr:row>94</xdr:row>
      <xdr:rowOff>138328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6165474"/>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26198</xdr:rowOff>
    </xdr:from>
    <xdr:to>
      <xdr:col>50</xdr:col>
      <xdr:colOff>165100</xdr:colOff>
      <xdr:row>96</xdr:row>
      <xdr:rowOff>127798</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48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118925</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59411" y="1657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49174</xdr:rowOff>
    </xdr:from>
    <xdr:to>
      <xdr:col>45</xdr:col>
      <xdr:colOff>177800</xdr:colOff>
      <xdr:row>94</xdr:row>
      <xdr:rowOff>101164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165474"/>
          <a:ext cx="889000" cy="5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37074</xdr:rowOff>
    </xdr:from>
    <xdr:to>
      <xdr:col>46</xdr:col>
      <xdr:colOff>38100</xdr:colOff>
      <xdr:row>96</xdr:row>
      <xdr:rowOff>138674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49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129801</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58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101164</xdr:rowOff>
    </xdr:from>
    <xdr:to>
      <xdr:col>41</xdr:col>
      <xdr:colOff>50800</xdr:colOff>
      <xdr:row>97</xdr:row>
      <xdr:rowOff>161874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217464"/>
          <a:ext cx="889000" cy="57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46445</xdr:rowOff>
    </xdr:from>
    <xdr:to>
      <xdr:col>41</xdr:col>
      <xdr:colOff>101600</xdr:colOff>
      <xdr:row>96</xdr:row>
      <xdr:rowOff>148045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50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139172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59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24957</xdr:rowOff>
    </xdr:from>
    <xdr:to>
      <xdr:col>36</xdr:col>
      <xdr:colOff>165100</xdr:colOff>
      <xdr:row>98</xdr:row>
      <xdr:rowOff>126557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82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117684</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91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117670</xdr:rowOff>
    </xdr:from>
    <xdr:to>
      <xdr:col>55</xdr:col>
      <xdr:colOff>50800</xdr:colOff>
      <xdr:row>94</xdr:row>
      <xdr:rowOff>47820</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06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140547</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591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87528</xdr:rowOff>
    </xdr:from>
    <xdr:to>
      <xdr:col>50</xdr:col>
      <xdr:colOff>165100</xdr:colOff>
      <xdr:row>95</xdr:row>
      <xdr:rowOff>17678</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2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34205</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59411" y="1597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169824</xdr:rowOff>
    </xdr:from>
    <xdr:to>
      <xdr:col>46</xdr:col>
      <xdr:colOff>38100</xdr:colOff>
      <xdr:row>94</xdr:row>
      <xdr:rowOff>99974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11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116501</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588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50364</xdr:rowOff>
    </xdr:from>
    <xdr:to>
      <xdr:col>41</xdr:col>
      <xdr:colOff>101600</xdr:colOff>
      <xdr:row>94</xdr:row>
      <xdr:rowOff>151964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1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168491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594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111074</xdr:rowOff>
    </xdr:from>
    <xdr:to>
      <xdr:col>36</xdr:col>
      <xdr:colOff>165100</xdr:colOff>
      <xdr:row>98</xdr:row>
      <xdr:rowOff>41224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74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57751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5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2025</xdr:rowOff>
    </xdr:from>
    <xdr:to>
      <xdr:col>85</xdr:col>
      <xdr:colOff>126364</xdr:colOff>
      <xdr:row>37</xdr:row>
      <xdr:rowOff>106381</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316975"/>
          <a:ext cx="1269" cy="1133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110208</xdr:rowOff>
    </xdr:from>
    <xdr:ext cx="469744"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45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106381</xdr:rowOff>
    </xdr:from>
    <xdr:to>
      <xdr:col>86</xdr:col>
      <xdr:colOff>25400</xdr:colOff>
      <xdr:row>37</xdr:row>
      <xdr:rowOff>106381</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450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120152</xdr:rowOff>
    </xdr:from>
    <xdr:ext cx="534377"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09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2025</xdr:rowOff>
    </xdr:from>
    <xdr:to>
      <xdr:col>86</xdr:col>
      <xdr:colOff>25400</xdr:colOff>
      <xdr:row>31</xdr:row>
      <xdr:rowOff>2025</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31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148958</xdr:rowOff>
    </xdr:from>
    <xdr:to>
      <xdr:col>85</xdr:col>
      <xdr:colOff>127000</xdr:colOff>
      <xdr:row>34</xdr:row>
      <xdr:rowOff>137700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5481300" y="5806808"/>
          <a:ext cx="838200" cy="16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74414</xdr:rowOff>
    </xdr:from>
    <xdr:ext cx="469744"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075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95987</xdr:rowOff>
    </xdr:from>
    <xdr:to>
      <xdr:col>85</xdr:col>
      <xdr:colOff>177800</xdr:colOff>
      <xdr:row>36</xdr:row>
      <xdr:rowOff>26137</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09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137700</xdr:rowOff>
    </xdr:from>
    <xdr:to>
      <xdr:col>81</xdr:col>
      <xdr:colOff>50800</xdr:colOff>
      <xdr:row>37</xdr:row>
      <xdr:rowOff>68891</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4592300" y="5967000"/>
          <a:ext cx="889000" cy="44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148279</xdr:rowOff>
    </xdr:from>
    <xdr:to>
      <xdr:col>81</xdr:col>
      <xdr:colOff>101600</xdr:colOff>
      <xdr:row>34</xdr:row>
      <xdr:rowOff>78429</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580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32</xdr:row>
      <xdr:rowOff>94956</xdr:rowOff>
    </xdr:from>
    <xdr:ext cx="534377"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01411" y="558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68891</xdr:rowOff>
    </xdr:from>
    <xdr:to>
      <xdr:col>76</xdr:col>
      <xdr:colOff>114300</xdr:colOff>
      <xdr:row>37</xdr:row>
      <xdr:rowOff>126955</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3703300" y="6412541"/>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120275</xdr:rowOff>
    </xdr:from>
    <xdr:to>
      <xdr:col>76</xdr:col>
      <xdr:colOff>165100</xdr:colOff>
      <xdr:row>35</xdr:row>
      <xdr:rowOff>50425</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594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33</xdr:row>
      <xdr:rowOff>66952</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57428" y="572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126955</xdr:rowOff>
    </xdr:from>
    <xdr:to>
      <xdr:col>71</xdr:col>
      <xdr:colOff>177800</xdr:colOff>
      <xdr:row>37</xdr:row>
      <xdr:rowOff>130099</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2814300" y="6470605"/>
          <a:ext cx="889000" cy="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145707</xdr:rowOff>
    </xdr:from>
    <xdr:to>
      <xdr:col>72</xdr:col>
      <xdr:colOff>38100</xdr:colOff>
      <xdr:row>37</xdr:row>
      <xdr:rowOff>75857</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31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92384</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68428" y="609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42151</xdr:rowOff>
    </xdr:from>
    <xdr:to>
      <xdr:col>67</xdr:col>
      <xdr:colOff>101600</xdr:colOff>
      <xdr:row>37</xdr:row>
      <xdr:rowOff>143751</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3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160278</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79428" y="6161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98158</xdr:rowOff>
    </xdr:from>
    <xdr:to>
      <xdr:col>85</xdr:col>
      <xdr:colOff>177800</xdr:colOff>
      <xdr:row>34</xdr:row>
      <xdr:rowOff>28308</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575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121035</xdr:rowOff>
    </xdr:from>
    <xdr:ext cx="534377"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560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86900</xdr:rowOff>
    </xdr:from>
    <xdr:to>
      <xdr:col>81</xdr:col>
      <xdr:colOff>101600</xdr:colOff>
      <xdr:row>35</xdr:row>
      <xdr:rowOff>17050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59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35</xdr:row>
      <xdr:rowOff>8177</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01411" y="600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18091</xdr:rowOff>
    </xdr:from>
    <xdr:to>
      <xdr:col>76</xdr:col>
      <xdr:colOff>165100</xdr:colOff>
      <xdr:row>37</xdr:row>
      <xdr:rowOff>119691</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36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110818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454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76155</xdr:rowOff>
    </xdr:from>
    <xdr:to>
      <xdr:col>72</xdr:col>
      <xdr:colOff>38100</xdr:colOff>
      <xdr:row>38</xdr:row>
      <xdr:rowOff>6305</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41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168883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51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79299</xdr:rowOff>
    </xdr:from>
    <xdr:to>
      <xdr:col>67</xdr:col>
      <xdr:colOff>101600</xdr:colOff>
      <xdr:row>38</xdr:row>
      <xdr:rowOff>9449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42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576</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515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5" name="失業対策事業費グラフ枠">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7" name="失業対策事業費最小値テキスト">
          <a:extLst>
            <a:ext uri="{FF2B5EF4-FFF2-40B4-BE49-F238E27FC236}">
              <a16:creationId xmlns:a16="http://schemas.microsoft.com/office/drawing/2014/main" id="{00000000-0008-0000-0600-00002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9" name="失業対策事業費最大値テキスト">
          <a:extLst>
            <a:ext uri="{FF2B5EF4-FFF2-40B4-BE49-F238E27FC236}">
              <a16:creationId xmlns:a16="http://schemas.microsoft.com/office/drawing/2014/main" id="{00000000-0008-0000-0600-00002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2" name="失業対策事業費平均値テキスト">
          <a:extLst>
            <a:ext uri="{FF2B5EF4-FFF2-40B4-BE49-F238E27FC236}">
              <a16:creationId xmlns:a16="http://schemas.microsoft.com/office/drawing/2014/main" id="{00000000-0008-0000-0600-00002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3" name="フローチャート: 判断 552">
          <a:extLst>
            <a:ext uri="{FF2B5EF4-FFF2-40B4-BE49-F238E27FC236}">
              <a16:creationId xmlns:a16="http://schemas.microsoft.com/office/drawing/2014/main" id="{00000000-0008-0000-0600-00002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5" name="フローチャート: 判断 554">
          <a:extLst>
            <a:ext uri="{FF2B5EF4-FFF2-40B4-BE49-F238E27FC236}">
              <a16:creationId xmlns:a16="http://schemas.microsoft.com/office/drawing/2014/main" id="{00000000-0008-0000-0600-00002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楕円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1" name="失業対策事業費該当値テキスト">
          <a:extLst>
            <a:ext uri="{FF2B5EF4-FFF2-40B4-BE49-F238E27FC236}">
              <a16:creationId xmlns:a16="http://schemas.microsoft.com/office/drawing/2014/main" id="{00000000-0008-0000-0600-00003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3" name="公債費グラフ枠">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138492</xdr:rowOff>
    </xdr:from>
    <xdr:to>
      <xdr:col>85</xdr:col>
      <xdr:colOff>126364</xdr:colOff>
      <xdr:row>78</xdr:row>
      <xdr:rowOff>36633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flipV="1">
          <a:off x="16317595" y="12139992"/>
          <a:ext cx="1269" cy="1269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40460</xdr:rowOff>
    </xdr:from>
    <xdr:ext cx="534377" cy="259045"/>
    <xdr:sp macro="" textlink="">
      <xdr:nvSpPr>
        <xdr:cNvPr id="605" name="公債費最小値テキスト">
          <a:extLst>
            <a:ext uri="{FF2B5EF4-FFF2-40B4-BE49-F238E27FC236}">
              <a16:creationId xmlns:a16="http://schemas.microsoft.com/office/drawing/2014/main" id="{00000000-0008-0000-0600-00005D020000}"/>
            </a:ext>
          </a:extLst>
        </xdr:cNvPr>
        <xdr:cNvSpPr txBox="1"/>
      </xdr:nvSpPr>
      <xdr:spPr>
        <a:xfrm>
          <a:off x="16370300" y="1341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36633</xdr:rowOff>
    </xdr:from>
    <xdr:to>
      <xdr:col>86</xdr:col>
      <xdr:colOff>25400</xdr:colOff>
      <xdr:row>78</xdr:row>
      <xdr:rowOff>36633</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6230600" y="1340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85169</xdr:rowOff>
    </xdr:from>
    <xdr:ext cx="534377" cy="259045"/>
    <xdr:sp macro="" textlink="">
      <xdr:nvSpPr>
        <xdr:cNvPr id="607" name="公債費最大値テキスト">
          <a:extLst>
            <a:ext uri="{FF2B5EF4-FFF2-40B4-BE49-F238E27FC236}">
              <a16:creationId xmlns:a16="http://schemas.microsoft.com/office/drawing/2014/main" id="{00000000-0008-0000-0600-00005F020000}"/>
            </a:ext>
          </a:extLst>
        </xdr:cNvPr>
        <xdr:cNvSpPr txBox="1"/>
      </xdr:nvSpPr>
      <xdr:spPr>
        <a:xfrm>
          <a:off x="16370300" y="1191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138492</xdr:rowOff>
    </xdr:from>
    <xdr:to>
      <xdr:col>86</xdr:col>
      <xdr:colOff>25400</xdr:colOff>
      <xdr:row>70</xdr:row>
      <xdr:rowOff>138492</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6230600" y="1213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30691</xdr:rowOff>
    </xdr:from>
    <xdr:to>
      <xdr:col>85</xdr:col>
      <xdr:colOff>127000</xdr:colOff>
      <xdr:row>77</xdr:row>
      <xdr:rowOff>66123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flipV="1">
          <a:off x="15481300" y="13232341"/>
          <a:ext cx="838200" cy="3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25497</xdr:rowOff>
    </xdr:from>
    <xdr:ext cx="534377" cy="259045"/>
    <xdr:sp macro="" textlink="">
      <xdr:nvSpPr>
        <xdr:cNvPr id="610" name="公債費平均値テキスト">
          <a:extLst>
            <a:ext uri="{FF2B5EF4-FFF2-40B4-BE49-F238E27FC236}">
              <a16:creationId xmlns:a16="http://schemas.microsoft.com/office/drawing/2014/main" id="{00000000-0008-0000-0600-000062020000}"/>
            </a:ext>
          </a:extLst>
        </xdr:cNvPr>
        <xdr:cNvSpPr txBox="1"/>
      </xdr:nvSpPr>
      <xdr:spPr>
        <a:xfrm>
          <a:off x="16370300" y="12712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2620</xdr:rowOff>
    </xdr:from>
    <xdr:to>
      <xdr:col>85</xdr:col>
      <xdr:colOff>177800</xdr:colOff>
      <xdr:row>75</xdr:row>
      <xdr:rowOff>104220</xdr:rowOff>
    </xdr:to>
    <xdr:sp macro="" textlink="">
      <xdr:nvSpPr>
        <xdr:cNvPr id="611" name="フローチャート: 判断 610">
          <a:extLst>
            <a:ext uri="{FF2B5EF4-FFF2-40B4-BE49-F238E27FC236}">
              <a16:creationId xmlns:a16="http://schemas.microsoft.com/office/drawing/2014/main" id="{00000000-0008-0000-0600-000063020000}"/>
            </a:ext>
          </a:extLst>
        </xdr:cNvPr>
        <xdr:cNvSpPr/>
      </xdr:nvSpPr>
      <xdr:spPr>
        <a:xfrm>
          <a:off x="16268700" y="128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23081</xdr:rowOff>
    </xdr:from>
    <xdr:to>
      <xdr:col>81</xdr:col>
      <xdr:colOff>50800</xdr:colOff>
      <xdr:row>77</xdr:row>
      <xdr:rowOff>66123</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4592300" y="13224731"/>
          <a:ext cx="889000" cy="4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149512</xdr:rowOff>
    </xdr:from>
    <xdr:to>
      <xdr:col>81</xdr:col>
      <xdr:colOff>101600</xdr:colOff>
      <xdr:row>75</xdr:row>
      <xdr:rowOff>79662</xdr:rowOff>
    </xdr:to>
    <xdr:sp macro="" textlink="">
      <xdr:nvSpPr>
        <xdr:cNvPr id="613" name="フローチャート: 判断 612">
          <a:extLst>
            <a:ext uri="{FF2B5EF4-FFF2-40B4-BE49-F238E27FC236}">
              <a16:creationId xmlns:a16="http://schemas.microsoft.com/office/drawing/2014/main" id="{00000000-0008-0000-0600-000065020000}"/>
            </a:ext>
          </a:extLst>
        </xdr:cNvPr>
        <xdr:cNvSpPr/>
      </xdr:nvSpPr>
      <xdr:spPr>
        <a:xfrm>
          <a:off x="15430500" y="1283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96189</xdr:rowOff>
    </xdr:from>
    <xdr:ext cx="534377"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5201411" y="1261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166315</xdr:rowOff>
    </xdr:from>
    <xdr:to>
      <xdr:col>76</xdr:col>
      <xdr:colOff>114300</xdr:colOff>
      <xdr:row>77</xdr:row>
      <xdr:rowOff>23081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3703300" y="13196515"/>
          <a:ext cx="889000" cy="2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54447</xdr:rowOff>
    </xdr:from>
    <xdr:to>
      <xdr:col>76</xdr:col>
      <xdr:colOff>165100</xdr:colOff>
      <xdr:row>74</xdr:row>
      <xdr:rowOff>156047</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4541500" y="127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1124</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4325111" y="1251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135324</xdr:rowOff>
    </xdr:from>
    <xdr:to>
      <xdr:col>71</xdr:col>
      <xdr:colOff>177800</xdr:colOff>
      <xdr:row>76</xdr:row>
      <xdr:rowOff>166315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814300" y="13165524"/>
          <a:ext cx="889000" cy="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107384</xdr:rowOff>
    </xdr:from>
    <xdr:to>
      <xdr:col>72</xdr:col>
      <xdr:colOff>38100</xdr:colOff>
      <xdr:row>75</xdr:row>
      <xdr:rowOff>37534</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3652500" y="1279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54061</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3436111" y="1256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107318</xdr:rowOff>
    </xdr:from>
    <xdr:to>
      <xdr:col>67</xdr:col>
      <xdr:colOff>101600</xdr:colOff>
      <xdr:row>75</xdr:row>
      <xdr:rowOff>37468</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2763500" y="1279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53995</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2547111" y="1256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151341</xdr:rowOff>
    </xdr:from>
    <xdr:to>
      <xdr:col>85</xdr:col>
      <xdr:colOff>177800</xdr:colOff>
      <xdr:row>77</xdr:row>
      <xdr:rowOff>81491</xdr:rowOff>
    </xdr:to>
    <xdr:sp macro="" textlink="">
      <xdr:nvSpPr>
        <xdr:cNvPr id="628" name="楕円 627">
          <a:extLst>
            <a:ext uri="{FF2B5EF4-FFF2-40B4-BE49-F238E27FC236}">
              <a16:creationId xmlns:a16="http://schemas.microsoft.com/office/drawing/2014/main" id="{00000000-0008-0000-0600-000074020000}"/>
            </a:ext>
          </a:extLst>
        </xdr:cNvPr>
        <xdr:cNvSpPr/>
      </xdr:nvSpPr>
      <xdr:spPr>
        <a:xfrm>
          <a:off x="16268700" y="1318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129768</xdr:rowOff>
    </xdr:from>
    <xdr:ext cx="534377" cy="259045"/>
    <xdr:sp macro="" textlink="">
      <xdr:nvSpPr>
        <xdr:cNvPr id="629" name="公債費該当値テキスト">
          <a:extLst>
            <a:ext uri="{FF2B5EF4-FFF2-40B4-BE49-F238E27FC236}">
              <a16:creationId xmlns:a16="http://schemas.microsoft.com/office/drawing/2014/main" id="{00000000-0008-0000-0600-000075020000}"/>
            </a:ext>
          </a:extLst>
        </xdr:cNvPr>
        <xdr:cNvSpPr txBox="1"/>
      </xdr:nvSpPr>
      <xdr:spPr>
        <a:xfrm>
          <a:off x="16370300" y="1315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15323</xdr:rowOff>
    </xdr:from>
    <xdr:to>
      <xdr:col>81</xdr:col>
      <xdr:colOff>101600</xdr:colOff>
      <xdr:row>77</xdr:row>
      <xdr:rowOff>116923</xdr:rowOff>
    </xdr:to>
    <xdr:sp macro="" textlink="">
      <xdr:nvSpPr>
        <xdr:cNvPr id="630" name="楕円 629">
          <a:extLst>
            <a:ext uri="{FF2B5EF4-FFF2-40B4-BE49-F238E27FC236}">
              <a16:creationId xmlns:a16="http://schemas.microsoft.com/office/drawing/2014/main" id="{00000000-0008-0000-0600-000076020000}"/>
            </a:ext>
          </a:extLst>
        </xdr:cNvPr>
        <xdr:cNvSpPr/>
      </xdr:nvSpPr>
      <xdr:spPr>
        <a:xfrm>
          <a:off x="15430500" y="1321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77</xdr:row>
      <xdr:rowOff>108050</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01411" y="1330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143731</xdr:rowOff>
    </xdr:from>
    <xdr:to>
      <xdr:col>76</xdr:col>
      <xdr:colOff>165100</xdr:colOff>
      <xdr:row>77</xdr:row>
      <xdr:rowOff>73881</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4541500" y="1317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65008</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26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115515</xdr:rowOff>
    </xdr:from>
    <xdr:to>
      <xdr:col>72</xdr:col>
      <xdr:colOff>38100</xdr:colOff>
      <xdr:row>77</xdr:row>
      <xdr:rowOff>45665</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3652500" y="1314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36792</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323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84524</xdr:rowOff>
    </xdr:from>
    <xdr:to>
      <xdr:col>67</xdr:col>
      <xdr:colOff>101600</xdr:colOff>
      <xdr:row>77</xdr:row>
      <xdr:rowOff>14674</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2763500" y="1311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5801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320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8" name="積立金グラフ枠">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115088</xdr:rowOff>
    </xdr:from>
    <xdr:to>
      <xdr:col>85</xdr:col>
      <xdr:colOff>126364</xdr:colOff>
      <xdr:row>98</xdr:row>
      <xdr:rowOff>48870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flipV="1">
          <a:off x="16317595" y="15545588"/>
          <a:ext cx="1269" cy="130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52697</xdr:rowOff>
    </xdr:from>
    <xdr:ext cx="469744" cy="259045"/>
    <xdr:sp macro="" textlink="">
      <xdr:nvSpPr>
        <xdr:cNvPr id="660" name="積立金最小値テキスト">
          <a:extLst>
            <a:ext uri="{FF2B5EF4-FFF2-40B4-BE49-F238E27FC236}">
              <a16:creationId xmlns:a16="http://schemas.microsoft.com/office/drawing/2014/main" id="{00000000-0008-0000-0600-000094020000}"/>
            </a:ext>
          </a:extLst>
        </xdr:cNvPr>
        <xdr:cNvSpPr txBox="1"/>
      </xdr:nvSpPr>
      <xdr:spPr>
        <a:xfrm>
          <a:off x="16370300" y="1685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48870</xdr:rowOff>
    </xdr:from>
    <xdr:to>
      <xdr:col>86</xdr:col>
      <xdr:colOff>25400</xdr:colOff>
      <xdr:row>98</xdr:row>
      <xdr:rowOff>48870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6230600" y="1685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61765</xdr:rowOff>
    </xdr:from>
    <xdr:ext cx="534377" cy="259045"/>
    <xdr:sp macro="" textlink="">
      <xdr:nvSpPr>
        <xdr:cNvPr id="662" name="積立金最大値テキスト">
          <a:extLst>
            <a:ext uri="{FF2B5EF4-FFF2-40B4-BE49-F238E27FC236}">
              <a16:creationId xmlns:a16="http://schemas.microsoft.com/office/drawing/2014/main" id="{00000000-0008-0000-0600-000096020000}"/>
            </a:ext>
          </a:extLst>
        </xdr:cNvPr>
        <xdr:cNvSpPr txBox="1"/>
      </xdr:nvSpPr>
      <xdr:spPr>
        <a:xfrm>
          <a:off x="16370300" y="1532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115088</xdr:rowOff>
    </xdr:from>
    <xdr:to>
      <xdr:col>86</xdr:col>
      <xdr:colOff>25400</xdr:colOff>
      <xdr:row>90</xdr:row>
      <xdr:rowOff>115088</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6230600" y="1554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137185</xdr:rowOff>
    </xdr:from>
    <xdr:to>
      <xdr:col>85</xdr:col>
      <xdr:colOff>127000</xdr:colOff>
      <xdr:row>96</xdr:row>
      <xdr:rowOff>59995</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5481300" y="16253485"/>
          <a:ext cx="838200" cy="26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2252</xdr:rowOff>
    </xdr:from>
    <xdr:ext cx="469744" cy="259045"/>
    <xdr:sp macro="" textlink="">
      <xdr:nvSpPr>
        <xdr:cNvPr id="665" name="積立金平均値テキスト">
          <a:extLst>
            <a:ext uri="{FF2B5EF4-FFF2-40B4-BE49-F238E27FC236}">
              <a16:creationId xmlns:a16="http://schemas.microsoft.com/office/drawing/2014/main" id="{00000000-0008-0000-0600-000099020000}"/>
            </a:ext>
          </a:extLst>
        </xdr:cNvPr>
        <xdr:cNvSpPr txBox="1"/>
      </xdr:nvSpPr>
      <xdr:spPr>
        <a:xfrm>
          <a:off x="16370300" y="16461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23825</xdr:rowOff>
    </xdr:from>
    <xdr:to>
      <xdr:col>85</xdr:col>
      <xdr:colOff>177800</xdr:colOff>
      <xdr:row>96</xdr:row>
      <xdr:rowOff>125425</xdr:rowOff>
    </xdr:to>
    <xdr:sp macro="" textlink="">
      <xdr:nvSpPr>
        <xdr:cNvPr id="666" name="フローチャート: 判断 665">
          <a:extLst>
            <a:ext uri="{FF2B5EF4-FFF2-40B4-BE49-F238E27FC236}">
              <a16:creationId xmlns:a16="http://schemas.microsoft.com/office/drawing/2014/main" id="{00000000-0008-0000-0600-00009A020000}"/>
            </a:ext>
          </a:extLst>
        </xdr:cNvPr>
        <xdr:cNvSpPr/>
      </xdr:nvSpPr>
      <xdr:spPr>
        <a:xfrm>
          <a:off x="16268700" y="164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47650</xdr:rowOff>
    </xdr:from>
    <xdr:to>
      <xdr:col>81</xdr:col>
      <xdr:colOff>50800</xdr:colOff>
      <xdr:row>94</xdr:row>
      <xdr:rowOff>137185</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4592300" y="15992500"/>
          <a:ext cx="889000" cy="26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59410</xdr:rowOff>
    </xdr:from>
    <xdr:to>
      <xdr:col>81</xdr:col>
      <xdr:colOff>101600</xdr:colOff>
      <xdr:row>96</xdr:row>
      <xdr:rowOff>161010</xdr:rowOff>
    </xdr:to>
    <xdr:sp macro="" textlink="">
      <xdr:nvSpPr>
        <xdr:cNvPr id="668" name="フローチャート: 判断 667">
          <a:extLst>
            <a:ext uri="{FF2B5EF4-FFF2-40B4-BE49-F238E27FC236}">
              <a16:creationId xmlns:a16="http://schemas.microsoft.com/office/drawing/2014/main" id="{00000000-0008-0000-0600-00009C020000}"/>
            </a:ext>
          </a:extLst>
        </xdr:cNvPr>
        <xdr:cNvSpPr/>
      </xdr:nvSpPr>
      <xdr:spPr>
        <a:xfrm>
          <a:off x="15430500" y="165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152137</xdr:rowOff>
    </xdr:from>
    <xdr:ext cx="469744"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5233728" y="1661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47650</xdr:rowOff>
    </xdr:from>
    <xdr:to>
      <xdr:col>76</xdr:col>
      <xdr:colOff>114300</xdr:colOff>
      <xdr:row>95</xdr:row>
      <xdr:rowOff>31877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3703300" y="15992500"/>
          <a:ext cx="889000" cy="3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102006</xdr:rowOff>
    </xdr:from>
    <xdr:to>
      <xdr:col>76</xdr:col>
      <xdr:colOff>165100</xdr:colOff>
      <xdr:row>96</xdr:row>
      <xdr:rowOff>32156</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4541500" y="1638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23283</xdr:rowOff>
    </xdr:from>
    <xdr:ext cx="469744"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4357428" y="1648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58699</xdr:rowOff>
    </xdr:from>
    <xdr:to>
      <xdr:col>71</xdr:col>
      <xdr:colOff>177800</xdr:colOff>
      <xdr:row>95</xdr:row>
      <xdr:rowOff>31877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814300" y="16003549"/>
          <a:ext cx="889000" cy="3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99873</xdr:rowOff>
    </xdr:from>
    <xdr:to>
      <xdr:col>72</xdr:col>
      <xdr:colOff>38100</xdr:colOff>
      <xdr:row>97</xdr:row>
      <xdr:rowOff>30023</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3652500" y="16559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21150</xdr:rowOff>
    </xdr:from>
    <xdr:ext cx="469744"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3468428" y="1665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109626</xdr:rowOff>
    </xdr:from>
    <xdr:to>
      <xdr:col>67</xdr:col>
      <xdr:colOff>101600</xdr:colOff>
      <xdr:row>96</xdr:row>
      <xdr:rowOff>39776</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2763500" y="1639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30903</xdr:rowOff>
    </xdr:from>
    <xdr:ext cx="469744"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579428" y="1649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9195</xdr:rowOff>
    </xdr:from>
    <xdr:to>
      <xdr:col>85</xdr:col>
      <xdr:colOff>177800</xdr:colOff>
      <xdr:row>96</xdr:row>
      <xdr:rowOff>110795</xdr:rowOff>
    </xdr:to>
    <xdr:sp macro="" textlink="">
      <xdr:nvSpPr>
        <xdr:cNvPr id="683" name="楕円 682">
          <a:extLst>
            <a:ext uri="{FF2B5EF4-FFF2-40B4-BE49-F238E27FC236}">
              <a16:creationId xmlns:a16="http://schemas.microsoft.com/office/drawing/2014/main" id="{00000000-0008-0000-0600-0000AB020000}"/>
            </a:ext>
          </a:extLst>
        </xdr:cNvPr>
        <xdr:cNvSpPr/>
      </xdr:nvSpPr>
      <xdr:spPr>
        <a:xfrm>
          <a:off x="16268700" y="1646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32072</xdr:rowOff>
    </xdr:from>
    <xdr:ext cx="469744" cy="259045"/>
    <xdr:sp macro="" textlink="">
      <xdr:nvSpPr>
        <xdr:cNvPr id="684" name="積立金該当値テキスト">
          <a:extLst>
            <a:ext uri="{FF2B5EF4-FFF2-40B4-BE49-F238E27FC236}">
              <a16:creationId xmlns:a16="http://schemas.microsoft.com/office/drawing/2014/main" id="{00000000-0008-0000-0600-0000AC020000}"/>
            </a:ext>
          </a:extLst>
        </xdr:cNvPr>
        <xdr:cNvSpPr txBox="1"/>
      </xdr:nvSpPr>
      <xdr:spPr>
        <a:xfrm>
          <a:off x="16370300" y="163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86385</xdr:rowOff>
    </xdr:from>
    <xdr:to>
      <xdr:col>81</xdr:col>
      <xdr:colOff>101600</xdr:colOff>
      <xdr:row>95</xdr:row>
      <xdr:rowOff>16535</xdr:rowOff>
    </xdr:to>
    <xdr:sp macro="" textlink="">
      <xdr:nvSpPr>
        <xdr:cNvPr id="685" name="楕円 684">
          <a:extLst>
            <a:ext uri="{FF2B5EF4-FFF2-40B4-BE49-F238E27FC236}">
              <a16:creationId xmlns:a16="http://schemas.microsoft.com/office/drawing/2014/main" id="{00000000-0008-0000-0600-0000AD020000}"/>
            </a:ext>
          </a:extLst>
        </xdr:cNvPr>
        <xdr:cNvSpPr/>
      </xdr:nvSpPr>
      <xdr:spPr>
        <a:xfrm>
          <a:off x="15430500" y="1620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33062</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01411" y="1597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168300</xdr:rowOff>
    </xdr:from>
    <xdr:to>
      <xdr:col>76</xdr:col>
      <xdr:colOff>165100</xdr:colOff>
      <xdr:row>93</xdr:row>
      <xdr:rowOff>98450</xdr:rowOff>
    </xdr:to>
    <xdr:sp macro="" textlink="">
      <xdr:nvSpPr>
        <xdr:cNvPr id="687" name="楕円 686">
          <a:extLst>
            <a:ext uri="{FF2B5EF4-FFF2-40B4-BE49-F238E27FC236}">
              <a16:creationId xmlns:a16="http://schemas.microsoft.com/office/drawing/2014/main" id="{00000000-0008-0000-0600-0000AF020000}"/>
            </a:ext>
          </a:extLst>
        </xdr:cNvPr>
        <xdr:cNvSpPr/>
      </xdr:nvSpPr>
      <xdr:spPr>
        <a:xfrm>
          <a:off x="14541500" y="159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114977</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571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152527</xdr:rowOff>
    </xdr:from>
    <xdr:to>
      <xdr:col>72</xdr:col>
      <xdr:colOff>38100</xdr:colOff>
      <xdr:row>95</xdr:row>
      <xdr:rowOff>82677</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3652500" y="1626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99204</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68428" y="1604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7899</xdr:rowOff>
    </xdr:from>
    <xdr:to>
      <xdr:col>67</xdr:col>
      <xdr:colOff>101600</xdr:colOff>
      <xdr:row>93</xdr:row>
      <xdr:rowOff>109499</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2763500" y="1595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126026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572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1" name="投資及び出資金グラフ枠">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76149</xdr:rowOff>
    </xdr:from>
    <xdr:to>
      <xdr:col>116</xdr:col>
      <xdr:colOff>62864</xdr:colOff>
      <xdr:row>37</xdr:row>
      <xdr:rowOff>150673</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flipV="1">
          <a:off x="22159595" y="5391099"/>
          <a:ext cx="1269" cy="110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154500</xdr:rowOff>
    </xdr:from>
    <xdr:ext cx="378565" cy="259045"/>
    <xdr:sp macro="" textlink="">
      <xdr:nvSpPr>
        <xdr:cNvPr id="713" name="投資及び出資金最小値テキスト">
          <a:extLst>
            <a:ext uri="{FF2B5EF4-FFF2-40B4-BE49-F238E27FC236}">
              <a16:creationId xmlns:a16="http://schemas.microsoft.com/office/drawing/2014/main" id="{00000000-0008-0000-0600-0000C9020000}"/>
            </a:ext>
          </a:extLst>
        </xdr:cNvPr>
        <xdr:cNvSpPr txBox="1"/>
      </xdr:nvSpPr>
      <xdr:spPr>
        <a:xfrm>
          <a:off x="22212300" y="6498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150673</xdr:rowOff>
    </xdr:from>
    <xdr:to>
      <xdr:col>116</xdr:col>
      <xdr:colOff>152400</xdr:colOff>
      <xdr:row>37</xdr:row>
      <xdr:rowOff>150673</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22072600" y="649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22826</xdr:rowOff>
    </xdr:from>
    <xdr:ext cx="469744" cy="259045"/>
    <xdr:sp macro="" textlink="">
      <xdr:nvSpPr>
        <xdr:cNvPr id="715" name="投資及び出資金最大値テキスト">
          <a:extLst>
            <a:ext uri="{FF2B5EF4-FFF2-40B4-BE49-F238E27FC236}">
              <a16:creationId xmlns:a16="http://schemas.microsoft.com/office/drawing/2014/main" id="{00000000-0008-0000-0600-0000CB020000}"/>
            </a:ext>
          </a:extLst>
        </xdr:cNvPr>
        <xdr:cNvSpPr txBox="1"/>
      </xdr:nvSpPr>
      <xdr:spPr>
        <a:xfrm>
          <a:off x="22212300" y="516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76149</xdr:rowOff>
    </xdr:from>
    <xdr:to>
      <xdr:col>116</xdr:col>
      <xdr:colOff>152400</xdr:colOff>
      <xdr:row>31</xdr:row>
      <xdr:rowOff>76149</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22072600" y="5391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136042</xdr:rowOff>
    </xdr:from>
    <xdr:to>
      <xdr:col>116</xdr:col>
      <xdr:colOff>63500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flipV="1">
          <a:off x="21323300" y="6479692"/>
          <a:ext cx="838200" cy="17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97604</xdr:rowOff>
    </xdr:from>
    <xdr:ext cx="378565" cy="259045"/>
    <xdr:sp macro="" textlink="">
      <xdr:nvSpPr>
        <xdr:cNvPr id="718" name="投資及び出資金平均値テキスト">
          <a:extLst>
            <a:ext uri="{FF2B5EF4-FFF2-40B4-BE49-F238E27FC236}">
              <a16:creationId xmlns:a16="http://schemas.microsoft.com/office/drawing/2014/main" id="{00000000-0008-0000-0600-0000CE020000}"/>
            </a:ext>
          </a:extLst>
        </xdr:cNvPr>
        <xdr:cNvSpPr txBox="1"/>
      </xdr:nvSpPr>
      <xdr:spPr>
        <a:xfrm>
          <a:off x="22212300" y="60983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74727</xdr:rowOff>
    </xdr:from>
    <xdr:to>
      <xdr:col>116</xdr:col>
      <xdr:colOff>114300</xdr:colOff>
      <xdr:row>37</xdr:row>
      <xdr:rowOff>4877</xdr:rowOff>
    </xdr:to>
    <xdr:sp macro="" textlink="">
      <xdr:nvSpPr>
        <xdr:cNvPr id="719" name="フローチャート: 判断 718">
          <a:extLst>
            <a:ext uri="{FF2B5EF4-FFF2-40B4-BE49-F238E27FC236}">
              <a16:creationId xmlns:a16="http://schemas.microsoft.com/office/drawing/2014/main" id="{00000000-0008-0000-0600-0000CF020000}"/>
            </a:ext>
          </a:extLst>
        </xdr:cNvPr>
        <xdr:cNvSpPr/>
      </xdr:nvSpPr>
      <xdr:spPr>
        <a:xfrm>
          <a:off x="22110700" y="6246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39065</xdr:rowOff>
    </xdr:from>
    <xdr:to>
      <xdr:col>112</xdr:col>
      <xdr:colOff>38100</xdr:colOff>
      <xdr:row>37</xdr:row>
      <xdr:rowOff>140665</xdr:rowOff>
    </xdr:to>
    <xdr:sp macro="" textlink="">
      <xdr:nvSpPr>
        <xdr:cNvPr id="721" name="フローチャート: 判断 720">
          <a:extLst>
            <a:ext uri="{FF2B5EF4-FFF2-40B4-BE49-F238E27FC236}">
              <a16:creationId xmlns:a16="http://schemas.microsoft.com/office/drawing/2014/main" id="{00000000-0008-0000-0600-0000D1020000}"/>
            </a:ext>
          </a:extLst>
        </xdr:cNvPr>
        <xdr:cNvSpPr/>
      </xdr:nvSpPr>
      <xdr:spPr>
        <a:xfrm>
          <a:off x="21272500" y="63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157192</xdr:rowOff>
    </xdr:from>
    <xdr:ext cx="378565"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21121317" y="6157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134214</xdr:rowOff>
    </xdr:from>
    <xdr:to>
      <xdr:col>107</xdr:col>
      <xdr:colOff>50800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9545300" y="664931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98044</xdr:rowOff>
    </xdr:from>
    <xdr:to>
      <xdr:col>107</xdr:col>
      <xdr:colOff>101600</xdr:colOff>
      <xdr:row>38</xdr:row>
      <xdr:rowOff>28194</xdr:rowOff>
    </xdr:to>
    <xdr:sp macro="" textlink="">
      <xdr:nvSpPr>
        <xdr:cNvPr id="724" name="フローチャート: 判断 723">
          <a:extLst>
            <a:ext uri="{FF2B5EF4-FFF2-40B4-BE49-F238E27FC236}">
              <a16:creationId xmlns:a16="http://schemas.microsoft.com/office/drawing/2014/main" id="{00000000-0008-0000-0600-0000D4020000}"/>
            </a:ext>
          </a:extLst>
        </xdr:cNvPr>
        <xdr:cNvSpPr/>
      </xdr:nvSpPr>
      <xdr:spPr>
        <a:xfrm>
          <a:off x="20383500" y="64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44721</xdr:rowOff>
    </xdr:from>
    <xdr:ext cx="378565"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20245017" y="6216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134214</xdr:rowOff>
    </xdr:from>
    <xdr:to>
      <xdr:col>102</xdr:col>
      <xdr:colOff>114300</xdr:colOff>
      <xdr:row>38</xdr:row>
      <xdr:rowOff>134214</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656300" y="66493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156108</xdr:rowOff>
    </xdr:from>
    <xdr:to>
      <xdr:col>102</xdr:col>
      <xdr:colOff>165100</xdr:colOff>
      <xdr:row>38</xdr:row>
      <xdr:rowOff>86258</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19494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102785</xdr:rowOff>
    </xdr:from>
    <xdr:ext cx="378565"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9356017" y="6274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96672</xdr:rowOff>
    </xdr:from>
    <xdr:to>
      <xdr:col>98</xdr:col>
      <xdr:colOff>38100</xdr:colOff>
      <xdr:row>36</xdr:row>
      <xdr:rowOff>26822</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18605500" y="609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43349</xdr:rowOff>
    </xdr:from>
    <xdr:ext cx="469744"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421428" y="587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85242</xdr:rowOff>
    </xdr:from>
    <xdr:to>
      <xdr:col>116</xdr:col>
      <xdr:colOff>114300</xdr:colOff>
      <xdr:row>38</xdr:row>
      <xdr:rowOff>15393</xdr:rowOff>
    </xdr:to>
    <xdr:sp macro="" textlink="">
      <xdr:nvSpPr>
        <xdr:cNvPr id="736" name="楕円 735">
          <a:extLst>
            <a:ext uri="{FF2B5EF4-FFF2-40B4-BE49-F238E27FC236}">
              <a16:creationId xmlns:a16="http://schemas.microsoft.com/office/drawing/2014/main" id="{00000000-0008-0000-0600-0000E0020000}"/>
            </a:ext>
          </a:extLst>
        </xdr:cNvPr>
        <xdr:cNvSpPr/>
      </xdr:nvSpPr>
      <xdr:spPr>
        <a:xfrm>
          <a:off x="22110700" y="64288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169</xdr:rowOff>
    </xdr:from>
    <xdr:ext cx="378565" cy="259045"/>
    <xdr:sp macro="" textlink="">
      <xdr:nvSpPr>
        <xdr:cNvPr id="737" name="投資及び出資金該当値テキスト">
          <a:extLst>
            <a:ext uri="{FF2B5EF4-FFF2-40B4-BE49-F238E27FC236}">
              <a16:creationId xmlns:a16="http://schemas.microsoft.com/office/drawing/2014/main" id="{00000000-0008-0000-0600-0000E1020000}"/>
            </a:ext>
          </a:extLst>
        </xdr:cNvPr>
        <xdr:cNvSpPr txBox="1"/>
      </xdr:nvSpPr>
      <xdr:spPr>
        <a:xfrm>
          <a:off x="22212300" y="6343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38" name="楕円 737">
          <a:extLst>
            <a:ext uri="{FF2B5EF4-FFF2-40B4-BE49-F238E27FC236}">
              <a16:creationId xmlns:a16="http://schemas.microsoft.com/office/drawing/2014/main" id="{00000000-0008-0000-0600-0000E2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0" name="楕円 739">
          <a:extLst>
            <a:ext uri="{FF2B5EF4-FFF2-40B4-BE49-F238E27FC236}">
              <a16:creationId xmlns:a16="http://schemas.microsoft.com/office/drawing/2014/main" id="{00000000-0008-0000-0600-0000E4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83414</xdr:rowOff>
    </xdr:from>
    <xdr:to>
      <xdr:col>102</xdr:col>
      <xdr:colOff>165100</xdr:colOff>
      <xdr:row>39</xdr:row>
      <xdr:rowOff>13564</xdr:rowOff>
    </xdr:to>
    <xdr:sp macro="" textlink="">
      <xdr:nvSpPr>
        <xdr:cNvPr id="742" name="楕円 741">
          <a:extLst>
            <a:ext uri="{FF2B5EF4-FFF2-40B4-BE49-F238E27FC236}">
              <a16:creationId xmlns:a16="http://schemas.microsoft.com/office/drawing/2014/main" id="{00000000-0008-0000-0600-0000E6020000}"/>
            </a:ext>
          </a:extLst>
        </xdr:cNvPr>
        <xdr:cNvSpPr/>
      </xdr:nvSpPr>
      <xdr:spPr>
        <a:xfrm>
          <a:off x="19494500" y="65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4691</xdr:rowOff>
    </xdr:from>
    <xdr:ext cx="313932"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88333" y="669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83414</xdr:rowOff>
    </xdr:from>
    <xdr:to>
      <xdr:col>98</xdr:col>
      <xdr:colOff>38100</xdr:colOff>
      <xdr:row>39</xdr:row>
      <xdr:rowOff>13564</xdr:rowOff>
    </xdr:to>
    <xdr:sp macro="" textlink="">
      <xdr:nvSpPr>
        <xdr:cNvPr id="744" name="楕円 743">
          <a:extLst>
            <a:ext uri="{FF2B5EF4-FFF2-40B4-BE49-F238E27FC236}">
              <a16:creationId xmlns:a16="http://schemas.microsoft.com/office/drawing/2014/main" id="{00000000-0008-0000-0600-0000E8020000}"/>
            </a:ext>
          </a:extLst>
        </xdr:cNvPr>
        <xdr:cNvSpPr/>
      </xdr:nvSpPr>
      <xdr:spPr>
        <a:xfrm>
          <a:off x="18605500" y="65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4691</xdr:rowOff>
    </xdr:from>
    <xdr:ext cx="313932"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99333" y="669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8" name="貸付金グラフ枠">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146983</xdr:rowOff>
    </xdr:from>
    <xdr:to>
      <xdr:col>116</xdr:col>
      <xdr:colOff>62864</xdr:colOff>
      <xdr:row>58</xdr:row>
      <xdr:rowOff>140353</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flipV="1">
          <a:off x="22159595" y="8890933"/>
          <a:ext cx="1269" cy="11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144180</xdr:rowOff>
    </xdr:from>
    <xdr:ext cx="469744" cy="259045"/>
    <xdr:sp macro="" textlink="">
      <xdr:nvSpPr>
        <xdr:cNvPr id="770" name="貸付金最小値テキスト">
          <a:extLst>
            <a:ext uri="{FF2B5EF4-FFF2-40B4-BE49-F238E27FC236}">
              <a16:creationId xmlns:a16="http://schemas.microsoft.com/office/drawing/2014/main" id="{00000000-0008-0000-0600-000002030000}"/>
            </a:ext>
          </a:extLst>
        </xdr:cNvPr>
        <xdr:cNvSpPr txBox="1"/>
      </xdr:nvSpPr>
      <xdr:spPr>
        <a:xfrm>
          <a:off x="22212300" y="1008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140353</xdr:rowOff>
    </xdr:from>
    <xdr:to>
      <xdr:col>116</xdr:col>
      <xdr:colOff>152400</xdr:colOff>
      <xdr:row>58</xdr:row>
      <xdr:rowOff>140353</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22072600" y="10084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93660</xdr:rowOff>
    </xdr:from>
    <xdr:ext cx="534377" cy="259045"/>
    <xdr:sp macro="" textlink="">
      <xdr:nvSpPr>
        <xdr:cNvPr id="772" name="貸付金最大値テキスト">
          <a:extLst>
            <a:ext uri="{FF2B5EF4-FFF2-40B4-BE49-F238E27FC236}">
              <a16:creationId xmlns:a16="http://schemas.microsoft.com/office/drawing/2014/main" id="{00000000-0008-0000-0600-000004030000}"/>
            </a:ext>
          </a:extLst>
        </xdr:cNvPr>
        <xdr:cNvSpPr txBox="1"/>
      </xdr:nvSpPr>
      <xdr:spPr>
        <a:xfrm>
          <a:off x="22212300" y="866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146983</xdr:rowOff>
    </xdr:from>
    <xdr:to>
      <xdr:col>116</xdr:col>
      <xdr:colOff>152400</xdr:colOff>
      <xdr:row>51</xdr:row>
      <xdr:rowOff>146983</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22072600" y="8890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8157</xdr:rowOff>
    </xdr:from>
    <xdr:to>
      <xdr:col>116</xdr:col>
      <xdr:colOff>63500</xdr:colOff>
      <xdr:row>51</xdr:row>
      <xdr:rowOff>168667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21323300" y="8752107"/>
          <a:ext cx="838200" cy="16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104784</xdr:rowOff>
    </xdr:from>
    <xdr:ext cx="534377" cy="259045"/>
    <xdr:sp macro="" textlink="">
      <xdr:nvSpPr>
        <xdr:cNvPr id="775" name="貸付金平均値テキスト">
          <a:extLst>
            <a:ext uri="{FF2B5EF4-FFF2-40B4-BE49-F238E27FC236}">
              <a16:creationId xmlns:a16="http://schemas.microsoft.com/office/drawing/2014/main" id="{00000000-0008-0000-0600-000007030000}"/>
            </a:ext>
          </a:extLst>
        </xdr:cNvPr>
        <xdr:cNvSpPr txBox="1"/>
      </xdr:nvSpPr>
      <xdr:spPr>
        <a:xfrm>
          <a:off x="22212300" y="9363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126357</xdr:rowOff>
    </xdr:from>
    <xdr:to>
      <xdr:col>116</xdr:col>
      <xdr:colOff>114300</xdr:colOff>
      <xdr:row>55</xdr:row>
      <xdr:rowOff>56507</xdr:rowOff>
    </xdr:to>
    <xdr:sp macro="" textlink="">
      <xdr:nvSpPr>
        <xdr:cNvPr id="776" name="フローチャート: 判断 775">
          <a:extLst>
            <a:ext uri="{FF2B5EF4-FFF2-40B4-BE49-F238E27FC236}">
              <a16:creationId xmlns:a16="http://schemas.microsoft.com/office/drawing/2014/main" id="{00000000-0008-0000-0600-000008030000}"/>
            </a:ext>
          </a:extLst>
        </xdr:cNvPr>
        <xdr:cNvSpPr/>
      </xdr:nvSpPr>
      <xdr:spPr>
        <a:xfrm>
          <a:off x="22110700" y="938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8157</xdr:rowOff>
    </xdr:from>
    <xdr:to>
      <xdr:col>111</xdr:col>
      <xdr:colOff>177800</xdr:colOff>
      <xdr:row>51</xdr:row>
      <xdr:rowOff>135487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0434300" y="8752107"/>
          <a:ext cx="889000" cy="12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36192</xdr:rowOff>
    </xdr:from>
    <xdr:to>
      <xdr:col>112</xdr:col>
      <xdr:colOff>38100</xdr:colOff>
      <xdr:row>54</xdr:row>
      <xdr:rowOff>137792</xdr:rowOff>
    </xdr:to>
    <xdr:sp macro="" textlink="">
      <xdr:nvSpPr>
        <xdr:cNvPr id="778" name="フローチャート: 判断 777">
          <a:extLst>
            <a:ext uri="{FF2B5EF4-FFF2-40B4-BE49-F238E27FC236}">
              <a16:creationId xmlns:a16="http://schemas.microsoft.com/office/drawing/2014/main" id="{00000000-0008-0000-0600-00000A030000}"/>
            </a:ext>
          </a:extLst>
        </xdr:cNvPr>
        <xdr:cNvSpPr/>
      </xdr:nvSpPr>
      <xdr:spPr>
        <a:xfrm>
          <a:off x="21272500" y="92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128919</xdr:rowOff>
    </xdr:from>
    <xdr:ext cx="534377"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21043411" y="938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97507</xdr:rowOff>
    </xdr:from>
    <xdr:to>
      <xdr:col>107</xdr:col>
      <xdr:colOff>50800</xdr:colOff>
      <xdr:row>51</xdr:row>
      <xdr:rowOff>135487</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9545300" y="8841457"/>
          <a:ext cx="889000" cy="3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53</xdr:row>
      <xdr:rowOff>61174</xdr:rowOff>
    </xdr:from>
    <xdr:to>
      <xdr:col>107</xdr:col>
      <xdr:colOff>101600</xdr:colOff>
      <xdr:row>53</xdr:row>
      <xdr:rowOff>162774</xdr:rowOff>
    </xdr:to>
    <xdr:sp macro="" textlink="">
      <xdr:nvSpPr>
        <xdr:cNvPr id="781" name="フローチャート: 判断 780">
          <a:extLst>
            <a:ext uri="{FF2B5EF4-FFF2-40B4-BE49-F238E27FC236}">
              <a16:creationId xmlns:a16="http://schemas.microsoft.com/office/drawing/2014/main" id="{00000000-0008-0000-0600-00000D030000}"/>
            </a:ext>
          </a:extLst>
        </xdr:cNvPr>
        <xdr:cNvSpPr/>
      </xdr:nvSpPr>
      <xdr:spPr>
        <a:xfrm>
          <a:off x="20383500" y="914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153901</xdr:rowOff>
    </xdr:from>
    <xdr:ext cx="534377"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20167111" y="924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27327</xdr:rowOff>
    </xdr:from>
    <xdr:to>
      <xdr:col>102</xdr:col>
      <xdr:colOff>114300</xdr:colOff>
      <xdr:row>51</xdr:row>
      <xdr:rowOff>97507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656300" y="8771277"/>
          <a:ext cx="889000" cy="7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53</xdr:row>
      <xdr:rowOff>85144</xdr:rowOff>
    </xdr:from>
    <xdr:to>
      <xdr:col>102</xdr:col>
      <xdr:colOff>165100</xdr:colOff>
      <xdr:row>54</xdr:row>
      <xdr:rowOff>15294</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19494500" y="91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6421</xdr:rowOff>
    </xdr:from>
    <xdr:ext cx="534377"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9278111" y="926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50168</xdr:rowOff>
    </xdr:from>
    <xdr:to>
      <xdr:col>98</xdr:col>
      <xdr:colOff>38100</xdr:colOff>
      <xdr:row>53</xdr:row>
      <xdr:rowOff>151768</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18605500" y="913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142895</xdr:rowOff>
    </xdr:from>
    <xdr:ext cx="534377"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389111" y="922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117867</xdr:rowOff>
    </xdr:from>
    <xdr:to>
      <xdr:col>116</xdr:col>
      <xdr:colOff>114300</xdr:colOff>
      <xdr:row>52</xdr:row>
      <xdr:rowOff>48017</xdr:rowOff>
    </xdr:to>
    <xdr:sp macro="" textlink="">
      <xdr:nvSpPr>
        <xdr:cNvPr id="793" name="楕円 792">
          <a:extLst>
            <a:ext uri="{FF2B5EF4-FFF2-40B4-BE49-F238E27FC236}">
              <a16:creationId xmlns:a16="http://schemas.microsoft.com/office/drawing/2014/main" id="{00000000-0008-0000-0600-000019030000}"/>
            </a:ext>
          </a:extLst>
        </xdr:cNvPr>
        <xdr:cNvSpPr/>
      </xdr:nvSpPr>
      <xdr:spPr>
        <a:xfrm>
          <a:off x="22110700" y="886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49210</xdr:rowOff>
    </xdr:from>
    <xdr:ext cx="534377" cy="259045"/>
    <xdr:sp macro="" textlink="">
      <xdr:nvSpPr>
        <xdr:cNvPr id="794" name="貸付金該当値テキスト">
          <a:extLst>
            <a:ext uri="{FF2B5EF4-FFF2-40B4-BE49-F238E27FC236}">
              <a16:creationId xmlns:a16="http://schemas.microsoft.com/office/drawing/2014/main" id="{00000000-0008-0000-0600-00001A030000}"/>
            </a:ext>
          </a:extLst>
        </xdr:cNvPr>
        <xdr:cNvSpPr txBox="1"/>
      </xdr:nvSpPr>
      <xdr:spPr>
        <a:xfrm>
          <a:off x="22212300" y="879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128807</xdr:rowOff>
    </xdr:from>
    <xdr:to>
      <xdr:col>112</xdr:col>
      <xdr:colOff>38100</xdr:colOff>
      <xdr:row>51</xdr:row>
      <xdr:rowOff>58957</xdr:rowOff>
    </xdr:to>
    <xdr:sp macro="" textlink="">
      <xdr:nvSpPr>
        <xdr:cNvPr id="795" name="楕円 794">
          <a:extLst>
            <a:ext uri="{FF2B5EF4-FFF2-40B4-BE49-F238E27FC236}">
              <a16:creationId xmlns:a16="http://schemas.microsoft.com/office/drawing/2014/main" id="{00000000-0008-0000-0600-00001B030000}"/>
            </a:ext>
          </a:extLst>
        </xdr:cNvPr>
        <xdr:cNvSpPr/>
      </xdr:nvSpPr>
      <xdr:spPr>
        <a:xfrm>
          <a:off x="21272500" y="870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49</xdr:row>
      <xdr:rowOff>75484</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43411" y="847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84687</xdr:rowOff>
    </xdr:from>
    <xdr:to>
      <xdr:col>107</xdr:col>
      <xdr:colOff>101600</xdr:colOff>
      <xdr:row>52</xdr:row>
      <xdr:rowOff>14837</xdr:rowOff>
    </xdr:to>
    <xdr:sp macro="" textlink="">
      <xdr:nvSpPr>
        <xdr:cNvPr id="797" name="楕円 796">
          <a:extLst>
            <a:ext uri="{FF2B5EF4-FFF2-40B4-BE49-F238E27FC236}">
              <a16:creationId xmlns:a16="http://schemas.microsoft.com/office/drawing/2014/main" id="{00000000-0008-0000-0600-00001D030000}"/>
            </a:ext>
          </a:extLst>
        </xdr:cNvPr>
        <xdr:cNvSpPr/>
      </xdr:nvSpPr>
      <xdr:spPr>
        <a:xfrm>
          <a:off x="20383500" y="882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31364</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67111" y="860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46707</xdr:rowOff>
    </xdr:from>
    <xdr:to>
      <xdr:col>102</xdr:col>
      <xdr:colOff>165100</xdr:colOff>
      <xdr:row>51</xdr:row>
      <xdr:rowOff>148307</xdr:rowOff>
    </xdr:to>
    <xdr:sp macro="" textlink="">
      <xdr:nvSpPr>
        <xdr:cNvPr id="799" name="楕円 798">
          <a:extLst>
            <a:ext uri="{FF2B5EF4-FFF2-40B4-BE49-F238E27FC236}">
              <a16:creationId xmlns:a16="http://schemas.microsoft.com/office/drawing/2014/main" id="{00000000-0008-0000-0600-00001F030000}"/>
            </a:ext>
          </a:extLst>
        </xdr:cNvPr>
        <xdr:cNvSpPr/>
      </xdr:nvSpPr>
      <xdr:spPr>
        <a:xfrm>
          <a:off x="19494500" y="879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164834</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278111" y="85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147977</xdr:rowOff>
    </xdr:from>
    <xdr:to>
      <xdr:col>98</xdr:col>
      <xdr:colOff>38100</xdr:colOff>
      <xdr:row>51</xdr:row>
      <xdr:rowOff>78127</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18605500" y="87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94654</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389111" y="84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3" name="繰出金グラフ枠">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170053</xdr:rowOff>
    </xdr:from>
    <xdr:to>
      <xdr:col>116</xdr:col>
      <xdr:colOff>62864</xdr:colOff>
      <xdr:row>74</xdr:row>
      <xdr:rowOff>156337</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flipV="1">
          <a:off x="22159595" y="12000103"/>
          <a:ext cx="1269" cy="84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160164</xdr:rowOff>
    </xdr:from>
    <xdr:ext cx="469744" cy="259045"/>
    <xdr:sp macro="" textlink="">
      <xdr:nvSpPr>
        <xdr:cNvPr id="825" name="繰出金最小値テキスト">
          <a:extLst>
            <a:ext uri="{FF2B5EF4-FFF2-40B4-BE49-F238E27FC236}">
              <a16:creationId xmlns:a16="http://schemas.microsoft.com/office/drawing/2014/main" id="{00000000-0008-0000-0600-000039030000}"/>
            </a:ext>
          </a:extLst>
        </xdr:cNvPr>
        <xdr:cNvSpPr txBox="1"/>
      </xdr:nvSpPr>
      <xdr:spPr>
        <a:xfrm>
          <a:off x="22212300" y="1284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156337</xdr:rowOff>
    </xdr:from>
    <xdr:to>
      <xdr:col>116</xdr:col>
      <xdr:colOff>152400</xdr:colOff>
      <xdr:row>74</xdr:row>
      <xdr:rowOff>156337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22072600" y="1284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116730</xdr:rowOff>
    </xdr:from>
    <xdr:ext cx="534377" cy="259045"/>
    <xdr:sp macro="" textlink="">
      <xdr:nvSpPr>
        <xdr:cNvPr id="827" name="繰出金最大値テキスト">
          <a:extLst>
            <a:ext uri="{FF2B5EF4-FFF2-40B4-BE49-F238E27FC236}">
              <a16:creationId xmlns:a16="http://schemas.microsoft.com/office/drawing/2014/main" id="{00000000-0008-0000-0600-00003B030000}"/>
            </a:ext>
          </a:extLst>
        </xdr:cNvPr>
        <xdr:cNvSpPr txBox="1"/>
      </xdr:nvSpPr>
      <xdr:spPr>
        <a:xfrm>
          <a:off x="22212300" y="1177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170053</xdr:rowOff>
    </xdr:from>
    <xdr:to>
      <xdr:col>116</xdr:col>
      <xdr:colOff>152400</xdr:colOff>
      <xdr:row>69</xdr:row>
      <xdr:rowOff>170053</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22072600" y="12000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110998</xdr:rowOff>
    </xdr:from>
    <xdr:to>
      <xdr:col>116</xdr:col>
      <xdr:colOff>63500</xdr:colOff>
      <xdr:row>74</xdr:row>
      <xdr:rowOff>156845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flipV="1">
          <a:off x="21323300" y="12798298"/>
          <a:ext cx="8382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143527</xdr:rowOff>
    </xdr:from>
    <xdr:ext cx="469744" cy="259045"/>
    <xdr:sp macro="" textlink="">
      <xdr:nvSpPr>
        <xdr:cNvPr id="830" name="繰出金平均値テキスト">
          <a:extLst>
            <a:ext uri="{FF2B5EF4-FFF2-40B4-BE49-F238E27FC236}">
              <a16:creationId xmlns:a16="http://schemas.microsoft.com/office/drawing/2014/main" id="{00000000-0008-0000-0600-00003E030000}"/>
            </a:ext>
          </a:extLst>
        </xdr:cNvPr>
        <xdr:cNvSpPr txBox="1"/>
      </xdr:nvSpPr>
      <xdr:spPr>
        <a:xfrm>
          <a:off x="22212300" y="12316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120650</xdr:rowOff>
    </xdr:from>
    <xdr:to>
      <xdr:col>116</xdr:col>
      <xdr:colOff>114300</xdr:colOff>
      <xdr:row>73</xdr:row>
      <xdr:rowOff>50800</xdr:rowOff>
    </xdr:to>
    <xdr:sp macro="" textlink="">
      <xdr:nvSpPr>
        <xdr:cNvPr id="831" name="フローチャート: 判断 830">
          <a:extLst>
            <a:ext uri="{FF2B5EF4-FFF2-40B4-BE49-F238E27FC236}">
              <a16:creationId xmlns:a16="http://schemas.microsoft.com/office/drawing/2014/main" id="{00000000-0008-0000-0600-00003F030000}"/>
            </a:ext>
          </a:extLst>
        </xdr:cNvPr>
        <xdr:cNvSpPr/>
      </xdr:nvSpPr>
      <xdr:spPr>
        <a:xfrm>
          <a:off x="22110700" y="1246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156845</xdr:rowOff>
    </xdr:from>
    <xdr:to>
      <xdr:col>111</xdr:col>
      <xdr:colOff>177800</xdr:colOff>
      <xdr:row>79</xdr:row>
      <xdr:rowOff>44069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flipV="1">
          <a:off x="20434300" y="12844145"/>
          <a:ext cx="889000" cy="74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27940</xdr:rowOff>
    </xdr:from>
    <xdr:to>
      <xdr:col>112</xdr:col>
      <xdr:colOff>38100</xdr:colOff>
      <xdr:row>74</xdr:row>
      <xdr:rowOff>129540</xdr:rowOff>
    </xdr:to>
    <xdr:sp macro="" textlink="">
      <xdr:nvSpPr>
        <xdr:cNvPr id="833" name="フローチャート: 判断 832">
          <a:extLst>
            <a:ext uri="{FF2B5EF4-FFF2-40B4-BE49-F238E27FC236}">
              <a16:creationId xmlns:a16="http://schemas.microsoft.com/office/drawing/2014/main" id="{00000000-0008-0000-0600-000041030000}"/>
            </a:ext>
          </a:extLst>
        </xdr:cNvPr>
        <xdr:cNvSpPr/>
      </xdr:nvSpPr>
      <xdr:spPr>
        <a:xfrm>
          <a:off x="212725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72</xdr:row>
      <xdr:rowOff>146067</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1075728" y="1249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43942</xdr:rowOff>
    </xdr:from>
    <xdr:to>
      <xdr:col>107</xdr:col>
      <xdr:colOff>50800</xdr:colOff>
      <xdr:row>79</xdr:row>
      <xdr:rowOff>44069</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9545300" y="13588492"/>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60325</xdr:rowOff>
    </xdr:from>
    <xdr:to>
      <xdr:col>107</xdr:col>
      <xdr:colOff>101600</xdr:colOff>
      <xdr:row>78</xdr:row>
      <xdr:rowOff>161925</xdr:rowOff>
    </xdr:to>
    <xdr:sp macro="" textlink="">
      <xdr:nvSpPr>
        <xdr:cNvPr id="836" name="フローチャート: 判断 835">
          <a:extLst>
            <a:ext uri="{FF2B5EF4-FFF2-40B4-BE49-F238E27FC236}">
              <a16:creationId xmlns:a16="http://schemas.microsoft.com/office/drawing/2014/main" id="{00000000-0008-0000-0600-000044030000}"/>
            </a:ext>
          </a:extLst>
        </xdr:cNvPr>
        <xdr:cNvSpPr/>
      </xdr:nvSpPr>
      <xdr:spPr>
        <a:xfrm>
          <a:off x="20383500" y="1343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77</xdr:row>
      <xdr:rowOff>7002</xdr:rowOff>
    </xdr:from>
    <xdr:ext cx="378565"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20245017" y="13208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43180</xdr:rowOff>
    </xdr:from>
    <xdr:to>
      <xdr:col>102</xdr:col>
      <xdr:colOff>114300</xdr:colOff>
      <xdr:row>79</xdr:row>
      <xdr:rowOff>43942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656300" y="1358773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64263</xdr:rowOff>
    </xdr:from>
    <xdr:to>
      <xdr:col>102</xdr:col>
      <xdr:colOff>165100</xdr:colOff>
      <xdr:row>78</xdr:row>
      <xdr:rowOff>165863</xdr:rowOff>
    </xdr:to>
    <xdr:sp macro="" textlink="">
      <xdr:nvSpPr>
        <xdr:cNvPr id="839" name="フローチャート: 判断 838">
          <a:extLst>
            <a:ext uri="{FF2B5EF4-FFF2-40B4-BE49-F238E27FC236}">
              <a16:creationId xmlns:a16="http://schemas.microsoft.com/office/drawing/2014/main" id="{00000000-0008-0000-0600-000047030000}"/>
            </a:ext>
          </a:extLst>
        </xdr:cNvPr>
        <xdr:cNvSpPr/>
      </xdr:nvSpPr>
      <xdr:spPr>
        <a:xfrm>
          <a:off x="19494500" y="1343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77</xdr:row>
      <xdr:rowOff>10940</xdr:rowOff>
    </xdr:from>
    <xdr:ext cx="378565"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9356017" y="1321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71501</xdr:rowOff>
    </xdr:from>
    <xdr:to>
      <xdr:col>98</xdr:col>
      <xdr:colOff>38100</xdr:colOff>
      <xdr:row>79</xdr:row>
      <xdr:rowOff>1651</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18605500" y="13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77</xdr:row>
      <xdr:rowOff>18178</xdr:rowOff>
    </xdr:from>
    <xdr:ext cx="378565"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467017" y="13219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60198</xdr:rowOff>
    </xdr:from>
    <xdr:to>
      <xdr:col>116</xdr:col>
      <xdr:colOff>114300</xdr:colOff>
      <xdr:row>74</xdr:row>
      <xdr:rowOff>161798</xdr:rowOff>
    </xdr:to>
    <xdr:sp macro="" textlink="">
      <xdr:nvSpPr>
        <xdr:cNvPr id="848" name="楕円 847">
          <a:extLst>
            <a:ext uri="{FF2B5EF4-FFF2-40B4-BE49-F238E27FC236}">
              <a16:creationId xmlns:a16="http://schemas.microsoft.com/office/drawing/2014/main" id="{00000000-0008-0000-0600-000050030000}"/>
            </a:ext>
          </a:extLst>
        </xdr:cNvPr>
        <xdr:cNvSpPr/>
      </xdr:nvSpPr>
      <xdr:spPr>
        <a:xfrm>
          <a:off x="22110700" y="1274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146575</xdr:rowOff>
    </xdr:from>
    <xdr:ext cx="469744" cy="259045"/>
    <xdr:sp macro="" textlink="">
      <xdr:nvSpPr>
        <xdr:cNvPr id="849" name="繰出金該当値テキスト">
          <a:extLst>
            <a:ext uri="{FF2B5EF4-FFF2-40B4-BE49-F238E27FC236}">
              <a16:creationId xmlns:a16="http://schemas.microsoft.com/office/drawing/2014/main" id="{00000000-0008-0000-0600-000051030000}"/>
            </a:ext>
          </a:extLst>
        </xdr:cNvPr>
        <xdr:cNvSpPr txBox="1"/>
      </xdr:nvSpPr>
      <xdr:spPr>
        <a:xfrm>
          <a:off x="22212300" y="1266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106045</xdr:rowOff>
    </xdr:from>
    <xdr:to>
      <xdr:col>112</xdr:col>
      <xdr:colOff>38100</xdr:colOff>
      <xdr:row>75</xdr:row>
      <xdr:rowOff>36195</xdr:rowOff>
    </xdr:to>
    <xdr:sp macro="" textlink="">
      <xdr:nvSpPr>
        <xdr:cNvPr id="850" name="楕円 849">
          <a:extLst>
            <a:ext uri="{FF2B5EF4-FFF2-40B4-BE49-F238E27FC236}">
              <a16:creationId xmlns:a16="http://schemas.microsoft.com/office/drawing/2014/main" id="{00000000-0008-0000-0600-000052030000}"/>
            </a:ext>
          </a:extLst>
        </xdr:cNvPr>
        <xdr:cNvSpPr/>
      </xdr:nvSpPr>
      <xdr:spPr>
        <a:xfrm>
          <a:off x="21272500" y="1279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75</xdr:row>
      <xdr:rowOff>27322</xdr:rowOff>
    </xdr:from>
    <xdr:ext cx="469744"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75728" y="1288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164719</xdr:rowOff>
    </xdr:from>
    <xdr:to>
      <xdr:col>107</xdr:col>
      <xdr:colOff>101600</xdr:colOff>
      <xdr:row>79</xdr:row>
      <xdr:rowOff>94869</xdr:rowOff>
    </xdr:to>
    <xdr:sp macro="" textlink="">
      <xdr:nvSpPr>
        <xdr:cNvPr id="852" name="楕円 851">
          <a:extLst>
            <a:ext uri="{FF2B5EF4-FFF2-40B4-BE49-F238E27FC236}">
              <a16:creationId xmlns:a16="http://schemas.microsoft.com/office/drawing/2014/main" id="{00000000-0008-0000-0600-000054030000}"/>
            </a:ext>
          </a:extLst>
        </xdr:cNvPr>
        <xdr:cNvSpPr/>
      </xdr:nvSpPr>
      <xdr:spPr>
        <a:xfrm>
          <a:off x="20383500" y="1353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79</xdr:row>
      <xdr:rowOff>85996</xdr:rowOff>
    </xdr:from>
    <xdr:ext cx="249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309650" y="13630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164592</xdr:rowOff>
    </xdr:from>
    <xdr:to>
      <xdr:col>102</xdr:col>
      <xdr:colOff>165100</xdr:colOff>
      <xdr:row>79</xdr:row>
      <xdr:rowOff>94742</xdr:rowOff>
    </xdr:to>
    <xdr:sp macro="" textlink="">
      <xdr:nvSpPr>
        <xdr:cNvPr id="854" name="楕円 853">
          <a:extLst>
            <a:ext uri="{FF2B5EF4-FFF2-40B4-BE49-F238E27FC236}">
              <a16:creationId xmlns:a16="http://schemas.microsoft.com/office/drawing/2014/main" id="{00000000-0008-0000-0600-000056030000}"/>
            </a:ext>
          </a:extLst>
        </xdr:cNvPr>
        <xdr:cNvSpPr/>
      </xdr:nvSpPr>
      <xdr:spPr>
        <a:xfrm>
          <a:off x="19494500" y="1353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79</xdr:row>
      <xdr:rowOff>85869</xdr:rowOff>
    </xdr:from>
    <xdr:ext cx="249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420650" y="13630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163830</xdr:rowOff>
    </xdr:from>
    <xdr:to>
      <xdr:col>98</xdr:col>
      <xdr:colOff>38100</xdr:colOff>
      <xdr:row>79</xdr:row>
      <xdr:rowOff>93980</xdr:rowOff>
    </xdr:to>
    <xdr:sp macro="" textlink="">
      <xdr:nvSpPr>
        <xdr:cNvPr id="856" name="楕円 855">
          <a:extLst>
            <a:ext uri="{FF2B5EF4-FFF2-40B4-BE49-F238E27FC236}">
              <a16:creationId xmlns:a16="http://schemas.microsoft.com/office/drawing/2014/main" id="{00000000-0008-0000-0600-000058030000}"/>
            </a:ext>
          </a:extLst>
        </xdr:cNvPr>
        <xdr:cNvSpPr/>
      </xdr:nvSpPr>
      <xdr:spPr>
        <a:xfrm>
          <a:off x="186055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79</xdr:row>
      <xdr:rowOff>85107</xdr:rowOff>
    </xdr:from>
    <xdr:ext cx="313932"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499333" y="13629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0" name="前年度繰上充用金グラフ枠">
          <a:extLst>
            <a:ext uri="{FF2B5EF4-FFF2-40B4-BE49-F238E27FC236}">
              <a16:creationId xmlns:a16="http://schemas.microsoft.com/office/drawing/2014/main" id="{00000000-0008-0000-0600-00006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2" name="前年度繰上充用金最小値テキスト">
          <a:extLst>
            <a:ext uri="{FF2B5EF4-FFF2-40B4-BE49-F238E27FC236}">
              <a16:creationId xmlns:a16="http://schemas.microsoft.com/office/drawing/2014/main" id="{00000000-0008-0000-0600-00006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4" name="前年度繰上充用金最大値テキスト">
          <a:extLst>
            <a:ext uri="{FF2B5EF4-FFF2-40B4-BE49-F238E27FC236}">
              <a16:creationId xmlns:a16="http://schemas.microsoft.com/office/drawing/2014/main" id="{00000000-0008-0000-0600-00006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7" name="前年度繰上充用金平均値テキスト">
          <a:extLst>
            <a:ext uri="{FF2B5EF4-FFF2-40B4-BE49-F238E27FC236}">
              <a16:creationId xmlns:a16="http://schemas.microsoft.com/office/drawing/2014/main" id="{00000000-0008-0000-0600-00006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6" name="フローチャート: 判断 885">
          <a:extLst>
            <a:ext uri="{FF2B5EF4-FFF2-40B4-BE49-F238E27FC236}">
              <a16:creationId xmlns:a16="http://schemas.microsoft.com/office/drawing/2014/main" id="{00000000-0008-0000-0600-00007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8" name="フローチャート: 判断 887">
          <a:extLst>
            <a:ext uri="{FF2B5EF4-FFF2-40B4-BE49-F238E27FC236}">
              <a16:creationId xmlns:a16="http://schemas.microsoft.com/office/drawing/2014/main" id="{00000000-0008-0000-0600-00007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6" name="前年度繰上充用金該当値テキスト">
          <a:extLst>
            <a:ext uri="{FF2B5EF4-FFF2-40B4-BE49-F238E27FC236}">
              <a16:creationId xmlns:a16="http://schemas.microsoft.com/office/drawing/2014/main" id="{00000000-0008-0000-0600-00008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9" name="楕円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1" name="楕円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楕円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119,898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円で、概ね横ばい傾向にある。これは、人事委員会勧告に基づく職員給与改定といった増加要因がある一方で、退職者数の減少による退職手当の減少等によるものである。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20,712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円で、増加傾向にある。これは、障害者介護給付費等負担金や幼児教育・保育の無償化に伴う保育施設等運営費負担金の増によるものである。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補助費等は、住民一人当た</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88,676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概ね横ばい傾向にある。これは、廃棄物処理センター運営費補助金の増といった増加要因がある一方で、西日本豪雨災害に係る被災者生活再建緊急支援事業費補助金などが減少したこと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78,657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円で、概ね横ばい増加傾向にある中、令和元年度は増加した。これは、被災した中小企業者等の施設復旧を支援するグループ補助金など西日本豪雨災害関連経費の増加等によるものである。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62,588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円で、概ね横ばい傾向にある。これは、過去の景気対策に伴い発行した建設地方債等の元利償還金は減少傾向にある一方、臨時財政対策債の元利償還金が増加していることによるものである。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1,369,131
1,355,720
5,676.16
638,787,137
623,659,855
1,889,546
349,948,129
1,026,875,931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77978</xdr:rowOff>
    </xdr:from>
    <xdr:to>
      <xdr:col>24</xdr:col>
      <xdr:colOff>62865</xdr:colOff>
      <xdr:row>38</xdr:row>
      <xdr:rowOff>125984</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21478"/>
          <a:ext cx="1270" cy="1419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129811</xdr:rowOff>
    </xdr:from>
    <xdr:ext cx="378565"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125984</xdr:rowOff>
    </xdr:from>
    <xdr:to>
      <xdr:col>24</xdr:col>
      <xdr:colOff>152400</xdr:colOff>
      <xdr:row>38</xdr:row>
      <xdr:rowOff>125984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24655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9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77978</xdr:rowOff>
    </xdr:from>
    <xdr:to>
      <xdr:col>24</xdr:col>
      <xdr:colOff>152400</xdr:colOff>
      <xdr:row>30</xdr:row>
      <xdr:rowOff>77978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2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105410</xdr:rowOff>
    </xdr:from>
    <xdr:to>
      <xdr:col>24</xdr:col>
      <xdr:colOff>63500</xdr:colOff>
      <xdr:row>35</xdr:row>
      <xdr:rowOff>13970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93471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65041</xdr:rowOff>
    </xdr:from>
    <xdr:ext cx="378565"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657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13970</xdr:rowOff>
    </xdr:from>
    <xdr:to>
      <xdr:col>19</xdr:col>
      <xdr:colOff>177800</xdr:colOff>
      <xdr:row>35</xdr:row>
      <xdr:rowOff>48260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0147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116332</xdr:rowOff>
    </xdr:from>
    <xdr:to>
      <xdr:col>20</xdr:col>
      <xdr:colOff>38100</xdr:colOff>
      <xdr:row>36</xdr:row>
      <xdr:rowOff>46482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1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37609</xdr:rowOff>
    </xdr:from>
    <xdr:ext cx="378565"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95317" y="6209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48260</xdr:rowOff>
    </xdr:from>
    <xdr:to>
      <xdr:col>15</xdr:col>
      <xdr:colOff>50800</xdr:colOff>
      <xdr:row>35</xdr:row>
      <xdr:rowOff>71120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0490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114046</xdr:rowOff>
    </xdr:from>
    <xdr:to>
      <xdr:col>15</xdr:col>
      <xdr:colOff>101600</xdr:colOff>
      <xdr:row>36</xdr:row>
      <xdr:rowOff>44196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1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35323</xdr:rowOff>
    </xdr:from>
    <xdr:ext cx="378565"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719017" y="6207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55118</xdr:rowOff>
    </xdr:from>
    <xdr:to>
      <xdr:col>10</xdr:col>
      <xdr:colOff>114300</xdr:colOff>
      <xdr:row>35</xdr:row>
      <xdr:rowOff>71120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05586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29464</xdr:rowOff>
    </xdr:from>
    <xdr:to>
      <xdr:col>10</xdr:col>
      <xdr:colOff>165100</xdr:colOff>
      <xdr:row>36</xdr:row>
      <xdr:rowOff>131064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122191</xdr:rowOff>
    </xdr:from>
    <xdr:ext cx="378565"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830017" y="6294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50038</xdr:rowOff>
    </xdr:from>
    <xdr:to>
      <xdr:col>6</xdr:col>
      <xdr:colOff>38100</xdr:colOff>
      <xdr:row>36</xdr:row>
      <xdr:rowOff>151638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22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142765</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941017" y="63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54610</xdr:rowOff>
    </xdr:from>
    <xdr:to>
      <xdr:col>24</xdr:col>
      <xdr:colOff>114300</xdr:colOff>
      <xdr:row>34</xdr:row>
      <xdr:rowOff>156210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77487</xdr:rowOff>
    </xdr:from>
    <xdr:ext cx="378565"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35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134620</xdr:rowOff>
    </xdr:from>
    <xdr:to>
      <xdr:col>20</xdr:col>
      <xdr:colOff>38100</xdr:colOff>
      <xdr:row>35</xdr:row>
      <xdr:rowOff>64770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33</xdr:row>
      <xdr:rowOff>81297</xdr:rowOff>
    </xdr:from>
    <xdr:ext cx="378565"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95317" y="5739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168910</xdr:rowOff>
    </xdr:from>
    <xdr:to>
      <xdr:col>15</xdr:col>
      <xdr:colOff>101600</xdr:colOff>
      <xdr:row>35</xdr:row>
      <xdr:rowOff>99060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33</xdr:row>
      <xdr:rowOff>115587</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719017" y="5773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20320</xdr:rowOff>
    </xdr:from>
    <xdr:to>
      <xdr:col>10</xdr:col>
      <xdr:colOff>165100</xdr:colOff>
      <xdr:row>35</xdr:row>
      <xdr:rowOff>121920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2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33</xdr:row>
      <xdr:rowOff>138447</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830017" y="5796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4318</xdr:rowOff>
    </xdr:from>
    <xdr:to>
      <xdr:col>6</xdr:col>
      <xdr:colOff>38100</xdr:colOff>
      <xdr:row>35</xdr:row>
      <xdr:rowOff>105918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0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33</xdr:row>
      <xdr:rowOff>122445</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941017" y="5780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64556</xdr:rowOff>
    </xdr:from>
    <xdr:to>
      <xdr:col>24</xdr:col>
      <xdr:colOff>62865</xdr:colOff>
      <xdr:row>58</xdr:row>
      <xdr:rowOff>44668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08506"/>
          <a:ext cx="1270"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48495</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99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44668</xdr:rowOff>
    </xdr:from>
    <xdr:to>
      <xdr:col>24</xdr:col>
      <xdr:colOff>152400</xdr:colOff>
      <xdr:row>58</xdr:row>
      <xdr:rowOff>44668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98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11233</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8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64556</xdr:rowOff>
    </xdr:from>
    <xdr:to>
      <xdr:col>24</xdr:col>
      <xdr:colOff>152400</xdr:colOff>
      <xdr:row>51</xdr:row>
      <xdr:rowOff>64556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0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33760</xdr:rowOff>
    </xdr:from>
    <xdr:to>
      <xdr:col>24</xdr:col>
      <xdr:colOff>63500</xdr:colOff>
      <xdr:row>57</xdr:row>
      <xdr:rowOff>34282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806410"/>
          <a:ext cx="8382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25954</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455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3077</xdr:rowOff>
    </xdr:from>
    <xdr:to>
      <xdr:col>24</xdr:col>
      <xdr:colOff>114300</xdr:colOff>
      <xdr:row>56</xdr:row>
      <xdr:rowOff>104677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60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141137</xdr:rowOff>
    </xdr:from>
    <xdr:to>
      <xdr:col>19</xdr:col>
      <xdr:colOff>177800</xdr:colOff>
      <xdr:row>57</xdr:row>
      <xdr:rowOff>33760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570887"/>
          <a:ext cx="889000" cy="23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105588</xdr:rowOff>
    </xdr:from>
    <xdr:to>
      <xdr:col>20</xdr:col>
      <xdr:colOff>38100</xdr:colOff>
      <xdr:row>57</xdr:row>
      <xdr:rowOff>35738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70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52265</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17411" y="948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141137</xdr:rowOff>
    </xdr:from>
    <xdr:to>
      <xdr:col>15</xdr:col>
      <xdr:colOff>50800</xdr:colOff>
      <xdr:row>57</xdr:row>
      <xdr:rowOff>47934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570887"/>
          <a:ext cx="889000" cy="24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71461</xdr:rowOff>
    </xdr:from>
    <xdr:to>
      <xdr:col>15</xdr:col>
      <xdr:colOff>101600</xdr:colOff>
      <xdr:row>57</xdr:row>
      <xdr:rowOff>1611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67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164188</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76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160568</xdr:rowOff>
    </xdr:from>
    <xdr:to>
      <xdr:col>10</xdr:col>
      <xdr:colOff>114300</xdr:colOff>
      <xdr:row>57</xdr:row>
      <xdr:rowOff>47934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761768"/>
          <a:ext cx="889000" cy="5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23488</xdr:rowOff>
    </xdr:from>
    <xdr:to>
      <xdr:col>10</xdr:col>
      <xdr:colOff>165100</xdr:colOff>
      <xdr:row>57</xdr:row>
      <xdr:rowOff>125088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79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116215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88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139355</xdr:rowOff>
    </xdr:from>
    <xdr:to>
      <xdr:col>6</xdr:col>
      <xdr:colOff>38100</xdr:colOff>
      <xdr:row>57</xdr:row>
      <xdr:rowOff>69505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74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60632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8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154932</xdr:rowOff>
    </xdr:from>
    <xdr:to>
      <xdr:col>24</xdr:col>
      <xdr:colOff>114300</xdr:colOff>
      <xdr:row>57</xdr:row>
      <xdr:rowOff>85082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75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133359</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3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154410</xdr:rowOff>
    </xdr:from>
    <xdr:to>
      <xdr:col>20</xdr:col>
      <xdr:colOff>38100</xdr:colOff>
      <xdr:row>57</xdr:row>
      <xdr:rowOff>84560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75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75687</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17411" y="984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90337</xdr:rowOff>
    </xdr:from>
    <xdr:to>
      <xdr:col>15</xdr:col>
      <xdr:colOff>101600</xdr:colOff>
      <xdr:row>56</xdr:row>
      <xdr:rowOff>20487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52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37014</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29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168584</xdr:rowOff>
    </xdr:from>
    <xdr:to>
      <xdr:col>10</xdr:col>
      <xdr:colOff>165100</xdr:colOff>
      <xdr:row>57</xdr:row>
      <xdr:rowOff>98734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76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115261</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5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109768</xdr:rowOff>
    </xdr:from>
    <xdr:to>
      <xdr:col>6</xdr:col>
      <xdr:colOff>38100</xdr:colOff>
      <xdr:row>57</xdr:row>
      <xdr:rowOff>39918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71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56445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48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4956</xdr:rowOff>
    </xdr:from>
    <xdr:to>
      <xdr:col>24</xdr:col>
      <xdr:colOff>62865</xdr:colOff>
      <xdr:row>78</xdr:row>
      <xdr:rowOff>26053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77906"/>
          <a:ext cx="1270" cy="1221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29880</xdr:rowOff>
    </xdr:from>
    <xdr:ext cx="534377"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40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26053</xdr:rowOff>
    </xdr:from>
    <xdr:to>
      <xdr:col>24</xdr:col>
      <xdr:colOff>152400</xdr:colOff>
      <xdr:row>78</xdr:row>
      <xdr:rowOff>26053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9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123083</xdr:rowOff>
    </xdr:from>
    <xdr:ext cx="534377"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95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4956</xdr:rowOff>
    </xdr:from>
    <xdr:to>
      <xdr:col>24</xdr:col>
      <xdr:colOff>152400</xdr:colOff>
      <xdr:row>71</xdr:row>
      <xdr:rowOff>4956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7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71381</xdr:rowOff>
    </xdr:from>
    <xdr:to>
      <xdr:col>24</xdr:col>
      <xdr:colOff>63500</xdr:colOff>
      <xdr:row>73</xdr:row>
      <xdr:rowOff>77260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3797300" y="12587231"/>
          <a:ext cx="8382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120297</xdr:rowOff>
    </xdr:from>
    <xdr:ext cx="534377"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636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141870</xdr:rowOff>
    </xdr:from>
    <xdr:to>
      <xdr:col>24</xdr:col>
      <xdr:colOff>114300</xdr:colOff>
      <xdr:row>74</xdr:row>
      <xdr:rowOff>72020</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65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71381</xdr:rowOff>
    </xdr:from>
    <xdr:to>
      <xdr:col>19</xdr:col>
      <xdr:colOff>177800</xdr:colOff>
      <xdr:row>74</xdr:row>
      <xdr:rowOff>110048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587231"/>
          <a:ext cx="889000" cy="21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137233</xdr:rowOff>
    </xdr:from>
    <xdr:to>
      <xdr:col>20</xdr:col>
      <xdr:colOff>38100</xdr:colOff>
      <xdr:row>75</xdr:row>
      <xdr:rowOff>67383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82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58510</xdr:rowOff>
    </xdr:from>
    <xdr:ext cx="534377"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517411" y="1291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110048</xdr:rowOff>
    </xdr:from>
    <xdr:to>
      <xdr:col>15</xdr:col>
      <xdr:colOff>50800</xdr:colOff>
      <xdr:row>75</xdr:row>
      <xdr:rowOff>76084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2797348"/>
          <a:ext cx="889000" cy="13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24304</xdr:rowOff>
    </xdr:from>
    <xdr:to>
      <xdr:col>15</xdr:col>
      <xdr:colOff>101600</xdr:colOff>
      <xdr:row>74</xdr:row>
      <xdr:rowOff>125904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27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142431</xdr:rowOff>
    </xdr:from>
    <xdr:ext cx="534377"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41111" y="1248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76084</xdr:rowOff>
    </xdr:from>
    <xdr:to>
      <xdr:col>10</xdr:col>
      <xdr:colOff>114300</xdr:colOff>
      <xdr:row>76</xdr:row>
      <xdr:rowOff>50220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2934834"/>
          <a:ext cx="889000" cy="14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64734</xdr:rowOff>
    </xdr:from>
    <xdr:to>
      <xdr:col>10</xdr:col>
      <xdr:colOff>165100</xdr:colOff>
      <xdr:row>76</xdr:row>
      <xdr:rowOff>166334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157461</xdr:rowOff>
    </xdr:from>
    <xdr:ext cx="534377"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52111" y="1318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5232</xdr:rowOff>
    </xdr:from>
    <xdr:to>
      <xdr:col>6</xdr:col>
      <xdr:colOff>38100</xdr:colOff>
      <xdr:row>77</xdr:row>
      <xdr:rowOff>106832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20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97959</xdr:rowOff>
    </xdr:from>
    <xdr:ext cx="534377"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63111" y="1329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26460</xdr:rowOff>
    </xdr:from>
    <xdr:to>
      <xdr:col>24</xdr:col>
      <xdr:colOff>114300</xdr:colOff>
      <xdr:row>73</xdr:row>
      <xdr:rowOff>128060</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54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49337</xdr:rowOff>
    </xdr:from>
    <xdr:ext cx="534377"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39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20581</xdr:rowOff>
    </xdr:from>
    <xdr:to>
      <xdr:col>20</xdr:col>
      <xdr:colOff>38100</xdr:colOff>
      <xdr:row>73</xdr:row>
      <xdr:rowOff>122181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53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71</xdr:row>
      <xdr:rowOff>138708</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517411" y="1231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59248</xdr:rowOff>
    </xdr:from>
    <xdr:to>
      <xdr:col>15</xdr:col>
      <xdr:colOff>101600</xdr:colOff>
      <xdr:row>74</xdr:row>
      <xdr:rowOff>160848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74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151975</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41111" y="1283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25284</xdr:rowOff>
    </xdr:from>
    <xdr:to>
      <xdr:col>10</xdr:col>
      <xdr:colOff>165100</xdr:colOff>
      <xdr:row>75</xdr:row>
      <xdr:rowOff>126884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88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143411</xdr:rowOff>
    </xdr:from>
    <xdr:ext cx="534377"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52111" y="1265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170870</xdr:rowOff>
    </xdr:from>
    <xdr:to>
      <xdr:col>6</xdr:col>
      <xdr:colOff>38100</xdr:colOff>
      <xdr:row>76</xdr:row>
      <xdr:rowOff>101020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0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117546</xdr:rowOff>
    </xdr:from>
    <xdr:ext cx="534377"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63111" y="1280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152273</xdr:rowOff>
    </xdr:from>
    <xdr:to>
      <xdr:col>24</xdr:col>
      <xdr:colOff>62865</xdr:colOff>
      <xdr:row>99</xdr:row>
      <xdr:rowOff>100457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754223"/>
          <a:ext cx="1270" cy="131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104284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707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100457</xdr:rowOff>
    </xdr:from>
    <xdr:to>
      <xdr:col>24</xdr:col>
      <xdr:colOff>152400</xdr:colOff>
      <xdr:row>99</xdr:row>
      <xdr:rowOff>100457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707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98950</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52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152273</xdr:rowOff>
    </xdr:from>
    <xdr:to>
      <xdr:col>24</xdr:col>
      <xdr:colOff>152400</xdr:colOff>
      <xdr:row>91</xdr:row>
      <xdr:rowOff>152273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754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152273</xdr:rowOff>
    </xdr:from>
    <xdr:to>
      <xdr:col>24</xdr:col>
      <xdr:colOff>63500</xdr:colOff>
      <xdr:row>94</xdr:row>
      <xdr:rowOff>39878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5754223"/>
          <a:ext cx="838200" cy="40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92727</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551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114300</xdr:rowOff>
    </xdr:from>
    <xdr:to>
      <xdr:col>24</xdr:col>
      <xdr:colOff>114300</xdr:colOff>
      <xdr:row>97</xdr:row>
      <xdr:rowOff>44450</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7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39878</xdr:rowOff>
    </xdr:from>
    <xdr:to>
      <xdr:col>19</xdr:col>
      <xdr:colOff>177800</xdr:colOff>
      <xdr:row>94</xdr:row>
      <xdr:rowOff>65151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156178"/>
          <a:ext cx="889000" cy="2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110489</xdr:rowOff>
    </xdr:from>
    <xdr:to>
      <xdr:col>20</xdr:col>
      <xdr:colOff>38100</xdr:colOff>
      <xdr:row>97</xdr:row>
      <xdr:rowOff>40639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31766</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17411" y="166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167894</xdr:rowOff>
    </xdr:from>
    <xdr:to>
      <xdr:col>15</xdr:col>
      <xdr:colOff>50800</xdr:colOff>
      <xdr:row>94</xdr:row>
      <xdr:rowOff>65151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112744"/>
          <a:ext cx="889000" cy="6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102615</xdr:rowOff>
    </xdr:from>
    <xdr:to>
      <xdr:col>15</xdr:col>
      <xdr:colOff>101600</xdr:colOff>
      <xdr:row>96</xdr:row>
      <xdr:rowOff>32765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39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23892</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8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66675</xdr:rowOff>
    </xdr:from>
    <xdr:to>
      <xdr:col>10</xdr:col>
      <xdr:colOff>114300</xdr:colOff>
      <xdr:row>93</xdr:row>
      <xdr:rowOff>167894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011525"/>
          <a:ext cx="889000" cy="10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98171</xdr:rowOff>
    </xdr:from>
    <xdr:to>
      <xdr:col>10</xdr:col>
      <xdr:colOff>165100</xdr:colOff>
      <xdr:row>97</xdr:row>
      <xdr:rowOff>28321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5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19448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5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17653</xdr:rowOff>
    </xdr:from>
    <xdr:to>
      <xdr:col>6</xdr:col>
      <xdr:colOff>38100</xdr:colOff>
      <xdr:row>96</xdr:row>
      <xdr:rowOff>119253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7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110380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56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101473</xdr:rowOff>
    </xdr:from>
    <xdr:to>
      <xdr:col>24</xdr:col>
      <xdr:colOff>114300</xdr:colOff>
      <xdr:row>92</xdr:row>
      <xdr:rowOff>31623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570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54500</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565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160528</xdr:rowOff>
    </xdr:from>
    <xdr:to>
      <xdr:col>20</xdr:col>
      <xdr:colOff>38100</xdr:colOff>
      <xdr:row>94</xdr:row>
      <xdr:rowOff>90678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10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92</xdr:row>
      <xdr:rowOff>107205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17411" y="1588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14351</xdr:rowOff>
    </xdr:from>
    <xdr:to>
      <xdr:col>15</xdr:col>
      <xdr:colOff>101600</xdr:colOff>
      <xdr:row>94</xdr:row>
      <xdr:rowOff>115951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13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132478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590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117094</xdr:rowOff>
    </xdr:from>
    <xdr:to>
      <xdr:col>10</xdr:col>
      <xdr:colOff>165100</xdr:colOff>
      <xdr:row>94</xdr:row>
      <xdr:rowOff>47244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06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63771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583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15875</xdr:rowOff>
    </xdr:from>
    <xdr:to>
      <xdr:col>6</xdr:col>
      <xdr:colOff>38100</xdr:colOff>
      <xdr:row>93</xdr:row>
      <xdr:rowOff>117475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596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134002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573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40</xdr:row>
      <xdr:rowOff>111777</xdr:rowOff>
    </xdr:from>
    <xdr:ext cx="37702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226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38</xdr:row>
      <xdr:rowOff>128105</xdr:rowOff>
    </xdr:from>
    <xdr:ext cx="37702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226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144434</xdr:rowOff>
    </xdr:from>
    <xdr:ext cx="37702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226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114663</xdr:rowOff>
    </xdr:from>
    <xdr:to>
      <xdr:col>54</xdr:col>
      <xdr:colOff>189865</xdr:colOff>
      <xdr:row>38</xdr:row>
      <xdr:rowOff>70031</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601063"/>
          <a:ext cx="1270" cy="984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73858</xdr:rowOff>
    </xdr:from>
    <xdr:ext cx="378565"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588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70031</xdr:rowOff>
    </xdr:from>
    <xdr:to>
      <xdr:col>55</xdr:col>
      <xdr:colOff>88900</xdr:colOff>
      <xdr:row>38</xdr:row>
      <xdr:rowOff>70031</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58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61340</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37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114663</xdr:rowOff>
    </xdr:from>
    <xdr:to>
      <xdr:col>55</xdr:col>
      <xdr:colOff>88900</xdr:colOff>
      <xdr:row>32</xdr:row>
      <xdr:rowOff>114663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601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159294</xdr:rowOff>
    </xdr:from>
    <xdr:to>
      <xdr:col>55</xdr:col>
      <xdr:colOff>0</xdr:colOff>
      <xdr:row>35</xdr:row>
      <xdr:rowOff>145687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5988594"/>
          <a:ext cx="838200" cy="15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136451</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137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158024</xdr:rowOff>
    </xdr:from>
    <xdr:to>
      <xdr:col>55</xdr:col>
      <xdr:colOff>50800</xdr:colOff>
      <xdr:row>36</xdr:row>
      <xdr:rowOff>88174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1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159294</xdr:rowOff>
    </xdr:from>
    <xdr:to>
      <xdr:col>50</xdr:col>
      <xdr:colOff>114300</xdr:colOff>
      <xdr:row>35</xdr:row>
      <xdr:rowOff>104322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5988594"/>
          <a:ext cx="889000" cy="11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125367</xdr:rowOff>
    </xdr:from>
    <xdr:to>
      <xdr:col>50</xdr:col>
      <xdr:colOff>165100</xdr:colOff>
      <xdr:row>36</xdr:row>
      <xdr:rowOff>55517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1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46644</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391728" y="62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89081</xdr:rowOff>
    </xdr:from>
    <xdr:to>
      <xdr:col>45</xdr:col>
      <xdr:colOff>177800</xdr:colOff>
      <xdr:row>35</xdr:row>
      <xdr:rowOff>104322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089831"/>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78558</xdr:rowOff>
    </xdr:from>
    <xdr:to>
      <xdr:col>46</xdr:col>
      <xdr:colOff>38100</xdr:colOff>
      <xdr:row>36</xdr:row>
      <xdr:rowOff>8708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07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171285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17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164737</xdr:rowOff>
    </xdr:from>
    <xdr:to>
      <xdr:col>41</xdr:col>
      <xdr:colOff>50800</xdr:colOff>
      <xdr:row>35</xdr:row>
      <xdr:rowOff>89081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5308237"/>
          <a:ext cx="889000" cy="78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45901</xdr:rowOff>
    </xdr:from>
    <xdr:to>
      <xdr:col>41</xdr:col>
      <xdr:colOff>101600</xdr:colOff>
      <xdr:row>33</xdr:row>
      <xdr:rowOff>147501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57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164028</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54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58964</xdr:rowOff>
    </xdr:from>
    <xdr:to>
      <xdr:col>36</xdr:col>
      <xdr:colOff>165100</xdr:colOff>
      <xdr:row>31</xdr:row>
      <xdr:rowOff>160564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537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151691</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546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94887</xdr:rowOff>
    </xdr:from>
    <xdr:to>
      <xdr:col>55</xdr:col>
      <xdr:colOff>50800</xdr:colOff>
      <xdr:row>36</xdr:row>
      <xdr:rowOff>25037</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09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117764</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5947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108494</xdr:rowOff>
    </xdr:from>
    <xdr:to>
      <xdr:col>50</xdr:col>
      <xdr:colOff>165100</xdr:colOff>
      <xdr:row>35</xdr:row>
      <xdr:rowOff>38644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593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33</xdr:row>
      <xdr:rowOff>55171</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391728" y="571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53522</xdr:rowOff>
    </xdr:from>
    <xdr:to>
      <xdr:col>46</xdr:col>
      <xdr:colOff>38100</xdr:colOff>
      <xdr:row>35</xdr:row>
      <xdr:rowOff>155122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05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199</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5829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38281</xdr:rowOff>
    </xdr:from>
    <xdr:to>
      <xdr:col>41</xdr:col>
      <xdr:colOff>101600</xdr:colOff>
      <xdr:row>35</xdr:row>
      <xdr:rowOff>139881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03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131008</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613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113937</xdr:rowOff>
    </xdr:from>
    <xdr:to>
      <xdr:col>36</xdr:col>
      <xdr:colOff>165100</xdr:colOff>
      <xdr:row>31</xdr:row>
      <xdr:rowOff>44087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52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60614</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503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121608</xdr:rowOff>
    </xdr:from>
    <xdr:to>
      <xdr:col>54</xdr:col>
      <xdr:colOff>189865</xdr:colOff>
      <xdr:row>59</xdr:row>
      <xdr:rowOff>128825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94108"/>
          <a:ext cx="1270" cy="155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132652</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4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128825</xdr:rowOff>
    </xdr:from>
    <xdr:to>
      <xdr:col>55</xdr:col>
      <xdr:colOff>88900</xdr:colOff>
      <xdr:row>59</xdr:row>
      <xdr:rowOff>128825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44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68285</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6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121608</xdr:rowOff>
    </xdr:from>
    <xdr:to>
      <xdr:col>55</xdr:col>
      <xdr:colOff>88900</xdr:colOff>
      <xdr:row>50</xdr:row>
      <xdr:rowOff>121608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9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23539</xdr:rowOff>
    </xdr:from>
    <xdr:to>
      <xdr:col>55</xdr:col>
      <xdr:colOff>0</xdr:colOff>
      <xdr:row>56</xdr:row>
      <xdr:rowOff>72720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624739"/>
          <a:ext cx="838200" cy="4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121803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037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98926</xdr:rowOff>
    </xdr:from>
    <xdr:to>
      <xdr:col>55</xdr:col>
      <xdr:colOff>50800</xdr:colOff>
      <xdr:row>54</xdr:row>
      <xdr:rowOff>29076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18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72720</xdr:rowOff>
    </xdr:from>
    <xdr:to>
      <xdr:col>50</xdr:col>
      <xdr:colOff>114300</xdr:colOff>
      <xdr:row>56</xdr:row>
      <xdr:rowOff>90519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673920"/>
          <a:ext cx="889000" cy="1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24239</xdr:rowOff>
    </xdr:from>
    <xdr:to>
      <xdr:col>50</xdr:col>
      <xdr:colOff>165100</xdr:colOff>
      <xdr:row>54</xdr:row>
      <xdr:rowOff>125839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28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52</xdr:row>
      <xdr:rowOff>142366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59411" y="905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88363</xdr:rowOff>
    </xdr:from>
    <xdr:to>
      <xdr:col>45</xdr:col>
      <xdr:colOff>177800</xdr:colOff>
      <xdr:row>56</xdr:row>
      <xdr:rowOff>90519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689563"/>
          <a:ext cx="889000" cy="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63166</xdr:rowOff>
    </xdr:from>
    <xdr:to>
      <xdr:col>46</xdr:col>
      <xdr:colOff>38100</xdr:colOff>
      <xdr:row>54</xdr:row>
      <xdr:rowOff>164766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3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9843</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09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88363</xdr:rowOff>
    </xdr:from>
    <xdr:to>
      <xdr:col>41</xdr:col>
      <xdr:colOff>50800</xdr:colOff>
      <xdr:row>56</xdr:row>
      <xdr:rowOff>106553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689563"/>
          <a:ext cx="889000" cy="1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24598</xdr:rowOff>
    </xdr:from>
    <xdr:to>
      <xdr:col>41</xdr:col>
      <xdr:colOff>101600</xdr:colOff>
      <xdr:row>55</xdr:row>
      <xdr:rowOff>126198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45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142725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22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83055</xdr:rowOff>
    </xdr:from>
    <xdr:to>
      <xdr:col>36</xdr:col>
      <xdr:colOff>165100</xdr:colOff>
      <xdr:row>56</xdr:row>
      <xdr:rowOff>13205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51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29732</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28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144189</xdr:rowOff>
    </xdr:from>
    <xdr:to>
      <xdr:col>55</xdr:col>
      <xdr:colOff>50800</xdr:colOff>
      <xdr:row>56</xdr:row>
      <xdr:rowOff>74339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57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122616</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55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21920</xdr:rowOff>
    </xdr:from>
    <xdr:to>
      <xdr:col>50</xdr:col>
      <xdr:colOff>165100</xdr:colOff>
      <xdr:row>56</xdr:row>
      <xdr:rowOff>123520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6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114647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59411" y="971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39719</xdr:rowOff>
    </xdr:from>
    <xdr:to>
      <xdr:col>46</xdr:col>
      <xdr:colOff>38100</xdr:colOff>
      <xdr:row>56</xdr:row>
      <xdr:rowOff>141319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64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132446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73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37563</xdr:rowOff>
    </xdr:from>
    <xdr:to>
      <xdr:col>41</xdr:col>
      <xdr:colOff>101600</xdr:colOff>
      <xdr:row>56</xdr:row>
      <xdr:rowOff>139163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6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130290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7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55753</xdr:rowOff>
    </xdr:from>
    <xdr:to>
      <xdr:col>36</xdr:col>
      <xdr:colOff>165100</xdr:colOff>
      <xdr:row>56</xdr:row>
      <xdr:rowOff>157353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65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148480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74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81342</xdr:rowOff>
    </xdr:from>
    <xdr:to>
      <xdr:col>54</xdr:col>
      <xdr:colOff>189865</xdr:colOff>
      <xdr:row>78</xdr:row>
      <xdr:rowOff>110341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82842"/>
          <a:ext cx="1270" cy="1400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114168</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8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110341</xdr:rowOff>
    </xdr:from>
    <xdr:to>
      <xdr:col>55</xdr:col>
      <xdr:colOff>88900</xdr:colOff>
      <xdr:row>78</xdr:row>
      <xdr:rowOff>110341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83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28019</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5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81342</xdr:rowOff>
    </xdr:from>
    <xdr:to>
      <xdr:col>55</xdr:col>
      <xdr:colOff>88900</xdr:colOff>
      <xdr:row>70</xdr:row>
      <xdr:rowOff>81342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8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21155</xdr:rowOff>
    </xdr:from>
    <xdr:to>
      <xdr:col>55</xdr:col>
      <xdr:colOff>0</xdr:colOff>
      <xdr:row>71</xdr:row>
      <xdr:rowOff>116285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2194105"/>
          <a:ext cx="838200" cy="9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66217</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2753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87790</xdr:rowOff>
    </xdr:from>
    <xdr:to>
      <xdr:col>55</xdr:col>
      <xdr:colOff>50800</xdr:colOff>
      <xdr:row>75</xdr:row>
      <xdr:rowOff>17940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277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21155</xdr:rowOff>
    </xdr:from>
    <xdr:to>
      <xdr:col>50</xdr:col>
      <xdr:colOff>114300</xdr:colOff>
      <xdr:row>72</xdr:row>
      <xdr:rowOff>44341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2194105"/>
          <a:ext cx="889000" cy="19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64309</xdr:rowOff>
    </xdr:from>
    <xdr:to>
      <xdr:col>50</xdr:col>
      <xdr:colOff>165100</xdr:colOff>
      <xdr:row>74</xdr:row>
      <xdr:rowOff>165909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275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157036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59411" y="1284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146068</xdr:rowOff>
    </xdr:from>
    <xdr:to>
      <xdr:col>45</xdr:col>
      <xdr:colOff>177800</xdr:colOff>
      <xdr:row>72</xdr:row>
      <xdr:rowOff>44341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2319018"/>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154019</xdr:rowOff>
    </xdr:from>
    <xdr:to>
      <xdr:col>46</xdr:col>
      <xdr:colOff>38100</xdr:colOff>
      <xdr:row>74</xdr:row>
      <xdr:rowOff>84169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266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75296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276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60278</xdr:rowOff>
    </xdr:from>
    <xdr:to>
      <xdr:col>41</xdr:col>
      <xdr:colOff>50800</xdr:colOff>
      <xdr:row>71</xdr:row>
      <xdr:rowOff>146068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2233228"/>
          <a:ext cx="889000" cy="8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164142</xdr:rowOff>
    </xdr:from>
    <xdr:to>
      <xdr:col>41</xdr:col>
      <xdr:colOff>101600</xdr:colOff>
      <xdr:row>74</xdr:row>
      <xdr:rowOff>94292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267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85419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277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116267</xdr:rowOff>
    </xdr:from>
    <xdr:to>
      <xdr:col>36</xdr:col>
      <xdr:colOff>165100</xdr:colOff>
      <xdr:row>74</xdr:row>
      <xdr:rowOff>46417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26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37544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272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65485</xdr:rowOff>
    </xdr:from>
    <xdr:to>
      <xdr:col>55</xdr:col>
      <xdr:colOff>50800</xdr:colOff>
      <xdr:row>71</xdr:row>
      <xdr:rowOff>167085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223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88362</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0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141805</xdr:rowOff>
    </xdr:from>
    <xdr:to>
      <xdr:col>50</xdr:col>
      <xdr:colOff>165100</xdr:colOff>
      <xdr:row>71</xdr:row>
      <xdr:rowOff>71955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1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69</xdr:row>
      <xdr:rowOff>88482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59411" y="1191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164991</xdr:rowOff>
    </xdr:from>
    <xdr:to>
      <xdr:col>46</xdr:col>
      <xdr:colOff>38100</xdr:colOff>
      <xdr:row>72</xdr:row>
      <xdr:rowOff>95141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233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111668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11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95268</xdr:rowOff>
    </xdr:from>
    <xdr:to>
      <xdr:col>41</xdr:col>
      <xdr:colOff>101600</xdr:colOff>
      <xdr:row>72</xdr:row>
      <xdr:rowOff>25418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226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41945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04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9478</xdr:rowOff>
    </xdr:from>
    <xdr:to>
      <xdr:col>36</xdr:col>
      <xdr:colOff>165100</xdr:colOff>
      <xdr:row>71</xdr:row>
      <xdr:rowOff>111078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218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127605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195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63539</xdr:rowOff>
    </xdr:from>
    <xdr:to>
      <xdr:col>54</xdr:col>
      <xdr:colOff>189865</xdr:colOff>
      <xdr:row>97</xdr:row>
      <xdr:rowOff>137795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665489"/>
          <a:ext cx="1270" cy="110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141622</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77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137795</xdr:rowOff>
    </xdr:from>
    <xdr:to>
      <xdr:col>55</xdr:col>
      <xdr:colOff>88900</xdr:colOff>
      <xdr:row>97</xdr:row>
      <xdr:rowOff>137795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76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10216</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4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63539</xdr:rowOff>
    </xdr:from>
    <xdr:to>
      <xdr:col>55</xdr:col>
      <xdr:colOff>88900</xdr:colOff>
      <xdr:row>91</xdr:row>
      <xdr:rowOff>63539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66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50527</xdr:rowOff>
    </xdr:from>
    <xdr:to>
      <xdr:col>55</xdr:col>
      <xdr:colOff>0</xdr:colOff>
      <xdr:row>97</xdr:row>
      <xdr:rowOff>91618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681177"/>
          <a:ext cx="838200" cy="4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58951</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346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36074</xdr:rowOff>
    </xdr:from>
    <xdr:to>
      <xdr:col>55</xdr:col>
      <xdr:colOff>50800</xdr:colOff>
      <xdr:row>96</xdr:row>
      <xdr:rowOff>137674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49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91618</xdr:rowOff>
    </xdr:from>
    <xdr:to>
      <xdr:col>50</xdr:col>
      <xdr:colOff>114300</xdr:colOff>
      <xdr:row>97</xdr:row>
      <xdr:rowOff>126612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722268"/>
          <a:ext cx="889000" cy="3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110692</xdr:rowOff>
    </xdr:from>
    <xdr:to>
      <xdr:col>50</xdr:col>
      <xdr:colOff>165100</xdr:colOff>
      <xdr:row>97</xdr:row>
      <xdr:rowOff>40842</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56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57369</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59411" y="1634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105714</xdr:rowOff>
    </xdr:from>
    <xdr:to>
      <xdr:col>45</xdr:col>
      <xdr:colOff>177800</xdr:colOff>
      <xdr:row>97</xdr:row>
      <xdr:rowOff>126612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736364"/>
          <a:ext cx="889000" cy="2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166529</xdr:rowOff>
    </xdr:from>
    <xdr:to>
      <xdr:col>46</xdr:col>
      <xdr:colOff>38100</xdr:colOff>
      <xdr:row>97</xdr:row>
      <xdr:rowOff>96679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62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113206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40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105714</xdr:rowOff>
    </xdr:from>
    <xdr:to>
      <xdr:col>41</xdr:col>
      <xdr:colOff>50800</xdr:colOff>
      <xdr:row>97</xdr:row>
      <xdr:rowOff>136480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736364"/>
          <a:ext cx="889000" cy="3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59982</xdr:rowOff>
    </xdr:from>
    <xdr:to>
      <xdr:col>41</xdr:col>
      <xdr:colOff>101600</xdr:colOff>
      <xdr:row>97</xdr:row>
      <xdr:rowOff>161582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69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152709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78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83375</xdr:rowOff>
    </xdr:from>
    <xdr:to>
      <xdr:col>36</xdr:col>
      <xdr:colOff>165100</xdr:colOff>
      <xdr:row>98</xdr:row>
      <xdr:rowOff>13525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71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30052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48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171177</xdr:rowOff>
    </xdr:from>
    <xdr:to>
      <xdr:col>55</xdr:col>
      <xdr:colOff>50800</xdr:colOff>
      <xdr:row>97</xdr:row>
      <xdr:rowOff>101327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63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86104</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54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40818</xdr:rowOff>
    </xdr:from>
    <xdr:to>
      <xdr:col>50</xdr:col>
      <xdr:colOff>165100</xdr:colOff>
      <xdr:row>97</xdr:row>
      <xdr:rowOff>142418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67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133545</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59411" y="1676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75812</xdr:rowOff>
    </xdr:from>
    <xdr:to>
      <xdr:col>46</xdr:col>
      <xdr:colOff>38100</xdr:colOff>
      <xdr:row>98</xdr:row>
      <xdr:rowOff>5962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70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168539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79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54914</xdr:rowOff>
    </xdr:from>
    <xdr:to>
      <xdr:col>41</xdr:col>
      <xdr:colOff>101600</xdr:colOff>
      <xdr:row>97</xdr:row>
      <xdr:rowOff>156514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68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1591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46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85680</xdr:rowOff>
    </xdr:from>
    <xdr:to>
      <xdr:col>36</xdr:col>
      <xdr:colOff>165100</xdr:colOff>
      <xdr:row>98</xdr:row>
      <xdr:rowOff>15830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71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6957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80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警察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71610</xdr:rowOff>
    </xdr:from>
    <xdr:to>
      <xdr:col>85</xdr:col>
      <xdr:colOff>126364</xdr:colOff>
      <xdr:row>38</xdr:row>
      <xdr:rowOff>59690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15110"/>
          <a:ext cx="1269" cy="135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63517</xdr:rowOff>
    </xdr:from>
    <xdr:ext cx="534377" cy="259045"/>
    <xdr:sp macro="" textlink="">
      <xdr:nvSpPr>
        <xdr:cNvPr id="514" name="警察費最小値テキスト">
          <a:extLst>
            <a:ext uri="{FF2B5EF4-FFF2-40B4-BE49-F238E27FC236}">
              <a16:creationId xmlns:a16="http://schemas.microsoft.com/office/drawing/2014/main" id="{00000000-0008-0000-0700-000002020000}"/>
            </a:ext>
          </a:extLst>
        </xdr:cNvPr>
        <xdr:cNvSpPr txBox="1"/>
      </xdr:nvSpPr>
      <xdr:spPr>
        <a:xfrm>
          <a:off x="16370300" y="657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59690</xdr:rowOff>
    </xdr:from>
    <xdr:to>
      <xdr:col>86</xdr:col>
      <xdr:colOff>25400</xdr:colOff>
      <xdr:row>38</xdr:row>
      <xdr:rowOff>59690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18287</xdr:rowOff>
    </xdr:from>
    <xdr:ext cx="534377" cy="259045"/>
    <xdr:sp macro="" textlink="">
      <xdr:nvSpPr>
        <xdr:cNvPr id="516" name="警察費最大値テキスト">
          <a:extLst>
            <a:ext uri="{FF2B5EF4-FFF2-40B4-BE49-F238E27FC236}">
              <a16:creationId xmlns:a16="http://schemas.microsoft.com/office/drawing/2014/main" id="{00000000-0008-0000-0700-000004020000}"/>
            </a:ext>
          </a:extLst>
        </xdr:cNvPr>
        <xdr:cNvSpPr txBox="1"/>
      </xdr:nvSpPr>
      <xdr:spPr>
        <a:xfrm>
          <a:off x="16370300" y="499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71610</xdr:rowOff>
    </xdr:from>
    <xdr:to>
      <xdr:col>86</xdr:col>
      <xdr:colOff>25400</xdr:colOff>
      <xdr:row>30</xdr:row>
      <xdr:rowOff>71610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1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22297</xdr:rowOff>
    </xdr:from>
    <xdr:to>
      <xdr:col>85</xdr:col>
      <xdr:colOff>127000</xdr:colOff>
      <xdr:row>37</xdr:row>
      <xdr:rowOff>81244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365947"/>
          <a:ext cx="838200" cy="5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31604</xdr:rowOff>
    </xdr:from>
    <xdr:ext cx="534377" cy="259045"/>
    <xdr:sp macro="" textlink="">
      <xdr:nvSpPr>
        <xdr:cNvPr id="519" name="警察費平均値テキスト">
          <a:extLst>
            <a:ext uri="{FF2B5EF4-FFF2-40B4-BE49-F238E27FC236}">
              <a16:creationId xmlns:a16="http://schemas.microsoft.com/office/drawing/2014/main" id="{00000000-0008-0000-0700-000007020000}"/>
            </a:ext>
          </a:extLst>
        </xdr:cNvPr>
        <xdr:cNvSpPr txBox="1"/>
      </xdr:nvSpPr>
      <xdr:spPr>
        <a:xfrm>
          <a:off x="16370300" y="5860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8727</xdr:rowOff>
    </xdr:from>
    <xdr:to>
      <xdr:col>85</xdr:col>
      <xdr:colOff>177800</xdr:colOff>
      <xdr:row>35</xdr:row>
      <xdr:rowOff>110327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81244</xdr:rowOff>
    </xdr:from>
    <xdr:to>
      <xdr:col>81</xdr:col>
      <xdr:colOff>50800</xdr:colOff>
      <xdr:row>38</xdr:row>
      <xdr:rowOff>104757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424894"/>
          <a:ext cx="889000" cy="19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89227</xdr:rowOff>
    </xdr:from>
    <xdr:to>
      <xdr:col>81</xdr:col>
      <xdr:colOff>101600</xdr:colOff>
      <xdr:row>36</xdr:row>
      <xdr:rowOff>19377</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08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35904</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01411" y="586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76998</xdr:rowOff>
    </xdr:from>
    <xdr:to>
      <xdr:col>76</xdr:col>
      <xdr:colOff>114300</xdr:colOff>
      <xdr:row>38</xdr:row>
      <xdr:rowOff>104757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59209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169563</xdr:rowOff>
    </xdr:from>
    <xdr:to>
      <xdr:col>76</xdr:col>
      <xdr:colOff>165100</xdr:colOff>
      <xdr:row>36</xdr:row>
      <xdr:rowOff>99713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17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116240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59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76998</xdr:rowOff>
    </xdr:from>
    <xdr:to>
      <xdr:col>71</xdr:col>
      <xdr:colOff>177800</xdr:colOff>
      <xdr:row>38</xdr:row>
      <xdr:rowOff>145088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592098"/>
          <a:ext cx="889000" cy="6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109801</xdr:rowOff>
    </xdr:from>
    <xdr:to>
      <xdr:col>72</xdr:col>
      <xdr:colOff>38100</xdr:colOff>
      <xdr:row>37</xdr:row>
      <xdr:rowOff>39951</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8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56478</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05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29790</xdr:rowOff>
    </xdr:from>
    <xdr:to>
      <xdr:col>67</xdr:col>
      <xdr:colOff>101600</xdr:colOff>
      <xdr:row>37</xdr:row>
      <xdr:rowOff>131390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7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147917</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14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142947</xdr:rowOff>
    </xdr:from>
    <xdr:to>
      <xdr:col>85</xdr:col>
      <xdr:colOff>177800</xdr:colOff>
      <xdr:row>37</xdr:row>
      <xdr:rowOff>73097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1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121374</xdr:rowOff>
    </xdr:from>
    <xdr:ext cx="534377" cy="259045"/>
    <xdr:sp macro="" textlink="">
      <xdr:nvSpPr>
        <xdr:cNvPr id="538" name="警察費該当値テキスト">
          <a:extLst>
            <a:ext uri="{FF2B5EF4-FFF2-40B4-BE49-F238E27FC236}">
              <a16:creationId xmlns:a16="http://schemas.microsoft.com/office/drawing/2014/main" id="{00000000-0008-0000-0700-00001A020000}"/>
            </a:ext>
          </a:extLst>
        </xdr:cNvPr>
        <xdr:cNvSpPr txBox="1"/>
      </xdr:nvSpPr>
      <xdr:spPr>
        <a:xfrm>
          <a:off x="16370300" y="629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30444</xdr:rowOff>
    </xdr:from>
    <xdr:to>
      <xdr:col>81</xdr:col>
      <xdr:colOff>101600</xdr:colOff>
      <xdr:row>37</xdr:row>
      <xdr:rowOff>132044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7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123171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01411" y="646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53957</xdr:rowOff>
    </xdr:from>
    <xdr:to>
      <xdr:col>76</xdr:col>
      <xdr:colOff>165100</xdr:colOff>
      <xdr:row>38</xdr:row>
      <xdr:rowOff>155557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56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146684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66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26198</xdr:rowOff>
    </xdr:from>
    <xdr:to>
      <xdr:col>72</xdr:col>
      <xdr:colOff>38100</xdr:colOff>
      <xdr:row>38</xdr:row>
      <xdr:rowOff>127798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54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118925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63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94288</xdr:rowOff>
    </xdr:from>
    <xdr:to>
      <xdr:col>67</xdr:col>
      <xdr:colOff>101600</xdr:colOff>
      <xdr:row>39</xdr:row>
      <xdr:rowOff>24438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60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15565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70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1756</xdr:rowOff>
    </xdr:from>
    <xdr:to>
      <xdr:col>85</xdr:col>
      <xdr:colOff>126364</xdr:colOff>
      <xdr:row>58</xdr:row>
      <xdr:rowOff>40586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745706"/>
          <a:ext cx="1269" cy="1238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44413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8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40586</xdr:rowOff>
    </xdr:from>
    <xdr:to>
      <xdr:col>86</xdr:col>
      <xdr:colOff>25400</xdr:colOff>
      <xdr:row>58</xdr:row>
      <xdr:rowOff>40586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84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119883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520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1756</xdr:rowOff>
    </xdr:from>
    <xdr:to>
      <xdr:col>86</xdr:col>
      <xdr:colOff>25400</xdr:colOff>
      <xdr:row>51</xdr:row>
      <xdr:rowOff>1756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74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17170</xdr:rowOff>
    </xdr:from>
    <xdr:to>
      <xdr:col>85</xdr:col>
      <xdr:colOff>127000</xdr:colOff>
      <xdr:row>55</xdr:row>
      <xdr:rowOff>25955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446920"/>
          <a:ext cx="838200" cy="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62689</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92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84262</xdr:rowOff>
    </xdr:from>
    <xdr:to>
      <xdr:col>85</xdr:col>
      <xdr:colOff>177800</xdr:colOff>
      <xdr:row>56</xdr:row>
      <xdr:rowOff>14412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51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27686</xdr:rowOff>
    </xdr:from>
    <xdr:to>
      <xdr:col>81</xdr:col>
      <xdr:colOff>50800</xdr:colOff>
      <xdr:row>55</xdr:row>
      <xdr:rowOff>17170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285986"/>
          <a:ext cx="889000" cy="16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83479</xdr:rowOff>
    </xdr:from>
    <xdr:to>
      <xdr:col>81</xdr:col>
      <xdr:colOff>101600</xdr:colOff>
      <xdr:row>56</xdr:row>
      <xdr:rowOff>13629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51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4756</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01411" y="960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27686</xdr:rowOff>
    </xdr:from>
    <xdr:to>
      <xdr:col>76</xdr:col>
      <xdr:colOff>114300</xdr:colOff>
      <xdr:row>54</xdr:row>
      <xdr:rowOff>70696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285986"/>
          <a:ext cx="889000" cy="4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81617</xdr:rowOff>
    </xdr:from>
    <xdr:to>
      <xdr:col>76</xdr:col>
      <xdr:colOff>165100</xdr:colOff>
      <xdr:row>56</xdr:row>
      <xdr:rowOff>11767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51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2894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60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70696</xdr:rowOff>
    </xdr:from>
    <xdr:to>
      <xdr:col>71</xdr:col>
      <xdr:colOff>177800</xdr:colOff>
      <xdr:row>54</xdr:row>
      <xdr:rowOff>116415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32899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14017</xdr:rowOff>
    </xdr:from>
    <xdr:to>
      <xdr:col>72</xdr:col>
      <xdr:colOff>38100</xdr:colOff>
      <xdr:row>54</xdr:row>
      <xdr:rowOff>115617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27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132144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04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63819</xdr:rowOff>
    </xdr:from>
    <xdr:to>
      <xdr:col>67</xdr:col>
      <xdr:colOff>101600</xdr:colOff>
      <xdr:row>54</xdr:row>
      <xdr:rowOff>165419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3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10496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09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146605</xdr:rowOff>
    </xdr:from>
    <xdr:to>
      <xdr:col>85</xdr:col>
      <xdr:colOff>177800</xdr:colOff>
      <xdr:row>55</xdr:row>
      <xdr:rowOff>76755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40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169482</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25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137820</xdr:rowOff>
    </xdr:from>
    <xdr:to>
      <xdr:col>81</xdr:col>
      <xdr:colOff>101600</xdr:colOff>
      <xdr:row>55</xdr:row>
      <xdr:rowOff>67970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3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53</xdr:row>
      <xdr:rowOff>84497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01411" y="917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148336</xdr:rowOff>
    </xdr:from>
    <xdr:to>
      <xdr:col>76</xdr:col>
      <xdr:colOff>165100</xdr:colOff>
      <xdr:row>54</xdr:row>
      <xdr:rowOff>78486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23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95013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01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19896</xdr:rowOff>
    </xdr:from>
    <xdr:to>
      <xdr:col>72</xdr:col>
      <xdr:colOff>38100</xdr:colOff>
      <xdr:row>54</xdr:row>
      <xdr:rowOff>121496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27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112623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37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65615</xdr:rowOff>
    </xdr:from>
    <xdr:to>
      <xdr:col>67</xdr:col>
      <xdr:colOff>101600</xdr:colOff>
      <xdr:row>54</xdr:row>
      <xdr:rowOff>167215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32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158342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41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2025</xdr:rowOff>
    </xdr:from>
    <xdr:to>
      <xdr:col>85</xdr:col>
      <xdr:colOff>126364</xdr:colOff>
      <xdr:row>77</xdr:row>
      <xdr:rowOff>106381</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174975"/>
          <a:ext cx="1269" cy="1133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110208</xdr:rowOff>
    </xdr:from>
    <xdr:ext cx="469744"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31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106381</xdr:rowOff>
    </xdr:from>
    <xdr:to>
      <xdr:col>86</xdr:col>
      <xdr:colOff>25400</xdr:colOff>
      <xdr:row>77</xdr:row>
      <xdr:rowOff>106381</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308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120152</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5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2025</xdr:rowOff>
    </xdr:from>
    <xdr:to>
      <xdr:col>86</xdr:col>
      <xdr:colOff>25400</xdr:colOff>
      <xdr:row>71</xdr:row>
      <xdr:rowOff>2025</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17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148101</xdr:rowOff>
    </xdr:from>
    <xdr:to>
      <xdr:col>85</xdr:col>
      <xdr:colOff>127000</xdr:colOff>
      <xdr:row>74</xdr:row>
      <xdr:rowOff>137700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5481300" y="12663951"/>
          <a:ext cx="838200" cy="16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70128</xdr:rowOff>
    </xdr:from>
    <xdr:ext cx="469744"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292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91701</xdr:rowOff>
    </xdr:from>
    <xdr:to>
      <xdr:col>85</xdr:col>
      <xdr:colOff>177800</xdr:colOff>
      <xdr:row>76</xdr:row>
      <xdr:rowOff>21850</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29504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137700</xdr:rowOff>
    </xdr:from>
    <xdr:to>
      <xdr:col>81</xdr:col>
      <xdr:colOff>50800</xdr:colOff>
      <xdr:row>77</xdr:row>
      <xdr:rowOff>68892</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2825000"/>
          <a:ext cx="889000" cy="44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148279</xdr:rowOff>
    </xdr:from>
    <xdr:to>
      <xdr:col>81</xdr:col>
      <xdr:colOff>101600</xdr:colOff>
      <xdr:row>74</xdr:row>
      <xdr:rowOff>78429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2664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72</xdr:row>
      <xdr:rowOff>94956</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01411" y="1243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68892</xdr:rowOff>
    </xdr:from>
    <xdr:to>
      <xdr:col>76</xdr:col>
      <xdr:colOff>114300</xdr:colOff>
      <xdr:row>77</xdr:row>
      <xdr:rowOff>126955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703300" y="13270542"/>
          <a:ext cx="889000" cy="5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120276</xdr:rowOff>
    </xdr:from>
    <xdr:to>
      <xdr:col>76</xdr:col>
      <xdr:colOff>165100</xdr:colOff>
      <xdr:row>75</xdr:row>
      <xdr:rowOff>50426</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28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66953</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25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126955</xdr:rowOff>
    </xdr:from>
    <xdr:to>
      <xdr:col>71</xdr:col>
      <xdr:colOff>177800</xdr:colOff>
      <xdr:row>77</xdr:row>
      <xdr:rowOff>130099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2814300" y="13328605"/>
          <a:ext cx="889000" cy="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145707</xdr:rowOff>
    </xdr:from>
    <xdr:to>
      <xdr:col>72</xdr:col>
      <xdr:colOff>38100</xdr:colOff>
      <xdr:row>77</xdr:row>
      <xdr:rowOff>75857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17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92384</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295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42094</xdr:rowOff>
    </xdr:from>
    <xdr:to>
      <xdr:col>67</xdr:col>
      <xdr:colOff>101600</xdr:colOff>
      <xdr:row>77</xdr:row>
      <xdr:rowOff>143694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24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160221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01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97301</xdr:rowOff>
    </xdr:from>
    <xdr:to>
      <xdr:col>85</xdr:col>
      <xdr:colOff>177800</xdr:colOff>
      <xdr:row>74</xdr:row>
      <xdr:rowOff>27451</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261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120178</xdr:rowOff>
    </xdr:from>
    <xdr:ext cx="534377"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246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86900</xdr:rowOff>
    </xdr:from>
    <xdr:to>
      <xdr:col>81</xdr:col>
      <xdr:colOff>101600</xdr:colOff>
      <xdr:row>75</xdr:row>
      <xdr:rowOff>17050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27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75</xdr:row>
      <xdr:rowOff>8177</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01411" y="1286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18092</xdr:rowOff>
    </xdr:from>
    <xdr:to>
      <xdr:col>76</xdr:col>
      <xdr:colOff>165100</xdr:colOff>
      <xdr:row>77</xdr:row>
      <xdr:rowOff>119692</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21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110819</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31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76155</xdr:rowOff>
    </xdr:from>
    <xdr:to>
      <xdr:col>72</xdr:col>
      <xdr:colOff>38100</xdr:colOff>
      <xdr:row>78</xdr:row>
      <xdr:rowOff>6305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27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168882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337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79299</xdr:rowOff>
    </xdr:from>
    <xdr:to>
      <xdr:col>67</xdr:col>
      <xdr:colOff>101600</xdr:colOff>
      <xdr:row>78</xdr:row>
      <xdr:rowOff>9449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28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576</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79428" y="1337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127747</xdr:rowOff>
    </xdr:from>
    <xdr:to>
      <xdr:col>85</xdr:col>
      <xdr:colOff>126364</xdr:colOff>
      <xdr:row>98</xdr:row>
      <xdr:rowOff>33238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558247"/>
          <a:ext cx="1269" cy="1277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37065</xdr:rowOff>
    </xdr:from>
    <xdr:ext cx="534377"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683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33238</xdr:rowOff>
    </xdr:from>
    <xdr:to>
      <xdr:col>86</xdr:col>
      <xdr:colOff>25400</xdr:colOff>
      <xdr:row>98</xdr:row>
      <xdr:rowOff>33238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83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74424</xdr:rowOff>
    </xdr:from>
    <xdr:ext cx="534377"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33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127747</xdr:rowOff>
    </xdr:from>
    <xdr:to>
      <xdr:col>86</xdr:col>
      <xdr:colOff>25400</xdr:colOff>
      <xdr:row>90</xdr:row>
      <xdr:rowOff>127747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5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29711</xdr:rowOff>
    </xdr:from>
    <xdr:to>
      <xdr:col>85</xdr:col>
      <xdr:colOff>127000</xdr:colOff>
      <xdr:row>97</xdr:row>
      <xdr:rowOff>65078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660361"/>
          <a:ext cx="838200" cy="3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20011</xdr:rowOff>
    </xdr:from>
    <xdr:ext cx="534377"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13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168584</xdr:rowOff>
    </xdr:from>
    <xdr:to>
      <xdr:col>85</xdr:col>
      <xdr:colOff>177800</xdr:colOff>
      <xdr:row>95</xdr:row>
      <xdr:rowOff>98734</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28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22101</xdr:rowOff>
    </xdr:from>
    <xdr:to>
      <xdr:col>81</xdr:col>
      <xdr:colOff>50800</xdr:colOff>
      <xdr:row>97</xdr:row>
      <xdr:rowOff>65078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4592300" y="16652751"/>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143960</xdr:rowOff>
    </xdr:from>
    <xdr:to>
      <xdr:col>81</xdr:col>
      <xdr:colOff>101600</xdr:colOff>
      <xdr:row>95</xdr:row>
      <xdr:rowOff>74110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26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90637</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01411" y="1603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165630</xdr:rowOff>
    </xdr:from>
    <xdr:to>
      <xdr:col>76</xdr:col>
      <xdr:colOff>114300</xdr:colOff>
      <xdr:row>97</xdr:row>
      <xdr:rowOff>22101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3703300" y="16624830"/>
          <a:ext cx="889000" cy="2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49189</xdr:rowOff>
    </xdr:from>
    <xdr:to>
      <xdr:col>76</xdr:col>
      <xdr:colOff>165100</xdr:colOff>
      <xdr:row>94</xdr:row>
      <xdr:rowOff>150789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16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167316</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5111" y="1594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134311</xdr:rowOff>
    </xdr:from>
    <xdr:to>
      <xdr:col>71</xdr:col>
      <xdr:colOff>177800</xdr:colOff>
      <xdr:row>96</xdr:row>
      <xdr:rowOff>165630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814300" y="16593511"/>
          <a:ext cx="889000" cy="3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102290</xdr:rowOff>
    </xdr:from>
    <xdr:to>
      <xdr:col>72</xdr:col>
      <xdr:colOff>38100</xdr:colOff>
      <xdr:row>95</xdr:row>
      <xdr:rowOff>32440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21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48967</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599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102093</xdr:rowOff>
    </xdr:from>
    <xdr:to>
      <xdr:col>67</xdr:col>
      <xdr:colOff>101600</xdr:colOff>
      <xdr:row>95</xdr:row>
      <xdr:rowOff>32243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21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48770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599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150361</xdr:rowOff>
    </xdr:from>
    <xdr:to>
      <xdr:col>85</xdr:col>
      <xdr:colOff>177800</xdr:colOff>
      <xdr:row>97</xdr:row>
      <xdr:rowOff>80511</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60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128788</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58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14278</xdr:rowOff>
    </xdr:from>
    <xdr:to>
      <xdr:col>81</xdr:col>
      <xdr:colOff>101600</xdr:colOff>
      <xdr:row>97</xdr:row>
      <xdr:rowOff>115878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64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97</xdr:row>
      <xdr:rowOff>107005</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01411" y="1673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142751</xdr:rowOff>
    </xdr:from>
    <xdr:to>
      <xdr:col>76</xdr:col>
      <xdr:colOff>165100</xdr:colOff>
      <xdr:row>97</xdr:row>
      <xdr:rowOff>72901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60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64028</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69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114830</xdr:rowOff>
    </xdr:from>
    <xdr:to>
      <xdr:col>72</xdr:col>
      <xdr:colOff>38100</xdr:colOff>
      <xdr:row>97</xdr:row>
      <xdr:rowOff>44980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57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36107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66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83511</xdr:rowOff>
    </xdr:from>
    <xdr:to>
      <xdr:col>67</xdr:col>
      <xdr:colOff>101600</xdr:colOff>
      <xdr:row>97</xdr:row>
      <xdr:rowOff>13661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54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4788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63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85816</xdr:rowOff>
    </xdr:from>
    <xdr:to>
      <xdr:col>116</xdr:col>
      <xdr:colOff>62864</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229316"/>
          <a:ext cx="1269"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32493</xdr:rowOff>
    </xdr:from>
    <xdr:ext cx="378565"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004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85816</xdr:rowOff>
    </xdr:from>
    <xdr:to>
      <xdr:col>116</xdr:col>
      <xdr:colOff>152400</xdr:colOff>
      <xdr:row>30</xdr:row>
      <xdr:rowOff>85816</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22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95613</xdr:rowOff>
    </xdr:from>
    <xdr:to>
      <xdr:col>116</xdr:col>
      <xdr:colOff>63500</xdr:colOff>
      <xdr:row>39</xdr:row>
      <xdr:rowOff>97246</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78216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103613</xdr:rowOff>
    </xdr:from>
    <xdr:ext cx="313932"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4472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80735</xdr:rowOff>
    </xdr:from>
    <xdr:to>
      <xdr:col>116</xdr:col>
      <xdr:colOff>114300</xdr:colOff>
      <xdr:row>39</xdr:row>
      <xdr:rowOff>10885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59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95613</xdr:rowOff>
    </xdr:from>
    <xdr:to>
      <xdr:col>111</xdr:col>
      <xdr:colOff>177800</xdr:colOff>
      <xdr:row>39</xdr:row>
      <xdr:rowOff>95613</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7821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46446</xdr:rowOff>
    </xdr:from>
    <xdr:to>
      <xdr:col>112</xdr:col>
      <xdr:colOff>38100</xdr:colOff>
      <xdr:row>37</xdr:row>
      <xdr:rowOff>148046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3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164573</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21317" y="6165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95613</xdr:rowOff>
    </xdr:from>
    <xdr:to>
      <xdr:col>107</xdr:col>
      <xdr:colOff>50800</xdr:colOff>
      <xdr:row>39</xdr:row>
      <xdr:rowOff>95613</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7821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35016</xdr:rowOff>
    </xdr:from>
    <xdr:to>
      <xdr:col>107</xdr:col>
      <xdr:colOff>101600</xdr:colOff>
      <xdr:row>39</xdr:row>
      <xdr:rowOff>136616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72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153143</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309650" y="6496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95613</xdr:rowOff>
    </xdr:from>
    <xdr:to>
      <xdr:col>102</xdr:col>
      <xdr:colOff>114300</xdr:colOff>
      <xdr:row>39</xdr:row>
      <xdr:rowOff>95613</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7821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49712</xdr:rowOff>
    </xdr:from>
    <xdr:to>
      <xdr:col>102</xdr:col>
      <xdr:colOff>165100</xdr:colOff>
      <xdr:row>38</xdr:row>
      <xdr:rowOff>151312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56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167838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6017" y="6340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30117</xdr:rowOff>
    </xdr:from>
    <xdr:to>
      <xdr:col>98</xdr:col>
      <xdr:colOff>38100</xdr:colOff>
      <xdr:row>39</xdr:row>
      <xdr:rowOff>131717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148244</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99333" y="64918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46446</xdr:rowOff>
    </xdr:from>
    <xdr:to>
      <xdr:col>116</xdr:col>
      <xdr:colOff>114300</xdr:colOff>
      <xdr:row>39</xdr:row>
      <xdr:rowOff>148046</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7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132823</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6479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44813</xdr:rowOff>
    </xdr:from>
    <xdr:to>
      <xdr:col>112</xdr:col>
      <xdr:colOff>38100</xdr:colOff>
      <xdr:row>39</xdr:row>
      <xdr:rowOff>146413</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137540</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85950" y="68240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44813</xdr:rowOff>
    </xdr:from>
    <xdr:to>
      <xdr:col>107</xdr:col>
      <xdr:colOff>101600</xdr:colOff>
      <xdr:row>39</xdr:row>
      <xdr:rowOff>146413</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137540</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8240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44813</xdr:rowOff>
    </xdr:from>
    <xdr:to>
      <xdr:col>102</xdr:col>
      <xdr:colOff>165100</xdr:colOff>
      <xdr:row>39</xdr:row>
      <xdr:rowOff>146413</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137540</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8240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44813</xdr:rowOff>
    </xdr:from>
    <xdr:to>
      <xdr:col>98</xdr:col>
      <xdr:colOff>38100</xdr:colOff>
      <xdr:row>39</xdr:row>
      <xdr:rowOff>146413</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137540</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8240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71,081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円で、増加傾向にある中、令和元年度は減少した。これは、平成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年度は社会保障関係経費の増加に加え、西日本豪雨災害への対応のため災害救助費が大幅に増加したが、令和元年度はそれが減少したためである。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衛生費は、住民一人当り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21,951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概ね横ばい傾向にある中、令和元年度は増加した。これは、県及び関係市町、（一財）県廃棄物処理センターとの基本合意に基づき、財団の維持・運営に要する経費を補助する廃棄物処理センター運営費補助金の増等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商工費は、住民一人当たり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41,467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減少した。これは、西日本豪雨で被災した中小企業者等の施設復旧を支援するグループ補助金の増といった増加要因がある一方で、中小企業振興資金貸付金や中小企業高度化資金貸付金の減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93,233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円で、概ね横ばい傾向である。これは、みなら特別支援学校校舎整備事業などの増加要因がある一方で、職員数の減少による職員給の減等によるものである。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災害復旧費は、住民一人当たり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12,853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年度から増加した。これは、西日本豪雨災害等に対応するための過年災害復旧事業の増加によるものである。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歳入面では国庫支出金が増加する一方、繰入金や県債の減により減少し、歳出面では人件費等が減少したものの、社会保障関係経費や西日本豪雨災害対応の経費の増により増加した。その結果、実質収支は前年度より減少したが、財政調整基金に前年度決算剰余金の一部を積み立てたことに加え、取崩しを全額中止したため、実質単年度収支は黒字に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また、財政健全化基本方針（Ｈ</a:t>
          </a:r>
          <a:r>
            <a:rPr kumimoji="1" lang="en-US" altLang="ja-JP" sz="1100">
              <a:latin typeface="ＭＳ ゴシック" pitchFamily="49" charset="-128"/>
              <a:ea typeface="ＭＳ ゴシック" pitchFamily="49" charset="-128"/>
            </a:rPr>
            <a:t>23</a:t>
          </a:r>
          <a:r>
            <a:rPr kumimoji="1" lang="ja-JP" altLang="en-US" sz="1100">
              <a:latin typeface="ＭＳ ゴシック" pitchFamily="49" charset="-128"/>
              <a:ea typeface="ＭＳ ゴシック" pitchFamily="49" charset="-128"/>
            </a:rPr>
            <a:t>～Ｒ</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）に基づき財政健全化の取組みを進める中で、財政調整基金を含む財源対策用基金残高については、平成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年度の西日本豪雨災害対応により</a:t>
          </a:r>
          <a:r>
            <a:rPr kumimoji="1" lang="en-US" altLang="ja-JP" sz="1100">
              <a:latin typeface="ＭＳ ゴシック" pitchFamily="49" charset="-128"/>
              <a:ea typeface="ＭＳ ゴシック" pitchFamily="49" charset="-128"/>
            </a:rPr>
            <a:t>352</a:t>
          </a:r>
          <a:r>
            <a:rPr kumimoji="1" lang="ja-JP" altLang="en-US" sz="1100">
              <a:latin typeface="ＭＳ ゴシック" pitchFamily="49" charset="-128"/>
              <a:ea typeface="ＭＳ ゴシック" pitchFamily="49" charset="-128"/>
            </a:rPr>
            <a:t>億円まで減少したものの、特別交付税など、国からの財源措置等により、令和元年度末残高は</a:t>
          </a:r>
          <a:r>
            <a:rPr kumimoji="1" lang="en-US" altLang="ja-JP" sz="1100">
              <a:latin typeface="ＭＳ ゴシック" pitchFamily="49" charset="-128"/>
              <a:ea typeface="ＭＳ ゴシック" pitchFamily="49" charset="-128"/>
            </a:rPr>
            <a:t>384</a:t>
          </a:r>
          <a:r>
            <a:rPr kumimoji="1" lang="ja-JP" altLang="en-US" sz="1100">
              <a:latin typeface="ＭＳ ゴシック" pitchFamily="49" charset="-128"/>
              <a:ea typeface="ＭＳ ゴシック" pitchFamily="49" charset="-128"/>
            </a:rPr>
            <a:t>億円まで復元された。</a:t>
          </a:r>
          <a:endParaRPr kumimoji="1" lang="en-US" altLang="ja-JP" sz="11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愛媛県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県有林経営事業特別会計は、木材価格の低迷により採算性が低下し赤字が続いている。現在、平成</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年度に策定した経営改善計画を平成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年度に見直し、新たな改善策等を盛り込んだ変更計画に基づいて財政の健全化等に取り組んでいるところである。</a:t>
          </a:r>
        </a:p>
        <a:p>
          <a:r>
            <a:rPr kumimoji="1" lang="ja-JP" altLang="en-US" sz="1400">
              <a:latin typeface="ＭＳ ゴシック" pitchFamily="49" charset="-128"/>
              <a:ea typeface="ＭＳ ゴシック" pitchFamily="49" charset="-128"/>
            </a:rPr>
            <a:t>　一方、病院事業会計は、赤字決算の続いていた県立三島病院を平成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年度末をもって民間移譲したことや平成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年度からの</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対</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看護体制整備など第</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次財政健全化計画に基づく各種施策に取り組んだ結果、現金収支が改善し、その他の会計とともに健全な財政状況となっているが、令和元年度は２月以降、新型コロナの影響で患者数が大幅に減少し収支が悪化したことにより２年連続で経常赤字を計上したことから、資金剰余額が減少となっ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R01&#27770;&#31639;\03)&#27770;&#31639;&#20844;&#34920;\05)&#36001;&#25919;&#29366;&#27841;&#36039;&#26009;&#38598;\02)&#21508;&#25285;&#24403;&#12408;&#20381;&#38972;\&#35506;&#20869;\02_&#22238;&#31572;\&#12304;&#65297;&#20418;&#12305;_380008_&#24859;&#23195;&#30476;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1">
          <cell r="B71" t="str">
            <v>H29</v>
          </cell>
          <cell r="C71" t="str">
            <v>H30</v>
          </cell>
          <cell r="D71" t="str">
            <v>R01</v>
          </cell>
        </row>
        <row r="72">
          <cell r="A72" t="str">
            <v>財政調整基金</v>
          </cell>
          <cell r="B72">
            <v>26618</v>
          </cell>
          <cell r="C72">
            <v>17243</v>
          </cell>
          <cell r="D72">
            <v>20498</v>
          </cell>
        </row>
        <row r="73">
          <cell r="A73" t="str">
            <v>減債基金</v>
          </cell>
          <cell r="B73">
            <v>18980</v>
          </cell>
          <cell r="C73">
            <v>17985</v>
          </cell>
          <cell r="D73">
            <v>17990</v>
          </cell>
        </row>
        <row r="74">
          <cell r="A74" t="str">
            <v>その他特定目的基金</v>
          </cell>
          <cell r="B74">
            <v>43879</v>
          </cell>
          <cell r="C74">
            <v>47491</v>
          </cell>
          <cell r="D74">
            <v>44418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 zeroHeight="1" x14ac:dyDescent="0.2"/>
  <cols>
    <col min="1" max="11" width="2.08984375" style="160" customWidth="1"/>
    <col min="12" max="12" width="2.26953125" style="160" customWidth="1"/>
    <col min="13" max="17" width="2.36328125" style="160" customWidth="1"/>
    <col min="18" max="119" width="2.08984375" style="160" customWidth="1"/>
    <col min="120" max="16384" width="0" style="160" hidden="1"/>
  </cols>
  <sheetData>
    <row r="1" spans="1:119" ht="33" customHeight="1" x14ac:dyDescent="0.2">
      <c r="A1" s="158"/>
      <c r="B1" s="396" t="s">
        <v>78</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6"/>
      <c r="CP1" s="396"/>
      <c r="CQ1" s="396"/>
      <c r="CR1" s="396"/>
      <c r="CS1" s="396"/>
      <c r="CT1" s="396"/>
      <c r="CU1" s="396"/>
      <c r="CV1" s="396"/>
      <c r="CW1" s="396"/>
      <c r="CX1" s="396"/>
      <c r="CY1" s="396"/>
      <c r="CZ1" s="396"/>
      <c r="DA1" s="396"/>
      <c r="DB1" s="396"/>
      <c r="DC1" s="396"/>
      <c r="DD1" s="396"/>
      <c r="DE1" s="396"/>
      <c r="DF1" s="396"/>
      <c r="DG1" s="396"/>
      <c r="DH1" s="396"/>
      <c r="DI1" s="396"/>
      <c r="DJ1" s="159"/>
      <c r="DK1" s="159"/>
      <c r="DL1" s="159"/>
      <c r="DM1" s="159"/>
      <c r="DN1" s="159"/>
      <c r="DO1" s="159"/>
    </row>
    <row r="2" spans="1:119" ht="24" thickBot="1" x14ac:dyDescent="0.25">
      <c r="A2" s="158"/>
      <c r="B2" s="161" t="s">
        <v>79</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5">
      <c r="A3" s="159"/>
      <c r="B3" s="397" t="s">
        <v>80</v>
      </c>
      <c r="C3" s="398"/>
      <c r="D3" s="399"/>
      <c r="E3" s="399"/>
      <c r="F3" s="399"/>
      <c r="G3" s="399"/>
      <c r="H3" s="399"/>
      <c r="I3" s="399"/>
      <c r="J3" s="399"/>
      <c r="K3" s="399"/>
      <c r="L3" s="399" t="s">
        <v>81</v>
      </c>
      <c r="M3" s="399"/>
      <c r="N3" s="399"/>
      <c r="O3" s="399"/>
      <c r="P3" s="399"/>
      <c r="Q3" s="399"/>
      <c r="R3" s="403"/>
      <c r="S3" s="403"/>
      <c r="T3" s="403"/>
      <c r="U3" s="403"/>
      <c r="V3" s="404"/>
      <c r="W3" s="410" t="s">
        <v>82</v>
      </c>
      <c r="X3" s="411"/>
      <c r="Y3" s="411"/>
      <c r="Z3" s="411"/>
      <c r="AA3" s="411"/>
      <c r="AB3" s="411"/>
      <c r="AC3" s="411"/>
      <c r="AD3" s="411"/>
      <c r="AE3" s="411"/>
      <c r="AF3" s="411"/>
      <c r="AG3" s="411"/>
      <c r="AH3" s="411"/>
      <c r="AI3" s="411"/>
      <c r="AJ3" s="411"/>
      <c r="AK3" s="411"/>
      <c r="AL3" s="411"/>
      <c r="AM3" s="411"/>
      <c r="AN3" s="411"/>
      <c r="AO3" s="411"/>
      <c r="AP3" s="411"/>
      <c r="AQ3" s="411"/>
      <c r="AR3" s="411"/>
      <c r="AS3" s="411"/>
      <c r="AT3" s="411"/>
      <c r="AU3" s="411"/>
      <c r="AV3" s="411"/>
      <c r="AW3" s="411"/>
      <c r="AX3" s="411"/>
      <c r="AY3" s="412"/>
      <c r="AZ3" s="413" t="s">
        <v>1</v>
      </c>
      <c r="BA3" s="414"/>
      <c r="BB3" s="414"/>
      <c r="BC3" s="414"/>
      <c r="BD3" s="414"/>
      <c r="BE3" s="414"/>
      <c r="BF3" s="414"/>
      <c r="BG3" s="414"/>
      <c r="BH3" s="414"/>
      <c r="BI3" s="414"/>
      <c r="BJ3" s="414"/>
      <c r="BK3" s="414"/>
      <c r="BL3" s="414"/>
      <c r="BM3" s="415"/>
      <c r="BN3" s="416" t="s">
        <v>83</v>
      </c>
      <c r="BO3" s="417"/>
      <c r="BP3" s="417"/>
      <c r="BQ3" s="417"/>
      <c r="BR3" s="417"/>
      <c r="BS3" s="417"/>
      <c r="BT3" s="417"/>
      <c r="BU3" s="418"/>
      <c r="BV3" s="416" t="s">
        <v>84</v>
      </c>
      <c r="BW3" s="417"/>
      <c r="BX3" s="417"/>
      <c r="BY3" s="417"/>
      <c r="BZ3" s="417"/>
      <c r="CA3" s="417"/>
      <c r="CB3" s="417"/>
      <c r="CC3" s="418"/>
      <c r="CD3" s="413" t="s">
        <v>1</v>
      </c>
      <c r="CE3" s="414"/>
      <c r="CF3" s="414"/>
      <c r="CG3" s="414"/>
      <c r="CH3" s="414"/>
      <c r="CI3" s="414"/>
      <c r="CJ3" s="414"/>
      <c r="CK3" s="414"/>
      <c r="CL3" s="414"/>
      <c r="CM3" s="414"/>
      <c r="CN3" s="414"/>
      <c r="CO3" s="414"/>
      <c r="CP3" s="414"/>
      <c r="CQ3" s="414"/>
      <c r="CR3" s="414"/>
      <c r="CS3" s="415"/>
      <c r="CT3" s="416" t="s">
        <v>85</v>
      </c>
      <c r="CU3" s="417"/>
      <c r="CV3" s="417"/>
      <c r="CW3" s="417"/>
      <c r="CX3" s="417"/>
      <c r="CY3" s="417"/>
      <c r="CZ3" s="417"/>
      <c r="DA3" s="418"/>
      <c r="DB3" s="416" t="s">
        <v>86</v>
      </c>
      <c r="DC3" s="417"/>
      <c r="DD3" s="417"/>
      <c r="DE3" s="417"/>
      <c r="DF3" s="417"/>
      <c r="DG3" s="417"/>
      <c r="DH3" s="417"/>
      <c r="DI3" s="418"/>
      <c r="DJ3" s="158"/>
      <c r="DK3" s="158"/>
      <c r="DL3" s="158"/>
      <c r="DM3" s="158"/>
      <c r="DN3" s="158"/>
      <c r="DO3" s="158"/>
    </row>
    <row r="4" spans="1:119" ht="18.75" customHeight="1" x14ac:dyDescent="0.2">
      <c r="A4" s="159"/>
      <c r="B4" s="400"/>
      <c r="C4" s="401"/>
      <c r="D4" s="402"/>
      <c r="E4" s="402"/>
      <c r="F4" s="402"/>
      <c r="G4" s="402"/>
      <c r="H4" s="402"/>
      <c r="I4" s="402"/>
      <c r="J4" s="402"/>
      <c r="K4" s="402"/>
      <c r="L4" s="402"/>
      <c r="M4" s="402"/>
      <c r="N4" s="402"/>
      <c r="O4" s="402"/>
      <c r="P4" s="402"/>
      <c r="Q4" s="402"/>
      <c r="R4" s="405"/>
      <c r="S4" s="405"/>
      <c r="T4" s="405"/>
      <c r="U4" s="405"/>
      <c r="V4" s="406"/>
      <c r="W4" s="470" t="s">
        <v>87</v>
      </c>
      <c r="X4" s="471"/>
      <c r="Y4" s="472"/>
      <c r="Z4" s="479" t="s">
        <v>1</v>
      </c>
      <c r="AA4" s="457"/>
      <c r="AB4" s="457"/>
      <c r="AC4" s="457"/>
      <c r="AD4" s="457"/>
      <c r="AE4" s="457"/>
      <c r="AF4" s="457"/>
      <c r="AG4" s="457"/>
      <c r="AH4" s="458"/>
      <c r="AI4" s="479" t="s">
        <v>88</v>
      </c>
      <c r="AJ4" s="482"/>
      <c r="AK4" s="482"/>
      <c r="AL4" s="482"/>
      <c r="AM4" s="482"/>
      <c r="AN4" s="482"/>
      <c r="AO4" s="482"/>
      <c r="AP4" s="483"/>
      <c r="AQ4" s="487" t="s">
        <v>89</v>
      </c>
      <c r="AR4" s="488"/>
      <c r="AS4" s="482"/>
      <c r="AT4" s="482"/>
      <c r="AU4" s="482"/>
      <c r="AV4" s="482"/>
      <c r="AW4" s="482"/>
      <c r="AX4" s="482"/>
      <c r="AY4" s="489"/>
      <c r="AZ4" s="440" t="s">
        <v>90</v>
      </c>
      <c r="BA4" s="441"/>
      <c r="BB4" s="441"/>
      <c r="BC4" s="441"/>
      <c r="BD4" s="441"/>
      <c r="BE4" s="441"/>
      <c r="BF4" s="441"/>
      <c r="BG4" s="441"/>
      <c r="BH4" s="441"/>
      <c r="BI4" s="441"/>
      <c r="BJ4" s="441"/>
      <c r="BK4" s="441"/>
      <c r="BL4" s="441"/>
      <c r="BM4" s="442"/>
      <c r="BN4" s="419">
        <v>638787137</v>
      </c>
      <c r="BO4" s="420"/>
      <c r="BP4" s="420"/>
      <c r="BQ4" s="420"/>
      <c r="BR4" s="420"/>
      <c r="BS4" s="420"/>
      <c r="BT4" s="420"/>
      <c r="BU4" s="421"/>
      <c r="BV4" s="419">
        <v>638820473</v>
      </c>
      <c r="BW4" s="420"/>
      <c r="BX4" s="420"/>
      <c r="BY4" s="420"/>
      <c r="BZ4" s="420"/>
      <c r="CA4" s="420"/>
      <c r="CB4" s="420"/>
      <c r="CC4" s="421"/>
      <c r="CD4" s="422" t="s">
        <v>91</v>
      </c>
      <c r="CE4" s="423"/>
      <c r="CF4" s="423"/>
      <c r="CG4" s="423"/>
      <c r="CH4" s="423"/>
      <c r="CI4" s="423"/>
      <c r="CJ4" s="423"/>
      <c r="CK4" s="423"/>
      <c r="CL4" s="423"/>
      <c r="CM4" s="423"/>
      <c r="CN4" s="423"/>
      <c r="CO4" s="423"/>
      <c r="CP4" s="423"/>
      <c r="CQ4" s="423"/>
      <c r="CR4" s="423"/>
      <c r="CS4" s="424"/>
      <c r="CT4" s="425">
        <v>0.5</v>
      </c>
      <c r="CU4" s="426"/>
      <c r="CV4" s="426"/>
      <c r="CW4" s="426"/>
      <c r="CX4" s="426"/>
      <c r="CY4" s="426"/>
      <c r="CZ4" s="426"/>
      <c r="DA4" s="427"/>
      <c r="DB4" s="425">
        <v>0.6</v>
      </c>
      <c r="DC4" s="426"/>
      <c r="DD4" s="426"/>
      <c r="DE4" s="426"/>
      <c r="DF4" s="426"/>
      <c r="DG4" s="426"/>
      <c r="DH4" s="426"/>
      <c r="DI4" s="427"/>
      <c r="DJ4" s="158"/>
      <c r="DK4" s="158"/>
      <c r="DL4" s="158"/>
      <c r="DM4" s="158"/>
      <c r="DN4" s="158"/>
      <c r="DO4" s="158"/>
    </row>
    <row r="5" spans="1:119" ht="18.75" customHeight="1" thickBot="1" x14ac:dyDescent="0.25">
      <c r="A5" s="159"/>
      <c r="B5" s="400"/>
      <c r="C5" s="401"/>
      <c r="D5" s="402"/>
      <c r="E5" s="402"/>
      <c r="F5" s="402"/>
      <c r="G5" s="402"/>
      <c r="H5" s="402"/>
      <c r="I5" s="402"/>
      <c r="J5" s="402"/>
      <c r="K5" s="402"/>
      <c r="L5" s="407"/>
      <c r="M5" s="407"/>
      <c r="N5" s="407"/>
      <c r="O5" s="407"/>
      <c r="P5" s="407"/>
      <c r="Q5" s="407"/>
      <c r="R5" s="408"/>
      <c r="S5" s="408"/>
      <c r="T5" s="408"/>
      <c r="U5" s="408"/>
      <c r="V5" s="409"/>
      <c r="W5" s="473"/>
      <c r="X5" s="474"/>
      <c r="Y5" s="475"/>
      <c r="Z5" s="408"/>
      <c r="AA5" s="480"/>
      <c r="AB5" s="480"/>
      <c r="AC5" s="480"/>
      <c r="AD5" s="480"/>
      <c r="AE5" s="480"/>
      <c r="AF5" s="480"/>
      <c r="AG5" s="480"/>
      <c r="AH5" s="481"/>
      <c r="AI5" s="484"/>
      <c r="AJ5" s="485"/>
      <c r="AK5" s="485"/>
      <c r="AL5" s="485"/>
      <c r="AM5" s="485"/>
      <c r="AN5" s="485"/>
      <c r="AO5" s="485"/>
      <c r="AP5" s="486"/>
      <c r="AQ5" s="484"/>
      <c r="AR5" s="485"/>
      <c r="AS5" s="485"/>
      <c r="AT5" s="485"/>
      <c r="AU5" s="485"/>
      <c r="AV5" s="485"/>
      <c r="AW5" s="485"/>
      <c r="AX5" s="485"/>
      <c r="AY5" s="490"/>
      <c r="AZ5" s="428" t="s">
        <v>92</v>
      </c>
      <c r="BA5" s="429"/>
      <c r="BB5" s="429"/>
      <c r="BC5" s="429"/>
      <c r="BD5" s="429"/>
      <c r="BE5" s="429"/>
      <c r="BF5" s="429"/>
      <c r="BG5" s="429"/>
      <c r="BH5" s="429"/>
      <c r="BI5" s="429"/>
      <c r="BJ5" s="429"/>
      <c r="BK5" s="429"/>
      <c r="BL5" s="429"/>
      <c r="BM5" s="430"/>
      <c r="BN5" s="431">
        <v>623659855</v>
      </c>
      <c r="BO5" s="432"/>
      <c r="BP5" s="432"/>
      <c r="BQ5" s="432"/>
      <c r="BR5" s="432"/>
      <c r="BS5" s="432"/>
      <c r="BT5" s="432"/>
      <c r="BU5" s="433"/>
      <c r="BV5" s="431">
        <v>620655222</v>
      </c>
      <c r="BW5" s="432"/>
      <c r="BX5" s="432"/>
      <c r="BY5" s="432"/>
      <c r="BZ5" s="432"/>
      <c r="CA5" s="432"/>
      <c r="CB5" s="432"/>
      <c r="CC5" s="433"/>
      <c r="CD5" s="434" t="s">
        <v>93</v>
      </c>
      <c r="CE5" s="435"/>
      <c r="CF5" s="435"/>
      <c r="CG5" s="435"/>
      <c r="CH5" s="435"/>
      <c r="CI5" s="435"/>
      <c r="CJ5" s="435"/>
      <c r="CK5" s="435"/>
      <c r="CL5" s="435"/>
      <c r="CM5" s="435"/>
      <c r="CN5" s="435"/>
      <c r="CO5" s="435"/>
      <c r="CP5" s="435"/>
      <c r="CQ5" s="435"/>
      <c r="CR5" s="435"/>
      <c r="CS5" s="436"/>
      <c r="CT5" s="437">
        <v>90.2</v>
      </c>
      <c r="CU5" s="438"/>
      <c r="CV5" s="438"/>
      <c r="CW5" s="438"/>
      <c r="CX5" s="438"/>
      <c r="CY5" s="438"/>
      <c r="CZ5" s="438"/>
      <c r="DA5" s="439"/>
      <c r="DB5" s="437">
        <v>90.9</v>
      </c>
      <c r="DC5" s="438"/>
      <c r="DD5" s="438"/>
      <c r="DE5" s="438"/>
      <c r="DF5" s="438"/>
      <c r="DG5" s="438"/>
      <c r="DH5" s="438"/>
      <c r="DI5" s="439"/>
      <c r="DJ5" s="158"/>
      <c r="DK5" s="158"/>
      <c r="DL5" s="158"/>
      <c r="DM5" s="158"/>
      <c r="DN5" s="158"/>
      <c r="DO5" s="158"/>
    </row>
    <row r="6" spans="1:119" ht="18.75" customHeight="1" x14ac:dyDescent="0.2">
      <c r="A6" s="159"/>
      <c r="B6" s="416" t="s">
        <v>94</v>
      </c>
      <c r="C6" s="417"/>
      <c r="D6" s="417"/>
      <c r="E6" s="417"/>
      <c r="F6" s="417"/>
      <c r="G6" s="417"/>
      <c r="H6" s="417"/>
      <c r="I6" s="417"/>
      <c r="J6" s="417"/>
      <c r="K6" s="398"/>
      <c r="L6" s="399" t="s">
        <v>95</v>
      </c>
      <c r="M6" s="399"/>
      <c r="N6" s="399"/>
      <c r="O6" s="399"/>
      <c r="P6" s="399"/>
      <c r="Q6" s="399"/>
      <c r="R6" s="403"/>
      <c r="S6" s="403"/>
      <c r="T6" s="403"/>
      <c r="U6" s="403"/>
      <c r="V6" s="404"/>
      <c r="W6" s="473"/>
      <c r="X6" s="474"/>
      <c r="Y6" s="475"/>
      <c r="Z6" s="443" t="s">
        <v>96</v>
      </c>
      <c r="AA6" s="444"/>
      <c r="AB6" s="444"/>
      <c r="AC6" s="444"/>
      <c r="AD6" s="444"/>
      <c r="AE6" s="444"/>
      <c r="AF6" s="444"/>
      <c r="AG6" s="444"/>
      <c r="AH6" s="445"/>
      <c r="AI6" s="446">
        <v>1</v>
      </c>
      <c r="AJ6" s="447"/>
      <c r="AK6" s="447"/>
      <c r="AL6" s="447"/>
      <c r="AM6" s="447"/>
      <c r="AN6" s="447"/>
      <c r="AO6" s="447"/>
      <c r="AP6" s="448"/>
      <c r="AQ6" s="446">
        <v>11880</v>
      </c>
      <c r="AR6" s="447"/>
      <c r="AS6" s="447"/>
      <c r="AT6" s="447"/>
      <c r="AU6" s="447"/>
      <c r="AV6" s="447"/>
      <c r="AW6" s="447"/>
      <c r="AX6" s="447"/>
      <c r="AY6" s="449"/>
      <c r="AZ6" s="428" t="s">
        <v>97</v>
      </c>
      <c r="BA6" s="429"/>
      <c r="BB6" s="429"/>
      <c r="BC6" s="429"/>
      <c r="BD6" s="429"/>
      <c r="BE6" s="429"/>
      <c r="BF6" s="429"/>
      <c r="BG6" s="429"/>
      <c r="BH6" s="429"/>
      <c r="BI6" s="429"/>
      <c r="BJ6" s="429"/>
      <c r="BK6" s="429"/>
      <c r="BL6" s="429"/>
      <c r="BM6" s="430"/>
      <c r="BN6" s="431">
        <v>15127282</v>
      </c>
      <c r="BO6" s="432"/>
      <c r="BP6" s="432"/>
      <c r="BQ6" s="432"/>
      <c r="BR6" s="432"/>
      <c r="BS6" s="432"/>
      <c r="BT6" s="432"/>
      <c r="BU6" s="433"/>
      <c r="BV6" s="431">
        <v>18165251</v>
      </c>
      <c r="BW6" s="432"/>
      <c r="BX6" s="432"/>
      <c r="BY6" s="432"/>
      <c r="BZ6" s="432"/>
      <c r="CA6" s="432"/>
      <c r="CB6" s="432"/>
      <c r="CC6" s="433"/>
      <c r="CD6" s="434" t="s">
        <v>98</v>
      </c>
      <c r="CE6" s="435"/>
      <c r="CF6" s="435"/>
      <c r="CG6" s="435"/>
      <c r="CH6" s="435"/>
      <c r="CI6" s="435"/>
      <c r="CJ6" s="435"/>
      <c r="CK6" s="435"/>
      <c r="CL6" s="435"/>
      <c r="CM6" s="435"/>
      <c r="CN6" s="435"/>
      <c r="CO6" s="435"/>
      <c r="CP6" s="435"/>
      <c r="CQ6" s="435"/>
      <c r="CR6" s="435"/>
      <c r="CS6" s="436"/>
      <c r="CT6" s="453">
        <v>96.8</v>
      </c>
      <c r="CU6" s="454"/>
      <c r="CV6" s="454"/>
      <c r="CW6" s="454"/>
      <c r="CX6" s="454"/>
      <c r="CY6" s="454"/>
      <c r="CZ6" s="454"/>
      <c r="DA6" s="455"/>
      <c r="DB6" s="453">
        <v>98.5</v>
      </c>
      <c r="DC6" s="454"/>
      <c r="DD6" s="454"/>
      <c r="DE6" s="454"/>
      <c r="DF6" s="454"/>
      <c r="DG6" s="454"/>
      <c r="DH6" s="454"/>
      <c r="DI6" s="455"/>
      <c r="DJ6" s="158"/>
      <c r="DK6" s="158"/>
      <c r="DL6" s="158"/>
      <c r="DM6" s="158"/>
      <c r="DN6" s="158"/>
      <c r="DO6" s="158"/>
    </row>
    <row r="7" spans="1:119" ht="18.75" customHeight="1" x14ac:dyDescent="0.2">
      <c r="A7" s="159"/>
      <c r="B7" s="459"/>
      <c r="C7" s="460"/>
      <c r="D7" s="460"/>
      <c r="E7" s="460"/>
      <c r="F7" s="460"/>
      <c r="G7" s="460"/>
      <c r="H7" s="460"/>
      <c r="I7" s="460"/>
      <c r="J7" s="460"/>
      <c r="K7" s="401"/>
      <c r="L7" s="402"/>
      <c r="M7" s="402"/>
      <c r="N7" s="402"/>
      <c r="O7" s="402"/>
      <c r="P7" s="402"/>
      <c r="Q7" s="402"/>
      <c r="R7" s="405"/>
      <c r="S7" s="405"/>
      <c r="T7" s="405"/>
      <c r="U7" s="405"/>
      <c r="V7" s="406"/>
      <c r="W7" s="473"/>
      <c r="X7" s="474"/>
      <c r="Y7" s="475"/>
      <c r="Z7" s="443" t="s">
        <v>99</v>
      </c>
      <c r="AA7" s="444"/>
      <c r="AB7" s="444"/>
      <c r="AC7" s="444"/>
      <c r="AD7" s="444"/>
      <c r="AE7" s="444"/>
      <c r="AF7" s="444"/>
      <c r="AG7" s="444"/>
      <c r="AH7" s="445"/>
      <c r="AI7" s="446">
        <v>2</v>
      </c>
      <c r="AJ7" s="447"/>
      <c r="AK7" s="447"/>
      <c r="AL7" s="447"/>
      <c r="AM7" s="447"/>
      <c r="AN7" s="447"/>
      <c r="AO7" s="447"/>
      <c r="AP7" s="448"/>
      <c r="AQ7" s="446">
        <v>9494</v>
      </c>
      <c r="AR7" s="447"/>
      <c r="AS7" s="447"/>
      <c r="AT7" s="447"/>
      <c r="AU7" s="447"/>
      <c r="AV7" s="447"/>
      <c r="AW7" s="447"/>
      <c r="AX7" s="447"/>
      <c r="AY7" s="449"/>
      <c r="AZ7" s="428" t="s">
        <v>100</v>
      </c>
      <c r="BA7" s="429"/>
      <c r="BB7" s="429"/>
      <c r="BC7" s="429"/>
      <c r="BD7" s="429"/>
      <c r="BE7" s="429"/>
      <c r="BF7" s="429"/>
      <c r="BG7" s="429"/>
      <c r="BH7" s="429"/>
      <c r="BI7" s="429"/>
      <c r="BJ7" s="429"/>
      <c r="BK7" s="429"/>
      <c r="BL7" s="429"/>
      <c r="BM7" s="430"/>
      <c r="BN7" s="431">
        <v>13237736</v>
      </c>
      <c r="BO7" s="432"/>
      <c r="BP7" s="432"/>
      <c r="BQ7" s="432"/>
      <c r="BR7" s="432"/>
      <c r="BS7" s="432"/>
      <c r="BT7" s="432"/>
      <c r="BU7" s="433"/>
      <c r="BV7" s="431">
        <v>15947449</v>
      </c>
      <c r="BW7" s="432"/>
      <c r="BX7" s="432"/>
      <c r="BY7" s="432"/>
      <c r="BZ7" s="432"/>
      <c r="CA7" s="432"/>
      <c r="CB7" s="432"/>
      <c r="CC7" s="433"/>
      <c r="CD7" s="434" t="s">
        <v>101</v>
      </c>
      <c r="CE7" s="435"/>
      <c r="CF7" s="435"/>
      <c r="CG7" s="435"/>
      <c r="CH7" s="435"/>
      <c r="CI7" s="435"/>
      <c r="CJ7" s="435"/>
      <c r="CK7" s="435"/>
      <c r="CL7" s="435"/>
      <c r="CM7" s="435"/>
      <c r="CN7" s="435"/>
      <c r="CO7" s="435"/>
      <c r="CP7" s="435"/>
      <c r="CQ7" s="435"/>
      <c r="CR7" s="435"/>
      <c r="CS7" s="436"/>
      <c r="CT7" s="431">
        <v>349948129</v>
      </c>
      <c r="CU7" s="432"/>
      <c r="CV7" s="432"/>
      <c r="CW7" s="432"/>
      <c r="CX7" s="432"/>
      <c r="CY7" s="432"/>
      <c r="CZ7" s="432"/>
      <c r="DA7" s="433"/>
      <c r="DB7" s="431">
        <v>351897534</v>
      </c>
      <c r="DC7" s="432"/>
      <c r="DD7" s="432"/>
      <c r="DE7" s="432"/>
      <c r="DF7" s="432"/>
      <c r="DG7" s="432"/>
      <c r="DH7" s="432"/>
      <c r="DI7" s="433"/>
      <c r="DJ7" s="158"/>
      <c r="DK7" s="158"/>
      <c r="DL7" s="158"/>
      <c r="DM7" s="158"/>
      <c r="DN7" s="158"/>
      <c r="DO7" s="158"/>
    </row>
    <row r="8" spans="1:119" ht="18.75" customHeight="1" thickBot="1" x14ac:dyDescent="0.25">
      <c r="A8" s="159"/>
      <c r="B8" s="461"/>
      <c r="C8" s="462"/>
      <c r="D8" s="462"/>
      <c r="E8" s="462"/>
      <c r="F8" s="462"/>
      <c r="G8" s="462"/>
      <c r="H8" s="462"/>
      <c r="I8" s="462"/>
      <c r="J8" s="462"/>
      <c r="K8" s="463"/>
      <c r="L8" s="407"/>
      <c r="M8" s="407"/>
      <c r="N8" s="407"/>
      <c r="O8" s="407"/>
      <c r="P8" s="407"/>
      <c r="Q8" s="407"/>
      <c r="R8" s="408"/>
      <c r="S8" s="408"/>
      <c r="T8" s="408"/>
      <c r="U8" s="408"/>
      <c r="V8" s="409"/>
      <c r="W8" s="473"/>
      <c r="X8" s="474"/>
      <c r="Y8" s="475"/>
      <c r="Z8" s="443" t="s">
        <v>102</v>
      </c>
      <c r="AA8" s="444"/>
      <c r="AB8" s="444"/>
      <c r="AC8" s="444"/>
      <c r="AD8" s="444"/>
      <c r="AE8" s="444"/>
      <c r="AF8" s="444"/>
      <c r="AG8" s="444"/>
      <c r="AH8" s="445"/>
      <c r="AI8" s="446">
        <v>1</v>
      </c>
      <c r="AJ8" s="447"/>
      <c r="AK8" s="447"/>
      <c r="AL8" s="447"/>
      <c r="AM8" s="447"/>
      <c r="AN8" s="447"/>
      <c r="AO8" s="447"/>
      <c r="AP8" s="448"/>
      <c r="AQ8" s="446">
        <v>8360</v>
      </c>
      <c r="AR8" s="447"/>
      <c r="AS8" s="447"/>
      <c r="AT8" s="447"/>
      <c r="AU8" s="447"/>
      <c r="AV8" s="447"/>
      <c r="AW8" s="447"/>
      <c r="AX8" s="447"/>
      <c r="AY8" s="449"/>
      <c r="AZ8" s="428" t="s">
        <v>103</v>
      </c>
      <c r="BA8" s="429"/>
      <c r="BB8" s="429"/>
      <c r="BC8" s="429"/>
      <c r="BD8" s="429"/>
      <c r="BE8" s="429"/>
      <c r="BF8" s="429"/>
      <c r="BG8" s="429"/>
      <c r="BH8" s="429"/>
      <c r="BI8" s="429"/>
      <c r="BJ8" s="429"/>
      <c r="BK8" s="429"/>
      <c r="BL8" s="429"/>
      <c r="BM8" s="430"/>
      <c r="BN8" s="431">
        <v>1889546</v>
      </c>
      <c r="BO8" s="432"/>
      <c r="BP8" s="432"/>
      <c r="BQ8" s="432"/>
      <c r="BR8" s="432"/>
      <c r="BS8" s="432"/>
      <c r="BT8" s="432"/>
      <c r="BU8" s="433"/>
      <c r="BV8" s="431">
        <v>2217802</v>
      </c>
      <c r="BW8" s="432"/>
      <c r="BX8" s="432"/>
      <c r="BY8" s="432"/>
      <c r="BZ8" s="432"/>
      <c r="CA8" s="432"/>
      <c r="CB8" s="432"/>
      <c r="CC8" s="433"/>
      <c r="CD8" s="434" t="s">
        <v>104</v>
      </c>
      <c r="CE8" s="435"/>
      <c r="CF8" s="435"/>
      <c r="CG8" s="435"/>
      <c r="CH8" s="435"/>
      <c r="CI8" s="435"/>
      <c r="CJ8" s="435"/>
      <c r="CK8" s="435"/>
      <c r="CL8" s="435"/>
      <c r="CM8" s="435"/>
      <c r="CN8" s="435"/>
      <c r="CO8" s="435"/>
      <c r="CP8" s="435"/>
      <c r="CQ8" s="435"/>
      <c r="CR8" s="435"/>
      <c r="CS8" s="436"/>
      <c r="CT8" s="450">
        <v>0.44285000000000002</v>
      </c>
      <c r="CU8" s="451"/>
      <c r="CV8" s="451"/>
      <c r="CW8" s="451"/>
      <c r="CX8" s="451"/>
      <c r="CY8" s="451"/>
      <c r="CZ8" s="451"/>
      <c r="DA8" s="452"/>
      <c r="DB8" s="450">
        <v>0.43852000000000002</v>
      </c>
      <c r="DC8" s="451"/>
      <c r="DD8" s="451"/>
      <c r="DE8" s="451"/>
      <c r="DF8" s="451"/>
      <c r="DG8" s="451"/>
      <c r="DH8" s="451"/>
      <c r="DI8" s="452"/>
      <c r="DJ8" s="158"/>
      <c r="DK8" s="158"/>
      <c r="DL8" s="158"/>
      <c r="DM8" s="158"/>
      <c r="DN8" s="158"/>
      <c r="DO8" s="158"/>
    </row>
    <row r="9" spans="1:119" ht="18.75" customHeight="1" thickBot="1" x14ac:dyDescent="0.25">
      <c r="A9" s="159"/>
      <c r="B9" s="456" t="s">
        <v>105</v>
      </c>
      <c r="C9" s="457"/>
      <c r="D9" s="457"/>
      <c r="E9" s="457"/>
      <c r="F9" s="457"/>
      <c r="G9" s="457"/>
      <c r="H9" s="457"/>
      <c r="I9" s="457"/>
      <c r="J9" s="457"/>
      <c r="K9" s="458"/>
      <c r="L9" s="464" t="s">
        <v>106</v>
      </c>
      <c r="M9" s="465"/>
      <c r="N9" s="465"/>
      <c r="O9" s="465"/>
      <c r="P9" s="465"/>
      <c r="Q9" s="466"/>
      <c r="R9" s="467">
        <v>1385262</v>
      </c>
      <c r="S9" s="468"/>
      <c r="T9" s="468"/>
      <c r="U9" s="468"/>
      <c r="V9" s="469"/>
      <c r="W9" s="473"/>
      <c r="X9" s="474"/>
      <c r="Y9" s="475"/>
      <c r="Z9" s="443" t="s">
        <v>107</v>
      </c>
      <c r="AA9" s="444"/>
      <c r="AB9" s="444"/>
      <c r="AC9" s="444"/>
      <c r="AD9" s="444"/>
      <c r="AE9" s="444"/>
      <c r="AF9" s="444"/>
      <c r="AG9" s="444"/>
      <c r="AH9" s="445"/>
      <c r="AI9" s="446">
        <v>1</v>
      </c>
      <c r="AJ9" s="447"/>
      <c r="AK9" s="447"/>
      <c r="AL9" s="447"/>
      <c r="AM9" s="447"/>
      <c r="AN9" s="447"/>
      <c r="AO9" s="447"/>
      <c r="AP9" s="448"/>
      <c r="AQ9" s="446">
        <v>9700</v>
      </c>
      <c r="AR9" s="447"/>
      <c r="AS9" s="447"/>
      <c r="AT9" s="447"/>
      <c r="AU9" s="447"/>
      <c r="AV9" s="447"/>
      <c r="AW9" s="447"/>
      <c r="AX9" s="447"/>
      <c r="AY9" s="449"/>
      <c r="AZ9" s="428" t="s">
        <v>108</v>
      </c>
      <c r="BA9" s="429"/>
      <c r="BB9" s="429"/>
      <c r="BC9" s="429"/>
      <c r="BD9" s="429"/>
      <c r="BE9" s="429"/>
      <c r="BF9" s="429"/>
      <c r="BG9" s="429"/>
      <c r="BH9" s="429"/>
      <c r="BI9" s="429"/>
      <c r="BJ9" s="429"/>
      <c r="BK9" s="429"/>
      <c r="BL9" s="429"/>
      <c r="BM9" s="430"/>
      <c r="BN9" s="431">
        <v>-328256</v>
      </c>
      <c r="BO9" s="432"/>
      <c r="BP9" s="432"/>
      <c r="BQ9" s="432"/>
      <c r="BR9" s="432"/>
      <c r="BS9" s="432"/>
      <c r="BT9" s="432"/>
      <c r="BU9" s="433"/>
      <c r="BV9" s="431">
        <v>119522</v>
      </c>
      <c r="BW9" s="432"/>
      <c r="BX9" s="432"/>
      <c r="BY9" s="432"/>
      <c r="BZ9" s="432"/>
      <c r="CA9" s="432"/>
      <c r="CB9" s="432"/>
      <c r="CC9" s="433"/>
      <c r="CD9" s="497" t="s">
        <v>109</v>
      </c>
      <c r="CE9" s="498"/>
      <c r="CF9" s="498"/>
      <c r="CG9" s="498"/>
      <c r="CH9" s="498"/>
      <c r="CI9" s="498"/>
      <c r="CJ9" s="498"/>
      <c r="CK9" s="498"/>
      <c r="CL9" s="498"/>
      <c r="CM9" s="498"/>
      <c r="CN9" s="498"/>
      <c r="CO9" s="498"/>
      <c r="CP9" s="498"/>
      <c r="CQ9" s="498"/>
      <c r="CR9" s="498"/>
      <c r="CS9" s="499"/>
      <c r="CT9" s="437">
        <v>20.5</v>
      </c>
      <c r="CU9" s="438"/>
      <c r="CV9" s="438"/>
      <c r="CW9" s="438"/>
      <c r="CX9" s="438"/>
      <c r="CY9" s="438"/>
      <c r="CZ9" s="438"/>
      <c r="DA9" s="439"/>
      <c r="DB9" s="437">
        <v>19.899999999999999</v>
      </c>
      <c r="DC9" s="438"/>
      <c r="DD9" s="438"/>
      <c r="DE9" s="438"/>
      <c r="DF9" s="438"/>
      <c r="DG9" s="438"/>
      <c r="DH9" s="438"/>
      <c r="DI9" s="439"/>
      <c r="DJ9" s="158"/>
      <c r="DK9" s="158"/>
      <c r="DL9" s="158"/>
      <c r="DM9" s="158"/>
      <c r="DN9" s="158"/>
      <c r="DO9" s="158"/>
    </row>
    <row r="10" spans="1:119" ht="18.75" customHeight="1" x14ac:dyDescent="0.2">
      <c r="A10" s="159"/>
      <c r="B10" s="459"/>
      <c r="C10" s="460"/>
      <c r="D10" s="460"/>
      <c r="E10" s="460"/>
      <c r="F10" s="460"/>
      <c r="G10" s="460"/>
      <c r="H10" s="460"/>
      <c r="I10" s="460"/>
      <c r="J10" s="460"/>
      <c r="K10" s="401"/>
      <c r="L10" s="500" t="s">
        <v>110</v>
      </c>
      <c r="M10" s="501"/>
      <c r="N10" s="501"/>
      <c r="O10" s="501"/>
      <c r="P10" s="501"/>
      <c r="Q10" s="502"/>
      <c r="R10" s="446">
        <v>1431493</v>
      </c>
      <c r="S10" s="447"/>
      <c r="T10" s="447"/>
      <c r="U10" s="447"/>
      <c r="V10" s="449"/>
      <c r="W10" s="473"/>
      <c r="X10" s="474"/>
      <c r="Y10" s="475"/>
      <c r="Z10" s="443" t="s">
        <v>111</v>
      </c>
      <c r="AA10" s="444"/>
      <c r="AB10" s="444"/>
      <c r="AC10" s="444"/>
      <c r="AD10" s="444"/>
      <c r="AE10" s="444"/>
      <c r="AF10" s="444"/>
      <c r="AG10" s="444"/>
      <c r="AH10" s="445"/>
      <c r="AI10" s="446">
        <v>1</v>
      </c>
      <c r="AJ10" s="447"/>
      <c r="AK10" s="447"/>
      <c r="AL10" s="447"/>
      <c r="AM10" s="447"/>
      <c r="AN10" s="447"/>
      <c r="AO10" s="447"/>
      <c r="AP10" s="448"/>
      <c r="AQ10" s="446">
        <v>8700</v>
      </c>
      <c r="AR10" s="447"/>
      <c r="AS10" s="447"/>
      <c r="AT10" s="447"/>
      <c r="AU10" s="447"/>
      <c r="AV10" s="447"/>
      <c r="AW10" s="447"/>
      <c r="AX10" s="447"/>
      <c r="AY10" s="449"/>
      <c r="AZ10" s="428" t="s">
        <v>112</v>
      </c>
      <c r="BA10" s="429"/>
      <c r="BB10" s="429"/>
      <c r="BC10" s="429"/>
      <c r="BD10" s="429"/>
      <c r="BE10" s="429"/>
      <c r="BF10" s="429"/>
      <c r="BG10" s="429"/>
      <c r="BH10" s="429"/>
      <c r="BI10" s="429"/>
      <c r="BJ10" s="429"/>
      <c r="BK10" s="429"/>
      <c r="BL10" s="429"/>
      <c r="BM10" s="430"/>
      <c r="BN10" s="431">
        <v>3254615</v>
      </c>
      <c r="BO10" s="432"/>
      <c r="BP10" s="432"/>
      <c r="BQ10" s="432"/>
      <c r="BR10" s="432"/>
      <c r="BS10" s="432"/>
      <c r="BT10" s="432"/>
      <c r="BU10" s="433"/>
      <c r="BV10" s="431">
        <v>2214255</v>
      </c>
      <c r="BW10" s="432"/>
      <c r="BX10" s="432"/>
      <c r="BY10" s="432"/>
      <c r="BZ10" s="432"/>
      <c r="CA10" s="432"/>
      <c r="CB10" s="432"/>
      <c r="CC10" s="433"/>
      <c r="CD10" s="422" t="s">
        <v>113</v>
      </c>
      <c r="CE10" s="423"/>
      <c r="CF10" s="423"/>
      <c r="CG10" s="423"/>
      <c r="CH10" s="423"/>
      <c r="CI10" s="423"/>
      <c r="CJ10" s="423"/>
      <c r="CK10" s="423"/>
      <c r="CL10" s="423"/>
      <c r="CM10" s="423"/>
      <c r="CN10" s="423"/>
      <c r="CO10" s="423"/>
      <c r="CP10" s="423"/>
      <c r="CQ10" s="423"/>
      <c r="CR10" s="423"/>
      <c r="CS10" s="424"/>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5">
      <c r="A11" s="159"/>
      <c r="B11" s="461"/>
      <c r="C11" s="462"/>
      <c r="D11" s="462"/>
      <c r="E11" s="462"/>
      <c r="F11" s="462"/>
      <c r="G11" s="462"/>
      <c r="H11" s="462"/>
      <c r="I11" s="462"/>
      <c r="J11" s="462"/>
      <c r="K11" s="463"/>
      <c r="L11" s="491" t="s">
        <v>114</v>
      </c>
      <c r="M11" s="492"/>
      <c r="N11" s="492"/>
      <c r="O11" s="492"/>
      <c r="P11" s="492"/>
      <c r="Q11" s="493"/>
      <c r="R11" s="494" t="s">
        <v>115</v>
      </c>
      <c r="S11" s="495"/>
      <c r="T11" s="495"/>
      <c r="U11" s="495"/>
      <c r="V11" s="496"/>
      <c r="W11" s="476"/>
      <c r="X11" s="477"/>
      <c r="Y11" s="478"/>
      <c r="Z11" s="443" t="s">
        <v>116</v>
      </c>
      <c r="AA11" s="444"/>
      <c r="AB11" s="444"/>
      <c r="AC11" s="444"/>
      <c r="AD11" s="444"/>
      <c r="AE11" s="444"/>
      <c r="AF11" s="444"/>
      <c r="AG11" s="444"/>
      <c r="AH11" s="445"/>
      <c r="AI11" s="446">
        <v>45</v>
      </c>
      <c r="AJ11" s="447"/>
      <c r="AK11" s="447"/>
      <c r="AL11" s="447"/>
      <c r="AM11" s="447"/>
      <c r="AN11" s="447"/>
      <c r="AO11" s="447"/>
      <c r="AP11" s="448"/>
      <c r="AQ11" s="446">
        <v>8200</v>
      </c>
      <c r="AR11" s="447"/>
      <c r="AS11" s="447"/>
      <c r="AT11" s="447"/>
      <c r="AU11" s="447"/>
      <c r="AV11" s="447"/>
      <c r="AW11" s="447"/>
      <c r="AX11" s="447"/>
      <c r="AY11" s="449"/>
      <c r="AZ11" s="428" t="s">
        <v>117</v>
      </c>
      <c r="BA11" s="429"/>
      <c r="BB11" s="429"/>
      <c r="BC11" s="429"/>
      <c r="BD11" s="429"/>
      <c r="BE11" s="429"/>
      <c r="BF11" s="429"/>
      <c r="BG11" s="429"/>
      <c r="BH11" s="429"/>
      <c r="BI11" s="429"/>
      <c r="BJ11" s="429"/>
      <c r="BK11" s="429"/>
      <c r="BL11" s="429"/>
      <c r="BM11" s="430"/>
      <c r="BN11" s="431">
        <v>0</v>
      </c>
      <c r="BO11" s="432"/>
      <c r="BP11" s="432"/>
      <c r="BQ11" s="432"/>
      <c r="BR11" s="432"/>
      <c r="BS11" s="432"/>
      <c r="BT11" s="432"/>
      <c r="BU11" s="433"/>
      <c r="BV11" s="431">
        <v>0</v>
      </c>
      <c r="BW11" s="432"/>
      <c r="BX11" s="432"/>
      <c r="BY11" s="432"/>
      <c r="BZ11" s="432"/>
      <c r="CA11" s="432"/>
      <c r="CB11" s="432"/>
      <c r="CC11" s="433"/>
      <c r="CD11" s="434" t="s">
        <v>118</v>
      </c>
      <c r="CE11" s="435"/>
      <c r="CF11" s="435"/>
      <c r="CG11" s="435"/>
      <c r="CH11" s="435"/>
      <c r="CI11" s="435"/>
      <c r="CJ11" s="435"/>
      <c r="CK11" s="435"/>
      <c r="CL11" s="435"/>
      <c r="CM11" s="435"/>
      <c r="CN11" s="435"/>
      <c r="CO11" s="435"/>
      <c r="CP11" s="435"/>
      <c r="CQ11" s="435"/>
      <c r="CR11" s="435"/>
      <c r="CS11" s="436"/>
      <c r="CT11" s="503" t="s">
        <v>119</v>
      </c>
      <c r="CU11" s="504"/>
      <c r="CV11" s="504"/>
      <c r="CW11" s="504"/>
      <c r="CX11" s="504"/>
      <c r="CY11" s="504"/>
      <c r="CZ11" s="504"/>
      <c r="DA11" s="505"/>
      <c r="DB11" s="503" t="s">
        <v>120</v>
      </c>
      <c r="DC11" s="504"/>
      <c r="DD11" s="504"/>
      <c r="DE11" s="504"/>
      <c r="DF11" s="504"/>
      <c r="DG11" s="504"/>
      <c r="DH11" s="504"/>
      <c r="DI11" s="505"/>
      <c r="DJ11" s="158"/>
      <c r="DK11" s="158"/>
      <c r="DL11" s="158"/>
      <c r="DM11" s="158"/>
      <c r="DN11" s="158"/>
      <c r="DO11" s="158"/>
    </row>
    <row r="12" spans="1:119" ht="18.75" customHeight="1" x14ac:dyDescent="0.2">
      <c r="A12" s="159"/>
      <c r="B12" s="506" t="s">
        <v>121</v>
      </c>
      <c r="C12" s="507"/>
      <c r="D12" s="507"/>
      <c r="E12" s="507"/>
      <c r="F12" s="507"/>
      <c r="G12" s="507"/>
      <c r="H12" s="507"/>
      <c r="I12" s="507"/>
      <c r="J12" s="507"/>
      <c r="K12" s="508"/>
      <c r="L12" s="515" t="s">
        <v>122</v>
      </c>
      <c r="M12" s="516"/>
      <c r="N12" s="516"/>
      <c r="O12" s="516"/>
      <c r="P12" s="516"/>
      <c r="Q12" s="517"/>
      <c r="R12" s="518">
        <v>1369131</v>
      </c>
      <c r="S12" s="519"/>
      <c r="T12" s="519"/>
      <c r="U12" s="519"/>
      <c r="V12" s="520"/>
      <c r="W12" s="470" t="s">
        <v>123</v>
      </c>
      <c r="X12" s="471"/>
      <c r="Y12" s="472"/>
      <c r="Z12" s="479" t="s">
        <v>1</v>
      </c>
      <c r="AA12" s="457"/>
      <c r="AB12" s="457"/>
      <c r="AC12" s="457"/>
      <c r="AD12" s="457"/>
      <c r="AE12" s="457"/>
      <c r="AF12" s="457"/>
      <c r="AG12" s="457"/>
      <c r="AH12" s="458"/>
      <c r="AI12" s="487" t="s">
        <v>124</v>
      </c>
      <c r="AJ12" s="457"/>
      <c r="AK12" s="457"/>
      <c r="AL12" s="457"/>
      <c r="AM12" s="458"/>
      <c r="AN12" s="487" t="s">
        <v>125</v>
      </c>
      <c r="AO12" s="488"/>
      <c r="AP12" s="488"/>
      <c r="AQ12" s="488"/>
      <c r="AR12" s="488"/>
      <c r="AS12" s="521"/>
      <c r="AT12" s="534" t="s">
        <v>126</v>
      </c>
      <c r="AU12" s="535"/>
      <c r="AV12" s="535"/>
      <c r="AW12" s="535"/>
      <c r="AX12" s="535"/>
      <c r="AY12" s="536"/>
      <c r="AZ12" s="428" t="s">
        <v>127</v>
      </c>
      <c r="BA12" s="429"/>
      <c r="BB12" s="429"/>
      <c r="BC12" s="429"/>
      <c r="BD12" s="429"/>
      <c r="BE12" s="429"/>
      <c r="BF12" s="429"/>
      <c r="BG12" s="429"/>
      <c r="BH12" s="429"/>
      <c r="BI12" s="429"/>
      <c r="BJ12" s="429"/>
      <c r="BK12" s="429"/>
      <c r="BL12" s="429"/>
      <c r="BM12" s="430"/>
      <c r="BN12" s="431">
        <v>0</v>
      </c>
      <c r="BO12" s="432"/>
      <c r="BP12" s="432"/>
      <c r="BQ12" s="432"/>
      <c r="BR12" s="432"/>
      <c r="BS12" s="432"/>
      <c r="BT12" s="432"/>
      <c r="BU12" s="433"/>
      <c r="BV12" s="431">
        <v>11588857</v>
      </c>
      <c r="BW12" s="432"/>
      <c r="BX12" s="432"/>
      <c r="BY12" s="432"/>
      <c r="BZ12" s="432"/>
      <c r="CA12" s="432"/>
      <c r="CB12" s="432"/>
      <c r="CC12" s="433"/>
      <c r="CD12" s="434" t="s">
        <v>128</v>
      </c>
      <c r="CE12" s="435"/>
      <c r="CF12" s="435"/>
      <c r="CG12" s="435"/>
      <c r="CH12" s="435"/>
      <c r="CI12" s="435"/>
      <c r="CJ12" s="435"/>
      <c r="CK12" s="435"/>
      <c r="CL12" s="435"/>
      <c r="CM12" s="435"/>
      <c r="CN12" s="435"/>
      <c r="CO12" s="435"/>
      <c r="CP12" s="435"/>
      <c r="CQ12" s="435"/>
      <c r="CR12" s="435"/>
      <c r="CS12" s="436"/>
      <c r="CT12" s="503" t="s">
        <v>120</v>
      </c>
      <c r="CU12" s="504"/>
      <c r="CV12" s="504"/>
      <c r="CW12" s="504"/>
      <c r="CX12" s="504"/>
      <c r="CY12" s="504"/>
      <c r="CZ12" s="504"/>
      <c r="DA12" s="505"/>
      <c r="DB12" s="503" t="s">
        <v>119</v>
      </c>
      <c r="DC12" s="504"/>
      <c r="DD12" s="504"/>
      <c r="DE12" s="504"/>
      <c r="DF12" s="504"/>
      <c r="DG12" s="504"/>
      <c r="DH12" s="504"/>
      <c r="DI12" s="505"/>
      <c r="DJ12" s="158"/>
      <c r="DK12" s="158"/>
      <c r="DL12" s="158"/>
      <c r="DM12" s="158"/>
      <c r="DN12" s="158"/>
      <c r="DO12" s="158"/>
    </row>
    <row r="13" spans="1:119" ht="18.75" customHeight="1" thickBot="1" x14ac:dyDescent="0.25">
      <c r="A13" s="159"/>
      <c r="B13" s="509"/>
      <c r="C13" s="510"/>
      <c r="D13" s="510"/>
      <c r="E13" s="510"/>
      <c r="F13" s="510"/>
      <c r="G13" s="510"/>
      <c r="H13" s="510"/>
      <c r="I13" s="510"/>
      <c r="J13" s="510"/>
      <c r="K13" s="511"/>
      <c r="L13" s="166"/>
      <c r="M13" s="525" t="s">
        <v>129</v>
      </c>
      <c r="N13" s="526"/>
      <c r="O13" s="526"/>
      <c r="P13" s="526"/>
      <c r="Q13" s="527"/>
      <c r="R13" s="528">
        <v>1355720</v>
      </c>
      <c r="S13" s="529"/>
      <c r="T13" s="529"/>
      <c r="U13" s="529"/>
      <c r="V13" s="530"/>
      <c r="W13" s="473"/>
      <c r="X13" s="474"/>
      <c r="Y13" s="475"/>
      <c r="Z13" s="408"/>
      <c r="AA13" s="480"/>
      <c r="AB13" s="480"/>
      <c r="AC13" s="480"/>
      <c r="AD13" s="480"/>
      <c r="AE13" s="480"/>
      <c r="AF13" s="480"/>
      <c r="AG13" s="480"/>
      <c r="AH13" s="481"/>
      <c r="AI13" s="408"/>
      <c r="AJ13" s="480"/>
      <c r="AK13" s="480"/>
      <c r="AL13" s="480"/>
      <c r="AM13" s="481"/>
      <c r="AN13" s="522"/>
      <c r="AO13" s="523"/>
      <c r="AP13" s="523"/>
      <c r="AQ13" s="523"/>
      <c r="AR13" s="523"/>
      <c r="AS13" s="524"/>
      <c r="AT13" s="537"/>
      <c r="AU13" s="538"/>
      <c r="AV13" s="538"/>
      <c r="AW13" s="538"/>
      <c r="AX13" s="538"/>
      <c r="AY13" s="539"/>
      <c r="AZ13" s="531" t="s">
        <v>130</v>
      </c>
      <c r="BA13" s="532"/>
      <c r="BB13" s="532"/>
      <c r="BC13" s="532"/>
      <c r="BD13" s="532"/>
      <c r="BE13" s="532"/>
      <c r="BF13" s="532"/>
      <c r="BG13" s="532"/>
      <c r="BH13" s="532"/>
      <c r="BI13" s="532"/>
      <c r="BJ13" s="532"/>
      <c r="BK13" s="532"/>
      <c r="BL13" s="532"/>
      <c r="BM13" s="533"/>
      <c r="BN13" s="431">
        <v>2926359</v>
      </c>
      <c r="BO13" s="432"/>
      <c r="BP13" s="432"/>
      <c r="BQ13" s="432"/>
      <c r="BR13" s="432"/>
      <c r="BS13" s="432"/>
      <c r="BT13" s="432"/>
      <c r="BU13" s="433"/>
      <c r="BV13" s="431">
        <v>-9255080</v>
      </c>
      <c r="BW13" s="432"/>
      <c r="BX13" s="432"/>
      <c r="BY13" s="432"/>
      <c r="BZ13" s="432"/>
      <c r="CA13" s="432"/>
      <c r="CB13" s="432"/>
      <c r="CC13" s="433"/>
      <c r="CD13" s="434" t="s">
        <v>131</v>
      </c>
      <c r="CE13" s="435"/>
      <c r="CF13" s="435"/>
      <c r="CG13" s="435"/>
      <c r="CH13" s="435"/>
      <c r="CI13" s="435"/>
      <c r="CJ13" s="435"/>
      <c r="CK13" s="435"/>
      <c r="CL13" s="435"/>
      <c r="CM13" s="435"/>
      <c r="CN13" s="435"/>
      <c r="CO13" s="435"/>
      <c r="CP13" s="435"/>
      <c r="CQ13" s="435"/>
      <c r="CR13" s="435"/>
      <c r="CS13" s="436"/>
      <c r="CT13" s="437">
        <v>10.199999999999999</v>
      </c>
      <c r="CU13" s="438"/>
      <c r="CV13" s="438"/>
      <c r="CW13" s="438"/>
      <c r="CX13" s="438"/>
      <c r="CY13" s="438"/>
      <c r="CZ13" s="438"/>
      <c r="DA13" s="439"/>
      <c r="DB13" s="437">
        <v>10.5</v>
      </c>
      <c r="DC13" s="438"/>
      <c r="DD13" s="438"/>
      <c r="DE13" s="438"/>
      <c r="DF13" s="438"/>
      <c r="DG13" s="438"/>
      <c r="DH13" s="438"/>
      <c r="DI13" s="439"/>
      <c r="DJ13" s="158"/>
      <c r="DK13" s="158"/>
      <c r="DL13" s="158"/>
      <c r="DM13" s="158"/>
      <c r="DN13" s="158"/>
      <c r="DO13" s="158"/>
    </row>
    <row r="14" spans="1:119" ht="18.75" customHeight="1" thickBot="1" x14ac:dyDescent="0.25">
      <c r="A14" s="159"/>
      <c r="B14" s="509"/>
      <c r="C14" s="510"/>
      <c r="D14" s="510"/>
      <c r="E14" s="510"/>
      <c r="F14" s="510"/>
      <c r="G14" s="510"/>
      <c r="H14" s="510"/>
      <c r="I14" s="510"/>
      <c r="J14" s="510"/>
      <c r="K14" s="511"/>
      <c r="L14" s="543" t="s">
        <v>132</v>
      </c>
      <c r="M14" s="544"/>
      <c r="N14" s="544"/>
      <c r="O14" s="544"/>
      <c r="P14" s="544"/>
      <c r="Q14" s="545"/>
      <c r="R14" s="546">
        <v>1381761</v>
      </c>
      <c r="S14" s="547"/>
      <c r="T14" s="547"/>
      <c r="U14" s="547"/>
      <c r="V14" s="548"/>
      <c r="W14" s="473"/>
      <c r="X14" s="474"/>
      <c r="Y14" s="475"/>
      <c r="Z14" s="500" t="s">
        <v>133</v>
      </c>
      <c r="AA14" s="501"/>
      <c r="AB14" s="501"/>
      <c r="AC14" s="501"/>
      <c r="AD14" s="501"/>
      <c r="AE14" s="501"/>
      <c r="AF14" s="501"/>
      <c r="AG14" s="501"/>
      <c r="AH14" s="502"/>
      <c r="AI14" s="446">
        <v>5055</v>
      </c>
      <c r="AJ14" s="447"/>
      <c r="AK14" s="447"/>
      <c r="AL14" s="447"/>
      <c r="AM14" s="448"/>
      <c r="AN14" s="446">
        <v>16378200</v>
      </c>
      <c r="AO14" s="447"/>
      <c r="AP14" s="447"/>
      <c r="AQ14" s="447"/>
      <c r="AR14" s="447"/>
      <c r="AS14" s="448"/>
      <c r="AT14" s="446">
        <v>3240</v>
      </c>
      <c r="AU14" s="447"/>
      <c r="AV14" s="447"/>
      <c r="AW14" s="447"/>
      <c r="AX14" s="447"/>
      <c r="AY14" s="449"/>
      <c r="AZ14" s="440" t="s">
        <v>134</v>
      </c>
      <c r="BA14" s="441"/>
      <c r="BB14" s="441"/>
      <c r="BC14" s="441"/>
      <c r="BD14" s="441"/>
      <c r="BE14" s="441"/>
      <c r="BF14" s="441"/>
      <c r="BG14" s="441"/>
      <c r="BH14" s="441"/>
      <c r="BI14" s="441"/>
      <c r="BJ14" s="441"/>
      <c r="BK14" s="441"/>
      <c r="BL14" s="441"/>
      <c r="BM14" s="442"/>
      <c r="BN14" s="419">
        <v>131619782</v>
      </c>
      <c r="BO14" s="420"/>
      <c r="BP14" s="420"/>
      <c r="BQ14" s="420"/>
      <c r="BR14" s="420"/>
      <c r="BS14" s="420"/>
      <c r="BT14" s="420"/>
      <c r="BU14" s="421"/>
      <c r="BV14" s="419">
        <v>130735050</v>
      </c>
      <c r="BW14" s="420"/>
      <c r="BX14" s="420"/>
      <c r="BY14" s="420"/>
      <c r="BZ14" s="420"/>
      <c r="CA14" s="420"/>
      <c r="CB14" s="420"/>
      <c r="CC14" s="421"/>
      <c r="CD14" s="497" t="s">
        <v>135</v>
      </c>
      <c r="CE14" s="498"/>
      <c r="CF14" s="498"/>
      <c r="CG14" s="498"/>
      <c r="CH14" s="498"/>
      <c r="CI14" s="498"/>
      <c r="CJ14" s="498"/>
      <c r="CK14" s="498"/>
      <c r="CL14" s="498"/>
      <c r="CM14" s="498"/>
      <c r="CN14" s="498"/>
      <c r="CO14" s="498"/>
      <c r="CP14" s="498"/>
      <c r="CQ14" s="498"/>
      <c r="CR14" s="498"/>
      <c r="CS14" s="499"/>
      <c r="CT14" s="540">
        <v>149</v>
      </c>
      <c r="CU14" s="541"/>
      <c r="CV14" s="541"/>
      <c r="CW14" s="541"/>
      <c r="CX14" s="541"/>
      <c r="CY14" s="541"/>
      <c r="CZ14" s="541"/>
      <c r="DA14" s="542"/>
      <c r="DB14" s="540">
        <v>150</v>
      </c>
      <c r="DC14" s="541"/>
      <c r="DD14" s="541"/>
      <c r="DE14" s="541"/>
      <c r="DF14" s="541"/>
      <c r="DG14" s="541"/>
      <c r="DH14" s="541"/>
      <c r="DI14" s="542"/>
      <c r="DJ14" s="158"/>
      <c r="DK14" s="158"/>
      <c r="DL14" s="158"/>
      <c r="DM14" s="158"/>
      <c r="DN14" s="158"/>
      <c r="DO14" s="158"/>
    </row>
    <row r="15" spans="1:119" ht="18.75" customHeight="1" x14ac:dyDescent="0.2">
      <c r="A15" s="159"/>
      <c r="B15" s="509"/>
      <c r="C15" s="510"/>
      <c r="D15" s="510"/>
      <c r="E15" s="510"/>
      <c r="F15" s="510"/>
      <c r="G15" s="510"/>
      <c r="H15" s="510"/>
      <c r="I15" s="510"/>
      <c r="J15" s="510"/>
      <c r="K15" s="511"/>
      <c r="L15" s="166"/>
      <c r="M15" s="525" t="s">
        <v>136</v>
      </c>
      <c r="N15" s="526"/>
      <c r="O15" s="526"/>
      <c r="P15" s="526"/>
      <c r="Q15" s="527"/>
      <c r="R15" s="546">
        <v>1369853</v>
      </c>
      <c r="S15" s="547"/>
      <c r="T15" s="547"/>
      <c r="U15" s="547"/>
      <c r="V15" s="548"/>
      <c r="W15" s="473"/>
      <c r="X15" s="474"/>
      <c r="Y15" s="475"/>
      <c r="Z15" s="500" t="s">
        <v>137</v>
      </c>
      <c r="AA15" s="501"/>
      <c r="AB15" s="501"/>
      <c r="AC15" s="501"/>
      <c r="AD15" s="501"/>
      <c r="AE15" s="501"/>
      <c r="AF15" s="501"/>
      <c r="AG15" s="501"/>
      <c r="AH15" s="502"/>
      <c r="AI15" s="446" t="s">
        <v>120</v>
      </c>
      <c r="AJ15" s="447"/>
      <c r="AK15" s="447"/>
      <c r="AL15" s="447"/>
      <c r="AM15" s="448"/>
      <c r="AN15" s="446" t="s">
        <v>120</v>
      </c>
      <c r="AO15" s="447"/>
      <c r="AP15" s="447"/>
      <c r="AQ15" s="447"/>
      <c r="AR15" s="447"/>
      <c r="AS15" s="448"/>
      <c r="AT15" s="446" t="s">
        <v>120</v>
      </c>
      <c r="AU15" s="447"/>
      <c r="AV15" s="447"/>
      <c r="AW15" s="447"/>
      <c r="AX15" s="447"/>
      <c r="AY15" s="449"/>
      <c r="AZ15" s="428" t="s">
        <v>138</v>
      </c>
      <c r="BA15" s="429"/>
      <c r="BB15" s="429"/>
      <c r="BC15" s="429"/>
      <c r="BD15" s="429"/>
      <c r="BE15" s="429"/>
      <c r="BF15" s="429"/>
      <c r="BG15" s="429"/>
      <c r="BH15" s="429"/>
      <c r="BI15" s="429"/>
      <c r="BJ15" s="429"/>
      <c r="BK15" s="429"/>
      <c r="BL15" s="429"/>
      <c r="BM15" s="430"/>
      <c r="BN15" s="431">
        <v>294741084</v>
      </c>
      <c r="BO15" s="432"/>
      <c r="BP15" s="432"/>
      <c r="BQ15" s="432"/>
      <c r="BR15" s="432"/>
      <c r="BS15" s="432"/>
      <c r="BT15" s="432"/>
      <c r="BU15" s="433"/>
      <c r="BV15" s="431">
        <v>291554642</v>
      </c>
      <c r="BW15" s="432"/>
      <c r="BX15" s="432"/>
      <c r="BY15" s="432"/>
      <c r="BZ15" s="432"/>
      <c r="CA15" s="432"/>
      <c r="CB15" s="432"/>
      <c r="CC15" s="433"/>
      <c r="CD15" s="551" t="s">
        <v>139</v>
      </c>
      <c r="CE15" s="552"/>
      <c r="CF15" s="552"/>
      <c r="CG15" s="552"/>
      <c r="CH15" s="552"/>
      <c r="CI15" s="552"/>
      <c r="CJ15" s="552"/>
      <c r="CK15" s="552"/>
      <c r="CL15" s="552"/>
      <c r="CM15" s="552"/>
      <c r="CN15" s="552"/>
      <c r="CO15" s="552"/>
      <c r="CP15" s="552"/>
      <c r="CQ15" s="552"/>
      <c r="CR15" s="552"/>
      <c r="CS15" s="553"/>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2">
      <c r="A16" s="159"/>
      <c r="B16" s="509"/>
      <c r="C16" s="510"/>
      <c r="D16" s="510"/>
      <c r="E16" s="510"/>
      <c r="F16" s="510"/>
      <c r="G16" s="510"/>
      <c r="H16" s="510"/>
      <c r="I16" s="510"/>
      <c r="J16" s="510"/>
      <c r="K16" s="511"/>
      <c r="L16" s="543" t="s">
        <v>140</v>
      </c>
      <c r="M16" s="560"/>
      <c r="N16" s="560"/>
      <c r="O16" s="560"/>
      <c r="P16" s="560"/>
      <c r="Q16" s="561"/>
      <c r="R16" s="557" t="s">
        <v>141</v>
      </c>
      <c r="S16" s="558"/>
      <c r="T16" s="558"/>
      <c r="U16" s="558"/>
      <c r="V16" s="559"/>
      <c r="W16" s="473"/>
      <c r="X16" s="474"/>
      <c r="Y16" s="475"/>
      <c r="Z16" s="500" t="s">
        <v>142</v>
      </c>
      <c r="AA16" s="501"/>
      <c r="AB16" s="501"/>
      <c r="AC16" s="501"/>
      <c r="AD16" s="501"/>
      <c r="AE16" s="501"/>
      <c r="AF16" s="501"/>
      <c r="AG16" s="501"/>
      <c r="AH16" s="502"/>
      <c r="AI16" s="446">
        <v>212</v>
      </c>
      <c r="AJ16" s="447"/>
      <c r="AK16" s="447"/>
      <c r="AL16" s="447"/>
      <c r="AM16" s="448"/>
      <c r="AN16" s="446">
        <v>698116</v>
      </c>
      <c r="AO16" s="447"/>
      <c r="AP16" s="447"/>
      <c r="AQ16" s="447"/>
      <c r="AR16" s="447"/>
      <c r="AS16" s="448"/>
      <c r="AT16" s="446">
        <v>3293</v>
      </c>
      <c r="AU16" s="447"/>
      <c r="AV16" s="447"/>
      <c r="AW16" s="447"/>
      <c r="AX16" s="447"/>
      <c r="AY16" s="449"/>
      <c r="AZ16" s="428" t="s">
        <v>143</v>
      </c>
      <c r="BA16" s="429"/>
      <c r="BB16" s="429"/>
      <c r="BC16" s="429"/>
      <c r="BD16" s="429"/>
      <c r="BE16" s="429"/>
      <c r="BF16" s="429"/>
      <c r="BG16" s="429"/>
      <c r="BH16" s="429"/>
      <c r="BI16" s="429"/>
      <c r="BJ16" s="429"/>
      <c r="BK16" s="429"/>
      <c r="BL16" s="429"/>
      <c r="BM16" s="430"/>
      <c r="BN16" s="431">
        <v>164476769</v>
      </c>
      <c r="BO16" s="432"/>
      <c r="BP16" s="432"/>
      <c r="BQ16" s="432"/>
      <c r="BR16" s="432"/>
      <c r="BS16" s="432"/>
      <c r="BT16" s="432"/>
      <c r="BU16" s="433"/>
      <c r="BV16" s="431">
        <v>163717850</v>
      </c>
      <c r="BW16" s="432"/>
      <c r="BX16" s="432"/>
      <c r="BY16" s="432"/>
      <c r="BZ16" s="432"/>
      <c r="CA16" s="432"/>
      <c r="CB16" s="432"/>
      <c r="CC16" s="433"/>
      <c r="CD16" s="170"/>
      <c r="CE16" s="549"/>
      <c r="CF16" s="549"/>
      <c r="CG16" s="549"/>
      <c r="CH16" s="549"/>
      <c r="CI16" s="549"/>
      <c r="CJ16" s="549"/>
      <c r="CK16" s="549"/>
      <c r="CL16" s="549"/>
      <c r="CM16" s="549"/>
      <c r="CN16" s="549"/>
      <c r="CO16" s="549"/>
      <c r="CP16" s="549"/>
      <c r="CQ16" s="549"/>
      <c r="CR16" s="549"/>
      <c r="CS16" s="550"/>
      <c r="CT16" s="437"/>
      <c r="CU16" s="438"/>
      <c r="CV16" s="438"/>
      <c r="CW16" s="438"/>
      <c r="CX16" s="438"/>
      <c r="CY16" s="438"/>
      <c r="CZ16" s="438"/>
      <c r="DA16" s="439"/>
      <c r="DB16" s="437"/>
      <c r="DC16" s="438"/>
      <c r="DD16" s="438"/>
      <c r="DE16" s="438"/>
      <c r="DF16" s="438"/>
      <c r="DG16" s="438"/>
      <c r="DH16" s="438"/>
      <c r="DI16" s="439"/>
      <c r="DJ16" s="158"/>
      <c r="DK16" s="158"/>
      <c r="DL16" s="158"/>
      <c r="DM16" s="158"/>
      <c r="DN16" s="158"/>
      <c r="DO16" s="158"/>
    </row>
    <row r="17" spans="1:119" ht="18.75" customHeight="1" thickBot="1" x14ac:dyDescent="0.25">
      <c r="A17" s="159"/>
      <c r="B17" s="512"/>
      <c r="C17" s="513"/>
      <c r="D17" s="513"/>
      <c r="E17" s="513"/>
      <c r="F17" s="513"/>
      <c r="G17" s="513"/>
      <c r="H17" s="513"/>
      <c r="I17" s="513"/>
      <c r="J17" s="513"/>
      <c r="K17" s="514"/>
      <c r="L17" s="171"/>
      <c r="M17" s="554" t="s">
        <v>144</v>
      </c>
      <c r="N17" s="555"/>
      <c r="O17" s="555"/>
      <c r="P17" s="555"/>
      <c r="Q17" s="556"/>
      <c r="R17" s="557" t="s">
        <v>145</v>
      </c>
      <c r="S17" s="558"/>
      <c r="T17" s="558"/>
      <c r="U17" s="558"/>
      <c r="V17" s="559"/>
      <c r="W17" s="473"/>
      <c r="X17" s="474"/>
      <c r="Y17" s="475"/>
      <c r="Z17" s="500" t="s">
        <v>146</v>
      </c>
      <c r="AA17" s="501"/>
      <c r="AB17" s="501"/>
      <c r="AC17" s="501"/>
      <c r="AD17" s="501"/>
      <c r="AE17" s="501"/>
      <c r="AF17" s="501"/>
      <c r="AG17" s="501"/>
      <c r="AH17" s="502"/>
      <c r="AI17" s="446">
        <v>2477</v>
      </c>
      <c r="AJ17" s="447"/>
      <c r="AK17" s="447"/>
      <c r="AL17" s="447"/>
      <c r="AM17" s="448"/>
      <c r="AN17" s="446">
        <v>8057681</v>
      </c>
      <c r="AO17" s="447"/>
      <c r="AP17" s="447"/>
      <c r="AQ17" s="447"/>
      <c r="AR17" s="447"/>
      <c r="AS17" s="448"/>
      <c r="AT17" s="446">
        <v>3253</v>
      </c>
      <c r="AU17" s="447"/>
      <c r="AV17" s="447"/>
      <c r="AW17" s="447"/>
      <c r="AX17" s="447"/>
      <c r="AY17" s="449"/>
      <c r="AZ17" s="428" t="s">
        <v>147</v>
      </c>
      <c r="BA17" s="429"/>
      <c r="BB17" s="429"/>
      <c r="BC17" s="429"/>
      <c r="BD17" s="429"/>
      <c r="BE17" s="429"/>
      <c r="BF17" s="429"/>
      <c r="BG17" s="429"/>
      <c r="BH17" s="429"/>
      <c r="BI17" s="429"/>
      <c r="BJ17" s="429"/>
      <c r="BK17" s="429"/>
      <c r="BL17" s="429"/>
      <c r="BM17" s="430"/>
      <c r="BN17" s="431">
        <v>319769476</v>
      </c>
      <c r="BO17" s="432"/>
      <c r="BP17" s="432"/>
      <c r="BQ17" s="432"/>
      <c r="BR17" s="432"/>
      <c r="BS17" s="432"/>
      <c r="BT17" s="432"/>
      <c r="BU17" s="433"/>
      <c r="BV17" s="431">
        <v>320184627</v>
      </c>
      <c r="BW17" s="432"/>
      <c r="BX17" s="432"/>
      <c r="BY17" s="432"/>
      <c r="BZ17" s="432"/>
      <c r="CA17" s="432"/>
      <c r="CB17" s="432"/>
      <c r="CC17" s="433"/>
      <c r="CD17" s="170"/>
      <c r="CE17" s="549"/>
      <c r="CF17" s="549"/>
      <c r="CG17" s="549"/>
      <c r="CH17" s="549"/>
      <c r="CI17" s="549"/>
      <c r="CJ17" s="549"/>
      <c r="CK17" s="549"/>
      <c r="CL17" s="549"/>
      <c r="CM17" s="549"/>
      <c r="CN17" s="549"/>
      <c r="CO17" s="549"/>
      <c r="CP17" s="549"/>
      <c r="CQ17" s="549"/>
      <c r="CR17" s="549"/>
      <c r="CS17" s="550"/>
      <c r="CT17" s="437"/>
      <c r="CU17" s="438"/>
      <c r="CV17" s="438"/>
      <c r="CW17" s="438"/>
      <c r="CX17" s="438"/>
      <c r="CY17" s="438"/>
      <c r="CZ17" s="438"/>
      <c r="DA17" s="439"/>
      <c r="DB17" s="437"/>
      <c r="DC17" s="438"/>
      <c r="DD17" s="438"/>
      <c r="DE17" s="438"/>
      <c r="DF17" s="438"/>
      <c r="DG17" s="438"/>
      <c r="DH17" s="438"/>
      <c r="DI17" s="439"/>
      <c r="DJ17" s="158"/>
      <c r="DK17" s="158"/>
      <c r="DL17" s="158"/>
      <c r="DM17" s="158"/>
      <c r="DN17" s="158"/>
      <c r="DO17" s="158"/>
    </row>
    <row r="18" spans="1:119" ht="18.75" customHeight="1" thickBot="1" x14ac:dyDescent="0.25">
      <c r="A18" s="159"/>
      <c r="B18" s="413" t="s">
        <v>148</v>
      </c>
      <c r="C18" s="414"/>
      <c r="D18" s="414"/>
      <c r="E18" s="414"/>
      <c r="F18" s="414"/>
      <c r="G18" s="414"/>
      <c r="H18" s="414"/>
      <c r="I18" s="414"/>
      <c r="J18" s="414"/>
      <c r="K18" s="562"/>
      <c r="L18" s="563">
        <v>5676</v>
      </c>
      <c r="M18" s="564"/>
      <c r="N18" s="564"/>
      <c r="O18" s="564"/>
      <c r="P18" s="564"/>
      <c r="Q18" s="564"/>
      <c r="R18" s="564"/>
      <c r="S18" s="564"/>
      <c r="T18" s="564"/>
      <c r="U18" s="564"/>
      <c r="V18" s="564"/>
      <c r="W18" s="473"/>
      <c r="X18" s="474"/>
      <c r="Y18" s="475"/>
      <c r="Z18" s="500" t="s">
        <v>149</v>
      </c>
      <c r="AA18" s="501"/>
      <c r="AB18" s="501"/>
      <c r="AC18" s="501"/>
      <c r="AD18" s="501"/>
      <c r="AE18" s="501"/>
      <c r="AF18" s="501"/>
      <c r="AG18" s="501"/>
      <c r="AH18" s="502"/>
      <c r="AI18" s="446">
        <v>10755</v>
      </c>
      <c r="AJ18" s="447"/>
      <c r="AK18" s="447"/>
      <c r="AL18" s="447"/>
      <c r="AM18" s="448"/>
      <c r="AN18" s="446">
        <v>39718953</v>
      </c>
      <c r="AO18" s="447"/>
      <c r="AP18" s="447"/>
      <c r="AQ18" s="447"/>
      <c r="AR18" s="447"/>
      <c r="AS18" s="448"/>
      <c r="AT18" s="446">
        <v>3693</v>
      </c>
      <c r="AU18" s="447"/>
      <c r="AV18" s="447"/>
      <c r="AW18" s="447"/>
      <c r="AX18" s="447"/>
      <c r="AY18" s="449"/>
      <c r="AZ18" s="531" t="s">
        <v>150</v>
      </c>
      <c r="BA18" s="532"/>
      <c r="BB18" s="532"/>
      <c r="BC18" s="532"/>
      <c r="BD18" s="532"/>
      <c r="BE18" s="532"/>
      <c r="BF18" s="532"/>
      <c r="BG18" s="532"/>
      <c r="BH18" s="532"/>
      <c r="BI18" s="532"/>
      <c r="BJ18" s="532"/>
      <c r="BK18" s="532"/>
      <c r="BL18" s="532"/>
      <c r="BM18" s="533"/>
      <c r="BN18" s="565">
        <v>399059611</v>
      </c>
      <c r="BO18" s="566"/>
      <c r="BP18" s="566"/>
      <c r="BQ18" s="566"/>
      <c r="BR18" s="566"/>
      <c r="BS18" s="566"/>
      <c r="BT18" s="566"/>
      <c r="BU18" s="567"/>
      <c r="BV18" s="565">
        <v>414573693</v>
      </c>
      <c r="BW18" s="566"/>
      <c r="BX18" s="566"/>
      <c r="BY18" s="566"/>
      <c r="BZ18" s="566"/>
      <c r="CA18" s="566"/>
      <c r="CB18" s="566"/>
      <c r="CC18" s="567"/>
      <c r="CD18" s="170"/>
      <c r="CE18" s="549"/>
      <c r="CF18" s="549"/>
      <c r="CG18" s="549"/>
      <c r="CH18" s="549"/>
      <c r="CI18" s="549"/>
      <c r="CJ18" s="549"/>
      <c r="CK18" s="549"/>
      <c r="CL18" s="549"/>
      <c r="CM18" s="549"/>
      <c r="CN18" s="549"/>
      <c r="CO18" s="549"/>
      <c r="CP18" s="549"/>
      <c r="CQ18" s="549"/>
      <c r="CR18" s="549"/>
      <c r="CS18" s="550"/>
      <c r="CT18" s="437"/>
      <c r="CU18" s="438"/>
      <c r="CV18" s="438"/>
      <c r="CW18" s="438"/>
      <c r="CX18" s="438"/>
      <c r="CY18" s="438"/>
      <c r="CZ18" s="438"/>
      <c r="DA18" s="439"/>
      <c r="DB18" s="437"/>
      <c r="DC18" s="438"/>
      <c r="DD18" s="438"/>
      <c r="DE18" s="438"/>
      <c r="DF18" s="438"/>
      <c r="DG18" s="438"/>
      <c r="DH18" s="438"/>
      <c r="DI18" s="439"/>
      <c r="DJ18" s="158"/>
      <c r="DK18" s="158"/>
      <c r="DL18" s="158"/>
      <c r="DM18" s="158"/>
      <c r="DN18" s="158"/>
      <c r="DO18" s="158"/>
    </row>
    <row r="19" spans="1:119" ht="18.75" customHeight="1" thickBot="1" x14ac:dyDescent="0.25">
      <c r="A19" s="159"/>
      <c r="B19" s="413" t="s">
        <v>151</v>
      </c>
      <c r="C19" s="414"/>
      <c r="D19" s="414"/>
      <c r="E19" s="414"/>
      <c r="F19" s="414"/>
      <c r="G19" s="414"/>
      <c r="H19" s="414"/>
      <c r="I19" s="414"/>
      <c r="J19" s="414"/>
      <c r="K19" s="562"/>
      <c r="L19" s="563">
        <v>241</v>
      </c>
      <c r="M19" s="564"/>
      <c r="N19" s="564"/>
      <c r="O19" s="564"/>
      <c r="P19" s="564"/>
      <c r="Q19" s="564"/>
      <c r="R19" s="564"/>
      <c r="S19" s="564"/>
      <c r="T19" s="564"/>
      <c r="U19" s="564"/>
      <c r="V19" s="564"/>
      <c r="W19" s="473"/>
      <c r="X19" s="474"/>
      <c r="Y19" s="475"/>
      <c r="Z19" s="500" t="s">
        <v>152</v>
      </c>
      <c r="AA19" s="501"/>
      <c r="AB19" s="501"/>
      <c r="AC19" s="501"/>
      <c r="AD19" s="501"/>
      <c r="AE19" s="501"/>
      <c r="AF19" s="501"/>
      <c r="AG19" s="501"/>
      <c r="AH19" s="502"/>
      <c r="AI19" s="446" t="s">
        <v>119</v>
      </c>
      <c r="AJ19" s="447"/>
      <c r="AK19" s="447"/>
      <c r="AL19" s="447"/>
      <c r="AM19" s="448"/>
      <c r="AN19" s="446" t="s">
        <v>120</v>
      </c>
      <c r="AO19" s="447"/>
      <c r="AP19" s="447"/>
      <c r="AQ19" s="447"/>
      <c r="AR19" s="447"/>
      <c r="AS19" s="448"/>
      <c r="AT19" s="446" t="s">
        <v>120</v>
      </c>
      <c r="AU19" s="447"/>
      <c r="AV19" s="447"/>
      <c r="AW19" s="447"/>
      <c r="AX19" s="447"/>
      <c r="AY19" s="449"/>
      <c r="AZ19" s="440" t="s">
        <v>153</v>
      </c>
      <c r="BA19" s="441"/>
      <c r="BB19" s="441"/>
      <c r="BC19" s="441"/>
      <c r="BD19" s="441"/>
      <c r="BE19" s="441"/>
      <c r="BF19" s="441"/>
      <c r="BG19" s="441"/>
      <c r="BH19" s="441"/>
      <c r="BI19" s="441"/>
      <c r="BJ19" s="441"/>
      <c r="BK19" s="441"/>
      <c r="BL19" s="441"/>
      <c r="BM19" s="442"/>
      <c r="BN19" s="419">
        <v>1026875931</v>
      </c>
      <c r="BO19" s="420"/>
      <c r="BP19" s="420"/>
      <c r="BQ19" s="420"/>
      <c r="BR19" s="420"/>
      <c r="BS19" s="420"/>
      <c r="BT19" s="420"/>
      <c r="BU19" s="421"/>
      <c r="BV19" s="419">
        <v>1034724708</v>
      </c>
      <c r="BW19" s="420"/>
      <c r="BX19" s="420"/>
      <c r="BY19" s="420"/>
      <c r="BZ19" s="420"/>
      <c r="CA19" s="420"/>
      <c r="CB19" s="420"/>
      <c r="CC19" s="421"/>
      <c r="CD19" s="170"/>
      <c r="CE19" s="549"/>
      <c r="CF19" s="549"/>
      <c r="CG19" s="549"/>
      <c r="CH19" s="549"/>
      <c r="CI19" s="549"/>
      <c r="CJ19" s="549"/>
      <c r="CK19" s="549"/>
      <c r="CL19" s="549"/>
      <c r="CM19" s="549"/>
      <c r="CN19" s="549"/>
      <c r="CO19" s="549"/>
      <c r="CP19" s="549"/>
      <c r="CQ19" s="549"/>
      <c r="CR19" s="549"/>
      <c r="CS19" s="550"/>
      <c r="CT19" s="437"/>
      <c r="CU19" s="438"/>
      <c r="CV19" s="438"/>
      <c r="CW19" s="438"/>
      <c r="CX19" s="438"/>
      <c r="CY19" s="438"/>
      <c r="CZ19" s="438"/>
      <c r="DA19" s="439"/>
      <c r="DB19" s="437"/>
      <c r="DC19" s="438"/>
      <c r="DD19" s="438"/>
      <c r="DE19" s="438"/>
      <c r="DF19" s="438"/>
      <c r="DG19" s="438"/>
      <c r="DH19" s="438"/>
      <c r="DI19" s="439"/>
      <c r="DJ19" s="158"/>
      <c r="DK19" s="158"/>
      <c r="DL19" s="158"/>
      <c r="DM19" s="158"/>
      <c r="DN19" s="158"/>
      <c r="DO19" s="158"/>
    </row>
    <row r="20" spans="1:119" ht="18.75" customHeight="1" thickBot="1" x14ac:dyDescent="0.25">
      <c r="A20" s="159"/>
      <c r="B20" s="413" t="s">
        <v>154</v>
      </c>
      <c r="C20" s="414"/>
      <c r="D20" s="414"/>
      <c r="E20" s="414"/>
      <c r="F20" s="414"/>
      <c r="G20" s="414"/>
      <c r="H20" s="414"/>
      <c r="I20" s="414"/>
      <c r="J20" s="414"/>
      <c r="K20" s="562"/>
      <c r="L20" s="563">
        <v>591972</v>
      </c>
      <c r="M20" s="564"/>
      <c r="N20" s="564"/>
      <c r="O20" s="564"/>
      <c r="P20" s="564"/>
      <c r="Q20" s="564"/>
      <c r="R20" s="564"/>
      <c r="S20" s="564"/>
      <c r="T20" s="564"/>
      <c r="U20" s="564"/>
      <c r="V20" s="564"/>
      <c r="W20" s="476"/>
      <c r="X20" s="477"/>
      <c r="Y20" s="478"/>
      <c r="Z20" s="500" t="s">
        <v>155</v>
      </c>
      <c r="AA20" s="501"/>
      <c r="AB20" s="501"/>
      <c r="AC20" s="501"/>
      <c r="AD20" s="501"/>
      <c r="AE20" s="501"/>
      <c r="AF20" s="501"/>
      <c r="AG20" s="501"/>
      <c r="AH20" s="502"/>
      <c r="AI20" s="446">
        <v>18287</v>
      </c>
      <c r="AJ20" s="447"/>
      <c r="AK20" s="447"/>
      <c r="AL20" s="447"/>
      <c r="AM20" s="448"/>
      <c r="AN20" s="446">
        <v>64154834</v>
      </c>
      <c r="AO20" s="447"/>
      <c r="AP20" s="447"/>
      <c r="AQ20" s="447"/>
      <c r="AR20" s="447"/>
      <c r="AS20" s="448"/>
      <c r="AT20" s="446">
        <v>3508</v>
      </c>
      <c r="AU20" s="447"/>
      <c r="AV20" s="447"/>
      <c r="AW20" s="447"/>
      <c r="AX20" s="447"/>
      <c r="AY20" s="449"/>
      <c r="AZ20" s="531" t="s">
        <v>156</v>
      </c>
      <c r="BA20" s="532"/>
      <c r="BB20" s="532"/>
      <c r="BC20" s="532"/>
      <c r="BD20" s="532"/>
      <c r="BE20" s="532"/>
      <c r="BF20" s="532"/>
      <c r="BG20" s="532"/>
      <c r="BH20" s="532"/>
      <c r="BI20" s="532"/>
      <c r="BJ20" s="532"/>
      <c r="BK20" s="532"/>
      <c r="BL20" s="532"/>
      <c r="BM20" s="533"/>
      <c r="BN20" s="565">
        <v>296298791</v>
      </c>
      <c r="BO20" s="566"/>
      <c r="BP20" s="566"/>
      <c r="BQ20" s="566"/>
      <c r="BR20" s="566"/>
      <c r="BS20" s="566"/>
      <c r="BT20" s="566"/>
      <c r="BU20" s="567"/>
      <c r="BV20" s="565">
        <v>307058224</v>
      </c>
      <c r="BW20" s="566"/>
      <c r="BX20" s="566"/>
      <c r="BY20" s="566"/>
      <c r="BZ20" s="566"/>
      <c r="CA20" s="566"/>
      <c r="CB20" s="566"/>
      <c r="CC20" s="567"/>
      <c r="CD20" s="170"/>
      <c r="CE20" s="549"/>
      <c r="CF20" s="549"/>
      <c r="CG20" s="549"/>
      <c r="CH20" s="549"/>
      <c r="CI20" s="549"/>
      <c r="CJ20" s="549"/>
      <c r="CK20" s="549"/>
      <c r="CL20" s="549"/>
      <c r="CM20" s="549"/>
      <c r="CN20" s="549"/>
      <c r="CO20" s="549"/>
      <c r="CP20" s="549"/>
      <c r="CQ20" s="549"/>
      <c r="CR20" s="549"/>
      <c r="CS20" s="550"/>
      <c r="CT20" s="437"/>
      <c r="CU20" s="438"/>
      <c r="CV20" s="438"/>
      <c r="CW20" s="438"/>
      <c r="CX20" s="438"/>
      <c r="CY20" s="438"/>
      <c r="CZ20" s="438"/>
      <c r="DA20" s="439"/>
      <c r="DB20" s="437"/>
      <c r="DC20" s="438"/>
      <c r="DD20" s="438"/>
      <c r="DE20" s="438"/>
      <c r="DF20" s="438"/>
      <c r="DG20" s="438"/>
      <c r="DH20" s="438"/>
      <c r="DI20" s="439"/>
      <c r="DJ20" s="158"/>
      <c r="DK20" s="158"/>
      <c r="DL20" s="158"/>
      <c r="DM20" s="158"/>
      <c r="DN20" s="158"/>
      <c r="DO20" s="158"/>
    </row>
    <row r="21" spans="1:119" ht="18.75" customHeight="1" thickBot="1" x14ac:dyDescent="0.25">
      <c r="A21" s="159"/>
      <c r="B21" s="172"/>
      <c r="C21" s="173"/>
      <c r="D21" s="173"/>
      <c r="E21" s="173"/>
      <c r="F21" s="173"/>
      <c r="G21" s="173"/>
      <c r="H21" s="173"/>
      <c r="I21" s="173"/>
      <c r="J21" s="173"/>
      <c r="K21" s="173"/>
      <c r="L21" s="173"/>
      <c r="M21" s="173"/>
      <c r="N21" s="173"/>
      <c r="O21" s="173"/>
      <c r="P21" s="173"/>
      <c r="Q21" s="173"/>
      <c r="R21" s="173"/>
      <c r="S21" s="173"/>
      <c r="T21" s="173"/>
      <c r="U21" s="173"/>
      <c r="V21" s="173"/>
      <c r="W21" s="568" t="s">
        <v>157</v>
      </c>
      <c r="X21" s="569"/>
      <c r="Y21" s="569"/>
      <c r="Z21" s="569"/>
      <c r="AA21" s="569"/>
      <c r="AB21" s="569"/>
      <c r="AC21" s="569"/>
      <c r="AD21" s="569"/>
      <c r="AE21" s="569"/>
      <c r="AF21" s="569"/>
      <c r="AG21" s="569"/>
      <c r="AH21" s="570"/>
      <c r="AI21" s="571">
        <v>98.6</v>
      </c>
      <c r="AJ21" s="572"/>
      <c r="AK21" s="572"/>
      <c r="AL21" s="572"/>
      <c r="AM21" s="572"/>
      <c r="AN21" s="572"/>
      <c r="AO21" s="572"/>
      <c r="AP21" s="572"/>
      <c r="AQ21" s="572"/>
      <c r="AR21" s="572"/>
      <c r="AS21" s="572"/>
      <c r="AT21" s="572"/>
      <c r="AU21" s="572"/>
      <c r="AV21" s="572"/>
      <c r="AW21" s="572"/>
      <c r="AX21" s="572"/>
      <c r="AY21" s="573"/>
      <c r="AZ21" s="440" t="s">
        <v>158</v>
      </c>
      <c r="BA21" s="441"/>
      <c r="BB21" s="441"/>
      <c r="BC21" s="441"/>
      <c r="BD21" s="441"/>
      <c r="BE21" s="441"/>
      <c r="BF21" s="441"/>
      <c r="BG21" s="441"/>
      <c r="BH21" s="441"/>
      <c r="BI21" s="441"/>
      <c r="BJ21" s="441"/>
      <c r="BK21" s="441"/>
      <c r="BL21" s="441"/>
      <c r="BM21" s="442"/>
      <c r="BN21" s="419">
        <v>20981031</v>
      </c>
      <c r="BO21" s="420"/>
      <c r="BP21" s="420"/>
      <c r="BQ21" s="420"/>
      <c r="BR21" s="420"/>
      <c r="BS21" s="420"/>
      <c r="BT21" s="420"/>
      <c r="BU21" s="421"/>
      <c r="BV21" s="419">
        <v>28402452</v>
      </c>
      <c r="BW21" s="420"/>
      <c r="BX21" s="420"/>
      <c r="BY21" s="420"/>
      <c r="BZ21" s="420"/>
      <c r="CA21" s="420"/>
      <c r="CB21" s="420"/>
      <c r="CC21" s="421"/>
      <c r="CD21" s="170"/>
      <c r="CE21" s="549"/>
      <c r="CF21" s="549"/>
      <c r="CG21" s="549"/>
      <c r="CH21" s="549"/>
      <c r="CI21" s="549"/>
      <c r="CJ21" s="549"/>
      <c r="CK21" s="549"/>
      <c r="CL21" s="549"/>
      <c r="CM21" s="549"/>
      <c r="CN21" s="549"/>
      <c r="CO21" s="549"/>
      <c r="CP21" s="549"/>
      <c r="CQ21" s="549"/>
      <c r="CR21" s="549"/>
      <c r="CS21" s="550"/>
      <c r="CT21" s="437"/>
      <c r="CU21" s="438"/>
      <c r="CV21" s="438"/>
      <c r="CW21" s="438"/>
      <c r="CX21" s="438"/>
      <c r="CY21" s="438"/>
      <c r="CZ21" s="438"/>
      <c r="DA21" s="439"/>
      <c r="DB21" s="437"/>
      <c r="DC21" s="438"/>
      <c r="DD21" s="438"/>
      <c r="DE21" s="438"/>
      <c r="DF21" s="438"/>
      <c r="DG21" s="438"/>
      <c r="DH21" s="438"/>
      <c r="DI21" s="439"/>
      <c r="DJ21" s="158"/>
      <c r="DK21" s="158"/>
      <c r="DL21" s="158"/>
      <c r="DM21" s="158"/>
      <c r="DN21" s="158"/>
      <c r="DO21" s="158"/>
    </row>
    <row r="22" spans="1:119" ht="18.75" customHeight="1" x14ac:dyDescent="0.2">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28" t="s">
        <v>159</v>
      </c>
      <c r="BA22" s="429"/>
      <c r="BB22" s="429"/>
      <c r="BC22" s="429"/>
      <c r="BD22" s="429"/>
      <c r="BE22" s="429"/>
      <c r="BF22" s="429"/>
      <c r="BG22" s="429"/>
      <c r="BH22" s="429"/>
      <c r="BI22" s="429"/>
      <c r="BJ22" s="429"/>
      <c r="BK22" s="429"/>
      <c r="BL22" s="429"/>
      <c r="BM22" s="430"/>
      <c r="BN22" s="431">
        <v>3466133</v>
      </c>
      <c r="BO22" s="432"/>
      <c r="BP22" s="432"/>
      <c r="BQ22" s="432"/>
      <c r="BR22" s="432"/>
      <c r="BS22" s="432"/>
      <c r="BT22" s="432"/>
      <c r="BU22" s="433"/>
      <c r="BV22" s="431">
        <v>4050461</v>
      </c>
      <c r="BW22" s="432"/>
      <c r="BX22" s="432"/>
      <c r="BY22" s="432"/>
      <c r="BZ22" s="432"/>
      <c r="CA22" s="432"/>
      <c r="CB22" s="432"/>
      <c r="CC22" s="433"/>
      <c r="CD22" s="170"/>
      <c r="CE22" s="549"/>
      <c r="CF22" s="549"/>
      <c r="CG22" s="549"/>
      <c r="CH22" s="549"/>
      <c r="CI22" s="549"/>
      <c r="CJ22" s="549"/>
      <c r="CK22" s="549"/>
      <c r="CL22" s="549"/>
      <c r="CM22" s="549"/>
      <c r="CN22" s="549"/>
      <c r="CO22" s="549"/>
      <c r="CP22" s="549"/>
      <c r="CQ22" s="549"/>
      <c r="CR22" s="549"/>
      <c r="CS22" s="550"/>
      <c r="CT22" s="437"/>
      <c r="CU22" s="438"/>
      <c r="CV22" s="438"/>
      <c r="CW22" s="438"/>
      <c r="CX22" s="438"/>
      <c r="CY22" s="438"/>
      <c r="CZ22" s="438"/>
      <c r="DA22" s="439"/>
      <c r="DB22" s="437"/>
      <c r="DC22" s="438"/>
      <c r="DD22" s="438"/>
      <c r="DE22" s="438"/>
      <c r="DF22" s="438"/>
      <c r="DG22" s="438"/>
      <c r="DH22" s="438"/>
      <c r="DI22" s="439"/>
      <c r="DJ22" s="158"/>
      <c r="DK22" s="158"/>
      <c r="DL22" s="158"/>
      <c r="DM22" s="158"/>
      <c r="DN22" s="158"/>
      <c r="DO22" s="158"/>
    </row>
    <row r="23" spans="1:119" ht="18.75" customHeight="1" x14ac:dyDescent="0.2">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28" t="s">
        <v>160</v>
      </c>
      <c r="BA23" s="429"/>
      <c r="BB23" s="429"/>
      <c r="BC23" s="429"/>
      <c r="BD23" s="429"/>
      <c r="BE23" s="429"/>
      <c r="BF23" s="429"/>
      <c r="BG23" s="429"/>
      <c r="BH23" s="429"/>
      <c r="BI23" s="429"/>
      <c r="BJ23" s="429"/>
      <c r="BK23" s="429"/>
      <c r="BL23" s="429"/>
      <c r="BM23" s="430"/>
      <c r="BN23" s="431">
        <v>28314063</v>
      </c>
      <c r="BO23" s="432"/>
      <c r="BP23" s="432"/>
      <c r="BQ23" s="432"/>
      <c r="BR23" s="432"/>
      <c r="BS23" s="432"/>
      <c r="BT23" s="432"/>
      <c r="BU23" s="433"/>
      <c r="BV23" s="431">
        <v>28313568</v>
      </c>
      <c r="BW23" s="432"/>
      <c r="BX23" s="432"/>
      <c r="BY23" s="432"/>
      <c r="BZ23" s="432"/>
      <c r="CA23" s="432"/>
      <c r="CB23" s="432"/>
      <c r="CC23" s="433"/>
      <c r="CD23" s="170"/>
      <c r="CE23" s="549"/>
      <c r="CF23" s="549"/>
      <c r="CG23" s="549"/>
      <c r="CH23" s="549"/>
      <c r="CI23" s="549"/>
      <c r="CJ23" s="549"/>
      <c r="CK23" s="549"/>
      <c r="CL23" s="549"/>
      <c r="CM23" s="549"/>
      <c r="CN23" s="549"/>
      <c r="CO23" s="549"/>
      <c r="CP23" s="549"/>
      <c r="CQ23" s="549"/>
      <c r="CR23" s="549"/>
      <c r="CS23" s="550"/>
      <c r="CT23" s="437"/>
      <c r="CU23" s="438"/>
      <c r="CV23" s="438"/>
      <c r="CW23" s="438"/>
      <c r="CX23" s="438"/>
      <c r="CY23" s="438"/>
      <c r="CZ23" s="438"/>
      <c r="DA23" s="439"/>
      <c r="DB23" s="437"/>
      <c r="DC23" s="438"/>
      <c r="DD23" s="438"/>
      <c r="DE23" s="438"/>
      <c r="DF23" s="438"/>
      <c r="DG23" s="438"/>
      <c r="DH23" s="438"/>
      <c r="DI23" s="439"/>
      <c r="DJ23" s="158"/>
      <c r="DK23" s="158"/>
      <c r="DL23" s="158"/>
      <c r="DM23" s="158"/>
      <c r="DN23" s="158"/>
      <c r="DO23" s="158"/>
    </row>
    <row r="24" spans="1:119" ht="18.75" customHeight="1" thickBot="1" x14ac:dyDescent="0.25">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97" t="s">
        <v>161</v>
      </c>
      <c r="BA24" s="498"/>
      <c r="BB24" s="498"/>
      <c r="BC24" s="498"/>
      <c r="BD24" s="498"/>
      <c r="BE24" s="498"/>
      <c r="BF24" s="498"/>
      <c r="BG24" s="498"/>
      <c r="BH24" s="498"/>
      <c r="BI24" s="498"/>
      <c r="BJ24" s="498"/>
      <c r="BK24" s="498"/>
      <c r="BL24" s="498"/>
      <c r="BM24" s="499"/>
      <c r="BN24" s="565">
        <v>6530000</v>
      </c>
      <c r="BO24" s="566"/>
      <c r="BP24" s="566"/>
      <c r="BQ24" s="566"/>
      <c r="BR24" s="566"/>
      <c r="BS24" s="566"/>
      <c r="BT24" s="566"/>
      <c r="BU24" s="567"/>
      <c r="BV24" s="565">
        <v>6530000</v>
      </c>
      <c r="BW24" s="566"/>
      <c r="BX24" s="566"/>
      <c r="BY24" s="566"/>
      <c r="BZ24" s="566"/>
      <c r="CA24" s="566"/>
      <c r="CB24" s="566"/>
      <c r="CC24" s="567"/>
      <c r="CD24" s="170"/>
      <c r="CE24" s="549"/>
      <c r="CF24" s="549"/>
      <c r="CG24" s="549"/>
      <c r="CH24" s="549"/>
      <c r="CI24" s="549"/>
      <c r="CJ24" s="549"/>
      <c r="CK24" s="549"/>
      <c r="CL24" s="549"/>
      <c r="CM24" s="549"/>
      <c r="CN24" s="549"/>
      <c r="CO24" s="549"/>
      <c r="CP24" s="549"/>
      <c r="CQ24" s="549"/>
      <c r="CR24" s="549"/>
      <c r="CS24" s="550"/>
      <c r="CT24" s="437"/>
      <c r="CU24" s="438"/>
      <c r="CV24" s="438"/>
      <c r="CW24" s="438"/>
      <c r="CX24" s="438"/>
      <c r="CY24" s="438"/>
      <c r="CZ24" s="438"/>
      <c r="DA24" s="439"/>
      <c r="DB24" s="437"/>
      <c r="DC24" s="438"/>
      <c r="DD24" s="438"/>
      <c r="DE24" s="438"/>
      <c r="DF24" s="438"/>
      <c r="DG24" s="438"/>
      <c r="DH24" s="438"/>
      <c r="DI24" s="439"/>
      <c r="DJ24" s="158"/>
      <c r="DK24" s="158"/>
      <c r="DL24" s="158"/>
      <c r="DM24" s="158"/>
      <c r="DN24" s="158"/>
      <c r="DO24" s="158"/>
    </row>
    <row r="25" spans="1:119" s="158" customFormat="1" ht="18.75" customHeight="1" x14ac:dyDescent="0.2">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574" t="s">
        <v>162</v>
      </c>
      <c r="BA25" s="575"/>
      <c r="BB25" s="575"/>
      <c r="BC25" s="576"/>
      <c r="BD25" s="440" t="s">
        <v>45</v>
      </c>
      <c r="BE25" s="441"/>
      <c r="BF25" s="441"/>
      <c r="BG25" s="441"/>
      <c r="BH25" s="441"/>
      <c r="BI25" s="441"/>
      <c r="BJ25" s="441"/>
      <c r="BK25" s="441"/>
      <c r="BL25" s="441"/>
      <c r="BM25" s="442"/>
      <c r="BN25" s="419">
        <v>20498058</v>
      </c>
      <c r="BO25" s="420"/>
      <c r="BP25" s="420"/>
      <c r="BQ25" s="420"/>
      <c r="BR25" s="420"/>
      <c r="BS25" s="420"/>
      <c r="BT25" s="420"/>
      <c r="BU25" s="421"/>
      <c r="BV25" s="419">
        <v>17243443</v>
      </c>
      <c r="BW25" s="420"/>
      <c r="BX25" s="420"/>
      <c r="BY25" s="420"/>
      <c r="BZ25" s="420"/>
      <c r="CA25" s="420"/>
      <c r="CB25" s="420"/>
      <c r="CC25" s="421"/>
      <c r="CD25" s="170"/>
      <c r="CE25" s="549"/>
      <c r="CF25" s="549"/>
      <c r="CG25" s="549"/>
      <c r="CH25" s="549"/>
      <c r="CI25" s="549"/>
      <c r="CJ25" s="549"/>
      <c r="CK25" s="549"/>
      <c r="CL25" s="549"/>
      <c r="CM25" s="549"/>
      <c r="CN25" s="549"/>
      <c r="CO25" s="549"/>
      <c r="CP25" s="549"/>
      <c r="CQ25" s="549"/>
      <c r="CR25" s="549"/>
      <c r="CS25" s="550"/>
      <c r="CT25" s="437"/>
      <c r="CU25" s="438"/>
      <c r="CV25" s="438"/>
      <c r="CW25" s="438"/>
      <c r="CX25" s="438"/>
      <c r="CY25" s="438"/>
      <c r="CZ25" s="438"/>
      <c r="DA25" s="439"/>
      <c r="DB25" s="437"/>
      <c r="DC25" s="438"/>
      <c r="DD25" s="438"/>
      <c r="DE25" s="438"/>
      <c r="DF25" s="438"/>
      <c r="DG25" s="438"/>
      <c r="DH25" s="438"/>
      <c r="DI25" s="439"/>
    </row>
    <row r="26" spans="1:119" s="158" customFormat="1" ht="18.75" customHeight="1" x14ac:dyDescent="0.2">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577"/>
      <c r="BA26" s="578"/>
      <c r="BB26" s="578"/>
      <c r="BC26" s="579"/>
      <c r="BD26" s="428" t="s">
        <v>163</v>
      </c>
      <c r="BE26" s="429"/>
      <c r="BF26" s="429"/>
      <c r="BG26" s="429"/>
      <c r="BH26" s="429"/>
      <c r="BI26" s="429"/>
      <c r="BJ26" s="429"/>
      <c r="BK26" s="429"/>
      <c r="BL26" s="429"/>
      <c r="BM26" s="430"/>
      <c r="BN26" s="431">
        <v>17989705</v>
      </c>
      <c r="BO26" s="432"/>
      <c r="BP26" s="432"/>
      <c r="BQ26" s="432"/>
      <c r="BR26" s="432"/>
      <c r="BS26" s="432"/>
      <c r="BT26" s="432"/>
      <c r="BU26" s="433"/>
      <c r="BV26" s="431">
        <v>17985128</v>
      </c>
      <c r="BW26" s="432"/>
      <c r="BX26" s="432"/>
      <c r="BY26" s="432"/>
      <c r="BZ26" s="432"/>
      <c r="CA26" s="432"/>
      <c r="CB26" s="432"/>
      <c r="CC26" s="433"/>
      <c r="CD26" s="170"/>
      <c r="CE26" s="549"/>
      <c r="CF26" s="549"/>
      <c r="CG26" s="549"/>
      <c r="CH26" s="549"/>
      <c r="CI26" s="549"/>
      <c r="CJ26" s="549"/>
      <c r="CK26" s="549"/>
      <c r="CL26" s="549"/>
      <c r="CM26" s="549"/>
      <c r="CN26" s="549"/>
      <c r="CO26" s="549"/>
      <c r="CP26" s="549"/>
      <c r="CQ26" s="549"/>
      <c r="CR26" s="549"/>
      <c r="CS26" s="550"/>
      <c r="CT26" s="437"/>
      <c r="CU26" s="438"/>
      <c r="CV26" s="438"/>
      <c r="CW26" s="438"/>
      <c r="CX26" s="438"/>
      <c r="CY26" s="438"/>
      <c r="CZ26" s="438"/>
      <c r="DA26" s="439"/>
      <c r="DB26" s="437"/>
      <c r="DC26" s="438"/>
      <c r="DD26" s="438"/>
      <c r="DE26" s="438"/>
      <c r="DF26" s="438"/>
      <c r="DG26" s="438"/>
      <c r="DH26" s="438"/>
      <c r="DI26" s="439"/>
    </row>
    <row r="27" spans="1:119" ht="18.75" customHeight="1" thickBot="1" x14ac:dyDescent="0.25">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580"/>
      <c r="BA27" s="581"/>
      <c r="BB27" s="581"/>
      <c r="BC27" s="582"/>
      <c r="BD27" s="531" t="s">
        <v>47</v>
      </c>
      <c r="BE27" s="532"/>
      <c r="BF27" s="532"/>
      <c r="BG27" s="532"/>
      <c r="BH27" s="532"/>
      <c r="BI27" s="532"/>
      <c r="BJ27" s="532"/>
      <c r="BK27" s="532"/>
      <c r="BL27" s="532"/>
      <c r="BM27" s="533"/>
      <c r="BN27" s="565">
        <v>44417687</v>
      </c>
      <c r="BO27" s="566"/>
      <c r="BP27" s="566"/>
      <c r="BQ27" s="566"/>
      <c r="BR27" s="566"/>
      <c r="BS27" s="566"/>
      <c r="BT27" s="566"/>
      <c r="BU27" s="567"/>
      <c r="BV27" s="565">
        <v>47490896</v>
      </c>
      <c r="BW27" s="566"/>
      <c r="BX27" s="566"/>
      <c r="BY27" s="566"/>
      <c r="BZ27" s="566"/>
      <c r="CA27" s="566"/>
      <c r="CB27" s="566"/>
      <c r="CC27" s="567"/>
      <c r="CD27" s="190"/>
      <c r="CE27" s="583"/>
      <c r="CF27" s="583"/>
      <c r="CG27" s="583"/>
      <c r="CH27" s="583"/>
      <c r="CI27" s="583"/>
      <c r="CJ27" s="583"/>
      <c r="CK27" s="583"/>
      <c r="CL27" s="583"/>
      <c r="CM27" s="583"/>
      <c r="CN27" s="583"/>
      <c r="CO27" s="583"/>
      <c r="CP27" s="583"/>
      <c r="CQ27" s="583"/>
      <c r="CR27" s="583"/>
      <c r="CS27" s="584"/>
      <c r="CT27" s="540"/>
      <c r="CU27" s="541"/>
      <c r="CV27" s="541"/>
      <c r="CW27" s="541"/>
      <c r="CX27" s="541"/>
      <c r="CY27" s="541"/>
      <c r="CZ27" s="541"/>
      <c r="DA27" s="542"/>
      <c r="DB27" s="540"/>
      <c r="DC27" s="541"/>
      <c r="DD27" s="541"/>
      <c r="DE27" s="541"/>
      <c r="DF27" s="541"/>
      <c r="DG27" s="541"/>
      <c r="DH27" s="541"/>
      <c r="DI27" s="542"/>
      <c r="DJ27" s="158"/>
      <c r="DK27" s="158"/>
      <c r="DL27" s="158"/>
      <c r="DM27" s="158"/>
      <c r="DN27" s="158"/>
      <c r="DO27" s="158"/>
    </row>
    <row r="28" spans="1:119" ht="13.5" customHeight="1" x14ac:dyDescent="0.2">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2">
      <c r="A29" s="159"/>
      <c r="B29" s="199"/>
      <c r="C29" s="200" t="s">
        <v>164</v>
      </c>
      <c r="D29" s="200"/>
      <c r="E29" s="192"/>
      <c r="F29" s="192"/>
      <c r="G29" s="192"/>
      <c r="H29" s="192"/>
      <c r="I29" s="192"/>
      <c r="J29" s="192"/>
      <c r="K29" s="192"/>
      <c r="L29" s="192"/>
      <c r="M29" s="192"/>
      <c r="N29" s="192"/>
      <c r="O29" s="192"/>
      <c r="P29" s="192"/>
      <c r="Q29" s="192"/>
      <c r="R29" s="192"/>
      <c r="S29" s="192"/>
      <c r="T29" s="192"/>
      <c r="U29" s="192" t="s">
        <v>165</v>
      </c>
      <c r="V29" s="192"/>
      <c r="W29" s="192"/>
      <c r="X29" s="192"/>
      <c r="Y29" s="192"/>
      <c r="Z29" s="192"/>
      <c r="AA29" s="192"/>
      <c r="AB29" s="192"/>
      <c r="AC29" s="192"/>
      <c r="AD29" s="192"/>
      <c r="AE29" s="192"/>
      <c r="AF29" s="192"/>
      <c r="AG29" s="192"/>
      <c r="AH29" s="192"/>
      <c r="AI29" s="192"/>
      <c r="AJ29" s="192"/>
      <c r="AK29" s="192"/>
      <c r="AL29" s="192"/>
      <c r="AM29" s="182" t="s">
        <v>166</v>
      </c>
      <c r="AN29" s="192"/>
      <c r="AO29" s="192"/>
      <c r="AP29" s="192"/>
      <c r="AQ29" s="192"/>
      <c r="AR29" s="182"/>
      <c r="AS29" s="182"/>
      <c r="AT29" s="182"/>
      <c r="AU29" s="182"/>
      <c r="AV29" s="182"/>
      <c r="AW29" s="182"/>
      <c r="AX29" s="182"/>
      <c r="AY29" s="182"/>
      <c r="AZ29" s="182"/>
      <c r="BA29" s="182"/>
      <c r="BB29" s="192"/>
      <c r="BC29" s="182"/>
      <c r="BD29" s="182"/>
      <c r="BE29" s="182" t="s">
        <v>167</v>
      </c>
      <c r="BF29" s="192"/>
      <c r="BG29" s="192"/>
      <c r="BH29" s="192"/>
      <c r="BI29" s="192"/>
      <c r="BJ29" s="182"/>
      <c r="BK29" s="182"/>
      <c r="BL29" s="182"/>
      <c r="BM29" s="182"/>
      <c r="BN29" s="182"/>
      <c r="BO29" s="182"/>
      <c r="BP29" s="182"/>
      <c r="BQ29" s="182"/>
      <c r="BR29" s="192"/>
      <c r="BS29" s="192"/>
      <c r="BT29" s="192"/>
      <c r="BU29" s="192"/>
      <c r="BV29" s="192"/>
      <c r="BW29" s="192" t="s">
        <v>168</v>
      </c>
      <c r="BX29" s="192"/>
      <c r="BY29" s="192"/>
      <c r="BZ29" s="192"/>
      <c r="CA29" s="192"/>
      <c r="CB29" s="182"/>
      <c r="CC29" s="182"/>
      <c r="CD29" s="182"/>
      <c r="CE29" s="182"/>
      <c r="CF29" s="182"/>
      <c r="CG29" s="182"/>
      <c r="CH29" s="182"/>
      <c r="CI29" s="182"/>
      <c r="CJ29" s="182"/>
      <c r="CK29" s="182"/>
      <c r="CL29" s="182"/>
      <c r="CM29" s="182"/>
      <c r="CN29" s="182"/>
      <c r="CO29" s="182" t="s">
        <v>169</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2">
      <c r="A30" s="159"/>
      <c r="B30" s="199"/>
      <c r="C30" s="588" t="s">
        <v>170</v>
      </c>
      <c r="D30" s="588"/>
      <c r="E30" s="460" t="s">
        <v>171</v>
      </c>
      <c r="F30" s="460"/>
      <c r="G30" s="460"/>
      <c r="H30" s="460"/>
      <c r="I30" s="460"/>
      <c r="J30" s="460"/>
      <c r="K30" s="460"/>
      <c r="L30" s="460"/>
      <c r="M30" s="460"/>
      <c r="N30" s="460"/>
      <c r="O30" s="460"/>
      <c r="P30" s="460"/>
      <c r="Q30" s="460"/>
      <c r="R30" s="460"/>
      <c r="S30" s="460"/>
      <c r="T30" s="176"/>
      <c r="U30" s="588" t="s">
        <v>170</v>
      </c>
      <c r="V30" s="588"/>
      <c r="W30" s="460" t="s">
        <v>172</v>
      </c>
      <c r="X30" s="460"/>
      <c r="Y30" s="460"/>
      <c r="Z30" s="460"/>
      <c r="AA30" s="460"/>
      <c r="AB30" s="460"/>
      <c r="AC30" s="460"/>
      <c r="AD30" s="460"/>
      <c r="AE30" s="460"/>
      <c r="AF30" s="460"/>
      <c r="AG30" s="460"/>
      <c r="AH30" s="460"/>
      <c r="AI30" s="460"/>
      <c r="AJ30" s="460"/>
      <c r="AK30" s="460"/>
      <c r="AL30" s="176"/>
      <c r="AM30" s="588" t="s">
        <v>170</v>
      </c>
      <c r="AN30" s="588"/>
      <c r="AO30" s="460" t="s">
        <v>173</v>
      </c>
      <c r="AP30" s="460"/>
      <c r="AQ30" s="460"/>
      <c r="AR30" s="460"/>
      <c r="AS30" s="460"/>
      <c r="AT30" s="460"/>
      <c r="AU30" s="460"/>
      <c r="AV30" s="460"/>
      <c r="AW30" s="460"/>
      <c r="AX30" s="460"/>
      <c r="AY30" s="460"/>
      <c r="AZ30" s="460"/>
      <c r="BA30" s="460"/>
      <c r="BB30" s="460"/>
      <c r="BC30" s="460"/>
      <c r="BD30" s="201"/>
      <c r="BE30" s="588" t="s">
        <v>174</v>
      </c>
      <c r="BF30" s="588"/>
      <c r="BG30" s="460" t="s">
        <v>173</v>
      </c>
      <c r="BH30" s="460"/>
      <c r="BI30" s="460"/>
      <c r="BJ30" s="460"/>
      <c r="BK30" s="460"/>
      <c r="BL30" s="460"/>
      <c r="BM30" s="460"/>
      <c r="BN30" s="460"/>
      <c r="BO30" s="460"/>
      <c r="BP30" s="460"/>
      <c r="BQ30" s="460"/>
      <c r="BR30" s="460"/>
      <c r="BS30" s="460"/>
      <c r="BT30" s="460"/>
      <c r="BU30" s="460"/>
      <c r="BV30" s="202"/>
      <c r="BW30" s="588" t="s">
        <v>170</v>
      </c>
      <c r="BX30" s="588"/>
      <c r="BY30" s="460" t="s">
        <v>175</v>
      </c>
      <c r="BZ30" s="460"/>
      <c r="CA30" s="460"/>
      <c r="CB30" s="460"/>
      <c r="CC30" s="460"/>
      <c r="CD30" s="460"/>
      <c r="CE30" s="460"/>
      <c r="CF30" s="460"/>
      <c r="CG30" s="460"/>
      <c r="CH30" s="460"/>
      <c r="CI30" s="460"/>
      <c r="CJ30" s="460"/>
      <c r="CK30" s="460"/>
      <c r="CL30" s="460"/>
      <c r="CM30" s="460"/>
      <c r="CN30" s="176"/>
      <c r="CO30" s="588" t="s">
        <v>174</v>
      </c>
      <c r="CP30" s="588"/>
      <c r="CQ30" s="460" t="s">
        <v>176</v>
      </c>
      <c r="CR30" s="460"/>
      <c r="CS30" s="460"/>
      <c r="CT30" s="460"/>
      <c r="CU30" s="460"/>
      <c r="CV30" s="460"/>
      <c r="CW30" s="460"/>
      <c r="CX30" s="460"/>
      <c r="CY30" s="460"/>
      <c r="CZ30" s="460"/>
      <c r="DA30" s="460"/>
      <c r="DB30" s="460"/>
      <c r="DC30" s="460"/>
      <c r="DD30" s="460"/>
      <c r="DE30" s="460"/>
      <c r="DF30" s="176"/>
      <c r="DG30" s="585" t="s">
        <v>177</v>
      </c>
      <c r="DH30" s="585"/>
      <c r="DI30" s="203"/>
      <c r="DJ30" s="158"/>
      <c r="DK30" s="158"/>
      <c r="DL30" s="158"/>
      <c r="DM30" s="158"/>
      <c r="DN30" s="158"/>
      <c r="DO30" s="158"/>
    </row>
    <row r="31" spans="1:119" ht="32.25" customHeight="1" x14ac:dyDescent="0.2">
      <c r="A31" s="159"/>
      <c r="B31" s="199"/>
      <c r="C31" s="586">
        <f>IF(E31="","",1)</f>
        <v>1</v>
      </c>
      <c r="D31" s="586"/>
      <c r="E31" s="587" t="str">
        <f>IF('各会計、関係団体の財政状況及び健全化判断比率'!B7="","",'各会計、関係団体の財政状況及び健全化判断比率'!B7)</f>
        <v>一般会計</v>
      </c>
      <c r="F31" s="587"/>
      <c r="G31" s="587"/>
      <c r="H31" s="587"/>
      <c r="I31" s="587"/>
      <c r="J31" s="587"/>
      <c r="K31" s="587"/>
      <c r="L31" s="587"/>
      <c r="M31" s="587"/>
      <c r="N31" s="587"/>
      <c r="O31" s="587"/>
      <c r="P31" s="587"/>
      <c r="Q31" s="587"/>
      <c r="R31" s="587"/>
      <c r="S31" s="587"/>
      <c r="T31" s="200"/>
      <c r="U31" s="586">
        <f>IF(W31="","",MAX(C31:D40)+1)</f>
        <v>11</v>
      </c>
      <c r="V31" s="586"/>
      <c r="W31" s="587" t="str">
        <f>IF('各会計、関係団体の財政状況及び健全化判断比率'!B28="","",'各会計、関係団体の財政状況及び健全化判断比率'!B28)</f>
        <v>国民健康保険事業</v>
      </c>
      <c r="X31" s="587"/>
      <c r="Y31" s="587"/>
      <c r="Z31" s="587"/>
      <c r="AA31" s="587"/>
      <c r="AB31" s="587"/>
      <c r="AC31" s="587"/>
      <c r="AD31" s="587"/>
      <c r="AE31" s="587"/>
      <c r="AF31" s="587"/>
      <c r="AG31" s="587"/>
      <c r="AH31" s="587"/>
      <c r="AI31" s="587"/>
      <c r="AJ31" s="587"/>
      <c r="AK31" s="587"/>
      <c r="AL31" s="200"/>
      <c r="AM31" s="586">
        <f>IF(AO31="","",MAX(C31:D40,U31:V40)+1)</f>
        <v>12</v>
      </c>
      <c r="AN31" s="586"/>
      <c r="AO31" s="587" t="str">
        <f>IF('各会計、関係団体の財政状況及び健全化判断比率'!B29="","",'各会計、関係団体の財政状況及び健全化判断比率'!B29)</f>
        <v>電気事業会計</v>
      </c>
      <c r="AP31" s="587"/>
      <c r="AQ31" s="587"/>
      <c r="AR31" s="587"/>
      <c r="AS31" s="587"/>
      <c r="AT31" s="587"/>
      <c r="AU31" s="587"/>
      <c r="AV31" s="587"/>
      <c r="AW31" s="587"/>
      <c r="AX31" s="587"/>
      <c r="AY31" s="587"/>
      <c r="AZ31" s="587"/>
      <c r="BA31" s="587"/>
      <c r="BB31" s="587"/>
      <c r="BC31" s="587"/>
      <c r="BD31" s="200"/>
      <c r="BE31" s="586">
        <f>IF(BG31="","",MAX(C31:D40,U31:V40,AM31:AN40)+1)</f>
        <v>15</v>
      </c>
      <c r="BF31" s="586"/>
      <c r="BG31" s="587" t="str">
        <f>IF('各会計、関係団体の財政状況及び健全化判断比率'!B32="","",'各会計、関係団体の財政状況及び健全化判断比率'!B32)</f>
        <v>港湾施設整備事業特別会計</v>
      </c>
      <c r="BH31" s="587"/>
      <c r="BI31" s="587"/>
      <c r="BJ31" s="587"/>
      <c r="BK31" s="587"/>
      <c r="BL31" s="587"/>
      <c r="BM31" s="587"/>
      <c r="BN31" s="587"/>
      <c r="BO31" s="587"/>
      <c r="BP31" s="587"/>
      <c r="BQ31" s="587"/>
      <c r="BR31" s="587"/>
      <c r="BS31" s="587"/>
      <c r="BT31" s="587"/>
      <c r="BU31" s="587"/>
      <c r="BV31" s="200"/>
      <c r="BW31" s="586" t="str">
        <f>IF(BY31="","",MAX(C31:D40,U31:V40,AM31:AN40,BE31:BF40)+1)</f>
        <v/>
      </c>
      <c r="BX31" s="586"/>
      <c r="BY31" s="587" t="str">
        <f>IF('各会計、関係団体の財政状況及び健全化判断比率'!B68="","",'各会計、関係団体の財政状況及び健全化判断比率'!B68)</f>
        <v/>
      </c>
      <c r="BZ31" s="587"/>
      <c r="CA31" s="587"/>
      <c r="CB31" s="587"/>
      <c r="CC31" s="587"/>
      <c r="CD31" s="587"/>
      <c r="CE31" s="587"/>
      <c r="CF31" s="587"/>
      <c r="CG31" s="587"/>
      <c r="CH31" s="587"/>
      <c r="CI31" s="587"/>
      <c r="CJ31" s="587"/>
      <c r="CK31" s="587"/>
      <c r="CL31" s="587"/>
      <c r="CM31" s="587"/>
      <c r="CN31" s="200"/>
      <c r="CO31" s="586">
        <f>IF(CQ31="","",MAX(C31:D40,U31:V40,AM31:AN40,BE31:BF40,BW31:BX40)+1)</f>
        <v>16</v>
      </c>
      <c r="CP31" s="586"/>
      <c r="CQ31" s="587" t="str">
        <f>IF('各会計、関係団体の財政状況及び健全化判断比率'!BS7="","",'各会計、関係団体の財政状況及び健全化判断比率'!BS7)</f>
        <v>（公財）愛媛県文化振興財団</v>
      </c>
      <c r="CR31" s="587"/>
      <c r="CS31" s="587"/>
      <c r="CT31" s="587"/>
      <c r="CU31" s="587"/>
      <c r="CV31" s="587"/>
      <c r="CW31" s="587"/>
      <c r="CX31" s="587"/>
      <c r="CY31" s="587"/>
      <c r="CZ31" s="587"/>
      <c r="DA31" s="587"/>
      <c r="DB31" s="587"/>
      <c r="DC31" s="587"/>
      <c r="DD31" s="587"/>
      <c r="DE31" s="587"/>
      <c r="DF31" s="192"/>
      <c r="DG31" s="589" t="str">
        <f>IF('各会計、関係団体の財政状況及び健全化判断比率'!BR7="","",'各会計、関係団体の財政状況及び健全化判断比率'!BR7)</f>
        <v/>
      </c>
      <c r="DH31" s="589"/>
      <c r="DI31" s="203"/>
      <c r="DJ31" s="158"/>
      <c r="DK31" s="158"/>
      <c r="DL31" s="158"/>
      <c r="DM31" s="158"/>
      <c r="DN31" s="158"/>
      <c r="DO31" s="158"/>
    </row>
    <row r="32" spans="1:119" ht="32.25" customHeight="1" x14ac:dyDescent="0.2">
      <c r="A32" s="159"/>
      <c r="B32" s="199"/>
      <c r="C32" s="586">
        <f>IF(E32="","",C31+1)</f>
        <v>2</v>
      </c>
      <c r="D32" s="586"/>
      <c r="E32" s="587" t="str">
        <f>IF('各会計、関係団体の財政状況及び健全化判断比率'!B8="","",'各会計、関係団体の財政状況及び健全化判断比率'!B8)</f>
        <v>災害救助基金</v>
      </c>
      <c r="F32" s="587"/>
      <c r="G32" s="587"/>
      <c r="H32" s="587"/>
      <c r="I32" s="587"/>
      <c r="J32" s="587"/>
      <c r="K32" s="587"/>
      <c r="L32" s="587"/>
      <c r="M32" s="587"/>
      <c r="N32" s="587"/>
      <c r="O32" s="587"/>
      <c r="P32" s="587"/>
      <c r="Q32" s="587"/>
      <c r="R32" s="587"/>
      <c r="S32" s="587"/>
      <c r="T32" s="200"/>
      <c r="U32" s="586" t="str">
        <f t="shared" ref="U32:U40" si="0">IF(W32="","",U31+1)</f>
        <v/>
      </c>
      <c r="V32" s="586"/>
      <c r="W32" s="587"/>
      <c r="X32" s="587"/>
      <c r="Y32" s="587"/>
      <c r="Z32" s="587"/>
      <c r="AA32" s="587"/>
      <c r="AB32" s="587"/>
      <c r="AC32" s="587"/>
      <c r="AD32" s="587"/>
      <c r="AE32" s="587"/>
      <c r="AF32" s="587"/>
      <c r="AG32" s="587"/>
      <c r="AH32" s="587"/>
      <c r="AI32" s="587"/>
      <c r="AJ32" s="587"/>
      <c r="AK32" s="587"/>
      <c r="AL32" s="200"/>
      <c r="AM32" s="586">
        <f t="shared" ref="AM32:AM40" si="1">IF(AO32="","",AM31+1)</f>
        <v>13</v>
      </c>
      <c r="AN32" s="586"/>
      <c r="AO32" s="587" t="str">
        <f>IF('各会計、関係団体の財政状況及び健全化判断比率'!B30="","",'各会計、関係団体の財政状況及び健全化判断比率'!B30)</f>
        <v>病院事業会計</v>
      </c>
      <c r="AP32" s="587"/>
      <c r="AQ32" s="587"/>
      <c r="AR32" s="587"/>
      <c r="AS32" s="587"/>
      <c r="AT32" s="587"/>
      <c r="AU32" s="587"/>
      <c r="AV32" s="587"/>
      <c r="AW32" s="587"/>
      <c r="AX32" s="587"/>
      <c r="AY32" s="587"/>
      <c r="AZ32" s="587"/>
      <c r="BA32" s="587"/>
      <c r="BB32" s="587"/>
      <c r="BC32" s="587"/>
      <c r="BD32" s="200"/>
      <c r="BE32" s="586" t="str">
        <f t="shared" ref="BE32:BE40" si="2">IF(BG32="","",BE31+1)</f>
        <v/>
      </c>
      <c r="BF32" s="586"/>
      <c r="BG32" s="587"/>
      <c r="BH32" s="587"/>
      <c r="BI32" s="587"/>
      <c r="BJ32" s="587"/>
      <c r="BK32" s="587"/>
      <c r="BL32" s="587"/>
      <c r="BM32" s="587"/>
      <c r="BN32" s="587"/>
      <c r="BO32" s="587"/>
      <c r="BP32" s="587"/>
      <c r="BQ32" s="587"/>
      <c r="BR32" s="587"/>
      <c r="BS32" s="587"/>
      <c r="BT32" s="587"/>
      <c r="BU32" s="587"/>
      <c r="BV32" s="200"/>
      <c r="BW32" s="586" t="str">
        <f t="shared" ref="BW32:BW40" si="3">IF(BY32="","",BW31+1)</f>
        <v/>
      </c>
      <c r="BX32" s="586"/>
      <c r="BY32" s="587" t="str">
        <f>IF('各会計、関係団体の財政状況及び健全化判断比率'!B69="","",'各会計、関係団体の財政状況及び健全化判断比率'!B69)</f>
        <v/>
      </c>
      <c r="BZ32" s="587"/>
      <c r="CA32" s="587"/>
      <c r="CB32" s="587"/>
      <c r="CC32" s="587"/>
      <c r="CD32" s="587"/>
      <c r="CE32" s="587"/>
      <c r="CF32" s="587"/>
      <c r="CG32" s="587"/>
      <c r="CH32" s="587"/>
      <c r="CI32" s="587"/>
      <c r="CJ32" s="587"/>
      <c r="CK32" s="587"/>
      <c r="CL32" s="587"/>
      <c r="CM32" s="587"/>
      <c r="CN32" s="200"/>
      <c r="CO32" s="586">
        <f t="shared" ref="CO32:CO40" si="4">IF(CQ32="","",CO31+1)</f>
        <v>17</v>
      </c>
      <c r="CP32" s="586"/>
      <c r="CQ32" s="587" t="str">
        <f>IF('各会計、関係団体の財政状況及び健全化判断比率'!BS8="","",'各会計、関係団体の財政状況及び健全化判断比率'!BS8)</f>
        <v>（公財）愛媛県スポーツ振興事業団</v>
      </c>
      <c r="CR32" s="587"/>
      <c r="CS32" s="587"/>
      <c r="CT32" s="587"/>
      <c r="CU32" s="587"/>
      <c r="CV32" s="587"/>
      <c r="CW32" s="587"/>
      <c r="CX32" s="587"/>
      <c r="CY32" s="587"/>
      <c r="CZ32" s="587"/>
      <c r="DA32" s="587"/>
      <c r="DB32" s="587"/>
      <c r="DC32" s="587"/>
      <c r="DD32" s="587"/>
      <c r="DE32" s="587"/>
      <c r="DF32" s="192"/>
      <c r="DG32" s="589" t="str">
        <f>IF('各会計、関係団体の財政状況及び健全化判断比率'!BR8="","",'各会計、関係団体の財政状況及び健全化判断比率'!BR8)</f>
        <v/>
      </c>
      <c r="DH32" s="589"/>
      <c r="DI32" s="203"/>
      <c r="DJ32" s="158"/>
      <c r="DK32" s="158"/>
      <c r="DL32" s="158"/>
      <c r="DM32" s="158"/>
      <c r="DN32" s="158"/>
      <c r="DO32" s="158"/>
    </row>
    <row r="33" spans="1:119" ht="32.25" customHeight="1" x14ac:dyDescent="0.2">
      <c r="A33" s="159"/>
      <c r="B33" s="199"/>
      <c r="C33" s="586">
        <f>IF(E33="","",C32+1)</f>
        <v>3</v>
      </c>
      <c r="D33" s="586"/>
      <c r="E33" s="587" t="str">
        <f>IF('各会計、関係団体の財政状況及び健全化判断比率'!B9="","",'各会計、関係団体の財政状況及び健全化判断比率'!B9)</f>
        <v>母子父子寡婦福祉資金</v>
      </c>
      <c r="F33" s="587"/>
      <c r="G33" s="587"/>
      <c r="H33" s="587"/>
      <c r="I33" s="587"/>
      <c r="J33" s="587"/>
      <c r="K33" s="587"/>
      <c r="L33" s="587"/>
      <c r="M33" s="587"/>
      <c r="N33" s="587"/>
      <c r="O33" s="587"/>
      <c r="P33" s="587"/>
      <c r="Q33" s="587"/>
      <c r="R33" s="587"/>
      <c r="S33" s="587"/>
      <c r="T33" s="200"/>
      <c r="U33" s="586" t="str">
        <f t="shared" si="0"/>
        <v/>
      </c>
      <c r="V33" s="586"/>
      <c r="W33" s="587"/>
      <c r="X33" s="587"/>
      <c r="Y33" s="587"/>
      <c r="Z33" s="587"/>
      <c r="AA33" s="587"/>
      <c r="AB33" s="587"/>
      <c r="AC33" s="587"/>
      <c r="AD33" s="587"/>
      <c r="AE33" s="587"/>
      <c r="AF33" s="587"/>
      <c r="AG33" s="587"/>
      <c r="AH33" s="587"/>
      <c r="AI33" s="587"/>
      <c r="AJ33" s="587"/>
      <c r="AK33" s="587"/>
      <c r="AL33" s="200"/>
      <c r="AM33" s="586">
        <f t="shared" si="1"/>
        <v>14</v>
      </c>
      <c r="AN33" s="586"/>
      <c r="AO33" s="587" t="str">
        <f>IF('各会計、関係団体の財政状況及び健全化判断比率'!B31="","",'各会計、関係団体の財政状況及び健全化判断比率'!B31)</f>
        <v>工業用水道事業会計</v>
      </c>
      <c r="AP33" s="587"/>
      <c r="AQ33" s="587"/>
      <c r="AR33" s="587"/>
      <c r="AS33" s="587"/>
      <c r="AT33" s="587"/>
      <c r="AU33" s="587"/>
      <c r="AV33" s="587"/>
      <c r="AW33" s="587"/>
      <c r="AX33" s="587"/>
      <c r="AY33" s="587"/>
      <c r="AZ33" s="587"/>
      <c r="BA33" s="587"/>
      <c r="BB33" s="587"/>
      <c r="BC33" s="587"/>
      <c r="BD33" s="200"/>
      <c r="BE33" s="586" t="str">
        <f t="shared" si="2"/>
        <v/>
      </c>
      <c r="BF33" s="586"/>
      <c r="BG33" s="587"/>
      <c r="BH33" s="587"/>
      <c r="BI33" s="587"/>
      <c r="BJ33" s="587"/>
      <c r="BK33" s="587"/>
      <c r="BL33" s="587"/>
      <c r="BM33" s="587"/>
      <c r="BN33" s="587"/>
      <c r="BO33" s="587"/>
      <c r="BP33" s="587"/>
      <c r="BQ33" s="587"/>
      <c r="BR33" s="587"/>
      <c r="BS33" s="587"/>
      <c r="BT33" s="587"/>
      <c r="BU33" s="587"/>
      <c r="BV33" s="200"/>
      <c r="BW33" s="586" t="str">
        <f t="shared" si="3"/>
        <v/>
      </c>
      <c r="BX33" s="586"/>
      <c r="BY33" s="587" t="str">
        <f>IF('各会計、関係団体の財政状況及び健全化判断比率'!B70="","",'各会計、関係団体の財政状況及び健全化判断比率'!B70)</f>
        <v/>
      </c>
      <c r="BZ33" s="587"/>
      <c r="CA33" s="587"/>
      <c r="CB33" s="587"/>
      <c r="CC33" s="587"/>
      <c r="CD33" s="587"/>
      <c r="CE33" s="587"/>
      <c r="CF33" s="587"/>
      <c r="CG33" s="587"/>
      <c r="CH33" s="587"/>
      <c r="CI33" s="587"/>
      <c r="CJ33" s="587"/>
      <c r="CK33" s="587"/>
      <c r="CL33" s="587"/>
      <c r="CM33" s="587"/>
      <c r="CN33" s="200"/>
      <c r="CO33" s="586">
        <f t="shared" si="4"/>
        <v>18</v>
      </c>
      <c r="CP33" s="586"/>
      <c r="CQ33" s="587" t="str">
        <f>IF('各会計、関係団体の財政状況及び健全化判断比率'!BS9="","",'各会計、関係団体の財政状況及び健全化判断比率'!BS9)</f>
        <v>（公財）えひめ女性財団</v>
      </c>
      <c r="CR33" s="587"/>
      <c r="CS33" s="587"/>
      <c r="CT33" s="587"/>
      <c r="CU33" s="587"/>
      <c r="CV33" s="587"/>
      <c r="CW33" s="587"/>
      <c r="CX33" s="587"/>
      <c r="CY33" s="587"/>
      <c r="CZ33" s="587"/>
      <c r="DA33" s="587"/>
      <c r="DB33" s="587"/>
      <c r="DC33" s="587"/>
      <c r="DD33" s="587"/>
      <c r="DE33" s="587"/>
      <c r="DF33" s="192"/>
      <c r="DG33" s="589" t="str">
        <f>IF('各会計、関係団体の財政状況及び健全化判断比率'!BR9="","",'各会計、関係団体の財政状況及び健全化判断比率'!BR9)</f>
        <v/>
      </c>
      <c r="DH33" s="589"/>
      <c r="DI33" s="203"/>
      <c r="DJ33" s="158"/>
      <c r="DK33" s="158"/>
      <c r="DL33" s="158"/>
      <c r="DM33" s="158"/>
      <c r="DN33" s="158"/>
      <c r="DO33" s="158"/>
    </row>
    <row r="34" spans="1:119" ht="32.25" customHeight="1" x14ac:dyDescent="0.2">
      <c r="A34" s="159"/>
      <c r="B34" s="199"/>
      <c r="C34" s="586">
        <f>IF(E34="","",C33+1)</f>
        <v>4</v>
      </c>
      <c r="D34" s="586"/>
      <c r="E34" s="587" t="str">
        <f>IF('各会計、関係団体の財政状況及び健全化判断比率'!B10="","",'各会計、関係団体の財政状況及び健全化判断比率'!B10)</f>
        <v>中小企業振興資金</v>
      </c>
      <c r="F34" s="587"/>
      <c r="G34" s="587"/>
      <c r="H34" s="587"/>
      <c r="I34" s="587"/>
      <c r="J34" s="587"/>
      <c r="K34" s="587"/>
      <c r="L34" s="587"/>
      <c r="M34" s="587"/>
      <c r="N34" s="587"/>
      <c r="O34" s="587"/>
      <c r="P34" s="587"/>
      <c r="Q34" s="587"/>
      <c r="R34" s="587"/>
      <c r="S34" s="587"/>
      <c r="T34" s="200"/>
      <c r="U34" s="586" t="str">
        <f t="shared" si="0"/>
        <v/>
      </c>
      <c r="V34" s="586"/>
      <c r="W34" s="587"/>
      <c r="X34" s="587"/>
      <c r="Y34" s="587"/>
      <c r="Z34" s="587"/>
      <c r="AA34" s="587"/>
      <c r="AB34" s="587"/>
      <c r="AC34" s="587"/>
      <c r="AD34" s="587"/>
      <c r="AE34" s="587"/>
      <c r="AF34" s="587"/>
      <c r="AG34" s="587"/>
      <c r="AH34" s="587"/>
      <c r="AI34" s="587"/>
      <c r="AJ34" s="587"/>
      <c r="AK34" s="587"/>
      <c r="AL34" s="200"/>
      <c r="AM34" s="586" t="str">
        <f t="shared" si="1"/>
        <v/>
      </c>
      <c r="AN34" s="586"/>
      <c r="AO34" s="587"/>
      <c r="AP34" s="587"/>
      <c r="AQ34" s="587"/>
      <c r="AR34" s="587"/>
      <c r="AS34" s="587"/>
      <c r="AT34" s="587"/>
      <c r="AU34" s="587"/>
      <c r="AV34" s="587"/>
      <c r="AW34" s="587"/>
      <c r="AX34" s="587"/>
      <c r="AY34" s="587"/>
      <c r="AZ34" s="587"/>
      <c r="BA34" s="587"/>
      <c r="BB34" s="587"/>
      <c r="BC34" s="587"/>
      <c r="BD34" s="200"/>
      <c r="BE34" s="586" t="str">
        <f t="shared" si="2"/>
        <v/>
      </c>
      <c r="BF34" s="586"/>
      <c r="BG34" s="587"/>
      <c r="BH34" s="587"/>
      <c r="BI34" s="587"/>
      <c r="BJ34" s="587"/>
      <c r="BK34" s="587"/>
      <c r="BL34" s="587"/>
      <c r="BM34" s="587"/>
      <c r="BN34" s="587"/>
      <c r="BO34" s="587"/>
      <c r="BP34" s="587"/>
      <c r="BQ34" s="587"/>
      <c r="BR34" s="587"/>
      <c r="BS34" s="587"/>
      <c r="BT34" s="587"/>
      <c r="BU34" s="587"/>
      <c r="BV34" s="200"/>
      <c r="BW34" s="586" t="str">
        <f t="shared" si="3"/>
        <v/>
      </c>
      <c r="BX34" s="586"/>
      <c r="BY34" s="587" t="str">
        <f>IF('各会計、関係団体の財政状況及び健全化判断比率'!B71="","",'各会計、関係団体の財政状況及び健全化判断比率'!B71)</f>
        <v/>
      </c>
      <c r="BZ34" s="587"/>
      <c r="CA34" s="587"/>
      <c r="CB34" s="587"/>
      <c r="CC34" s="587"/>
      <c r="CD34" s="587"/>
      <c r="CE34" s="587"/>
      <c r="CF34" s="587"/>
      <c r="CG34" s="587"/>
      <c r="CH34" s="587"/>
      <c r="CI34" s="587"/>
      <c r="CJ34" s="587"/>
      <c r="CK34" s="587"/>
      <c r="CL34" s="587"/>
      <c r="CM34" s="587"/>
      <c r="CN34" s="200"/>
      <c r="CO34" s="586">
        <f t="shared" si="4"/>
        <v>19</v>
      </c>
      <c r="CP34" s="586"/>
      <c r="CQ34" s="587" t="str">
        <f>IF('各会計、関係団体の財政状況及び健全化判断比率'!BS10="","",'各会計、関係団体の財政状況及び健全化判断比率'!BS10)</f>
        <v>（一財）愛媛県廃棄物処理センター</v>
      </c>
      <c r="CR34" s="587"/>
      <c r="CS34" s="587"/>
      <c r="CT34" s="587"/>
      <c r="CU34" s="587"/>
      <c r="CV34" s="587"/>
      <c r="CW34" s="587"/>
      <c r="CX34" s="587"/>
      <c r="CY34" s="587"/>
      <c r="CZ34" s="587"/>
      <c r="DA34" s="587"/>
      <c r="DB34" s="587"/>
      <c r="DC34" s="587"/>
      <c r="DD34" s="587"/>
      <c r="DE34" s="587"/>
      <c r="DF34" s="192"/>
      <c r="DG34" s="589" t="str">
        <f>IF('各会計、関係団体の財政状況及び健全化判断比率'!BR10="","",'各会計、関係団体の財政状況及び健全化判断比率'!BR10)</f>
        <v>○</v>
      </c>
      <c r="DH34" s="589"/>
      <c r="DI34" s="203"/>
      <c r="DJ34" s="158"/>
      <c r="DK34" s="158"/>
      <c r="DL34" s="158"/>
      <c r="DM34" s="158"/>
      <c r="DN34" s="158"/>
      <c r="DO34" s="158"/>
    </row>
    <row r="35" spans="1:119" ht="32.25" customHeight="1" x14ac:dyDescent="0.2">
      <c r="A35" s="159"/>
      <c r="B35" s="199"/>
      <c r="C35" s="586">
        <f t="shared" ref="C35:C40" si="5">IF(E35="","",C34+1)</f>
        <v>5</v>
      </c>
      <c r="D35" s="586"/>
      <c r="E35" s="587" t="str">
        <f>IF('各会計、関係団体の財政状況及び健全化判断比率'!B11="","",'各会計、関係団体の財政状況及び健全化判断比率'!B11)</f>
        <v>農業改良資金</v>
      </c>
      <c r="F35" s="587"/>
      <c r="G35" s="587"/>
      <c r="H35" s="587"/>
      <c r="I35" s="587"/>
      <c r="J35" s="587"/>
      <c r="K35" s="587"/>
      <c r="L35" s="587"/>
      <c r="M35" s="587"/>
      <c r="N35" s="587"/>
      <c r="O35" s="587"/>
      <c r="P35" s="587"/>
      <c r="Q35" s="587"/>
      <c r="R35" s="587"/>
      <c r="S35" s="587"/>
      <c r="T35" s="200"/>
      <c r="U35" s="586" t="str">
        <f t="shared" si="0"/>
        <v/>
      </c>
      <c r="V35" s="586"/>
      <c r="W35" s="587"/>
      <c r="X35" s="587"/>
      <c r="Y35" s="587"/>
      <c r="Z35" s="587"/>
      <c r="AA35" s="587"/>
      <c r="AB35" s="587"/>
      <c r="AC35" s="587"/>
      <c r="AD35" s="587"/>
      <c r="AE35" s="587"/>
      <c r="AF35" s="587"/>
      <c r="AG35" s="587"/>
      <c r="AH35" s="587"/>
      <c r="AI35" s="587"/>
      <c r="AJ35" s="587"/>
      <c r="AK35" s="587"/>
      <c r="AL35" s="200"/>
      <c r="AM35" s="586" t="str">
        <f t="shared" si="1"/>
        <v/>
      </c>
      <c r="AN35" s="586"/>
      <c r="AO35" s="587"/>
      <c r="AP35" s="587"/>
      <c r="AQ35" s="587"/>
      <c r="AR35" s="587"/>
      <c r="AS35" s="587"/>
      <c r="AT35" s="587"/>
      <c r="AU35" s="587"/>
      <c r="AV35" s="587"/>
      <c r="AW35" s="587"/>
      <c r="AX35" s="587"/>
      <c r="AY35" s="587"/>
      <c r="AZ35" s="587"/>
      <c r="BA35" s="587"/>
      <c r="BB35" s="587"/>
      <c r="BC35" s="587"/>
      <c r="BD35" s="200"/>
      <c r="BE35" s="586" t="str">
        <f t="shared" si="2"/>
        <v/>
      </c>
      <c r="BF35" s="586"/>
      <c r="BG35" s="587"/>
      <c r="BH35" s="587"/>
      <c r="BI35" s="587"/>
      <c r="BJ35" s="587"/>
      <c r="BK35" s="587"/>
      <c r="BL35" s="587"/>
      <c r="BM35" s="587"/>
      <c r="BN35" s="587"/>
      <c r="BO35" s="587"/>
      <c r="BP35" s="587"/>
      <c r="BQ35" s="587"/>
      <c r="BR35" s="587"/>
      <c r="BS35" s="587"/>
      <c r="BT35" s="587"/>
      <c r="BU35" s="587"/>
      <c r="BV35" s="200"/>
      <c r="BW35" s="586" t="str">
        <f t="shared" si="3"/>
        <v/>
      </c>
      <c r="BX35" s="586"/>
      <c r="BY35" s="587" t="str">
        <f>IF('各会計、関係団体の財政状況及び健全化判断比率'!B72="","",'各会計、関係団体の財政状況及び健全化判断比率'!B72)</f>
        <v/>
      </c>
      <c r="BZ35" s="587"/>
      <c r="CA35" s="587"/>
      <c r="CB35" s="587"/>
      <c r="CC35" s="587"/>
      <c r="CD35" s="587"/>
      <c r="CE35" s="587"/>
      <c r="CF35" s="587"/>
      <c r="CG35" s="587"/>
      <c r="CH35" s="587"/>
      <c r="CI35" s="587"/>
      <c r="CJ35" s="587"/>
      <c r="CK35" s="587"/>
      <c r="CL35" s="587"/>
      <c r="CM35" s="587"/>
      <c r="CN35" s="200"/>
      <c r="CO35" s="586">
        <f t="shared" si="4"/>
        <v>20</v>
      </c>
      <c r="CP35" s="586"/>
      <c r="CQ35" s="587" t="str">
        <f>IF('各会計、関係団体の財政状況及び健全化判断比率'!BS11="","",'各会計、関係団体の財政状況及び健全化判断比率'!BS11)</f>
        <v>（公財）伊方原子力広報センター</v>
      </c>
      <c r="CR35" s="587"/>
      <c r="CS35" s="587"/>
      <c r="CT35" s="587"/>
      <c r="CU35" s="587"/>
      <c r="CV35" s="587"/>
      <c r="CW35" s="587"/>
      <c r="CX35" s="587"/>
      <c r="CY35" s="587"/>
      <c r="CZ35" s="587"/>
      <c r="DA35" s="587"/>
      <c r="DB35" s="587"/>
      <c r="DC35" s="587"/>
      <c r="DD35" s="587"/>
      <c r="DE35" s="587"/>
      <c r="DF35" s="192"/>
      <c r="DG35" s="589" t="str">
        <f>IF('各会計、関係団体の財政状況及び健全化判断比率'!BR11="","",'各会計、関係団体の財政状況及び健全化判断比率'!BR11)</f>
        <v/>
      </c>
      <c r="DH35" s="589"/>
      <c r="DI35" s="203"/>
      <c r="DJ35" s="158"/>
      <c r="DK35" s="158"/>
      <c r="DL35" s="158"/>
      <c r="DM35" s="158"/>
      <c r="DN35" s="158"/>
      <c r="DO35" s="158"/>
    </row>
    <row r="36" spans="1:119" ht="32.25" customHeight="1" x14ac:dyDescent="0.2">
      <c r="A36" s="159"/>
      <c r="B36" s="199"/>
      <c r="C36" s="586">
        <f t="shared" si="5"/>
        <v>6</v>
      </c>
      <c r="D36" s="586"/>
      <c r="E36" s="587" t="str">
        <f>IF('各会計、関係団体の財政状況及び健全化判断比率'!B12="","",'各会計、関係団体の財政状況及び健全化判断比率'!B12)</f>
        <v>国営農業水利事業負担金</v>
      </c>
      <c r="F36" s="587"/>
      <c r="G36" s="587"/>
      <c r="H36" s="587"/>
      <c r="I36" s="587"/>
      <c r="J36" s="587"/>
      <c r="K36" s="587"/>
      <c r="L36" s="587"/>
      <c r="M36" s="587"/>
      <c r="N36" s="587"/>
      <c r="O36" s="587"/>
      <c r="P36" s="587"/>
      <c r="Q36" s="587"/>
      <c r="R36" s="587"/>
      <c r="S36" s="587"/>
      <c r="T36" s="200"/>
      <c r="U36" s="586" t="str">
        <f t="shared" si="0"/>
        <v/>
      </c>
      <c r="V36" s="586"/>
      <c r="W36" s="587"/>
      <c r="X36" s="587"/>
      <c r="Y36" s="587"/>
      <c r="Z36" s="587"/>
      <c r="AA36" s="587"/>
      <c r="AB36" s="587"/>
      <c r="AC36" s="587"/>
      <c r="AD36" s="587"/>
      <c r="AE36" s="587"/>
      <c r="AF36" s="587"/>
      <c r="AG36" s="587"/>
      <c r="AH36" s="587"/>
      <c r="AI36" s="587"/>
      <c r="AJ36" s="587"/>
      <c r="AK36" s="587"/>
      <c r="AL36" s="200"/>
      <c r="AM36" s="586" t="str">
        <f t="shared" si="1"/>
        <v/>
      </c>
      <c r="AN36" s="586"/>
      <c r="AO36" s="587"/>
      <c r="AP36" s="587"/>
      <c r="AQ36" s="587"/>
      <c r="AR36" s="587"/>
      <c r="AS36" s="587"/>
      <c r="AT36" s="587"/>
      <c r="AU36" s="587"/>
      <c r="AV36" s="587"/>
      <c r="AW36" s="587"/>
      <c r="AX36" s="587"/>
      <c r="AY36" s="587"/>
      <c r="AZ36" s="587"/>
      <c r="BA36" s="587"/>
      <c r="BB36" s="587"/>
      <c r="BC36" s="587"/>
      <c r="BD36" s="200"/>
      <c r="BE36" s="586" t="str">
        <f t="shared" si="2"/>
        <v/>
      </c>
      <c r="BF36" s="586"/>
      <c r="BG36" s="587"/>
      <c r="BH36" s="587"/>
      <c r="BI36" s="587"/>
      <c r="BJ36" s="587"/>
      <c r="BK36" s="587"/>
      <c r="BL36" s="587"/>
      <c r="BM36" s="587"/>
      <c r="BN36" s="587"/>
      <c r="BO36" s="587"/>
      <c r="BP36" s="587"/>
      <c r="BQ36" s="587"/>
      <c r="BR36" s="587"/>
      <c r="BS36" s="587"/>
      <c r="BT36" s="587"/>
      <c r="BU36" s="587"/>
      <c r="BV36" s="200"/>
      <c r="BW36" s="586" t="str">
        <f t="shared" si="3"/>
        <v/>
      </c>
      <c r="BX36" s="586"/>
      <c r="BY36" s="587" t="str">
        <f>IF('各会計、関係団体の財政状況及び健全化判断比率'!B73="","",'各会計、関係団体の財政状況及び健全化判断比率'!B73)</f>
        <v/>
      </c>
      <c r="BZ36" s="587"/>
      <c r="CA36" s="587"/>
      <c r="CB36" s="587"/>
      <c r="CC36" s="587"/>
      <c r="CD36" s="587"/>
      <c r="CE36" s="587"/>
      <c r="CF36" s="587"/>
      <c r="CG36" s="587"/>
      <c r="CH36" s="587"/>
      <c r="CI36" s="587"/>
      <c r="CJ36" s="587"/>
      <c r="CK36" s="587"/>
      <c r="CL36" s="587"/>
      <c r="CM36" s="587"/>
      <c r="CN36" s="200"/>
      <c r="CO36" s="586">
        <f t="shared" si="4"/>
        <v>21</v>
      </c>
      <c r="CP36" s="586"/>
      <c r="CQ36" s="587" t="str">
        <f>IF('各会計、関係団体の財政状況及び健全化判断比率'!BS12="","",'各会計、関係団体の財政状況及び健全化判断比率'!BS12)</f>
        <v>（公財）えひめ産業振興財団</v>
      </c>
      <c r="CR36" s="587"/>
      <c r="CS36" s="587"/>
      <c r="CT36" s="587"/>
      <c r="CU36" s="587"/>
      <c r="CV36" s="587"/>
      <c r="CW36" s="587"/>
      <c r="CX36" s="587"/>
      <c r="CY36" s="587"/>
      <c r="CZ36" s="587"/>
      <c r="DA36" s="587"/>
      <c r="DB36" s="587"/>
      <c r="DC36" s="587"/>
      <c r="DD36" s="587"/>
      <c r="DE36" s="587"/>
      <c r="DF36" s="192"/>
      <c r="DG36" s="589" t="str">
        <f>IF('各会計、関係団体の財政状況及び健全化判断比率'!BR12="","",'各会計、関係団体の財政状況及び健全化判断比率'!BR12)</f>
        <v/>
      </c>
      <c r="DH36" s="589"/>
      <c r="DI36" s="203"/>
      <c r="DJ36" s="158"/>
      <c r="DK36" s="158"/>
      <c r="DL36" s="158"/>
      <c r="DM36" s="158"/>
      <c r="DN36" s="158"/>
      <c r="DO36" s="158"/>
    </row>
    <row r="37" spans="1:119" ht="32.25" customHeight="1" x14ac:dyDescent="0.2">
      <c r="A37" s="159"/>
      <c r="B37" s="199"/>
      <c r="C37" s="586">
        <f t="shared" si="5"/>
        <v>7</v>
      </c>
      <c r="D37" s="586"/>
      <c r="E37" s="587" t="str">
        <f>IF('各会計、関係団体の財政状況及び健全化判断比率'!B13="","",'各会計、関係団体の財政状況及び健全化判断比率'!B13)</f>
        <v>県有林経営事業</v>
      </c>
      <c r="F37" s="587"/>
      <c r="G37" s="587"/>
      <c r="H37" s="587"/>
      <c r="I37" s="587"/>
      <c r="J37" s="587"/>
      <c r="K37" s="587"/>
      <c r="L37" s="587"/>
      <c r="M37" s="587"/>
      <c r="N37" s="587"/>
      <c r="O37" s="587"/>
      <c r="P37" s="587"/>
      <c r="Q37" s="587"/>
      <c r="R37" s="587"/>
      <c r="S37" s="587"/>
      <c r="T37" s="200"/>
      <c r="U37" s="586" t="str">
        <f t="shared" si="0"/>
        <v/>
      </c>
      <c r="V37" s="586"/>
      <c r="W37" s="587"/>
      <c r="X37" s="587"/>
      <c r="Y37" s="587"/>
      <c r="Z37" s="587"/>
      <c r="AA37" s="587"/>
      <c r="AB37" s="587"/>
      <c r="AC37" s="587"/>
      <c r="AD37" s="587"/>
      <c r="AE37" s="587"/>
      <c r="AF37" s="587"/>
      <c r="AG37" s="587"/>
      <c r="AH37" s="587"/>
      <c r="AI37" s="587"/>
      <c r="AJ37" s="587"/>
      <c r="AK37" s="587"/>
      <c r="AL37" s="200"/>
      <c r="AM37" s="586" t="str">
        <f t="shared" si="1"/>
        <v/>
      </c>
      <c r="AN37" s="586"/>
      <c r="AO37" s="587"/>
      <c r="AP37" s="587"/>
      <c r="AQ37" s="587"/>
      <c r="AR37" s="587"/>
      <c r="AS37" s="587"/>
      <c r="AT37" s="587"/>
      <c r="AU37" s="587"/>
      <c r="AV37" s="587"/>
      <c r="AW37" s="587"/>
      <c r="AX37" s="587"/>
      <c r="AY37" s="587"/>
      <c r="AZ37" s="587"/>
      <c r="BA37" s="587"/>
      <c r="BB37" s="587"/>
      <c r="BC37" s="587"/>
      <c r="BD37" s="200"/>
      <c r="BE37" s="586" t="str">
        <f t="shared" si="2"/>
        <v/>
      </c>
      <c r="BF37" s="586"/>
      <c r="BG37" s="587"/>
      <c r="BH37" s="587"/>
      <c r="BI37" s="587"/>
      <c r="BJ37" s="587"/>
      <c r="BK37" s="587"/>
      <c r="BL37" s="587"/>
      <c r="BM37" s="587"/>
      <c r="BN37" s="587"/>
      <c r="BO37" s="587"/>
      <c r="BP37" s="587"/>
      <c r="BQ37" s="587"/>
      <c r="BR37" s="587"/>
      <c r="BS37" s="587"/>
      <c r="BT37" s="587"/>
      <c r="BU37" s="587"/>
      <c r="BV37" s="200"/>
      <c r="BW37" s="586" t="str">
        <f t="shared" si="3"/>
        <v/>
      </c>
      <c r="BX37" s="586"/>
      <c r="BY37" s="587" t="str">
        <f>IF('各会計、関係団体の財政状況及び健全化判断比率'!B74="","",'各会計、関係団体の財政状況及び健全化判断比率'!B74)</f>
        <v/>
      </c>
      <c r="BZ37" s="587"/>
      <c r="CA37" s="587"/>
      <c r="CB37" s="587"/>
      <c r="CC37" s="587"/>
      <c r="CD37" s="587"/>
      <c r="CE37" s="587"/>
      <c r="CF37" s="587"/>
      <c r="CG37" s="587"/>
      <c r="CH37" s="587"/>
      <c r="CI37" s="587"/>
      <c r="CJ37" s="587"/>
      <c r="CK37" s="587"/>
      <c r="CL37" s="587"/>
      <c r="CM37" s="587"/>
      <c r="CN37" s="200"/>
      <c r="CO37" s="586">
        <f t="shared" si="4"/>
        <v>22</v>
      </c>
      <c r="CP37" s="586"/>
      <c r="CQ37" s="587" t="str">
        <f>IF('各会計、関係団体の財政状況及び健全化判断比率'!BS13="","",'各会計、関係団体の財政状況及び健全化判断比率'!BS13)</f>
        <v>（公財）松山観光コンベンション協会</v>
      </c>
      <c r="CR37" s="587"/>
      <c r="CS37" s="587"/>
      <c r="CT37" s="587"/>
      <c r="CU37" s="587"/>
      <c r="CV37" s="587"/>
      <c r="CW37" s="587"/>
      <c r="CX37" s="587"/>
      <c r="CY37" s="587"/>
      <c r="CZ37" s="587"/>
      <c r="DA37" s="587"/>
      <c r="DB37" s="587"/>
      <c r="DC37" s="587"/>
      <c r="DD37" s="587"/>
      <c r="DE37" s="587"/>
      <c r="DF37" s="192"/>
      <c r="DG37" s="589" t="str">
        <f>IF('各会計、関係団体の財政状況及び健全化判断比率'!BR13="","",'各会計、関係団体の財政状況及び健全化判断比率'!BR13)</f>
        <v/>
      </c>
      <c r="DH37" s="589"/>
      <c r="DI37" s="203"/>
      <c r="DJ37" s="158"/>
      <c r="DK37" s="158"/>
      <c r="DL37" s="158"/>
      <c r="DM37" s="158"/>
      <c r="DN37" s="158"/>
      <c r="DO37" s="158"/>
    </row>
    <row r="38" spans="1:119" ht="32.25" customHeight="1" x14ac:dyDescent="0.2">
      <c r="A38" s="159"/>
      <c r="B38" s="199"/>
      <c r="C38" s="586">
        <f t="shared" si="5"/>
        <v>8</v>
      </c>
      <c r="D38" s="586"/>
      <c r="E38" s="587" t="str">
        <f>IF('各会計、関係団体の財政状況及び健全化判断比率'!B14="","",'各会計、関係団体の財政状況及び健全化判断比率'!B14)</f>
        <v>林業改善資金</v>
      </c>
      <c r="F38" s="587"/>
      <c r="G38" s="587"/>
      <c r="H38" s="587"/>
      <c r="I38" s="587"/>
      <c r="J38" s="587"/>
      <c r="K38" s="587"/>
      <c r="L38" s="587"/>
      <c r="M38" s="587"/>
      <c r="N38" s="587"/>
      <c r="O38" s="587"/>
      <c r="P38" s="587"/>
      <c r="Q38" s="587"/>
      <c r="R38" s="587"/>
      <c r="S38" s="587"/>
      <c r="T38" s="200"/>
      <c r="U38" s="586" t="str">
        <f t="shared" si="0"/>
        <v/>
      </c>
      <c r="V38" s="586"/>
      <c r="W38" s="587"/>
      <c r="X38" s="587"/>
      <c r="Y38" s="587"/>
      <c r="Z38" s="587"/>
      <c r="AA38" s="587"/>
      <c r="AB38" s="587"/>
      <c r="AC38" s="587"/>
      <c r="AD38" s="587"/>
      <c r="AE38" s="587"/>
      <c r="AF38" s="587"/>
      <c r="AG38" s="587"/>
      <c r="AH38" s="587"/>
      <c r="AI38" s="587"/>
      <c r="AJ38" s="587"/>
      <c r="AK38" s="587"/>
      <c r="AL38" s="200"/>
      <c r="AM38" s="586" t="str">
        <f t="shared" si="1"/>
        <v/>
      </c>
      <c r="AN38" s="586"/>
      <c r="AO38" s="587"/>
      <c r="AP38" s="587"/>
      <c r="AQ38" s="587"/>
      <c r="AR38" s="587"/>
      <c r="AS38" s="587"/>
      <c r="AT38" s="587"/>
      <c r="AU38" s="587"/>
      <c r="AV38" s="587"/>
      <c r="AW38" s="587"/>
      <c r="AX38" s="587"/>
      <c r="AY38" s="587"/>
      <c r="AZ38" s="587"/>
      <c r="BA38" s="587"/>
      <c r="BB38" s="587"/>
      <c r="BC38" s="587"/>
      <c r="BD38" s="200"/>
      <c r="BE38" s="586" t="str">
        <f t="shared" si="2"/>
        <v/>
      </c>
      <c r="BF38" s="586"/>
      <c r="BG38" s="587"/>
      <c r="BH38" s="587"/>
      <c r="BI38" s="587"/>
      <c r="BJ38" s="587"/>
      <c r="BK38" s="587"/>
      <c r="BL38" s="587"/>
      <c r="BM38" s="587"/>
      <c r="BN38" s="587"/>
      <c r="BO38" s="587"/>
      <c r="BP38" s="587"/>
      <c r="BQ38" s="587"/>
      <c r="BR38" s="587"/>
      <c r="BS38" s="587"/>
      <c r="BT38" s="587"/>
      <c r="BU38" s="587"/>
      <c r="BV38" s="200"/>
      <c r="BW38" s="586" t="str">
        <f t="shared" si="3"/>
        <v/>
      </c>
      <c r="BX38" s="586"/>
      <c r="BY38" s="587" t="str">
        <f>IF('各会計、関係団体の財政状況及び健全化判断比率'!B75="","",'各会計、関係団体の財政状況及び健全化判断比率'!B75)</f>
        <v/>
      </c>
      <c r="BZ38" s="587"/>
      <c r="CA38" s="587"/>
      <c r="CB38" s="587"/>
      <c r="CC38" s="587"/>
      <c r="CD38" s="587"/>
      <c r="CE38" s="587"/>
      <c r="CF38" s="587"/>
      <c r="CG38" s="587"/>
      <c r="CH38" s="587"/>
      <c r="CI38" s="587"/>
      <c r="CJ38" s="587"/>
      <c r="CK38" s="587"/>
      <c r="CL38" s="587"/>
      <c r="CM38" s="587"/>
      <c r="CN38" s="200"/>
      <c r="CO38" s="586">
        <f t="shared" si="4"/>
        <v>23</v>
      </c>
      <c r="CP38" s="586"/>
      <c r="CQ38" s="587" t="str">
        <f>IF('各会計、関係団体の財政状況及び健全化判断比率'!BS14="","",'各会計、関係団体の財政状況及び健全化判断比率'!BS14)</f>
        <v>（公財）愛媛県国際交流協会</v>
      </c>
      <c r="CR38" s="587"/>
      <c r="CS38" s="587"/>
      <c r="CT38" s="587"/>
      <c r="CU38" s="587"/>
      <c r="CV38" s="587"/>
      <c r="CW38" s="587"/>
      <c r="CX38" s="587"/>
      <c r="CY38" s="587"/>
      <c r="CZ38" s="587"/>
      <c r="DA38" s="587"/>
      <c r="DB38" s="587"/>
      <c r="DC38" s="587"/>
      <c r="DD38" s="587"/>
      <c r="DE38" s="587"/>
      <c r="DF38" s="192"/>
      <c r="DG38" s="589" t="str">
        <f>IF('各会計、関係団体の財政状況及び健全化判断比率'!BR14="","",'各会計、関係団体の財政状況及び健全化判断比率'!BR14)</f>
        <v/>
      </c>
      <c r="DH38" s="589"/>
      <c r="DI38" s="203"/>
      <c r="DJ38" s="158"/>
      <c r="DK38" s="158"/>
      <c r="DL38" s="158"/>
      <c r="DM38" s="158"/>
      <c r="DN38" s="158"/>
      <c r="DO38" s="158"/>
    </row>
    <row r="39" spans="1:119" ht="32.25" customHeight="1" x14ac:dyDescent="0.2">
      <c r="A39" s="159"/>
      <c r="B39" s="199"/>
      <c r="C39" s="586">
        <f t="shared" si="5"/>
        <v>9</v>
      </c>
      <c r="D39" s="586"/>
      <c r="E39" s="587" t="str">
        <f>IF('各会計、関係団体の財政状況及び健全化判断比率'!B15="","",'各会計、関係団体の財政状況及び健全化判断比率'!B15)</f>
        <v>沿岸漁業改善資金</v>
      </c>
      <c r="F39" s="587"/>
      <c r="G39" s="587"/>
      <c r="H39" s="587"/>
      <c r="I39" s="587"/>
      <c r="J39" s="587"/>
      <c r="K39" s="587"/>
      <c r="L39" s="587"/>
      <c r="M39" s="587"/>
      <c r="N39" s="587"/>
      <c r="O39" s="587"/>
      <c r="P39" s="587"/>
      <c r="Q39" s="587"/>
      <c r="R39" s="587"/>
      <c r="S39" s="587"/>
      <c r="T39" s="200"/>
      <c r="U39" s="586" t="str">
        <f t="shared" si="0"/>
        <v/>
      </c>
      <c r="V39" s="586"/>
      <c r="W39" s="587"/>
      <c r="X39" s="587"/>
      <c r="Y39" s="587"/>
      <c r="Z39" s="587"/>
      <c r="AA39" s="587"/>
      <c r="AB39" s="587"/>
      <c r="AC39" s="587"/>
      <c r="AD39" s="587"/>
      <c r="AE39" s="587"/>
      <c r="AF39" s="587"/>
      <c r="AG39" s="587"/>
      <c r="AH39" s="587"/>
      <c r="AI39" s="587"/>
      <c r="AJ39" s="587"/>
      <c r="AK39" s="587"/>
      <c r="AL39" s="200"/>
      <c r="AM39" s="586" t="str">
        <f t="shared" si="1"/>
        <v/>
      </c>
      <c r="AN39" s="586"/>
      <c r="AO39" s="587"/>
      <c r="AP39" s="587"/>
      <c r="AQ39" s="587"/>
      <c r="AR39" s="587"/>
      <c r="AS39" s="587"/>
      <c r="AT39" s="587"/>
      <c r="AU39" s="587"/>
      <c r="AV39" s="587"/>
      <c r="AW39" s="587"/>
      <c r="AX39" s="587"/>
      <c r="AY39" s="587"/>
      <c r="AZ39" s="587"/>
      <c r="BA39" s="587"/>
      <c r="BB39" s="587"/>
      <c r="BC39" s="587"/>
      <c r="BD39" s="200"/>
      <c r="BE39" s="586" t="str">
        <f t="shared" si="2"/>
        <v/>
      </c>
      <c r="BF39" s="586"/>
      <c r="BG39" s="587"/>
      <c r="BH39" s="587"/>
      <c r="BI39" s="587"/>
      <c r="BJ39" s="587"/>
      <c r="BK39" s="587"/>
      <c r="BL39" s="587"/>
      <c r="BM39" s="587"/>
      <c r="BN39" s="587"/>
      <c r="BO39" s="587"/>
      <c r="BP39" s="587"/>
      <c r="BQ39" s="587"/>
      <c r="BR39" s="587"/>
      <c r="BS39" s="587"/>
      <c r="BT39" s="587"/>
      <c r="BU39" s="587"/>
      <c r="BV39" s="200"/>
      <c r="BW39" s="586" t="str">
        <f t="shared" si="3"/>
        <v/>
      </c>
      <c r="BX39" s="586"/>
      <c r="BY39" s="587" t="str">
        <f>IF('各会計、関係団体の財政状況及び健全化判断比率'!B76="","",'各会計、関係団体の財政状況及び健全化判断比率'!B76)</f>
        <v/>
      </c>
      <c r="BZ39" s="587"/>
      <c r="CA39" s="587"/>
      <c r="CB39" s="587"/>
      <c r="CC39" s="587"/>
      <c r="CD39" s="587"/>
      <c r="CE39" s="587"/>
      <c r="CF39" s="587"/>
      <c r="CG39" s="587"/>
      <c r="CH39" s="587"/>
      <c r="CI39" s="587"/>
      <c r="CJ39" s="587"/>
      <c r="CK39" s="587"/>
      <c r="CL39" s="587"/>
      <c r="CM39" s="587"/>
      <c r="CN39" s="200"/>
      <c r="CO39" s="586">
        <f t="shared" si="4"/>
        <v>24</v>
      </c>
      <c r="CP39" s="586"/>
      <c r="CQ39" s="587" t="str">
        <f>IF('各会計、関係団体の財政状況及び健全化判断比率'!BS15="","",'各会計、関係団体の財政状況及び健全化判断比率'!BS15)</f>
        <v>（公財）えひめ農林漁業振興機構</v>
      </c>
      <c r="CR39" s="587"/>
      <c r="CS39" s="587"/>
      <c r="CT39" s="587"/>
      <c r="CU39" s="587"/>
      <c r="CV39" s="587"/>
      <c r="CW39" s="587"/>
      <c r="CX39" s="587"/>
      <c r="CY39" s="587"/>
      <c r="CZ39" s="587"/>
      <c r="DA39" s="587"/>
      <c r="DB39" s="587"/>
      <c r="DC39" s="587"/>
      <c r="DD39" s="587"/>
      <c r="DE39" s="587"/>
      <c r="DF39" s="192"/>
      <c r="DG39" s="589" t="str">
        <f>IF('各会計、関係団体の財政状況及び健全化判断比率'!BR15="","",'各会計、関係団体の財政状況及び健全化判断比率'!BR15)</f>
        <v>○</v>
      </c>
      <c r="DH39" s="589"/>
      <c r="DI39" s="203"/>
      <c r="DJ39" s="158"/>
      <c r="DK39" s="158"/>
      <c r="DL39" s="158"/>
      <c r="DM39" s="158"/>
      <c r="DN39" s="158"/>
      <c r="DO39" s="158"/>
    </row>
    <row r="40" spans="1:119" ht="32.25" customHeight="1" x14ac:dyDescent="0.2">
      <c r="A40" s="159"/>
      <c r="B40" s="199"/>
      <c r="C40" s="586">
        <f t="shared" si="5"/>
        <v>10</v>
      </c>
      <c r="D40" s="586"/>
      <c r="E40" s="587" t="str">
        <f>IF('各会計、関係団体の財政状況及び健全化判断比率'!B16="","",'各会計、関係団体の財政状況及び健全化判断比率'!B16)</f>
        <v>公共用地整備事業</v>
      </c>
      <c r="F40" s="587"/>
      <c r="G40" s="587"/>
      <c r="H40" s="587"/>
      <c r="I40" s="587"/>
      <c r="J40" s="587"/>
      <c r="K40" s="587"/>
      <c r="L40" s="587"/>
      <c r="M40" s="587"/>
      <c r="N40" s="587"/>
      <c r="O40" s="587"/>
      <c r="P40" s="587"/>
      <c r="Q40" s="587"/>
      <c r="R40" s="587"/>
      <c r="S40" s="587"/>
      <c r="T40" s="200"/>
      <c r="U40" s="586" t="str">
        <f t="shared" si="0"/>
        <v/>
      </c>
      <c r="V40" s="586"/>
      <c r="W40" s="587"/>
      <c r="X40" s="587"/>
      <c r="Y40" s="587"/>
      <c r="Z40" s="587"/>
      <c r="AA40" s="587"/>
      <c r="AB40" s="587"/>
      <c r="AC40" s="587"/>
      <c r="AD40" s="587"/>
      <c r="AE40" s="587"/>
      <c r="AF40" s="587"/>
      <c r="AG40" s="587"/>
      <c r="AH40" s="587"/>
      <c r="AI40" s="587"/>
      <c r="AJ40" s="587"/>
      <c r="AK40" s="587"/>
      <c r="AL40" s="200"/>
      <c r="AM40" s="586" t="str">
        <f t="shared" si="1"/>
        <v/>
      </c>
      <c r="AN40" s="586"/>
      <c r="AO40" s="587"/>
      <c r="AP40" s="587"/>
      <c r="AQ40" s="587"/>
      <c r="AR40" s="587"/>
      <c r="AS40" s="587"/>
      <c r="AT40" s="587"/>
      <c r="AU40" s="587"/>
      <c r="AV40" s="587"/>
      <c r="AW40" s="587"/>
      <c r="AX40" s="587"/>
      <c r="AY40" s="587"/>
      <c r="AZ40" s="587"/>
      <c r="BA40" s="587"/>
      <c r="BB40" s="587"/>
      <c r="BC40" s="587"/>
      <c r="BD40" s="200"/>
      <c r="BE40" s="586" t="str">
        <f t="shared" si="2"/>
        <v/>
      </c>
      <c r="BF40" s="586"/>
      <c r="BG40" s="587"/>
      <c r="BH40" s="587"/>
      <c r="BI40" s="587"/>
      <c r="BJ40" s="587"/>
      <c r="BK40" s="587"/>
      <c r="BL40" s="587"/>
      <c r="BM40" s="587"/>
      <c r="BN40" s="587"/>
      <c r="BO40" s="587"/>
      <c r="BP40" s="587"/>
      <c r="BQ40" s="587"/>
      <c r="BR40" s="587"/>
      <c r="BS40" s="587"/>
      <c r="BT40" s="587"/>
      <c r="BU40" s="587"/>
      <c r="BV40" s="200"/>
      <c r="BW40" s="586" t="str">
        <f t="shared" si="3"/>
        <v/>
      </c>
      <c r="BX40" s="586"/>
      <c r="BY40" s="587" t="str">
        <f>IF('各会計、関係団体の財政状況及び健全化判断比率'!B77="","",'各会計、関係団体の財政状況及び健全化判断比率'!B77)</f>
        <v/>
      </c>
      <c r="BZ40" s="587"/>
      <c r="CA40" s="587"/>
      <c r="CB40" s="587"/>
      <c r="CC40" s="587"/>
      <c r="CD40" s="587"/>
      <c r="CE40" s="587"/>
      <c r="CF40" s="587"/>
      <c r="CG40" s="587"/>
      <c r="CH40" s="587"/>
      <c r="CI40" s="587"/>
      <c r="CJ40" s="587"/>
      <c r="CK40" s="587"/>
      <c r="CL40" s="587"/>
      <c r="CM40" s="587"/>
      <c r="CN40" s="200"/>
      <c r="CO40" s="586">
        <f t="shared" si="4"/>
        <v>25</v>
      </c>
      <c r="CP40" s="586"/>
      <c r="CQ40" s="587" t="str">
        <f>IF('各会計、関係団体の財政状況及び健全化判断比率'!BS16="","",'各会計、関係団体の財政状況及び健全化判断比率'!BS16)</f>
        <v>（公財）愛媛の森林基金</v>
      </c>
      <c r="CR40" s="587"/>
      <c r="CS40" s="587"/>
      <c r="CT40" s="587"/>
      <c r="CU40" s="587"/>
      <c r="CV40" s="587"/>
      <c r="CW40" s="587"/>
      <c r="CX40" s="587"/>
      <c r="CY40" s="587"/>
      <c r="CZ40" s="587"/>
      <c r="DA40" s="587"/>
      <c r="DB40" s="587"/>
      <c r="DC40" s="587"/>
      <c r="DD40" s="587"/>
      <c r="DE40" s="587"/>
      <c r="DF40" s="192"/>
      <c r="DG40" s="589" t="str">
        <f>IF('各会計、関係団体の財政状況及び健全化判断比率'!BR16="","",'各会計、関係団体の財政状況及び健全化判断比率'!BR16)</f>
        <v/>
      </c>
      <c r="DH40" s="589"/>
      <c r="DI40" s="203"/>
      <c r="DJ40" s="158"/>
      <c r="DK40" s="158"/>
      <c r="DL40" s="158"/>
      <c r="DM40" s="158"/>
      <c r="DN40" s="158"/>
      <c r="DO40" s="158"/>
    </row>
    <row r="41" spans="1:119" ht="13.5" customHeight="1" thickBot="1" x14ac:dyDescent="0.25">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2">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2">
      <c r="A43" s="158"/>
      <c r="B43" s="158" t="s">
        <v>178</v>
      </c>
      <c r="C43" s="158"/>
      <c r="D43" s="158"/>
      <c r="E43" s="158" t="s">
        <v>179</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2">
      <c r="A44" s="158"/>
      <c r="B44" s="158"/>
      <c r="C44" s="158"/>
      <c r="D44" s="158"/>
      <c r="E44" s="158" t="s">
        <v>180</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2">
      <c r="A45" s="158"/>
      <c r="B45" s="158"/>
      <c r="C45" s="158"/>
      <c r="D45" s="158"/>
      <c r="E45" s="158" t="s">
        <v>181</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2">
      <c r="A46" s="158"/>
      <c r="B46" s="158"/>
      <c r="C46" s="158"/>
      <c r="D46" s="158"/>
      <c r="E46" s="158" t="s">
        <v>182</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2">
      <c r="E47" s="160" t="s">
        <v>183</v>
      </c>
    </row>
    <row r="48" spans="1:119" x14ac:dyDescent="0.2">
      <c r="E48" s="160" t="s">
        <v>184</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yCfjD/k6e++V0blFI1qbHIa/LbIpnu8K1AmBKgP5ULUVtKpxGPu3bEtXKQzENKSWNkOJDZ4kL6KIkZluE7sGiA==" saltValue="YniOz/WWxVsaTqe7crub3g=="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Normal="100" zoomScaleSheetLayoutView="100" workbookViewId="0">
      <selection activeCell="BV105" sqref="BV105"/>
    </sheetView>
  </sheetViews>
  <sheetFormatPr defaultColWidth="0" defaultRowHeight="13"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3">
      <c r="A33" s="10"/>
      <c r="B33" s="13" t="s">
        <v>7</v>
      </c>
      <c r="C33" s="14"/>
      <c r="D33" s="14"/>
      <c r="E33" s="15" t="s">
        <v>2</v>
      </c>
      <c r="F33" s="16" t="s">
        <v>536</v>
      </c>
      <c r="G33" s="17" t="s">
        <v>537</v>
      </c>
      <c r="H33" s="17" t="s">
        <v>538</v>
      </c>
      <c r="I33" s="17" t="s">
        <v>539</v>
      </c>
      <c r="J33" s="18" t="s">
        <v>540</v>
      </c>
      <c r="K33" s="10"/>
      <c r="L33" s="10"/>
      <c r="M33" s="10"/>
      <c r="N33" s="10"/>
      <c r="O33" s="10"/>
      <c r="P33" s="10"/>
    </row>
    <row r="34" spans="1:16" ht="39" customHeight="1" x14ac:dyDescent="0.2">
      <c r="A34" s="10"/>
      <c r="B34" s="19"/>
      <c r="C34" s="1165" t="s">
        <v>543</v>
      </c>
      <c r="D34" s="1165"/>
      <c r="E34" s="1166"/>
      <c r="F34" s="20" t="s">
        <v>544</v>
      </c>
      <c r="G34" s="21" t="s">
        <v>545</v>
      </c>
      <c r="H34" s="21" t="s">
        <v>545</v>
      </c>
      <c r="I34" s="21" t="s">
        <v>546</v>
      </c>
      <c r="J34" s="22" t="s">
        <v>547</v>
      </c>
      <c r="K34" s="10"/>
      <c r="L34" s="10"/>
      <c r="M34" s="10"/>
      <c r="N34" s="10"/>
      <c r="O34" s="10"/>
      <c r="P34" s="10"/>
    </row>
    <row r="35" spans="1:16" ht="39" customHeight="1" x14ac:dyDescent="0.2">
      <c r="A35" s="10"/>
      <c r="B35" s="23"/>
      <c r="C35" s="1159" t="s">
        <v>548</v>
      </c>
      <c r="D35" s="1160"/>
      <c r="E35" s="1161"/>
      <c r="F35" s="24">
        <v>1.1200000000000001</v>
      </c>
      <c r="G35" s="25">
        <v>1.33</v>
      </c>
      <c r="H35" s="25">
        <v>1.54</v>
      </c>
      <c r="I35" s="25">
        <v>1.8</v>
      </c>
      <c r="J35" s="26">
        <v>1.71</v>
      </c>
      <c r="K35" s="10"/>
      <c r="L35" s="10"/>
      <c r="M35" s="10"/>
      <c r="N35" s="10"/>
      <c r="O35" s="10"/>
      <c r="P35" s="10"/>
    </row>
    <row r="36" spans="1:16" ht="39" customHeight="1" x14ac:dyDescent="0.2">
      <c r="A36" s="10"/>
      <c r="B36" s="23"/>
      <c r="C36" s="1159" t="s">
        <v>549</v>
      </c>
      <c r="D36" s="1160"/>
      <c r="E36" s="1161"/>
      <c r="F36" s="24">
        <v>1.2</v>
      </c>
      <c r="G36" s="25">
        <v>1.34</v>
      </c>
      <c r="H36" s="25">
        <v>1.4</v>
      </c>
      <c r="I36" s="25">
        <v>1.45</v>
      </c>
      <c r="J36" s="26">
        <v>1.47</v>
      </c>
      <c r="K36" s="10"/>
      <c r="L36" s="10"/>
      <c r="M36" s="10"/>
      <c r="N36" s="10"/>
      <c r="O36" s="10"/>
      <c r="P36" s="10"/>
    </row>
    <row r="37" spans="1:16" ht="39" customHeight="1" x14ac:dyDescent="0.2">
      <c r="A37" s="10"/>
      <c r="B37" s="23"/>
      <c r="C37" s="1159" t="s">
        <v>550</v>
      </c>
      <c r="D37" s="1160"/>
      <c r="E37" s="1161"/>
      <c r="F37" s="24">
        <v>1.33</v>
      </c>
      <c r="G37" s="25">
        <v>1.34</v>
      </c>
      <c r="H37" s="25">
        <v>1.24</v>
      </c>
      <c r="I37" s="25">
        <v>1.27</v>
      </c>
      <c r="J37" s="26">
        <v>1.17</v>
      </c>
      <c r="K37" s="10"/>
      <c r="L37" s="10"/>
      <c r="M37" s="10"/>
      <c r="N37" s="10"/>
      <c r="O37" s="10"/>
      <c r="P37" s="10"/>
    </row>
    <row r="38" spans="1:16" ht="39" customHeight="1" x14ac:dyDescent="0.2">
      <c r="A38" s="10"/>
      <c r="B38" s="23"/>
      <c r="C38" s="1159" t="s">
        <v>551</v>
      </c>
      <c r="D38" s="1160"/>
      <c r="E38" s="1161"/>
      <c r="F38" s="24">
        <v>1.75</v>
      </c>
      <c r="G38" s="25">
        <v>1.76</v>
      </c>
      <c r="H38" s="25">
        <v>1.1399999999999999</v>
      </c>
      <c r="I38" s="25">
        <v>0.87</v>
      </c>
      <c r="J38" s="26">
        <v>0.63</v>
      </c>
      <c r="K38" s="10"/>
      <c r="L38" s="10"/>
      <c r="M38" s="10"/>
      <c r="N38" s="10"/>
      <c r="O38" s="10"/>
      <c r="P38" s="10"/>
    </row>
    <row r="39" spans="1:16" ht="39" customHeight="1" x14ac:dyDescent="0.2">
      <c r="A39" s="10"/>
      <c r="B39" s="23"/>
      <c r="C39" s="1159" t="s">
        <v>552</v>
      </c>
      <c r="D39" s="1160"/>
      <c r="E39" s="1161"/>
      <c r="F39" s="24" t="s">
        <v>496</v>
      </c>
      <c r="G39" s="25" t="s">
        <v>496</v>
      </c>
      <c r="H39" s="25" t="s">
        <v>496</v>
      </c>
      <c r="I39" s="25">
        <v>0.34</v>
      </c>
      <c r="J39" s="26">
        <v>0.5</v>
      </c>
      <c r="K39" s="10"/>
      <c r="L39" s="10"/>
      <c r="M39" s="10"/>
      <c r="N39" s="10"/>
      <c r="O39" s="10"/>
      <c r="P39" s="10"/>
    </row>
    <row r="40" spans="1:16" ht="39" customHeight="1" x14ac:dyDescent="0.2">
      <c r="A40" s="10"/>
      <c r="B40" s="23"/>
      <c r="C40" s="1159" t="s">
        <v>553</v>
      </c>
      <c r="D40" s="1160"/>
      <c r="E40" s="1161"/>
      <c r="F40" s="24">
        <v>0.47</v>
      </c>
      <c r="G40" s="25">
        <v>0.15</v>
      </c>
      <c r="H40" s="25">
        <v>0.16</v>
      </c>
      <c r="I40" s="25">
        <v>0.18</v>
      </c>
      <c r="J40" s="26">
        <v>0.19</v>
      </c>
      <c r="K40" s="10"/>
      <c r="L40" s="10"/>
      <c r="M40" s="10"/>
      <c r="N40" s="10"/>
      <c r="O40" s="10"/>
      <c r="P40" s="10"/>
    </row>
    <row r="41" spans="1:16" ht="39" customHeight="1" x14ac:dyDescent="0.2">
      <c r="A41" s="10"/>
      <c r="B41" s="23"/>
      <c r="C41" s="1159" t="s">
        <v>554</v>
      </c>
      <c r="D41" s="1160"/>
      <c r="E41" s="1161"/>
      <c r="F41" s="24">
        <v>0</v>
      </c>
      <c r="G41" s="25">
        <v>0</v>
      </c>
      <c r="H41" s="25">
        <v>0</v>
      </c>
      <c r="I41" s="25">
        <v>0</v>
      </c>
      <c r="J41" s="26">
        <v>0</v>
      </c>
      <c r="K41" s="10"/>
      <c r="L41" s="10"/>
      <c r="M41" s="10"/>
      <c r="N41" s="10"/>
      <c r="O41" s="10"/>
      <c r="P41" s="10"/>
    </row>
    <row r="42" spans="1:16" ht="39" customHeight="1" x14ac:dyDescent="0.2">
      <c r="A42" s="10"/>
      <c r="B42" s="27"/>
      <c r="C42" s="1159" t="s">
        <v>555</v>
      </c>
      <c r="D42" s="1160"/>
      <c r="E42" s="1161"/>
      <c r="F42" s="24" t="s">
        <v>496</v>
      </c>
      <c r="G42" s="25" t="s">
        <v>496</v>
      </c>
      <c r="H42" s="25" t="s">
        <v>496</v>
      </c>
      <c r="I42" s="25" t="s">
        <v>496</v>
      </c>
      <c r="J42" s="26" t="s">
        <v>496</v>
      </c>
      <c r="K42" s="10"/>
      <c r="L42" s="10"/>
      <c r="M42" s="10"/>
      <c r="N42" s="10"/>
      <c r="O42" s="10"/>
      <c r="P42" s="10"/>
    </row>
    <row r="43" spans="1:16" ht="39" customHeight="1" thickBot="1" x14ac:dyDescent="0.25">
      <c r="A43" s="10"/>
      <c r="B43" s="28"/>
      <c r="C43" s="1162" t="s">
        <v>556</v>
      </c>
      <c r="D43" s="1163"/>
      <c r="E43" s="1164"/>
      <c r="F43" s="29">
        <v>0</v>
      </c>
      <c r="G43" s="30">
        <v>0</v>
      </c>
      <c r="H43" s="30">
        <v>0</v>
      </c>
      <c r="I43" s="30">
        <v>0</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I1k6OfwzUOUKXv8iCmEkE8ZG/ZtAZNA8Y2pCZl+sHxEU0aT0BjllhqY1aJG2LkWONyH92fSr81Y51Z1QEKeVUA==" saltValue="/J/EEZpoBN2KxfC0LyFS8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0"/>
  <sheetViews>
    <sheetView showGridLines="0" zoomScaleNormal="100" zoomScaleSheetLayoutView="55" workbookViewId="0">
      <selection activeCell="BV105" sqref="BV105"/>
    </sheetView>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2</v>
      </c>
      <c r="K44" s="43" t="s">
        <v>536</v>
      </c>
      <c r="L44" s="44" t="s">
        <v>537</v>
      </c>
      <c r="M44" s="44" t="s">
        <v>538</v>
      </c>
      <c r="N44" s="44" t="s">
        <v>539</v>
      </c>
      <c r="O44" s="45" t="s">
        <v>540</v>
      </c>
      <c r="P44" s="36"/>
      <c r="Q44" s="36"/>
      <c r="R44" s="36"/>
      <c r="S44" s="36"/>
      <c r="T44" s="36"/>
      <c r="U44" s="36"/>
    </row>
    <row r="45" spans="1:21" ht="30.75" customHeight="1" x14ac:dyDescent="0.2">
      <c r="A45" s="36"/>
      <c r="B45" s="1167" t="s">
        <v>10</v>
      </c>
      <c r="C45" s="1168"/>
      <c r="D45" s="46"/>
      <c r="E45" s="1173" t="s">
        <v>11</v>
      </c>
      <c r="F45" s="1173"/>
      <c r="G45" s="1173"/>
      <c r="H45" s="1173"/>
      <c r="I45" s="1173"/>
      <c r="J45" s="1174"/>
      <c r="K45" s="47">
        <v>91493</v>
      </c>
      <c r="L45" s="48">
        <v>89485</v>
      </c>
      <c r="M45" s="48">
        <v>87582</v>
      </c>
      <c r="N45" s="48">
        <v>84971</v>
      </c>
      <c r="O45" s="49">
        <v>85681</v>
      </c>
      <c r="P45" s="36"/>
      <c r="Q45" s="36"/>
      <c r="R45" s="36"/>
      <c r="S45" s="36"/>
      <c r="T45" s="36"/>
      <c r="U45" s="36"/>
    </row>
    <row r="46" spans="1:21" ht="30.75" customHeight="1" x14ac:dyDescent="0.2">
      <c r="A46" s="36"/>
      <c r="B46" s="1169"/>
      <c r="C46" s="1170"/>
      <c r="D46" s="50"/>
      <c r="E46" s="1175" t="s">
        <v>12</v>
      </c>
      <c r="F46" s="1175"/>
      <c r="G46" s="1175"/>
      <c r="H46" s="1175"/>
      <c r="I46" s="1175"/>
      <c r="J46" s="1176"/>
      <c r="K46" s="51" t="s">
        <v>496</v>
      </c>
      <c r="L46" s="52" t="s">
        <v>496</v>
      </c>
      <c r="M46" s="52" t="s">
        <v>496</v>
      </c>
      <c r="N46" s="52" t="s">
        <v>496</v>
      </c>
      <c r="O46" s="53" t="s">
        <v>496</v>
      </c>
      <c r="P46" s="36"/>
      <c r="Q46" s="36"/>
      <c r="R46" s="36"/>
      <c r="S46" s="36"/>
      <c r="T46" s="36"/>
      <c r="U46" s="36"/>
    </row>
    <row r="47" spans="1:21" ht="30.75" customHeight="1" x14ac:dyDescent="0.2">
      <c r="A47" s="36"/>
      <c r="B47" s="1169"/>
      <c r="C47" s="1170"/>
      <c r="D47" s="50"/>
      <c r="E47" s="1175" t="s">
        <v>13</v>
      </c>
      <c r="F47" s="1175"/>
      <c r="G47" s="1175"/>
      <c r="H47" s="1175"/>
      <c r="I47" s="1175"/>
      <c r="J47" s="1176"/>
      <c r="K47" s="51" t="s">
        <v>496</v>
      </c>
      <c r="L47" s="52" t="s">
        <v>496</v>
      </c>
      <c r="M47" s="52" t="s">
        <v>496</v>
      </c>
      <c r="N47" s="52" t="s">
        <v>496</v>
      </c>
      <c r="O47" s="53" t="s">
        <v>496</v>
      </c>
      <c r="P47" s="36"/>
      <c r="Q47" s="36"/>
      <c r="R47" s="36"/>
      <c r="S47" s="36"/>
      <c r="T47" s="36"/>
      <c r="U47" s="36"/>
    </row>
    <row r="48" spans="1:21" ht="30.75" customHeight="1" x14ac:dyDescent="0.2">
      <c r="A48" s="36"/>
      <c r="B48" s="1169"/>
      <c r="C48" s="1170"/>
      <c r="D48" s="50"/>
      <c r="E48" s="1175" t="s">
        <v>14</v>
      </c>
      <c r="F48" s="1175"/>
      <c r="G48" s="1175"/>
      <c r="H48" s="1175"/>
      <c r="I48" s="1175"/>
      <c r="J48" s="1176"/>
      <c r="K48" s="51">
        <v>2113</v>
      </c>
      <c r="L48" s="52">
        <v>2174</v>
      </c>
      <c r="M48" s="52">
        <v>2217</v>
      </c>
      <c r="N48" s="52">
        <v>1759</v>
      </c>
      <c r="O48" s="53">
        <v>2195</v>
      </c>
      <c r="P48" s="36"/>
      <c r="Q48" s="36"/>
      <c r="R48" s="36"/>
      <c r="S48" s="36"/>
      <c r="T48" s="36"/>
      <c r="U48" s="36"/>
    </row>
    <row r="49" spans="1:21" ht="30.75" customHeight="1" x14ac:dyDescent="0.2">
      <c r="A49" s="36"/>
      <c r="B49" s="1169"/>
      <c r="C49" s="1170"/>
      <c r="D49" s="50"/>
      <c r="E49" s="1175" t="s">
        <v>15</v>
      </c>
      <c r="F49" s="1175"/>
      <c r="G49" s="1175"/>
      <c r="H49" s="1175"/>
      <c r="I49" s="1175"/>
      <c r="J49" s="1176"/>
      <c r="K49" s="51" t="s">
        <v>496</v>
      </c>
      <c r="L49" s="52" t="s">
        <v>496</v>
      </c>
      <c r="M49" s="52" t="s">
        <v>496</v>
      </c>
      <c r="N49" s="52" t="s">
        <v>496</v>
      </c>
      <c r="O49" s="53" t="s">
        <v>496</v>
      </c>
      <c r="P49" s="36"/>
      <c r="Q49" s="36"/>
      <c r="R49" s="36"/>
      <c r="S49" s="36"/>
      <c r="T49" s="36"/>
      <c r="U49" s="36"/>
    </row>
    <row r="50" spans="1:21" ht="30.75" customHeight="1" x14ac:dyDescent="0.2">
      <c r="A50" s="36"/>
      <c r="B50" s="1169"/>
      <c r="C50" s="1170"/>
      <c r="D50" s="50"/>
      <c r="E50" s="1175" t="s">
        <v>16</v>
      </c>
      <c r="F50" s="1175"/>
      <c r="G50" s="1175"/>
      <c r="H50" s="1175"/>
      <c r="I50" s="1175"/>
      <c r="J50" s="1176"/>
      <c r="K50" s="51">
        <v>335</v>
      </c>
      <c r="L50" s="52">
        <v>314</v>
      </c>
      <c r="M50" s="52">
        <v>291</v>
      </c>
      <c r="N50" s="52">
        <v>280</v>
      </c>
      <c r="O50" s="53">
        <v>253</v>
      </c>
      <c r="P50" s="36"/>
      <c r="Q50" s="36"/>
      <c r="R50" s="36"/>
      <c r="S50" s="36"/>
      <c r="T50" s="36"/>
      <c r="U50" s="36"/>
    </row>
    <row r="51" spans="1:21" ht="30.75" customHeight="1" x14ac:dyDescent="0.2">
      <c r="A51" s="36"/>
      <c r="B51" s="1171"/>
      <c r="C51" s="1172"/>
      <c r="D51" s="54"/>
      <c r="E51" s="1175" t="s">
        <v>17</v>
      </c>
      <c r="F51" s="1175"/>
      <c r="G51" s="1175"/>
      <c r="H51" s="1175"/>
      <c r="I51" s="1175"/>
      <c r="J51" s="1176"/>
      <c r="K51" s="51" t="s">
        <v>496</v>
      </c>
      <c r="L51" s="52" t="s">
        <v>496</v>
      </c>
      <c r="M51" s="52" t="s">
        <v>496</v>
      </c>
      <c r="N51" s="52" t="s">
        <v>496</v>
      </c>
      <c r="O51" s="53" t="s">
        <v>496</v>
      </c>
      <c r="P51" s="36"/>
      <c r="Q51" s="36"/>
      <c r="R51" s="36"/>
      <c r="S51" s="36"/>
      <c r="T51" s="36"/>
      <c r="U51" s="36"/>
    </row>
    <row r="52" spans="1:21" ht="30.75" customHeight="1" x14ac:dyDescent="0.2">
      <c r="A52" s="36"/>
      <c r="B52" s="1177" t="s">
        <v>18</v>
      </c>
      <c r="C52" s="1178"/>
      <c r="D52" s="54"/>
      <c r="E52" s="1175" t="s">
        <v>19</v>
      </c>
      <c r="F52" s="1175"/>
      <c r="G52" s="1175"/>
      <c r="H52" s="1175"/>
      <c r="I52" s="1175"/>
      <c r="J52" s="1176"/>
      <c r="K52" s="51">
        <v>57987</v>
      </c>
      <c r="L52" s="52">
        <v>58984</v>
      </c>
      <c r="M52" s="52">
        <v>58015</v>
      </c>
      <c r="N52" s="52">
        <v>57403</v>
      </c>
      <c r="O52" s="53">
        <v>58779</v>
      </c>
      <c r="P52" s="36"/>
      <c r="Q52" s="36"/>
      <c r="R52" s="36"/>
      <c r="S52" s="36"/>
      <c r="T52" s="36"/>
      <c r="U52" s="36"/>
    </row>
    <row r="53" spans="1:21" ht="30.75" customHeight="1" thickBot="1" x14ac:dyDescent="0.25">
      <c r="A53" s="36"/>
      <c r="B53" s="1179" t="s">
        <v>20</v>
      </c>
      <c r="C53" s="1180"/>
      <c r="D53" s="55"/>
      <c r="E53" s="1181" t="s">
        <v>21</v>
      </c>
      <c r="F53" s="1181"/>
      <c r="G53" s="1181"/>
      <c r="H53" s="1181"/>
      <c r="I53" s="1181"/>
      <c r="J53" s="1182"/>
      <c r="K53" s="56">
        <v>35954</v>
      </c>
      <c r="L53" s="57">
        <v>32989</v>
      </c>
      <c r="M53" s="57">
        <v>32075</v>
      </c>
      <c r="N53" s="57">
        <v>29607</v>
      </c>
      <c r="O53" s="58">
        <v>29350</v>
      </c>
      <c r="P53" s="36"/>
      <c r="Q53" s="36"/>
      <c r="R53" s="36"/>
      <c r="S53" s="36"/>
      <c r="T53" s="36"/>
      <c r="U53" s="36"/>
    </row>
    <row r="54" spans="1:21" ht="24" customHeight="1" thickBot="1" x14ac:dyDescent="0.3">
      <c r="A54" s="36"/>
      <c r="B54" s="59" t="s">
        <v>22</v>
      </c>
      <c r="C54" s="36"/>
      <c r="D54" s="36"/>
      <c r="E54" s="36"/>
      <c r="F54" s="36"/>
      <c r="G54" s="36"/>
      <c r="H54" s="36"/>
      <c r="I54" s="36"/>
      <c r="J54" s="36"/>
      <c r="K54" s="36"/>
      <c r="L54" s="36"/>
      <c r="M54" s="36"/>
      <c r="N54" s="36"/>
      <c r="O54" s="60" t="s">
        <v>557</v>
      </c>
      <c r="P54" s="36"/>
      <c r="Q54" s="36"/>
      <c r="R54" s="36"/>
      <c r="S54" s="36"/>
      <c r="T54" s="36"/>
      <c r="U54" s="36"/>
    </row>
    <row r="55" spans="1:21" ht="30.75" customHeight="1" thickBot="1" x14ac:dyDescent="0.3">
      <c r="A55" s="36"/>
      <c r="B55" s="61"/>
      <c r="C55" s="62"/>
      <c r="D55" s="62"/>
      <c r="E55" s="63"/>
      <c r="F55" s="63"/>
      <c r="G55" s="63"/>
      <c r="H55" s="63"/>
      <c r="I55" s="63"/>
      <c r="J55" s="64" t="s">
        <v>2</v>
      </c>
      <c r="K55" s="65" t="s">
        <v>558</v>
      </c>
      <c r="L55" s="66" t="s">
        <v>559</v>
      </c>
      <c r="M55" s="66" t="s">
        <v>560</v>
      </c>
      <c r="N55" s="66" t="s">
        <v>561</v>
      </c>
      <c r="O55" s="67" t="s">
        <v>562</v>
      </c>
      <c r="P55" s="36"/>
      <c r="Q55" s="36"/>
      <c r="R55" s="36"/>
      <c r="S55" s="36"/>
      <c r="T55" s="36"/>
      <c r="U55" s="36"/>
    </row>
    <row r="56" spans="1:21" ht="30.75" customHeight="1" x14ac:dyDescent="0.2">
      <c r="A56" s="36"/>
      <c r="B56" s="1183" t="s">
        <v>23</v>
      </c>
      <c r="C56" s="1184"/>
      <c r="D56" s="1187" t="s">
        <v>24</v>
      </c>
      <c r="E56" s="1188"/>
      <c r="F56" s="1188"/>
      <c r="G56" s="1188"/>
      <c r="H56" s="1188"/>
      <c r="I56" s="1188"/>
      <c r="J56" s="1189"/>
      <c r="K56" s="68" t="s">
        <v>591</v>
      </c>
      <c r="L56" s="69" t="s">
        <v>591</v>
      </c>
      <c r="M56" s="69" t="s">
        <v>591</v>
      </c>
      <c r="N56" s="69" t="s">
        <v>591</v>
      </c>
      <c r="O56" s="70" t="s">
        <v>591</v>
      </c>
      <c r="P56" s="36"/>
      <c r="Q56" s="36"/>
      <c r="R56" s="36"/>
      <c r="S56" s="36"/>
      <c r="T56" s="36"/>
      <c r="U56" s="36"/>
    </row>
    <row r="57" spans="1:21" ht="30.75" customHeight="1" thickBot="1" x14ac:dyDescent="0.25">
      <c r="A57" s="36"/>
      <c r="B57" s="1185"/>
      <c r="C57" s="1186"/>
      <c r="D57" s="1190" t="s">
        <v>25</v>
      </c>
      <c r="E57" s="1191"/>
      <c r="F57" s="1191"/>
      <c r="G57" s="1191"/>
      <c r="H57" s="1191"/>
      <c r="I57" s="1191"/>
      <c r="J57" s="1192"/>
      <c r="K57" s="71" t="s">
        <v>591</v>
      </c>
      <c r="L57" s="72" t="s">
        <v>591</v>
      </c>
      <c r="M57" s="72" t="s">
        <v>591</v>
      </c>
      <c r="N57" s="72" t="s">
        <v>591</v>
      </c>
      <c r="O57" s="73" t="s">
        <v>591</v>
      </c>
      <c r="P57" s="36"/>
      <c r="Q57" s="36"/>
      <c r="R57" s="36"/>
      <c r="S57" s="36"/>
      <c r="T57" s="36"/>
      <c r="U57" s="36"/>
    </row>
    <row r="58" spans="1:21" ht="17.25" customHeight="1" x14ac:dyDescent="0.2">
      <c r="A58" s="36"/>
      <c r="B58" s="74"/>
      <c r="C58" s="74"/>
      <c r="D58" s="75" t="s">
        <v>26</v>
      </c>
      <c r="E58" s="75"/>
      <c r="F58" s="75"/>
      <c r="G58" s="75"/>
      <c r="H58" s="75"/>
      <c r="I58" s="75"/>
      <c r="J58" s="75"/>
      <c r="K58" s="76"/>
      <c r="L58" s="76"/>
      <c r="M58" s="76"/>
      <c r="N58" s="76"/>
      <c r="O58" s="76"/>
      <c r="P58" s="36"/>
      <c r="Q58" s="36"/>
      <c r="R58" s="36"/>
      <c r="S58" s="36"/>
      <c r="T58" s="36"/>
      <c r="U58" s="36"/>
    </row>
    <row r="59" spans="1:21" ht="17.25" customHeight="1" x14ac:dyDescent="0.2">
      <c r="A59" s="36"/>
      <c r="B59" s="74"/>
      <c r="C59" s="74"/>
      <c r="D59" s="75" t="s">
        <v>27</v>
      </c>
      <c r="E59" s="75"/>
      <c r="F59" s="75"/>
      <c r="G59" s="75"/>
      <c r="H59" s="75"/>
      <c r="I59" s="75"/>
      <c r="J59" s="75"/>
      <c r="K59" s="76"/>
      <c r="L59" s="76"/>
      <c r="M59" s="76"/>
      <c r="N59" s="76"/>
      <c r="O59" s="76"/>
      <c r="P59" s="36"/>
      <c r="Q59" s="36"/>
      <c r="R59" s="36"/>
      <c r="S59" s="36"/>
      <c r="T59" s="36"/>
      <c r="U59" s="36"/>
    </row>
    <row r="60" spans="1:21" ht="24" customHeight="1" x14ac:dyDescent="0.2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DPr3WeH0CSHyNVPG8o2tagK9oLn3SblBBy96vMd5SHo1yVj5fEQ1a05JN9RBmTi1KlMGemvs1qP8nUfCuQp8dw==" saltValue="BqWTPtHePJQh0JZOSRNGfw=="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84"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86"/>
  <sheetViews>
    <sheetView showGridLines="0" zoomScaleNormal="100" zoomScaleSheetLayoutView="100" workbookViewId="0">
      <selection activeCell="BV105" sqref="BV105"/>
    </sheetView>
  </sheetViews>
  <sheetFormatPr defaultColWidth="0" defaultRowHeight="13.5" customHeight="1" zeroHeight="1" x14ac:dyDescent="0.2"/>
  <cols>
    <col min="1" max="1" width="6.6328125" style="78" customWidth="1"/>
    <col min="2" max="3" width="12.6328125" style="78" customWidth="1"/>
    <col min="4" max="4" width="11.6328125" style="78" customWidth="1"/>
    <col min="5" max="8" width="10.36328125" style="78" customWidth="1"/>
    <col min="9" max="13" width="16.36328125" style="78" customWidth="1"/>
    <col min="14" max="19" width="12.6328125" style="78" customWidth="1"/>
    <col min="20" max="16384" width="0" style="78"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9" t="s">
        <v>8</v>
      </c>
    </row>
    <row r="40" spans="2:13" ht="27.75" customHeight="1" thickBot="1" x14ac:dyDescent="0.3">
      <c r="B40" s="80" t="s">
        <v>9</v>
      </c>
      <c r="C40" s="81"/>
      <c r="D40" s="81"/>
      <c r="E40" s="82"/>
      <c r="F40" s="82"/>
      <c r="G40" s="82"/>
      <c r="H40" s="83" t="s">
        <v>2</v>
      </c>
      <c r="I40" s="384" t="s">
        <v>536</v>
      </c>
      <c r="J40" s="385" t="s">
        <v>537</v>
      </c>
      <c r="K40" s="385" t="s">
        <v>538</v>
      </c>
      <c r="L40" s="385" t="s">
        <v>539</v>
      </c>
      <c r="M40" s="386" t="s">
        <v>540</v>
      </c>
    </row>
    <row r="41" spans="2:13" ht="27.75" customHeight="1" x14ac:dyDescent="0.2">
      <c r="B41" s="1193" t="s">
        <v>28</v>
      </c>
      <c r="C41" s="1194"/>
      <c r="D41" s="84"/>
      <c r="E41" s="1199" t="s">
        <v>29</v>
      </c>
      <c r="F41" s="1199"/>
      <c r="G41" s="1199"/>
      <c r="H41" s="1200"/>
      <c r="I41" s="387">
        <v>1043080</v>
      </c>
      <c r="J41" s="388">
        <v>1040465</v>
      </c>
      <c r="K41" s="388">
        <v>1035115</v>
      </c>
      <c r="L41" s="388">
        <v>1034725</v>
      </c>
      <c r="M41" s="389">
        <v>1026876</v>
      </c>
    </row>
    <row r="42" spans="2:13" ht="27.75" customHeight="1" x14ac:dyDescent="0.2">
      <c r="B42" s="1195"/>
      <c r="C42" s="1196"/>
      <c r="D42" s="85"/>
      <c r="E42" s="1201" t="s">
        <v>30</v>
      </c>
      <c r="F42" s="1201"/>
      <c r="G42" s="1201"/>
      <c r="H42" s="1202"/>
      <c r="I42" s="390">
        <v>6150</v>
      </c>
      <c r="J42" s="391">
        <v>4786</v>
      </c>
      <c r="K42" s="391">
        <v>4199</v>
      </c>
      <c r="L42" s="391">
        <v>3493</v>
      </c>
      <c r="M42" s="392">
        <v>3067</v>
      </c>
    </row>
    <row r="43" spans="2:13" ht="27.75" customHeight="1" x14ac:dyDescent="0.2">
      <c r="B43" s="1195"/>
      <c r="C43" s="1196"/>
      <c r="D43" s="85"/>
      <c r="E43" s="1201" t="s">
        <v>31</v>
      </c>
      <c r="F43" s="1201"/>
      <c r="G43" s="1201"/>
      <c r="H43" s="1202"/>
      <c r="I43" s="390">
        <v>19709</v>
      </c>
      <c r="J43" s="391">
        <v>17992</v>
      </c>
      <c r="K43" s="391">
        <v>16462</v>
      </c>
      <c r="L43" s="391">
        <v>15717</v>
      </c>
      <c r="M43" s="392">
        <v>17615</v>
      </c>
    </row>
    <row r="44" spans="2:13" ht="27.75" customHeight="1" x14ac:dyDescent="0.2">
      <c r="B44" s="1195"/>
      <c r="C44" s="1196"/>
      <c r="D44" s="85"/>
      <c r="E44" s="1201" t="s">
        <v>32</v>
      </c>
      <c r="F44" s="1201"/>
      <c r="G44" s="1201"/>
      <c r="H44" s="1202"/>
      <c r="I44" s="390" t="s">
        <v>496</v>
      </c>
      <c r="J44" s="391" t="s">
        <v>496</v>
      </c>
      <c r="K44" s="391" t="s">
        <v>496</v>
      </c>
      <c r="L44" s="391" t="s">
        <v>496</v>
      </c>
      <c r="M44" s="392" t="s">
        <v>496</v>
      </c>
    </row>
    <row r="45" spans="2:13" ht="27.75" customHeight="1" x14ac:dyDescent="0.2">
      <c r="B45" s="1195"/>
      <c r="C45" s="1196"/>
      <c r="D45" s="85"/>
      <c r="E45" s="1201" t="s">
        <v>33</v>
      </c>
      <c r="F45" s="1201"/>
      <c r="G45" s="1201"/>
      <c r="H45" s="1202"/>
      <c r="I45" s="390">
        <v>177507</v>
      </c>
      <c r="J45" s="391">
        <v>172919</v>
      </c>
      <c r="K45" s="391">
        <v>163473</v>
      </c>
      <c r="L45" s="391">
        <v>157510</v>
      </c>
      <c r="M45" s="392">
        <v>151937</v>
      </c>
    </row>
    <row r="46" spans="2:13" ht="27.75" customHeight="1" x14ac:dyDescent="0.2">
      <c r="B46" s="1195"/>
      <c r="C46" s="1196"/>
      <c r="D46" s="86"/>
      <c r="E46" s="1203" t="s">
        <v>34</v>
      </c>
      <c r="F46" s="1203"/>
      <c r="G46" s="1203"/>
      <c r="H46" s="1204"/>
      <c r="I46" s="390">
        <v>13</v>
      </c>
      <c r="J46" s="391">
        <v>484</v>
      </c>
      <c r="K46" s="391">
        <v>475</v>
      </c>
      <c r="L46" s="391">
        <v>1688</v>
      </c>
      <c r="M46" s="392">
        <v>13</v>
      </c>
    </row>
    <row r="47" spans="2:13" ht="27.75" customHeight="1" x14ac:dyDescent="0.2">
      <c r="B47" s="1195"/>
      <c r="C47" s="1196"/>
      <c r="D47" s="87"/>
      <c r="E47" s="1205" t="s">
        <v>35</v>
      </c>
      <c r="F47" s="1206"/>
      <c r="G47" s="1206"/>
      <c r="H47" s="1207"/>
      <c r="I47" s="390" t="s">
        <v>496</v>
      </c>
      <c r="J47" s="391" t="s">
        <v>496</v>
      </c>
      <c r="K47" s="391" t="s">
        <v>496</v>
      </c>
      <c r="L47" s="391" t="s">
        <v>496</v>
      </c>
      <c r="M47" s="392" t="s">
        <v>496</v>
      </c>
    </row>
    <row r="48" spans="2:13" ht="27.75" customHeight="1" x14ac:dyDescent="0.2">
      <c r="B48" s="1195"/>
      <c r="C48" s="1196"/>
      <c r="D48" s="85"/>
      <c r="E48" s="1201" t="s">
        <v>36</v>
      </c>
      <c r="F48" s="1201"/>
      <c r="G48" s="1201"/>
      <c r="H48" s="1202"/>
      <c r="I48" s="390" t="s">
        <v>496</v>
      </c>
      <c r="J48" s="391" t="s">
        <v>496</v>
      </c>
      <c r="K48" s="391" t="s">
        <v>496</v>
      </c>
      <c r="L48" s="391" t="s">
        <v>496</v>
      </c>
      <c r="M48" s="392" t="s">
        <v>496</v>
      </c>
    </row>
    <row r="49" spans="2:13" ht="27.75" customHeight="1" x14ac:dyDescent="0.2">
      <c r="B49" s="1197"/>
      <c r="C49" s="1198"/>
      <c r="D49" s="85"/>
      <c r="E49" s="1201" t="s">
        <v>37</v>
      </c>
      <c r="F49" s="1201"/>
      <c r="G49" s="1201"/>
      <c r="H49" s="1202"/>
      <c r="I49" s="390" t="s">
        <v>496</v>
      </c>
      <c r="J49" s="391" t="s">
        <v>496</v>
      </c>
      <c r="K49" s="391" t="s">
        <v>496</v>
      </c>
      <c r="L49" s="391" t="s">
        <v>496</v>
      </c>
      <c r="M49" s="392" t="s">
        <v>496</v>
      </c>
    </row>
    <row r="50" spans="2:13" ht="27.75" customHeight="1" x14ac:dyDescent="0.2">
      <c r="B50" s="1208" t="s">
        <v>38</v>
      </c>
      <c r="C50" s="1209"/>
      <c r="D50" s="88"/>
      <c r="E50" s="1201" t="s">
        <v>39</v>
      </c>
      <c r="F50" s="1201"/>
      <c r="G50" s="1201"/>
      <c r="H50" s="1202"/>
      <c r="I50" s="390">
        <v>104887</v>
      </c>
      <c r="J50" s="391">
        <v>108176</v>
      </c>
      <c r="K50" s="391">
        <v>103256</v>
      </c>
      <c r="L50" s="391">
        <v>95322</v>
      </c>
      <c r="M50" s="392">
        <v>94818</v>
      </c>
    </row>
    <row r="51" spans="2:13" ht="27.75" customHeight="1" x14ac:dyDescent="0.2">
      <c r="B51" s="1195"/>
      <c r="C51" s="1196"/>
      <c r="D51" s="85"/>
      <c r="E51" s="1201" t="s">
        <v>40</v>
      </c>
      <c r="F51" s="1201"/>
      <c r="G51" s="1201"/>
      <c r="H51" s="1202"/>
      <c r="I51" s="390">
        <v>19167</v>
      </c>
      <c r="J51" s="391">
        <v>18032</v>
      </c>
      <c r="K51" s="391">
        <v>18799</v>
      </c>
      <c r="L51" s="391">
        <v>23782</v>
      </c>
      <c r="M51" s="392">
        <v>19857</v>
      </c>
    </row>
    <row r="52" spans="2:13" ht="27.75" customHeight="1" x14ac:dyDescent="0.2">
      <c r="B52" s="1197"/>
      <c r="C52" s="1198"/>
      <c r="D52" s="85"/>
      <c r="E52" s="1201" t="s">
        <v>41</v>
      </c>
      <c r="F52" s="1201"/>
      <c r="G52" s="1201"/>
      <c r="H52" s="1202"/>
      <c r="I52" s="390">
        <v>665802</v>
      </c>
      <c r="J52" s="391">
        <v>661278</v>
      </c>
      <c r="K52" s="391">
        <v>652965</v>
      </c>
      <c r="L52" s="391">
        <v>648529</v>
      </c>
      <c r="M52" s="392">
        <v>644986</v>
      </c>
    </row>
    <row r="53" spans="2:13" ht="27.75" customHeight="1" thickBot="1" x14ac:dyDescent="0.25">
      <c r="B53" s="1210" t="s">
        <v>42</v>
      </c>
      <c r="C53" s="1211"/>
      <c r="D53" s="89"/>
      <c r="E53" s="1212" t="s">
        <v>43</v>
      </c>
      <c r="F53" s="1212"/>
      <c r="G53" s="1212"/>
      <c r="H53" s="1213"/>
      <c r="I53" s="393">
        <v>456602</v>
      </c>
      <c r="J53" s="394">
        <v>449160</v>
      </c>
      <c r="K53" s="394">
        <v>444704</v>
      </c>
      <c r="L53" s="394">
        <v>445499</v>
      </c>
      <c r="M53" s="395">
        <v>439846</v>
      </c>
    </row>
    <row r="54" spans="2:13" ht="27.75" customHeight="1" x14ac:dyDescent="0.2">
      <c r="B54" s="90"/>
      <c r="C54" s="90"/>
      <c r="D54" s="90"/>
      <c r="E54" s="91"/>
      <c r="F54" s="91"/>
      <c r="G54" s="91"/>
      <c r="H54" s="91"/>
      <c r="I54" s="92"/>
      <c r="J54" s="92"/>
      <c r="K54" s="92"/>
      <c r="L54" s="92"/>
      <c r="M54" s="92"/>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D1tFcWPfJiy7Z29WU3N5KTJWsToLyjgVwjozRupiV2NgBT9CNrwL9JFqVUZ8P6n0ANIqmHQkA+oGmtC1wbKkww==" saltValue="xgwX3R28amysKqDT4ebqI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election activeCell="BV105" sqref="BV105"/>
    </sheetView>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3" t="s">
        <v>44</v>
      </c>
    </row>
    <row r="54" spans="2:8" ht="29.25" customHeight="1" thickBot="1" x14ac:dyDescent="0.35">
      <c r="B54" s="94" t="s">
        <v>1</v>
      </c>
      <c r="C54" s="95"/>
      <c r="D54" s="95"/>
      <c r="E54" s="96" t="s">
        <v>2</v>
      </c>
      <c r="F54" s="97" t="s">
        <v>538</v>
      </c>
      <c r="G54" s="97" t="s">
        <v>539</v>
      </c>
      <c r="H54" s="98" t="s">
        <v>540</v>
      </c>
    </row>
    <row r="55" spans="2:8" ht="52.5" customHeight="1" x14ac:dyDescent="0.2">
      <c r="B55" s="99"/>
      <c r="C55" s="1222" t="s">
        <v>45</v>
      </c>
      <c r="D55" s="1222"/>
      <c r="E55" s="1223"/>
      <c r="F55" s="100">
        <v>26618</v>
      </c>
      <c r="G55" s="100">
        <v>17243</v>
      </c>
      <c r="H55" s="101">
        <v>20498</v>
      </c>
    </row>
    <row r="56" spans="2:8" ht="52.5" customHeight="1" x14ac:dyDescent="0.2">
      <c r="B56" s="102"/>
      <c r="C56" s="1224" t="s">
        <v>46</v>
      </c>
      <c r="D56" s="1224"/>
      <c r="E56" s="1225"/>
      <c r="F56" s="103">
        <v>18980</v>
      </c>
      <c r="G56" s="103">
        <v>17985</v>
      </c>
      <c r="H56" s="104">
        <v>17990</v>
      </c>
    </row>
    <row r="57" spans="2:8" ht="53.25" customHeight="1" x14ac:dyDescent="0.2">
      <c r="B57" s="102"/>
      <c r="C57" s="1226" t="s">
        <v>47</v>
      </c>
      <c r="D57" s="1226"/>
      <c r="E57" s="1227"/>
      <c r="F57" s="105">
        <v>43879</v>
      </c>
      <c r="G57" s="105">
        <v>47491</v>
      </c>
      <c r="H57" s="106">
        <v>44418</v>
      </c>
    </row>
    <row r="58" spans="2:8" ht="45.75" customHeight="1" x14ac:dyDescent="0.2">
      <c r="B58" s="107"/>
      <c r="C58" s="1214" t="s">
        <v>563</v>
      </c>
      <c r="D58" s="1215"/>
      <c r="E58" s="1216"/>
      <c r="F58" s="108">
        <v>11001</v>
      </c>
      <c r="G58" s="108">
        <v>12245</v>
      </c>
      <c r="H58" s="109">
        <v>11188</v>
      </c>
    </row>
    <row r="59" spans="2:8" ht="45.75" customHeight="1" x14ac:dyDescent="0.2">
      <c r="B59" s="107"/>
      <c r="C59" s="1214" t="s">
        <v>564</v>
      </c>
      <c r="D59" s="1215"/>
      <c r="E59" s="1216"/>
      <c r="F59" s="108">
        <v>4940</v>
      </c>
      <c r="G59" s="108">
        <v>6224</v>
      </c>
      <c r="H59" s="109">
        <v>7512</v>
      </c>
    </row>
    <row r="60" spans="2:8" ht="45.75" customHeight="1" x14ac:dyDescent="0.2">
      <c r="B60" s="107"/>
      <c r="C60" s="1214" t="s">
        <v>565</v>
      </c>
      <c r="D60" s="1215"/>
      <c r="E60" s="1216"/>
      <c r="F60" s="108">
        <v>6798</v>
      </c>
      <c r="G60" s="108">
        <v>6630</v>
      </c>
      <c r="H60" s="109">
        <v>5892</v>
      </c>
    </row>
    <row r="61" spans="2:8" ht="45.75" customHeight="1" x14ac:dyDescent="0.2">
      <c r="B61" s="107"/>
      <c r="C61" s="1214" t="s">
        <v>566</v>
      </c>
      <c r="D61" s="1215"/>
      <c r="E61" s="1216"/>
      <c r="F61" s="108">
        <v>3640</v>
      </c>
      <c r="G61" s="108">
        <v>3785</v>
      </c>
      <c r="H61" s="109">
        <v>3283</v>
      </c>
    </row>
    <row r="62" spans="2:8" ht="45.75" customHeight="1" thickBot="1" x14ac:dyDescent="0.25">
      <c r="B62" s="110"/>
      <c r="C62" s="1217" t="s">
        <v>567</v>
      </c>
      <c r="D62" s="1218"/>
      <c r="E62" s="1219"/>
      <c r="F62" s="111">
        <v>2654</v>
      </c>
      <c r="G62" s="111">
        <v>2655</v>
      </c>
      <c r="H62" s="112">
        <v>2656</v>
      </c>
    </row>
    <row r="63" spans="2:8" ht="52.5" customHeight="1" thickBot="1" x14ac:dyDescent="0.25">
      <c r="B63" s="113"/>
      <c r="C63" s="1220" t="s">
        <v>48</v>
      </c>
      <c r="D63" s="1220"/>
      <c r="E63" s="1221"/>
      <c r="F63" s="114">
        <v>89478</v>
      </c>
      <c r="G63" s="114">
        <v>82719</v>
      </c>
      <c r="H63" s="115">
        <v>82905</v>
      </c>
    </row>
    <row r="64" spans="2:8" ht="15" customHeight="1" x14ac:dyDescent="0.2"/>
  </sheetData>
  <sheetProtection algorithmName="SHA-512" hashValue="h6BQwMh/uOVF80xTrO7y7fzUc9hQEKOUPBA7ZHzWK0LiIv2xgQx3Id3x++Cs+X/M+0KH1dgjk54ut/xhpMX/HA==" saltValue="nYG1UBnC5m9/QVVjF8rM8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F5EA4-6443-43C5-92A3-B7DCFD33FB50}">
  <dimension ref="A1:WZM160"/>
  <sheetViews>
    <sheetView showGridLines="0" zoomScaleNormal="100" zoomScaleSheetLayoutView="80" workbookViewId="0">
      <selection activeCell="BV105" sqref="BV105"/>
    </sheetView>
  </sheetViews>
  <sheetFormatPr defaultColWidth="0" defaultRowHeight="0" customHeight="1" zeroHeight="1" x14ac:dyDescent="0.2"/>
  <cols>
    <col min="1" max="1" width="6.36328125" style="1228" customWidth="1"/>
    <col min="2" max="107" width="2.453125" style="1228" customWidth="1"/>
    <col min="108" max="108" width="6.08984375" style="1230" customWidth="1"/>
    <col min="109" max="109" width="5.90625" style="1229" customWidth="1"/>
    <col min="110" max="110" width="19.08984375" style="1228" hidden="1"/>
    <col min="111" max="115" width="12.6328125" style="1228" hidden="1"/>
    <col min="116" max="349" width="8.6328125" style="1228" hidden="1"/>
    <col min="350" max="355" width="14.90625" style="1228" hidden="1"/>
    <col min="356" max="357" width="15.90625" style="1228" hidden="1"/>
    <col min="358" max="363" width="16.08984375" style="1228" hidden="1"/>
    <col min="364" max="364" width="6.08984375" style="1228" hidden="1"/>
    <col min="365" max="365" width="3" style="1228" hidden="1"/>
    <col min="366" max="605" width="8.6328125" style="1228" hidden="1"/>
    <col min="606" max="611" width="14.90625" style="1228" hidden="1"/>
    <col min="612" max="613" width="15.90625" style="1228" hidden="1"/>
    <col min="614" max="619" width="16.08984375" style="1228" hidden="1"/>
    <col min="620" max="620" width="6.08984375" style="1228" hidden="1"/>
    <col min="621" max="621" width="3" style="1228" hidden="1"/>
    <col min="622" max="861" width="8.6328125" style="1228" hidden="1"/>
    <col min="862" max="867" width="14.90625" style="1228" hidden="1"/>
    <col min="868" max="869" width="15.90625" style="1228" hidden="1"/>
    <col min="870" max="875" width="16.08984375" style="1228" hidden="1"/>
    <col min="876" max="876" width="6.08984375" style="1228" hidden="1"/>
    <col min="877" max="877" width="3" style="1228" hidden="1"/>
    <col min="878" max="1117" width="8.6328125" style="1228" hidden="1"/>
    <col min="1118" max="1123" width="14.90625" style="1228" hidden="1"/>
    <col min="1124" max="1125" width="15.90625" style="1228" hidden="1"/>
    <col min="1126" max="1131" width="16.08984375" style="1228" hidden="1"/>
    <col min="1132" max="1132" width="6.08984375" style="1228" hidden="1"/>
    <col min="1133" max="1133" width="3" style="1228" hidden="1"/>
    <col min="1134" max="1373" width="8.6328125" style="1228" hidden="1"/>
    <col min="1374" max="1379" width="14.90625" style="1228" hidden="1"/>
    <col min="1380" max="1381" width="15.90625" style="1228" hidden="1"/>
    <col min="1382" max="1387" width="16.08984375" style="1228" hidden="1"/>
    <col min="1388" max="1388" width="6.08984375" style="1228" hidden="1"/>
    <col min="1389" max="1389" width="3" style="1228" hidden="1"/>
    <col min="1390" max="1629" width="8.6328125" style="1228" hidden="1"/>
    <col min="1630" max="1635" width="14.90625" style="1228" hidden="1"/>
    <col min="1636" max="1637" width="15.90625" style="1228" hidden="1"/>
    <col min="1638" max="1643" width="16.08984375" style="1228" hidden="1"/>
    <col min="1644" max="1644" width="6.08984375" style="1228" hidden="1"/>
    <col min="1645" max="1645" width="3" style="1228" hidden="1"/>
    <col min="1646" max="1885" width="8.6328125" style="1228" hidden="1"/>
    <col min="1886" max="1891" width="14.90625" style="1228" hidden="1"/>
    <col min="1892" max="1893" width="15.90625" style="1228" hidden="1"/>
    <col min="1894" max="1899" width="16.08984375" style="1228" hidden="1"/>
    <col min="1900" max="1900" width="6.08984375" style="1228" hidden="1"/>
    <col min="1901" max="1901" width="3" style="1228" hidden="1"/>
    <col min="1902" max="2141" width="8.6328125" style="1228" hidden="1"/>
    <col min="2142" max="2147" width="14.90625" style="1228" hidden="1"/>
    <col min="2148" max="2149" width="15.90625" style="1228" hidden="1"/>
    <col min="2150" max="2155" width="16.08984375" style="1228" hidden="1"/>
    <col min="2156" max="2156" width="6.08984375" style="1228" hidden="1"/>
    <col min="2157" max="2157" width="3" style="1228" hidden="1"/>
    <col min="2158" max="2397" width="8.6328125" style="1228" hidden="1"/>
    <col min="2398" max="2403" width="14.90625" style="1228" hidden="1"/>
    <col min="2404" max="2405" width="15.90625" style="1228" hidden="1"/>
    <col min="2406" max="2411" width="16.08984375" style="1228" hidden="1"/>
    <col min="2412" max="2412" width="6.08984375" style="1228" hidden="1"/>
    <col min="2413" max="2413" width="3" style="1228" hidden="1"/>
    <col min="2414" max="2653" width="8.6328125" style="1228" hidden="1"/>
    <col min="2654" max="2659" width="14.90625" style="1228" hidden="1"/>
    <col min="2660" max="2661" width="15.90625" style="1228" hidden="1"/>
    <col min="2662" max="2667" width="16.08984375" style="1228" hidden="1"/>
    <col min="2668" max="2668" width="6.08984375" style="1228" hidden="1"/>
    <col min="2669" max="2669" width="3" style="1228" hidden="1"/>
    <col min="2670" max="2909" width="8.6328125" style="1228" hidden="1"/>
    <col min="2910" max="2915" width="14.90625" style="1228" hidden="1"/>
    <col min="2916" max="2917" width="15.90625" style="1228" hidden="1"/>
    <col min="2918" max="2923" width="16.08984375" style="1228" hidden="1"/>
    <col min="2924" max="2924" width="6.08984375" style="1228" hidden="1"/>
    <col min="2925" max="2925" width="3" style="1228" hidden="1"/>
    <col min="2926" max="3165" width="8.6328125" style="1228" hidden="1"/>
    <col min="3166" max="3171" width="14.90625" style="1228" hidden="1"/>
    <col min="3172" max="3173" width="15.90625" style="1228" hidden="1"/>
    <col min="3174" max="3179" width="16.08984375" style="1228" hidden="1"/>
    <col min="3180" max="3180" width="6.08984375" style="1228" hidden="1"/>
    <col min="3181" max="3181" width="3" style="1228" hidden="1"/>
    <col min="3182" max="3421" width="8.6328125" style="1228" hidden="1"/>
    <col min="3422" max="3427" width="14.90625" style="1228" hidden="1"/>
    <col min="3428" max="3429" width="15.90625" style="1228" hidden="1"/>
    <col min="3430" max="3435" width="16.08984375" style="1228" hidden="1"/>
    <col min="3436" max="3436" width="6.08984375" style="1228" hidden="1"/>
    <col min="3437" max="3437" width="3" style="1228" hidden="1"/>
    <col min="3438" max="3677" width="8.6328125" style="1228" hidden="1"/>
    <col min="3678" max="3683" width="14.90625" style="1228" hidden="1"/>
    <col min="3684" max="3685" width="15.90625" style="1228" hidden="1"/>
    <col min="3686" max="3691" width="16.08984375" style="1228" hidden="1"/>
    <col min="3692" max="3692" width="6.08984375" style="1228" hidden="1"/>
    <col min="3693" max="3693" width="3" style="1228" hidden="1"/>
    <col min="3694" max="3933" width="8.6328125" style="1228" hidden="1"/>
    <col min="3934" max="3939" width="14.90625" style="1228" hidden="1"/>
    <col min="3940" max="3941" width="15.90625" style="1228" hidden="1"/>
    <col min="3942" max="3947" width="16.08984375" style="1228" hidden="1"/>
    <col min="3948" max="3948" width="6.08984375" style="1228" hidden="1"/>
    <col min="3949" max="3949" width="3" style="1228" hidden="1"/>
    <col min="3950" max="4189" width="8.6328125" style="1228" hidden="1"/>
    <col min="4190" max="4195" width="14.90625" style="1228" hidden="1"/>
    <col min="4196" max="4197" width="15.90625" style="1228" hidden="1"/>
    <col min="4198" max="4203" width="16.08984375" style="1228" hidden="1"/>
    <col min="4204" max="4204" width="6.08984375" style="1228" hidden="1"/>
    <col min="4205" max="4205" width="3" style="1228" hidden="1"/>
    <col min="4206" max="4445" width="8.6328125" style="1228" hidden="1"/>
    <col min="4446" max="4451" width="14.90625" style="1228" hidden="1"/>
    <col min="4452" max="4453" width="15.90625" style="1228" hidden="1"/>
    <col min="4454" max="4459" width="16.08984375" style="1228" hidden="1"/>
    <col min="4460" max="4460" width="6.08984375" style="1228" hidden="1"/>
    <col min="4461" max="4461" width="3" style="1228" hidden="1"/>
    <col min="4462" max="4701" width="8.6328125" style="1228" hidden="1"/>
    <col min="4702" max="4707" width="14.90625" style="1228" hidden="1"/>
    <col min="4708" max="4709" width="15.90625" style="1228" hidden="1"/>
    <col min="4710" max="4715" width="16.08984375" style="1228" hidden="1"/>
    <col min="4716" max="4716" width="6.08984375" style="1228" hidden="1"/>
    <col min="4717" max="4717" width="3" style="1228" hidden="1"/>
    <col min="4718" max="4957" width="8.6328125" style="1228" hidden="1"/>
    <col min="4958" max="4963" width="14.90625" style="1228" hidden="1"/>
    <col min="4964" max="4965" width="15.90625" style="1228" hidden="1"/>
    <col min="4966" max="4971" width="16.08984375" style="1228" hidden="1"/>
    <col min="4972" max="4972" width="6.08984375" style="1228" hidden="1"/>
    <col min="4973" max="4973" width="3" style="1228" hidden="1"/>
    <col min="4974" max="5213" width="8.6328125" style="1228" hidden="1"/>
    <col min="5214" max="5219" width="14.90625" style="1228" hidden="1"/>
    <col min="5220" max="5221" width="15.90625" style="1228" hidden="1"/>
    <col min="5222" max="5227" width="16.08984375" style="1228" hidden="1"/>
    <col min="5228" max="5228" width="6.08984375" style="1228" hidden="1"/>
    <col min="5229" max="5229" width="3" style="1228" hidden="1"/>
    <col min="5230" max="5469" width="8.6328125" style="1228" hidden="1"/>
    <col min="5470" max="5475" width="14.90625" style="1228" hidden="1"/>
    <col min="5476" max="5477" width="15.90625" style="1228" hidden="1"/>
    <col min="5478" max="5483" width="16.08984375" style="1228" hidden="1"/>
    <col min="5484" max="5484" width="6.08984375" style="1228" hidden="1"/>
    <col min="5485" max="5485" width="3" style="1228" hidden="1"/>
    <col min="5486" max="5725" width="8.6328125" style="1228" hidden="1"/>
    <col min="5726" max="5731" width="14.90625" style="1228" hidden="1"/>
    <col min="5732" max="5733" width="15.90625" style="1228" hidden="1"/>
    <col min="5734" max="5739" width="16.08984375" style="1228" hidden="1"/>
    <col min="5740" max="5740" width="6.08984375" style="1228" hidden="1"/>
    <col min="5741" max="5741" width="3" style="1228" hidden="1"/>
    <col min="5742" max="5981" width="8.6328125" style="1228" hidden="1"/>
    <col min="5982" max="5987" width="14.90625" style="1228" hidden="1"/>
    <col min="5988" max="5989" width="15.90625" style="1228" hidden="1"/>
    <col min="5990" max="5995" width="16.08984375" style="1228" hidden="1"/>
    <col min="5996" max="5996" width="6.08984375" style="1228" hidden="1"/>
    <col min="5997" max="5997" width="3" style="1228" hidden="1"/>
    <col min="5998" max="6237" width="8.6328125" style="1228" hidden="1"/>
    <col min="6238" max="6243" width="14.90625" style="1228" hidden="1"/>
    <col min="6244" max="6245" width="15.90625" style="1228" hidden="1"/>
    <col min="6246" max="6251" width="16.08984375" style="1228" hidden="1"/>
    <col min="6252" max="6252" width="6.08984375" style="1228" hidden="1"/>
    <col min="6253" max="6253" width="3" style="1228" hidden="1"/>
    <col min="6254" max="6493" width="8.6328125" style="1228" hidden="1"/>
    <col min="6494" max="6499" width="14.90625" style="1228" hidden="1"/>
    <col min="6500" max="6501" width="15.90625" style="1228" hidden="1"/>
    <col min="6502" max="6507" width="16.08984375" style="1228" hidden="1"/>
    <col min="6508" max="6508" width="6.08984375" style="1228" hidden="1"/>
    <col min="6509" max="6509" width="3" style="1228" hidden="1"/>
    <col min="6510" max="6749" width="8.6328125" style="1228" hidden="1"/>
    <col min="6750" max="6755" width="14.90625" style="1228" hidden="1"/>
    <col min="6756" max="6757" width="15.90625" style="1228" hidden="1"/>
    <col min="6758" max="6763" width="16.08984375" style="1228" hidden="1"/>
    <col min="6764" max="6764" width="6.08984375" style="1228" hidden="1"/>
    <col min="6765" max="6765" width="3" style="1228" hidden="1"/>
    <col min="6766" max="7005" width="8.6328125" style="1228" hidden="1"/>
    <col min="7006" max="7011" width="14.90625" style="1228" hidden="1"/>
    <col min="7012" max="7013" width="15.90625" style="1228" hidden="1"/>
    <col min="7014" max="7019" width="16.08984375" style="1228" hidden="1"/>
    <col min="7020" max="7020" width="6.08984375" style="1228" hidden="1"/>
    <col min="7021" max="7021" width="3" style="1228" hidden="1"/>
    <col min="7022" max="7261" width="8.6328125" style="1228" hidden="1"/>
    <col min="7262" max="7267" width="14.90625" style="1228" hidden="1"/>
    <col min="7268" max="7269" width="15.90625" style="1228" hidden="1"/>
    <col min="7270" max="7275" width="16.08984375" style="1228" hidden="1"/>
    <col min="7276" max="7276" width="6.08984375" style="1228" hidden="1"/>
    <col min="7277" max="7277" width="3" style="1228" hidden="1"/>
    <col min="7278" max="7517" width="8.6328125" style="1228" hidden="1"/>
    <col min="7518" max="7523" width="14.90625" style="1228" hidden="1"/>
    <col min="7524" max="7525" width="15.90625" style="1228" hidden="1"/>
    <col min="7526" max="7531" width="16.08984375" style="1228" hidden="1"/>
    <col min="7532" max="7532" width="6.08984375" style="1228" hidden="1"/>
    <col min="7533" max="7533" width="3" style="1228" hidden="1"/>
    <col min="7534" max="7773" width="8.6328125" style="1228" hidden="1"/>
    <col min="7774" max="7779" width="14.90625" style="1228" hidden="1"/>
    <col min="7780" max="7781" width="15.90625" style="1228" hidden="1"/>
    <col min="7782" max="7787" width="16.08984375" style="1228" hidden="1"/>
    <col min="7788" max="7788" width="6.08984375" style="1228" hidden="1"/>
    <col min="7789" max="7789" width="3" style="1228" hidden="1"/>
    <col min="7790" max="8029" width="8.6328125" style="1228" hidden="1"/>
    <col min="8030" max="8035" width="14.90625" style="1228" hidden="1"/>
    <col min="8036" max="8037" width="15.90625" style="1228" hidden="1"/>
    <col min="8038" max="8043" width="16.08984375" style="1228" hidden="1"/>
    <col min="8044" max="8044" width="6.08984375" style="1228" hidden="1"/>
    <col min="8045" max="8045" width="3" style="1228" hidden="1"/>
    <col min="8046" max="8285" width="8.6328125" style="1228" hidden="1"/>
    <col min="8286" max="8291" width="14.90625" style="1228" hidden="1"/>
    <col min="8292" max="8293" width="15.90625" style="1228" hidden="1"/>
    <col min="8294" max="8299" width="16.08984375" style="1228" hidden="1"/>
    <col min="8300" max="8300" width="6.08984375" style="1228" hidden="1"/>
    <col min="8301" max="8301" width="3" style="1228" hidden="1"/>
    <col min="8302" max="8541" width="8.6328125" style="1228" hidden="1"/>
    <col min="8542" max="8547" width="14.90625" style="1228" hidden="1"/>
    <col min="8548" max="8549" width="15.90625" style="1228" hidden="1"/>
    <col min="8550" max="8555" width="16.08984375" style="1228" hidden="1"/>
    <col min="8556" max="8556" width="6.08984375" style="1228" hidden="1"/>
    <col min="8557" max="8557" width="3" style="1228" hidden="1"/>
    <col min="8558" max="8797" width="8.6328125" style="1228" hidden="1"/>
    <col min="8798" max="8803" width="14.90625" style="1228" hidden="1"/>
    <col min="8804" max="8805" width="15.90625" style="1228" hidden="1"/>
    <col min="8806" max="8811" width="16.08984375" style="1228" hidden="1"/>
    <col min="8812" max="8812" width="6.08984375" style="1228" hidden="1"/>
    <col min="8813" max="8813" width="3" style="1228" hidden="1"/>
    <col min="8814" max="9053" width="8.6328125" style="1228" hidden="1"/>
    <col min="9054" max="9059" width="14.90625" style="1228" hidden="1"/>
    <col min="9060" max="9061" width="15.90625" style="1228" hidden="1"/>
    <col min="9062" max="9067" width="16.08984375" style="1228" hidden="1"/>
    <col min="9068" max="9068" width="6.08984375" style="1228" hidden="1"/>
    <col min="9069" max="9069" width="3" style="1228" hidden="1"/>
    <col min="9070" max="9309" width="8.6328125" style="1228" hidden="1"/>
    <col min="9310" max="9315" width="14.90625" style="1228" hidden="1"/>
    <col min="9316" max="9317" width="15.90625" style="1228" hidden="1"/>
    <col min="9318" max="9323" width="16.08984375" style="1228" hidden="1"/>
    <col min="9324" max="9324" width="6.08984375" style="1228" hidden="1"/>
    <col min="9325" max="9325" width="3" style="1228" hidden="1"/>
    <col min="9326" max="9565" width="8.6328125" style="1228" hidden="1"/>
    <col min="9566" max="9571" width="14.90625" style="1228" hidden="1"/>
    <col min="9572" max="9573" width="15.90625" style="1228" hidden="1"/>
    <col min="9574" max="9579" width="16.08984375" style="1228" hidden="1"/>
    <col min="9580" max="9580" width="6.08984375" style="1228" hidden="1"/>
    <col min="9581" max="9581" width="3" style="1228" hidden="1"/>
    <col min="9582" max="9821" width="8.6328125" style="1228" hidden="1"/>
    <col min="9822" max="9827" width="14.90625" style="1228" hidden="1"/>
    <col min="9828" max="9829" width="15.90625" style="1228" hidden="1"/>
    <col min="9830" max="9835" width="16.08984375" style="1228" hidden="1"/>
    <col min="9836" max="9836" width="6.08984375" style="1228" hidden="1"/>
    <col min="9837" max="9837" width="3" style="1228" hidden="1"/>
    <col min="9838" max="10077" width="8.6328125" style="1228" hidden="1"/>
    <col min="10078" max="10083" width="14.90625" style="1228" hidden="1"/>
    <col min="10084" max="10085" width="15.90625" style="1228" hidden="1"/>
    <col min="10086" max="10091" width="16.08984375" style="1228" hidden="1"/>
    <col min="10092" max="10092" width="6.08984375" style="1228" hidden="1"/>
    <col min="10093" max="10093" width="3" style="1228" hidden="1"/>
    <col min="10094" max="10333" width="8.6328125" style="1228" hidden="1"/>
    <col min="10334" max="10339" width="14.90625" style="1228" hidden="1"/>
    <col min="10340" max="10341" width="15.90625" style="1228" hidden="1"/>
    <col min="10342" max="10347" width="16.08984375" style="1228" hidden="1"/>
    <col min="10348" max="10348" width="6.08984375" style="1228" hidden="1"/>
    <col min="10349" max="10349" width="3" style="1228" hidden="1"/>
    <col min="10350" max="10589" width="8.6328125" style="1228" hidden="1"/>
    <col min="10590" max="10595" width="14.90625" style="1228" hidden="1"/>
    <col min="10596" max="10597" width="15.90625" style="1228" hidden="1"/>
    <col min="10598" max="10603" width="16.08984375" style="1228" hidden="1"/>
    <col min="10604" max="10604" width="6.08984375" style="1228" hidden="1"/>
    <col min="10605" max="10605" width="3" style="1228" hidden="1"/>
    <col min="10606" max="10845" width="8.6328125" style="1228" hidden="1"/>
    <col min="10846" max="10851" width="14.90625" style="1228" hidden="1"/>
    <col min="10852" max="10853" width="15.90625" style="1228" hidden="1"/>
    <col min="10854" max="10859" width="16.08984375" style="1228" hidden="1"/>
    <col min="10860" max="10860" width="6.08984375" style="1228" hidden="1"/>
    <col min="10861" max="10861" width="3" style="1228" hidden="1"/>
    <col min="10862" max="11101" width="8.6328125" style="1228" hidden="1"/>
    <col min="11102" max="11107" width="14.90625" style="1228" hidden="1"/>
    <col min="11108" max="11109" width="15.90625" style="1228" hidden="1"/>
    <col min="11110" max="11115" width="16.08984375" style="1228" hidden="1"/>
    <col min="11116" max="11116" width="6.08984375" style="1228" hidden="1"/>
    <col min="11117" max="11117" width="3" style="1228" hidden="1"/>
    <col min="11118" max="11357" width="8.6328125" style="1228" hidden="1"/>
    <col min="11358" max="11363" width="14.90625" style="1228" hidden="1"/>
    <col min="11364" max="11365" width="15.90625" style="1228" hidden="1"/>
    <col min="11366" max="11371" width="16.08984375" style="1228" hidden="1"/>
    <col min="11372" max="11372" width="6.08984375" style="1228" hidden="1"/>
    <col min="11373" max="11373" width="3" style="1228" hidden="1"/>
    <col min="11374" max="11613" width="8.6328125" style="1228" hidden="1"/>
    <col min="11614" max="11619" width="14.90625" style="1228" hidden="1"/>
    <col min="11620" max="11621" width="15.90625" style="1228" hidden="1"/>
    <col min="11622" max="11627" width="16.08984375" style="1228" hidden="1"/>
    <col min="11628" max="11628" width="6.08984375" style="1228" hidden="1"/>
    <col min="11629" max="11629" width="3" style="1228" hidden="1"/>
    <col min="11630" max="11869" width="8.6328125" style="1228" hidden="1"/>
    <col min="11870" max="11875" width="14.90625" style="1228" hidden="1"/>
    <col min="11876" max="11877" width="15.90625" style="1228" hidden="1"/>
    <col min="11878" max="11883" width="16.08984375" style="1228" hidden="1"/>
    <col min="11884" max="11884" width="6.08984375" style="1228" hidden="1"/>
    <col min="11885" max="11885" width="3" style="1228" hidden="1"/>
    <col min="11886" max="12125" width="8.6328125" style="1228" hidden="1"/>
    <col min="12126" max="12131" width="14.90625" style="1228" hidden="1"/>
    <col min="12132" max="12133" width="15.90625" style="1228" hidden="1"/>
    <col min="12134" max="12139" width="16.08984375" style="1228" hidden="1"/>
    <col min="12140" max="12140" width="6.08984375" style="1228" hidden="1"/>
    <col min="12141" max="12141" width="3" style="1228" hidden="1"/>
    <col min="12142" max="12381" width="8.6328125" style="1228" hidden="1"/>
    <col min="12382" max="12387" width="14.90625" style="1228" hidden="1"/>
    <col min="12388" max="12389" width="15.90625" style="1228" hidden="1"/>
    <col min="12390" max="12395" width="16.08984375" style="1228" hidden="1"/>
    <col min="12396" max="12396" width="6.08984375" style="1228" hidden="1"/>
    <col min="12397" max="12397" width="3" style="1228" hidden="1"/>
    <col min="12398" max="12637" width="8.6328125" style="1228" hidden="1"/>
    <col min="12638" max="12643" width="14.90625" style="1228" hidden="1"/>
    <col min="12644" max="12645" width="15.90625" style="1228" hidden="1"/>
    <col min="12646" max="12651" width="16.08984375" style="1228" hidden="1"/>
    <col min="12652" max="12652" width="6.08984375" style="1228" hidden="1"/>
    <col min="12653" max="12653" width="3" style="1228" hidden="1"/>
    <col min="12654" max="12893" width="8.6328125" style="1228" hidden="1"/>
    <col min="12894" max="12899" width="14.90625" style="1228" hidden="1"/>
    <col min="12900" max="12901" width="15.90625" style="1228" hidden="1"/>
    <col min="12902" max="12907" width="16.08984375" style="1228" hidden="1"/>
    <col min="12908" max="12908" width="6.08984375" style="1228" hidden="1"/>
    <col min="12909" max="12909" width="3" style="1228" hidden="1"/>
    <col min="12910" max="13149" width="8.6328125" style="1228" hidden="1"/>
    <col min="13150" max="13155" width="14.90625" style="1228" hidden="1"/>
    <col min="13156" max="13157" width="15.90625" style="1228" hidden="1"/>
    <col min="13158" max="13163" width="16.08984375" style="1228" hidden="1"/>
    <col min="13164" max="13164" width="6.08984375" style="1228" hidden="1"/>
    <col min="13165" max="13165" width="3" style="1228" hidden="1"/>
    <col min="13166" max="13405" width="8.6328125" style="1228" hidden="1"/>
    <col min="13406" max="13411" width="14.90625" style="1228" hidden="1"/>
    <col min="13412" max="13413" width="15.90625" style="1228" hidden="1"/>
    <col min="13414" max="13419" width="16.08984375" style="1228" hidden="1"/>
    <col min="13420" max="13420" width="6.08984375" style="1228" hidden="1"/>
    <col min="13421" max="13421" width="3" style="1228" hidden="1"/>
    <col min="13422" max="13661" width="8.6328125" style="1228" hidden="1"/>
    <col min="13662" max="13667" width="14.90625" style="1228" hidden="1"/>
    <col min="13668" max="13669" width="15.90625" style="1228" hidden="1"/>
    <col min="13670" max="13675" width="16.08984375" style="1228" hidden="1"/>
    <col min="13676" max="13676" width="6.08984375" style="1228" hidden="1"/>
    <col min="13677" max="13677" width="3" style="1228" hidden="1"/>
    <col min="13678" max="13917" width="8.6328125" style="1228" hidden="1"/>
    <col min="13918" max="13923" width="14.90625" style="1228" hidden="1"/>
    <col min="13924" max="13925" width="15.90625" style="1228" hidden="1"/>
    <col min="13926" max="13931" width="16.08984375" style="1228" hidden="1"/>
    <col min="13932" max="13932" width="6.08984375" style="1228" hidden="1"/>
    <col min="13933" max="13933" width="3" style="1228" hidden="1"/>
    <col min="13934" max="14173" width="8.6328125" style="1228" hidden="1"/>
    <col min="14174" max="14179" width="14.90625" style="1228" hidden="1"/>
    <col min="14180" max="14181" width="15.90625" style="1228" hidden="1"/>
    <col min="14182" max="14187" width="16.08984375" style="1228" hidden="1"/>
    <col min="14188" max="14188" width="6.08984375" style="1228" hidden="1"/>
    <col min="14189" max="14189" width="3" style="1228" hidden="1"/>
    <col min="14190" max="14429" width="8.6328125" style="1228" hidden="1"/>
    <col min="14430" max="14435" width="14.90625" style="1228" hidden="1"/>
    <col min="14436" max="14437" width="15.90625" style="1228" hidden="1"/>
    <col min="14438" max="14443" width="16.08984375" style="1228" hidden="1"/>
    <col min="14444" max="14444" width="6.08984375" style="1228" hidden="1"/>
    <col min="14445" max="14445" width="3" style="1228" hidden="1"/>
    <col min="14446" max="14685" width="8.6328125" style="1228" hidden="1"/>
    <col min="14686" max="14691" width="14.90625" style="1228" hidden="1"/>
    <col min="14692" max="14693" width="15.90625" style="1228" hidden="1"/>
    <col min="14694" max="14699" width="16.08984375" style="1228" hidden="1"/>
    <col min="14700" max="14700" width="6.08984375" style="1228" hidden="1"/>
    <col min="14701" max="14701" width="3" style="1228" hidden="1"/>
    <col min="14702" max="14941" width="8.6328125" style="1228" hidden="1"/>
    <col min="14942" max="14947" width="14.90625" style="1228" hidden="1"/>
    <col min="14948" max="14949" width="15.90625" style="1228" hidden="1"/>
    <col min="14950" max="14955" width="16.08984375" style="1228" hidden="1"/>
    <col min="14956" max="14956" width="6.08984375" style="1228" hidden="1"/>
    <col min="14957" max="14957" width="3" style="1228" hidden="1"/>
    <col min="14958" max="15197" width="8.6328125" style="1228" hidden="1"/>
    <col min="15198" max="15203" width="14.90625" style="1228" hidden="1"/>
    <col min="15204" max="15205" width="15.90625" style="1228" hidden="1"/>
    <col min="15206" max="15211" width="16.08984375" style="1228" hidden="1"/>
    <col min="15212" max="15212" width="6.08984375" style="1228" hidden="1"/>
    <col min="15213" max="15213" width="3" style="1228" hidden="1"/>
    <col min="15214" max="15453" width="8.6328125" style="1228" hidden="1"/>
    <col min="15454" max="15459" width="14.90625" style="1228" hidden="1"/>
    <col min="15460" max="15461" width="15.90625" style="1228" hidden="1"/>
    <col min="15462" max="15467" width="16.08984375" style="1228" hidden="1"/>
    <col min="15468" max="15468" width="6.08984375" style="1228" hidden="1"/>
    <col min="15469" max="15469" width="3" style="1228" hidden="1"/>
    <col min="15470" max="15709" width="8.6328125" style="1228" hidden="1"/>
    <col min="15710" max="15715" width="14.90625" style="1228" hidden="1"/>
    <col min="15716" max="15717" width="15.90625" style="1228" hidden="1"/>
    <col min="15718" max="15723" width="16.08984375" style="1228" hidden="1"/>
    <col min="15724" max="15724" width="6.08984375" style="1228" hidden="1"/>
    <col min="15725" max="15725" width="3" style="1228" hidden="1"/>
    <col min="15726" max="15965" width="8.6328125" style="1228" hidden="1"/>
    <col min="15966" max="15971" width="14.90625" style="1228" hidden="1"/>
    <col min="15972" max="15973" width="15.90625" style="1228" hidden="1"/>
    <col min="15974" max="15979" width="16.08984375" style="1228" hidden="1"/>
    <col min="15980" max="15980" width="6.08984375" style="1228" hidden="1"/>
    <col min="15981" max="15981" width="3" style="1228" hidden="1"/>
    <col min="15982" max="16221" width="8.6328125" style="1228" hidden="1"/>
    <col min="16222" max="16227" width="14.90625" style="1228" hidden="1"/>
    <col min="16228" max="16229" width="15.90625" style="1228" hidden="1"/>
    <col min="16230" max="16235" width="16.08984375" style="1228" hidden="1"/>
    <col min="16236" max="16236" width="6.08984375" style="1228" hidden="1"/>
    <col min="16237" max="16237" width="3" style="1228" hidden="1"/>
    <col min="16238" max="16384" width="8.6328125" style="1228" hidden="1"/>
  </cols>
  <sheetData>
    <row r="1" spans="1:143" ht="42.75" customHeight="1" x14ac:dyDescent="0.2">
      <c r="A1" s="1288"/>
      <c r="B1" s="1287"/>
      <c r="DD1" s="1228"/>
      <c r="DE1" s="1228"/>
    </row>
    <row r="2" spans="1:143" ht="25.5" customHeight="1" x14ac:dyDescent="0.2">
      <c r="A2" s="1286"/>
      <c r="C2" s="1286"/>
      <c r="O2" s="1286"/>
      <c r="P2" s="1286"/>
      <c r="Q2" s="1286"/>
      <c r="R2" s="1286"/>
      <c r="S2" s="1286"/>
      <c r="T2" s="1286"/>
      <c r="U2" s="1286"/>
      <c r="V2" s="1286"/>
      <c r="W2" s="1286"/>
      <c r="X2" s="1286"/>
      <c r="Y2" s="1286"/>
      <c r="Z2" s="1286"/>
      <c r="AA2" s="1286"/>
      <c r="AB2" s="1286"/>
      <c r="AC2" s="1286"/>
      <c r="AD2" s="1286"/>
      <c r="AE2" s="1286"/>
      <c r="AF2" s="1286"/>
      <c r="AG2" s="1286"/>
      <c r="AH2" s="1286"/>
      <c r="AI2" s="1286"/>
      <c r="AU2" s="1286"/>
      <c r="BG2" s="1286"/>
      <c r="BS2" s="1286"/>
      <c r="CE2" s="1286"/>
      <c r="CQ2" s="1286"/>
      <c r="DD2" s="1228"/>
      <c r="DE2" s="1228"/>
    </row>
    <row r="3" spans="1:143" ht="25.5" customHeight="1" x14ac:dyDescent="0.2">
      <c r="A3" s="1286"/>
      <c r="C3" s="1286"/>
      <c r="O3" s="1286"/>
      <c r="P3" s="1286"/>
      <c r="Q3" s="1286"/>
      <c r="R3" s="1286"/>
      <c r="S3" s="1286"/>
      <c r="T3" s="1286"/>
      <c r="U3" s="1286"/>
      <c r="V3" s="1286"/>
      <c r="W3" s="1286"/>
      <c r="X3" s="1286"/>
      <c r="Y3" s="1286"/>
      <c r="Z3" s="1286"/>
      <c r="AA3" s="1286"/>
      <c r="AB3" s="1286"/>
      <c r="AC3" s="1286"/>
      <c r="AD3" s="1286"/>
      <c r="AE3" s="1286"/>
      <c r="AF3" s="1286"/>
      <c r="AG3" s="1286"/>
      <c r="AH3" s="1286"/>
      <c r="AI3" s="1286"/>
      <c r="AU3" s="1286"/>
      <c r="BG3" s="1286"/>
      <c r="BS3" s="1286"/>
      <c r="CE3" s="1286"/>
      <c r="CQ3" s="1286"/>
      <c r="DD3" s="1228"/>
      <c r="DE3" s="1228"/>
    </row>
    <row r="4" spans="1:143" s="279" customFormat="1" ht="13" x14ac:dyDescent="0.2">
      <c r="A4" s="1286"/>
      <c r="B4" s="1286"/>
      <c r="C4" s="1286"/>
      <c r="D4" s="1286"/>
      <c r="E4" s="1286"/>
      <c r="F4" s="1286"/>
      <c r="G4" s="1286"/>
      <c r="H4" s="1286"/>
      <c r="I4" s="1286"/>
      <c r="J4" s="1286"/>
      <c r="K4" s="1286"/>
      <c r="L4" s="1286"/>
      <c r="M4" s="1286"/>
      <c r="N4" s="1286"/>
      <c r="O4" s="1286"/>
      <c r="P4" s="1286"/>
      <c r="Q4" s="1286"/>
      <c r="R4" s="1286"/>
      <c r="S4" s="1286"/>
      <c r="T4" s="1286"/>
      <c r="U4" s="1286"/>
      <c r="V4" s="1286"/>
      <c r="W4" s="1286"/>
      <c r="X4" s="1286"/>
      <c r="Y4" s="1286"/>
      <c r="Z4" s="1286"/>
      <c r="AA4" s="1286"/>
      <c r="AB4" s="1286"/>
      <c r="AC4" s="1286"/>
      <c r="AD4" s="1286"/>
      <c r="AE4" s="1286"/>
      <c r="AF4" s="1286"/>
      <c r="AG4" s="1286"/>
      <c r="AH4" s="1286"/>
      <c r="AI4" s="1286"/>
      <c r="AJ4" s="1286"/>
      <c r="AK4" s="1286"/>
      <c r="AL4" s="1286"/>
      <c r="AM4" s="1286"/>
      <c r="AN4" s="1286"/>
      <c r="AO4" s="1286"/>
      <c r="AP4" s="1286"/>
      <c r="AQ4" s="1286"/>
      <c r="AR4" s="1286"/>
      <c r="AS4" s="1286"/>
      <c r="AT4" s="1286"/>
      <c r="AU4" s="1286"/>
      <c r="AV4" s="1286"/>
      <c r="AW4" s="1286"/>
      <c r="AX4" s="1286"/>
      <c r="AY4" s="1286"/>
      <c r="AZ4" s="1286"/>
      <c r="BA4" s="1286"/>
      <c r="BB4" s="1286"/>
      <c r="BC4" s="1286"/>
      <c r="BD4" s="1286"/>
      <c r="BE4" s="1286"/>
      <c r="BF4" s="1286"/>
      <c r="BG4" s="1286"/>
      <c r="BH4" s="1286"/>
      <c r="BI4" s="1286"/>
      <c r="BJ4" s="1286"/>
      <c r="BK4" s="1286"/>
      <c r="BL4" s="1286"/>
      <c r="BM4" s="1286"/>
      <c r="BN4" s="1286"/>
      <c r="BO4" s="1286"/>
      <c r="BP4" s="1286"/>
      <c r="BQ4" s="1286"/>
      <c r="BR4" s="1286"/>
      <c r="BS4" s="1286"/>
      <c r="BT4" s="1286"/>
      <c r="BU4" s="1286"/>
      <c r="BV4" s="1286"/>
      <c r="BW4" s="1286"/>
      <c r="BX4" s="1286"/>
      <c r="BY4" s="1286"/>
      <c r="BZ4" s="1286"/>
      <c r="CA4" s="1286"/>
      <c r="CB4" s="1286"/>
      <c r="CC4" s="1286"/>
      <c r="CD4" s="1286"/>
      <c r="CE4" s="1286"/>
      <c r="CF4" s="1286"/>
      <c r="CG4" s="1286"/>
      <c r="CH4" s="1286"/>
      <c r="CI4" s="1286"/>
      <c r="CJ4" s="1286"/>
      <c r="CK4" s="1286"/>
      <c r="CL4" s="1286"/>
      <c r="CM4" s="1286"/>
      <c r="CN4" s="1286"/>
      <c r="CO4" s="1286"/>
      <c r="CP4" s="1286"/>
      <c r="CQ4" s="1286"/>
      <c r="CR4" s="1286"/>
      <c r="CS4" s="1286"/>
      <c r="CT4" s="1286"/>
      <c r="CU4" s="1286"/>
      <c r="CV4" s="1286"/>
      <c r="CW4" s="1286"/>
      <c r="CX4" s="1286"/>
      <c r="CY4" s="1286"/>
      <c r="CZ4" s="1286"/>
      <c r="DA4" s="1286"/>
      <c r="DB4" s="1286"/>
      <c r="DC4" s="1286"/>
      <c r="DD4" s="1286"/>
      <c r="DE4" s="1286"/>
      <c r="DF4" s="280"/>
      <c r="DG4" s="280"/>
      <c r="DH4" s="280"/>
      <c r="DI4" s="280"/>
      <c r="DJ4" s="280"/>
      <c r="DK4" s="280"/>
      <c r="DL4" s="280"/>
      <c r="DM4" s="280"/>
      <c r="DN4" s="280"/>
      <c r="DO4" s="280"/>
      <c r="DP4" s="280"/>
      <c r="DQ4" s="280"/>
      <c r="DR4" s="280"/>
      <c r="DS4" s="280"/>
      <c r="DT4" s="280"/>
      <c r="DU4" s="280"/>
      <c r="DV4" s="280"/>
      <c r="DW4" s="280"/>
    </row>
    <row r="5" spans="1:143" s="279" customFormat="1" ht="13" x14ac:dyDescent="0.2">
      <c r="A5" s="1286"/>
      <c r="B5" s="1286"/>
      <c r="C5" s="1286"/>
      <c r="D5" s="1286"/>
      <c r="E5" s="1286"/>
      <c r="F5" s="1286"/>
      <c r="G5" s="1286"/>
      <c r="H5" s="1286"/>
      <c r="I5" s="1286"/>
      <c r="J5" s="1286"/>
      <c r="K5" s="1286"/>
      <c r="L5" s="1286"/>
      <c r="M5" s="1286"/>
      <c r="N5" s="1286"/>
      <c r="O5" s="1286"/>
      <c r="P5" s="1286"/>
      <c r="Q5" s="1286"/>
      <c r="R5" s="1286"/>
      <c r="S5" s="1286"/>
      <c r="T5" s="1286"/>
      <c r="U5" s="1286"/>
      <c r="V5" s="1286"/>
      <c r="W5" s="1286"/>
      <c r="X5" s="1286"/>
      <c r="Y5" s="1286"/>
      <c r="Z5" s="1286"/>
      <c r="AA5" s="1286"/>
      <c r="AB5" s="1286"/>
      <c r="AC5" s="1286"/>
      <c r="AD5" s="1286"/>
      <c r="AE5" s="1286"/>
      <c r="AF5" s="1286"/>
      <c r="AG5" s="1286"/>
      <c r="AH5" s="1286"/>
      <c r="AI5" s="1286"/>
      <c r="AJ5" s="1286"/>
      <c r="AK5" s="1286"/>
      <c r="AL5" s="1286"/>
      <c r="AM5" s="1286"/>
      <c r="AN5" s="1286"/>
      <c r="AO5" s="1286"/>
      <c r="AP5" s="1286"/>
      <c r="AQ5" s="1286"/>
      <c r="AR5" s="1286"/>
      <c r="AS5" s="1286"/>
      <c r="AT5" s="1286"/>
      <c r="AU5" s="1286"/>
      <c r="AV5" s="1286"/>
      <c r="AW5" s="1286"/>
      <c r="AX5" s="1286"/>
      <c r="AY5" s="1286"/>
      <c r="AZ5" s="1286"/>
      <c r="BA5" s="1286"/>
      <c r="BB5" s="1286"/>
      <c r="BC5" s="1286"/>
      <c r="BD5" s="1286"/>
      <c r="BE5" s="1286"/>
      <c r="BF5" s="1286"/>
      <c r="BG5" s="1286"/>
      <c r="BH5" s="1286"/>
      <c r="BI5" s="1286"/>
      <c r="BJ5" s="1286"/>
      <c r="BK5" s="1286"/>
      <c r="BL5" s="1286"/>
      <c r="BM5" s="1286"/>
      <c r="BN5" s="1286"/>
      <c r="BO5" s="1286"/>
      <c r="BP5" s="1286"/>
      <c r="BQ5" s="1286"/>
      <c r="BR5" s="1286"/>
      <c r="BS5" s="1286"/>
      <c r="BT5" s="1286"/>
      <c r="BU5" s="1286"/>
      <c r="BV5" s="1286"/>
      <c r="BW5" s="1286"/>
      <c r="BX5" s="1286"/>
      <c r="BY5" s="1286"/>
      <c r="BZ5" s="1286"/>
      <c r="CA5" s="1286"/>
      <c r="CB5" s="1286"/>
      <c r="CC5" s="1286"/>
      <c r="CD5" s="1286"/>
      <c r="CE5" s="1286"/>
      <c r="CF5" s="1286"/>
      <c r="CG5" s="1286"/>
      <c r="CH5" s="1286"/>
      <c r="CI5" s="1286"/>
      <c r="CJ5" s="1286"/>
      <c r="CK5" s="1286"/>
      <c r="CL5" s="1286"/>
      <c r="CM5" s="1286"/>
      <c r="CN5" s="1286"/>
      <c r="CO5" s="1286"/>
      <c r="CP5" s="1286"/>
      <c r="CQ5" s="1286"/>
      <c r="CR5" s="1286"/>
      <c r="CS5" s="1286"/>
      <c r="CT5" s="1286"/>
      <c r="CU5" s="1286"/>
      <c r="CV5" s="1286"/>
      <c r="CW5" s="1286"/>
      <c r="CX5" s="1286"/>
      <c r="CY5" s="1286"/>
      <c r="CZ5" s="1286"/>
      <c r="DA5" s="1286"/>
      <c r="DB5" s="1286"/>
      <c r="DC5" s="1286"/>
      <c r="DD5" s="1286"/>
      <c r="DE5" s="1286"/>
      <c r="DF5" s="280"/>
      <c r="DG5" s="280"/>
      <c r="DH5" s="280"/>
      <c r="DI5" s="280"/>
      <c r="DJ5" s="280"/>
      <c r="DK5" s="280"/>
      <c r="DL5" s="280"/>
      <c r="DM5" s="280"/>
      <c r="DN5" s="280"/>
      <c r="DO5" s="280"/>
      <c r="DP5" s="280"/>
      <c r="DQ5" s="280"/>
      <c r="DR5" s="280"/>
      <c r="DS5" s="280"/>
      <c r="DT5" s="280"/>
      <c r="DU5" s="280"/>
      <c r="DV5" s="280"/>
      <c r="DW5" s="280"/>
    </row>
    <row r="6" spans="1:143" s="279" customFormat="1" ht="13" x14ac:dyDescent="0.2">
      <c r="A6" s="1286"/>
      <c r="B6" s="1286"/>
      <c r="C6" s="1286"/>
      <c r="D6" s="1286"/>
      <c r="E6" s="1286"/>
      <c r="F6" s="1286"/>
      <c r="G6" s="1286"/>
      <c r="H6" s="1286"/>
      <c r="I6" s="1286"/>
      <c r="J6" s="1286"/>
      <c r="K6" s="1286"/>
      <c r="L6" s="1286"/>
      <c r="M6" s="1286"/>
      <c r="N6" s="1286"/>
      <c r="O6" s="1286"/>
      <c r="P6" s="1286"/>
      <c r="Q6" s="1286"/>
      <c r="R6" s="1286"/>
      <c r="S6" s="1286"/>
      <c r="T6" s="1286"/>
      <c r="U6" s="1286"/>
      <c r="V6" s="1286"/>
      <c r="W6" s="1286"/>
      <c r="X6" s="1286"/>
      <c r="Y6" s="1286"/>
      <c r="Z6" s="1286"/>
      <c r="AA6" s="1286"/>
      <c r="AB6" s="1286"/>
      <c r="AC6" s="1286"/>
      <c r="AD6" s="1286"/>
      <c r="AE6" s="1286"/>
      <c r="AF6" s="1286"/>
      <c r="AG6" s="1286"/>
      <c r="AH6" s="1286"/>
      <c r="AI6" s="1286"/>
      <c r="AJ6" s="1286"/>
      <c r="AK6" s="1286"/>
      <c r="AL6" s="1286"/>
      <c r="AM6" s="1286"/>
      <c r="AN6" s="1286"/>
      <c r="AO6" s="1286"/>
      <c r="AP6" s="1286"/>
      <c r="AQ6" s="1286"/>
      <c r="AR6" s="1286"/>
      <c r="AS6" s="1286"/>
      <c r="AT6" s="1286"/>
      <c r="AU6" s="1286"/>
      <c r="AV6" s="1286"/>
      <c r="AW6" s="1286"/>
      <c r="AX6" s="1286"/>
      <c r="AY6" s="1286"/>
      <c r="AZ6" s="1286"/>
      <c r="BA6" s="1286"/>
      <c r="BB6" s="1286"/>
      <c r="BC6" s="1286"/>
      <c r="BD6" s="1286"/>
      <c r="BE6" s="1286"/>
      <c r="BF6" s="1286"/>
      <c r="BG6" s="1286"/>
      <c r="BH6" s="1286"/>
      <c r="BI6" s="1286"/>
      <c r="BJ6" s="1286"/>
      <c r="BK6" s="1286"/>
      <c r="BL6" s="1286"/>
      <c r="BM6" s="1286"/>
      <c r="BN6" s="1286"/>
      <c r="BO6" s="1286"/>
      <c r="BP6" s="1286"/>
      <c r="BQ6" s="1286"/>
      <c r="BR6" s="1286"/>
      <c r="BS6" s="1286"/>
      <c r="BT6" s="1286"/>
      <c r="BU6" s="1286"/>
      <c r="BV6" s="1286"/>
      <c r="BW6" s="1286"/>
      <c r="BX6" s="1286"/>
      <c r="BY6" s="1286"/>
      <c r="BZ6" s="1286"/>
      <c r="CA6" s="1286"/>
      <c r="CB6" s="1286"/>
      <c r="CC6" s="1286"/>
      <c r="CD6" s="1286"/>
      <c r="CE6" s="1286"/>
      <c r="CF6" s="1286"/>
      <c r="CG6" s="1286"/>
      <c r="CH6" s="1286"/>
      <c r="CI6" s="1286"/>
      <c r="CJ6" s="1286"/>
      <c r="CK6" s="1286"/>
      <c r="CL6" s="1286"/>
      <c r="CM6" s="1286"/>
      <c r="CN6" s="1286"/>
      <c r="CO6" s="1286"/>
      <c r="CP6" s="1286"/>
      <c r="CQ6" s="1286"/>
      <c r="CR6" s="1286"/>
      <c r="CS6" s="1286"/>
      <c r="CT6" s="1286"/>
      <c r="CU6" s="1286"/>
      <c r="CV6" s="1286"/>
      <c r="CW6" s="1286"/>
      <c r="CX6" s="1286"/>
      <c r="CY6" s="1286"/>
      <c r="CZ6" s="1286"/>
      <c r="DA6" s="1286"/>
      <c r="DB6" s="1286"/>
      <c r="DC6" s="1286"/>
      <c r="DD6" s="1286"/>
      <c r="DE6" s="1286"/>
      <c r="DF6" s="280"/>
      <c r="DG6" s="280"/>
      <c r="DH6" s="280"/>
      <c r="DI6" s="280"/>
      <c r="DJ6" s="280"/>
      <c r="DK6" s="280"/>
      <c r="DL6" s="280"/>
      <c r="DM6" s="280"/>
      <c r="DN6" s="280"/>
      <c r="DO6" s="280"/>
      <c r="DP6" s="280"/>
      <c r="DQ6" s="280"/>
      <c r="DR6" s="280"/>
      <c r="DS6" s="280"/>
      <c r="DT6" s="280"/>
      <c r="DU6" s="280"/>
      <c r="DV6" s="280"/>
      <c r="DW6" s="280"/>
    </row>
    <row r="7" spans="1:143" s="279" customFormat="1" ht="13" x14ac:dyDescent="0.2">
      <c r="A7" s="1286"/>
      <c r="B7" s="1286"/>
      <c r="C7" s="1286"/>
      <c r="D7" s="1286"/>
      <c r="E7" s="1286"/>
      <c r="F7" s="1286"/>
      <c r="G7" s="1286"/>
      <c r="H7" s="1286"/>
      <c r="I7" s="1286"/>
      <c r="J7" s="1286"/>
      <c r="K7" s="1286"/>
      <c r="L7" s="1286"/>
      <c r="M7" s="1286"/>
      <c r="N7" s="1286"/>
      <c r="O7" s="1286"/>
      <c r="P7" s="1286"/>
      <c r="Q7" s="1286"/>
      <c r="R7" s="1286"/>
      <c r="S7" s="1286"/>
      <c r="T7" s="1286"/>
      <c r="U7" s="1286"/>
      <c r="V7" s="1286"/>
      <c r="W7" s="1286"/>
      <c r="X7" s="1286"/>
      <c r="Y7" s="1286"/>
      <c r="Z7" s="1286"/>
      <c r="AA7" s="1286"/>
      <c r="AB7" s="1286"/>
      <c r="AC7" s="1286"/>
      <c r="AD7" s="1286"/>
      <c r="AE7" s="1286"/>
      <c r="AF7" s="1286"/>
      <c r="AG7" s="1286"/>
      <c r="AH7" s="1286"/>
      <c r="AI7" s="1286"/>
      <c r="AJ7" s="1286"/>
      <c r="AK7" s="1286"/>
      <c r="AL7" s="1286"/>
      <c r="AM7" s="1286"/>
      <c r="AN7" s="1286"/>
      <c r="AO7" s="1286"/>
      <c r="AP7" s="1286"/>
      <c r="AQ7" s="1286"/>
      <c r="AR7" s="1286"/>
      <c r="AS7" s="1286"/>
      <c r="AT7" s="1286"/>
      <c r="AU7" s="1286"/>
      <c r="AV7" s="1286"/>
      <c r="AW7" s="1286"/>
      <c r="AX7" s="1286"/>
      <c r="AY7" s="1286"/>
      <c r="AZ7" s="1286"/>
      <c r="BA7" s="1286"/>
      <c r="BB7" s="1286"/>
      <c r="BC7" s="1286"/>
      <c r="BD7" s="1286"/>
      <c r="BE7" s="1286"/>
      <c r="BF7" s="1286"/>
      <c r="BG7" s="1286"/>
      <c r="BH7" s="1286"/>
      <c r="BI7" s="1286"/>
      <c r="BJ7" s="1286"/>
      <c r="BK7" s="1286"/>
      <c r="BL7" s="1286"/>
      <c r="BM7" s="1286"/>
      <c r="BN7" s="1286"/>
      <c r="BO7" s="1286"/>
      <c r="BP7" s="1286"/>
      <c r="BQ7" s="1286"/>
      <c r="BR7" s="1286"/>
      <c r="BS7" s="1286"/>
      <c r="BT7" s="1286"/>
      <c r="BU7" s="1286"/>
      <c r="BV7" s="1286"/>
      <c r="BW7" s="1286"/>
      <c r="BX7" s="1286"/>
      <c r="BY7" s="1286"/>
      <c r="BZ7" s="1286"/>
      <c r="CA7" s="1286"/>
      <c r="CB7" s="1286"/>
      <c r="CC7" s="1286"/>
      <c r="CD7" s="1286"/>
      <c r="CE7" s="1286"/>
      <c r="CF7" s="1286"/>
      <c r="CG7" s="1286"/>
      <c r="CH7" s="1286"/>
      <c r="CI7" s="1286"/>
      <c r="CJ7" s="1286"/>
      <c r="CK7" s="1286"/>
      <c r="CL7" s="1286"/>
      <c r="CM7" s="1286"/>
      <c r="CN7" s="1286"/>
      <c r="CO7" s="1286"/>
      <c r="CP7" s="1286"/>
      <c r="CQ7" s="1286"/>
      <c r="CR7" s="1286"/>
      <c r="CS7" s="1286"/>
      <c r="CT7" s="1286"/>
      <c r="CU7" s="1286"/>
      <c r="CV7" s="1286"/>
      <c r="CW7" s="1286"/>
      <c r="CX7" s="1286"/>
      <c r="CY7" s="1286"/>
      <c r="CZ7" s="1286"/>
      <c r="DA7" s="1286"/>
      <c r="DB7" s="1286"/>
      <c r="DC7" s="1286"/>
      <c r="DD7" s="1286"/>
      <c r="DE7" s="1286"/>
      <c r="DF7" s="280"/>
      <c r="DG7" s="280"/>
      <c r="DH7" s="280"/>
      <c r="DI7" s="280"/>
      <c r="DJ7" s="280"/>
      <c r="DK7" s="280"/>
      <c r="DL7" s="280"/>
      <c r="DM7" s="280"/>
      <c r="DN7" s="280"/>
      <c r="DO7" s="280"/>
      <c r="DP7" s="280"/>
      <c r="DQ7" s="280"/>
      <c r="DR7" s="280"/>
      <c r="DS7" s="280"/>
      <c r="DT7" s="280"/>
      <c r="DU7" s="280"/>
      <c r="DV7" s="280"/>
      <c r="DW7" s="280"/>
    </row>
    <row r="8" spans="1:143" s="279" customFormat="1" ht="13" x14ac:dyDescent="0.2">
      <c r="A8" s="1286"/>
      <c r="B8" s="1286"/>
      <c r="C8" s="1286"/>
      <c r="D8" s="1286"/>
      <c r="E8" s="1286"/>
      <c r="F8" s="1286"/>
      <c r="G8" s="1286"/>
      <c r="H8" s="1286"/>
      <c r="I8" s="1286"/>
      <c r="J8" s="1286"/>
      <c r="K8" s="1286"/>
      <c r="L8" s="1286"/>
      <c r="M8" s="1286"/>
      <c r="N8" s="1286"/>
      <c r="O8" s="1286"/>
      <c r="P8" s="1286"/>
      <c r="Q8" s="1286"/>
      <c r="R8" s="1286"/>
      <c r="S8" s="1286"/>
      <c r="T8" s="1286"/>
      <c r="U8" s="1286"/>
      <c r="V8" s="1286"/>
      <c r="W8" s="1286"/>
      <c r="X8" s="1286"/>
      <c r="Y8" s="1286"/>
      <c r="Z8" s="1286"/>
      <c r="AA8" s="1286"/>
      <c r="AB8" s="1286"/>
      <c r="AC8" s="1286"/>
      <c r="AD8" s="1286"/>
      <c r="AE8" s="1286"/>
      <c r="AF8" s="1286"/>
      <c r="AG8" s="1286"/>
      <c r="AH8" s="1286"/>
      <c r="AI8" s="1286"/>
      <c r="AJ8" s="1286"/>
      <c r="AK8" s="1286"/>
      <c r="AL8" s="1286"/>
      <c r="AM8" s="1286"/>
      <c r="AN8" s="1286"/>
      <c r="AO8" s="1286"/>
      <c r="AP8" s="1286"/>
      <c r="AQ8" s="1286"/>
      <c r="AR8" s="1286"/>
      <c r="AS8" s="1286"/>
      <c r="AT8" s="1286"/>
      <c r="AU8" s="1286"/>
      <c r="AV8" s="1286"/>
      <c r="AW8" s="1286"/>
      <c r="AX8" s="1286"/>
      <c r="AY8" s="1286"/>
      <c r="AZ8" s="1286"/>
      <c r="BA8" s="1286"/>
      <c r="BB8" s="1286"/>
      <c r="BC8" s="1286"/>
      <c r="BD8" s="1286"/>
      <c r="BE8" s="1286"/>
      <c r="BF8" s="1286"/>
      <c r="BG8" s="1286"/>
      <c r="BH8" s="1286"/>
      <c r="BI8" s="1286"/>
      <c r="BJ8" s="1286"/>
      <c r="BK8" s="1286"/>
      <c r="BL8" s="1286"/>
      <c r="BM8" s="1286"/>
      <c r="BN8" s="1286"/>
      <c r="BO8" s="1286"/>
      <c r="BP8" s="1286"/>
      <c r="BQ8" s="1286"/>
      <c r="BR8" s="1286"/>
      <c r="BS8" s="1286"/>
      <c r="BT8" s="1286"/>
      <c r="BU8" s="1286"/>
      <c r="BV8" s="1286"/>
      <c r="BW8" s="1286"/>
      <c r="BX8" s="1286"/>
      <c r="BY8" s="1286"/>
      <c r="BZ8" s="1286"/>
      <c r="CA8" s="1286"/>
      <c r="CB8" s="1286"/>
      <c r="CC8" s="1286"/>
      <c r="CD8" s="1286"/>
      <c r="CE8" s="1286"/>
      <c r="CF8" s="1286"/>
      <c r="CG8" s="1286"/>
      <c r="CH8" s="1286"/>
      <c r="CI8" s="1286"/>
      <c r="CJ8" s="1286"/>
      <c r="CK8" s="1286"/>
      <c r="CL8" s="1286"/>
      <c r="CM8" s="1286"/>
      <c r="CN8" s="1286"/>
      <c r="CO8" s="1286"/>
      <c r="CP8" s="1286"/>
      <c r="CQ8" s="1286"/>
      <c r="CR8" s="1286"/>
      <c r="CS8" s="1286"/>
      <c r="CT8" s="1286"/>
      <c r="CU8" s="1286"/>
      <c r="CV8" s="1286"/>
      <c r="CW8" s="1286"/>
      <c r="CX8" s="1286"/>
      <c r="CY8" s="1286"/>
      <c r="CZ8" s="1286"/>
      <c r="DA8" s="1286"/>
      <c r="DB8" s="1286"/>
      <c r="DC8" s="1286"/>
      <c r="DD8" s="1286"/>
      <c r="DE8" s="1286"/>
      <c r="DF8" s="280"/>
      <c r="DG8" s="280"/>
      <c r="DH8" s="280"/>
      <c r="DI8" s="280"/>
      <c r="DJ8" s="280"/>
      <c r="DK8" s="280"/>
      <c r="DL8" s="280"/>
      <c r="DM8" s="280"/>
      <c r="DN8" s="280"/>
      <c r="DO8" s="280"/>
      <c r="DP8" s="280"/>
      <c r="DQ8" s="280"/>
      <c r="DR8" s="280"/>
      <c r="DS8" s="280"/>
      <c r="DT8" s="280"/>
      <c r="DU8" s="280"/>
      <c r="DV8" s="280"/>
      <c r="DW8" s="280"/>
    </row>
    <row r="9" spans="1:143" s="279" customFormat="1" ht="13" x14ac:dyDescent="0.2">
      <c r="A9" s="1286"/>
      <c r="B9" s="1286"/>
      <c r="C9" s="1286"/>
      <c r="D9" s="1286"/>
      <c r="E9" s="1286"/>
      <c r="F9" s="1286"/>
      <c r="G9" s="1286"/>
      <c r="H9" s="1286"/>
      <c r="I9" s="1286"/>
      <c r="J9" s="1286"/>
      <c r="K9" s="1286"/>
      <c r="L9" s="1286"/>
      <c r="M9" s="1286"/>
      <c r="N9" s="1286"/>
      <c r="O9" s="1286"/>
      <c r="P9" s="1286"/>
      <c r="Q9" s="1286"/>
      <c r="R9" s="1286"/>
      <c r="S9" s="1286"/>
      <c r="T9" s="1286"/>
      <c r="U9" s="1286"/>
      <c r="V9" s="1286"/>
      <c r="W9" s="1286"/>
      <c r="X9" s="1286"/>
      <c r="Y9" s="1286"/>
      <c r="Z9" s="1286"/>
      <c r="AA9" s="1286"/>
      <c r="AB9" s="1286"/>
      <c r="AC9" s="1286"/>
      <c r="AD9" s="1286"/>
      <c r="AE9" s="1286"/>
      <c r="AF9" s="1286"/>
      <c r="AG9" s="1286"/>
      <c r="AH9" s="1286"/>
      <c r="AI9" s="1286"/>
      <c r="AJ9" s="1286"/>
      <c r="AK9" s="1286"/>
      <c r="AL9" s="1286"/>
      <c r="AM9" s="1286"/>
      <c r="AN9" s="1286"/>
      <c r="AO9" s="1286"/>
      <c r="AP9" s="1286"/>
      <c r="AQ9" s="1286"/>
      <c r="AR9" s="1286"/>
      <c r="AS9" s="1286"/>
      <c r="AT9" s="1286"/>
      <c r="AU9" s="1286"/>
      <c r="AV9" s="1286"/>
      <c r="AW9" s="1286"/>
      <c r="AX9" s="1286"/>
      <c r="AY9" s="1286"/>
      <c r="AZ9" s="1286"/>
      <c r="BA9" s="1286"/>
      <c r="BB9" s="1286"/>
      <c r="BC9" s="1286"/>
      <c r="BD9" s="1286"/>
      <c r="BE9" s="1286"/>
      <c r="BF9" s="1286"/>
      <c r="BG9" s="1286"/>
      <c r="BH9" s="1286"/>
      <c r="BI9" s="1286"/>
      <c r="BJ9" s="1286"/>
      <c r="BK9" s="1286"/>
      <c r="BL9" s="1286"/>
      <c r="BM9" s="1286"/>
      <c r="BN9" s="1286"/>
      <c r="BO9" s="1286"/>
      <c r="BP9" s="1286"/>
      <c r="BQ9" s="1286"/>
      <c r="BR9" s="1286"/>
      <c r="BS9" s="1286"/>
      <c r="BT9" s="1286"/>
      <c r="BU9" s="1286"/>
      <c r="BV9" s="1286"/>
      <c r="BW9" s="1286"/>
      <c r="BX9" s="1286"/>
      <c r="BY9" s="1286"/>
      <c r="BZ9" s="1286"/>
      <c r="CA9" s="1286"/>
      <c r="CB9" s="1286"/>
      <c r="CC9" s="1286"/>
      <c r="CD9" s="1286"/>
      <c r="CE9" s="1286"/>
      <c r="CF9" s="1286"/>
      <c r="CG9" s="1286"/>
      <c r="CH9" s="1286"/>
      <c r="CI9" s="1286"/>
      <c r="CJ9" s="1286"/>
      <c r="CK9" s="1286"/>
      <c r="CL9" s="1286"/>
      <c r="CM9" s="1286"/>
      <c r="CN9" s="1286"/>
      <c r="CO9" s="1286"/>
      <c r="CP9" s="1286"/>
      <c r="CQ9" s="1286"/>
      <c r="CR9" s="1286"/>
      <c r="CS9" s="1286"/>
      <c r="CT9" s="1286"/>
      <c r="CU9" s="1286"/>
      <c r="CV9" s="1286"/>
      <c r="CW9" s="1286"/>
      <c r="CX9" s="1286"/>
      <c r="CY9" s="1286"/>
      <c r="CZ9" s="1286"/>
      <c r="DA9" s="1286"/>
      <c r="DB9" s="1286"/>
      <c r="DC9" s="1286"/>
      <c r="DD9" s="1286"/>
      <c r="DE9" s="1286"/>
      <c r="DF9" s="280"/>
      <c r="DG9" s="280"/>
      <c r="DH9" s="280"/>
      <c r="DI9" s="280"/>
      <c r="DJ9" s="280"/>
      <c r="DK9" s="280"/>
      <c r="DL9" s="280"/>
      <c r="DM9" s="280"/>
      <c r="DN9" s="280"/>
      <c r="DO9" s="280"/>
      <c r="DP9" s="280"/>
      <c r="DQ9" s="280"/>
      <c r="DR9" s="280"/>
      <c r="DS9" s="280"/>
      <c r="DT9" s="280"/>
      <c r="DU9" s="280"/>
      <c r="DV9" s="280"/>
      <c r="DW9" s="280"/>
    </row>
    <row r="10" spans="1:143" s="279" customFormat="1" ht="13" x14ac:dyDescent="0.2">
      <c r="A10" s="1286"/>
      <c r="B10" s="1286"/>
      <c r="C10" s="1286"/>
      <c r="D10" s="1286"/>
      <c r="E10" s="1286"/>
      <c r="F10" s="1286"/>
      <c r="G10" s="1286"/>
      <c r="H10" s="1286"/>
      <c r="I10" s="1286"/>
      <c r="J10" s="1286"/>
      <c r="K10" s="1286"/>
      <c r="L10" s="1286"/>
      <c r="M10" s="1286"/>
      <c r="N10" s="1286"/>
      <c r="O10" s="1286"/>
      <c r="P10" s="1286"/>
      <c r="Q10" s="1286"/>
      <c r="R10" s="1286"/>
      <c r="S10" s="1286"/>
      <c r="T10" s="1286"/>
      <c r="U10" s="1286"/>
      <c r="V10" s="1286"/>
      <c r="W10" s="1286"/>
      <c r="X10" s="1286"/>
      <c r="Y10" s="1286"/>
      <c r="Z10" s="1286"/>
      <c r="AA10" s="1286"/>
      <c r="AB10" s="1286"/>
      <c r="AC10" s="1286"/>
      <c r="AD10" s="1286"/>
      <c r="AE10" s="1286"/>
      <c r="AF10" s="1286"/>
      <c r="AG10" s="1286"/>
      <c r="AH10" s="1286"/>
      <c r="AI10" s="1286"/>
      <c r="AJ10" s="1286"/>
      <c r="AK10" s="1286"/>
      <c r="AL10" s="1286"/>
      <c r="AM10" s="1286"/>
      <c r="AN10" s="1286"/>
      <c r="AO10" s="1286"/>
      <c r="AP10" s="1286"/>
      <c r="AQ10" s="1286"/>
      <c r="AR10" s="1286"/>
      <c r="AS10" s="1286"/>
      <c r="AT10" s="1286"/>
      <c r="AU10" s="1286"/>
      <c r="AV10" s="1286"/>
      <c r="AW10" s="1286"/>
      <c r="AX10" s="1286"/>
      <c r="AY10" s="1286"/>
      <c r="AZ10" s="1286"/>
      <c r="BA10" s="1286"/>
      <c r="BB10" s="1286"/>
      <c r="BC10" s="1286"/>
      <c r="BD10" s="1286"/>
      <c r="BE10" s="1286"/>
      <c r="BF10" s="1286"/>
      <c r="BG10" s="1286"/>
      <c r="BH10" s="1286"/>
      <c r="BI10" s="1286"/>
      <c r="BJ10" s="1286"/>
      <c r="BK10" s="1286"/>
      <c r="BL10" s="1286"/>
      <c r="BM10" s="1286"/>
      <c r="BN10" s="1286"/>
      <c r="BO10" s="1286"/>
      <c r="BP10" s="1286"/>
      <c r="BQ10" s="1286"/>
      <c r="BR10" s="1286"/>
      <c r="BS10" s="1286"/>
      <c r="BT10" s="1286"/>
      <c r="BU10" s="1286"/>
      <c r="BV10" s="1286"/>
      <c r="BW10" s="1286"/>
      <c r="BX10" s="1286"/>
      <c r="BY10" s="1286"/>
      <c r="BZ10" s="1286"/>
      <c r="CA10" s="1286"/>
      <c r="CB10" s="1286"/>
      <c r="CC10" s="1286"/>
      <c r="CD10" s="1286"/>
      <c r="CE10" s="1286"/>
      <c r="CF10" s="1286"/>
      <c r="CG10" s="1286"/>
      <c r="CH10" s="1286"/>
      <c r="CI10" s="1286"/>
      <c r="CJ10" s="1286"/>
      <c r="CK10" s="1286"/>
      <c r="CL10" s="1286"/>
      <c r="CM10" s="1286"/>
      <c r="CN10" s="1286"/>
      <c r="CO10" s="1286"/>
      <c r="CP10" s="1286"/>
      <c r="CQ10" s="1286"/>
      <c r="CR10" s="1286"/>
      <c r="CS10" s="1286"/>
      <c r="CT10" s="1286"/>
      <c r="CU10" s="1286"/>
      <c r="CV10" s="1286"/>
      <c r="CW10" s="1286"/>
      <c r="CX10" s="1286"/>
      <c r="CY10" s="1286"/>
      <c r="CZ10" s="1286"/>
      <c r="DA10" s="1286"/>
      <c r="DB10" s="1286"/>
      <c r="DC10" s="1286"/>
      <c r="DD10" s="1286"/>
      <c r="DE10" s="1286"/>
      <c r="DF10" s="280"/>
      <c r="DG10" s="280"/>
      <c r="DH10" s="280"/>
      <c r="DI10" s="280"/>
      <c r="DJ10" s="280"/>
      <c r="DK10" s="280"/>
      <c r="DL10" s="280"/>
      <c r="DM10" s="280"/>
      <c r="DN10" s="280"/>
      <c r="DO10" s="280"/>
      <c r="DP10" s="280"/>
      <c r="DQ10" s="280"/>
      <c r="DR10" s="280"/>
      <c r="DS10" s="280"/>
      <c r="DT10" s="280"/>
      <c r="DU10" s="280"/>
      <c r="DV10" s="280"/>
      <c r="DW10" s="280"/>
      <c r="EM10" s="279" t="s">
        <v>603</v>
      </c>
    </row>
    <row r="11" spans="1:143" s="279" customFormat="1" ht="13" x14ac:dyDescent="0.2">
      <c r="A11" s="1286"/>
      <c r="B11" s="1286"/>
      <c r="C11" s="1286"/>
      <c r="D11" s="1286"/>
      <c r="E11" s="1286"/>
      <c r="F11" s="1286"/>
      <c r="G11" s="1286"/>
      <c r="H11" s="1286"/>
      <c r="I11" s="1286"/>
      <c r="J11" s="1286"/>
      <c r="K11" s="1286"/>
      <c r="L11" s="1286"/>
      <c r="M11" s="1286"/>
      <c r="N11" s="1286"/>
      <c r="O11" s="1286"/>
      <c r="P11" s="1286"/>
      <c r="Q11" s="1286"/>
      <c r="R11" s="1286"/>
      <c r="S11" s="1286"/>
      <c r="T11" s="1286"/>
      <c r="U11" s="1286"/>
      <c r="V11" s="1286"/>
      <c r="W11" s="1286"/>
      <c r="X11" s="1286"/>
      <c r="Y11" s="1286"/>
      <c r="Z11" s="1286"/>
      <c r="AA11" s="1286"/>
      <c r="AB11" s="1286"/>
      <c r="AC11" s="1286"/>
      <c r="AD11" s="1286"/>
      <c r="AE11" s="1286"/>
      <c r="AF11" s="1286"/>
      <c r="AG11" s="1286"/>
      <c r="AH11" s="1286"/>
      <c r="AI11" s="1286"/>
      <c r="AJ11" s="1286"/>
      <c r="AK11" s="1286"/>
      <c r="AL11" s="1286"/>
      <c r="AM11" s="1286"/>
      <c r="AN11" s="1286"/>
      <c r="AO11" s="1286"/>
      <c r="AP11" s="1286"/>
      <c r="AQ11" s="1286"/>
      <c r="AR11" s="1286"/>
      <c r="AS11" s="1286"/>
      <c r="AT11" s="1286"/>
      <c r="AU11" s="1286"/>
      <c r="AV11" s="1286"/>
      <c r="AW11" s="1286"/>
      <c r="AX11" s="1286"/>
      <c r="AY11" s="1286"/>
      <c r="AZ11" s="1286"/>
      <c r="BA11" s="1286"/>
      <c r="BB11" s="1286"/>
      <c r="BC11" s="1286"/>
      <c r="BD11" s="1286"/>
      <c r="BE11" s="1286"/>
      <c r="BF11" s="1286"/>
      <c r="BG11" s="1286"/>
      <c r="BH11" s="1286"/>
      <c r="BI11" s="1286"/>
      <c r="BJ11" s="1286"/>
      <c r="BK11" s="1286"/>
      <c r="BL11" s="1286"/>
      <c r="BM11" s="1286"/>
      <c r="BN11" s="1286"/>
      <c r="BO11" s="1286"/>
      <c r="BP11" s="1286"/>
      <c r="BQ11" s="1286"/>
      <c r="BR11" s="1286"/>
      <c r="BS11" s="1286"/>
      <c r="BT11" s="1286"/>
      <c r="BU11" s="1286"/>
      <c r="BV11" s="1286"/>
      <c r="BW11" s="1286"/>
      <c r="BX11" s="1286"/>
      <c r="BY11" s="1286"/>
      <c r="BZ11" s="1286"/>
      <c r="CA11" s="1286"/>
      <c r="CB11" s="1286"/>
      <c r="CC11" s="1286"/>
      <c r="CD11" s="1286"/>
      <c r="CE11" s="1286"/>
      <c r="CF11" s="1286"/>
      <c r="CG11" s="1286"/>
      <c r="CH11" s="1286"/>
      <c r="CI11" s="1286"/>
      <c r="CJ11" s="1286"/>
      <c r="CK11" s="1286"/>
      <c r="CL11" s="1286"/>
      <c r="CM11" s="1286"/>
      <c r="CN11" s="1286"/>
      <c r="CO11" s="1286"/>
      <c r="CP11" s="1286"/>
      <c r="CQ11" s="1286"/>
      <c r="CR11" s="1286"/>
      <c r="CS11" s="1286"/>
      <c r="CT11" s="1286"/>
      <c r="CU11" s="1286"/>
      <c r="CV11" s="1286"/>
      <c r="CW11" s="1286"/>
      <c r="CX11" s="1286"/>
      <c r="CY11" s="1286"/>
      <c r="CZ11" s="1286"/>
      <c r="DA11" s="1286"/>
      <c r="DB11" s="1286"/>
      <c r="DC11" s="1286"/>
      <c r="DD11" s="1286"/>
      <c r="DE11" s="1286"/>
      <c r="DF11" s="280"/>
      <c r="DG11" s="280"/>
      <c r="DH11" s="280"/>
      <c r="DI11" s="280"/>
      <c r="DJ11" s="280"/>
      <c r="DK11" s="280"/>
      <c r="DL11" s="280"/>
      <c r="DM11" s="280"/>
      <c r="DN11" s="280"/>
      <c r="DO11" s="280"/>
      <c r="DP11" s="280"/>
      <c r="DQ11" s="280"/>
      <c r="DR11" s="280"/>
      <c r="DS11" s="280"/>
      <c r="DT11" s="280"/>
      <c r="DU11" s="280"/>
      <c r="DV11" s="280"/>
      <c r="DW11" s="280"/>
    </row>
    <row r="12" spans="1:143" s="279" customFormat="1" ht="13" x14ac:dyDescent="0.2">
      <c r="A12" s="1286"/>
      <c r="B12" s="1286"/>
      <c r="C12" s="1286"/>
      <c r="D12" s="1286"/>
      <c r="E12" s="1286"/>
      <c r="F12" s="1286"/>
      <c r="G12" s="1286"/>
      <c r="H12" s="1286"/>
      <c r="I12" s="1286"/>
      <c r="J12" s="1286"/>
      <c r="K12" s="1286"/>
      <c r="L12" s="1286"/>
      <c r="M12" s="1286"/>
      <c r="N12" s="1286"/>
      <c r="O12" s="1286"/>
      <c r="P12" s="1286"/>
      <c r="Q12" s="1286"/>
      <c r="R12" s="1286"/>
      <c r="S12" s="1286"/>
      <c r="T12" s="1286"/>
      <c r="U12" s="1286"/>
      <c r="V12" s="1286"/>
      <c r="W12" s="1286"/>
      <c r="X12" s="1286"/>
      <c r="Y12" s="1286"/>
      <c r="Z12" s="1286"/>
      <c r="AA12" s="1286"/>
      <c r="AB12" s="1286"/>
      <c r="AC12" s="1286"/>
      <c r="AD12" s="1286"/>
      <c r="AE12" s="1286"/>
      <c r="AF12" s="1286"/>
      <c r="AG12" s="1286"/>
      <c r="AH12" s="1286"/>
      <c r="AI12" s="1286"/>
      <c r="AJ12" s="1286"/>
      <c r="AK12" s="1286"/>
      <c r="AL12" s="1286"/>
      <c r="AM12" s="1286"/>
      <c r="AN12" s="1286"/>
      <c r="AO12" s="1286"/>
      <c r="AP12" s="1286"/>
      <c r="AQ12" s="1286"/>
      <c r="AR12" s="1286"/>
      <c r="AS12" s="1286"/>
      <c r="AT12" s="1286"/>
      <c r="AU12" s="1286"/>
      <c r="AV12" s="1286"/>
      <c r="AW12" s="1286"/>
      <c r="AX12" s="1286"/>
      <c r="AY12" s="1286"/>
      <c r="AZ12" s="1286"/>
      <c r="BA12" s="1286"/>
      <c r="BB12" s="1286"/>
      <c r="BC12" s="1286"/>
      <c r="BD12" s="1286"/>
      <c r="BE12" s="1286"/>
      <c r="BF12" s="1286"/>
      <c r="BG12" s="1286"/>
      <c r="BH12" s="1286"/>
      <c r="BI12" s="1286"/>
      <c r="BJ12" s="1286"/>
      <c r="BK12" s="1286"/>
      <c r="BL12" s="1286"/>
      <c r="BM12" s="1286"/>
      <c r="BN12" s="1286"/>
      <c r="BO12" s="1286"/>
      <c r="BP12" s="1286"/>
      <c r="BQ12" s="1286"/>
      <c r="BR12" s="1286"/>
      <c r="BS12" s="1286"/>
      <c r="BT12" s="1286"/>
      <c r="BU12" s="1286"/>
      <c r="BV12" s="1286"/>
      <c r="BW12" s="1286"/>
      <c r="BX12" s="1286"/>
      <c r="BY12" s="1286"/>
      <c r="BZ12" s="1286"/>
      <c r="CA12" s="1286"/>
      <c r="CB12" s="1286"/>
      <c r="CC12" s="1286"/>
      <c r="CD12" s="1286"/>
      <c r="CE12" s="1286"/>
      <c r="CF12" s="1286"/>
      <c r="CG12" s="1286"/>
      <c r="CH12" s="1286"/>
      <c r="CI12" s="1286"/>
      <c r="CJ12" s="1286"/>
      <c r="CK12" s="1286"/>
      <c r="CL12" s="1286"/>
      <c r="CM12" s="1286"/>
      <c r="CN12" s="1286"/>
      <c r="CO12" s="1286"/>
      <c r="CP12" s="1286"/>
      <c r="CQ12" s="1286"/>
      <c r="CR12" s="1286"/>
      <c r="CS12" s="1286"/>
      <c r="CT12" s="1286"/>
      <c r="CU12" s="1286"/>
      <c r="CV12" s="1286"/>
      <c r="CW12" s="1286"/>
      <c r="CX12" s="1286"/>
      <c r="CY12" s="1286"/>
      <c r="CZ12" s="1286"/>
      <c r="DA12" s="1286"/>
      <c r="DB12" s="1286"/>
      <c r="DC12" s="1286"/>
      <c r="DD12" s="1286"/>
      <c r="DE12" s="1286"/>
      <c r="DF12" s="280"/>
      <c r="DG12" s="280"/>
      <c r="DH12" s="280"/>
      <c r="DI12" s="280"/>
      <c r="DJ12" s="280"/>
      <c r="DK12" s="280"/>
      <c r="DL12" s="280"/>
      <c r="DM12" s="280"/>
      <c r="DN12" s="280"/>
      <c r="DO12" s="280"/>
      <c r="DP12" s="280"/>
      <c r="DQ12" s="280"/>
      <c r="DR12" s="280"/>
      <c r="DS12" s="280"/>
      <c r="DT12" s="280"/>
      <c r="DU12" s="280"/>
      <c r="DV12" s="280"/>
      <c r="DW12" s="280"/>
      <c r="EM12" s="279" t="s">
        <v>603</v>
      </c>
    </row>
    <row r="13" spans="1:143" s="279" customFormat="1" ht="13" x14ac:dyDescent="0.2">
      <c r="A13" s="1286"/>
      <c r="B13" s="1286"/>
      <c r="C13" s="1286"/>
      <c r="D13" s="1286"/>
      <c r="E13" s="1286"/>
      <c r="F13" s="1286"/>
      <c r="G13" s="1286"/>
      <c r="H13" s="1286"/>
      <c r="I13" s="1286"/>
      <c r="J13" s="1286"/>
      <c r="K13" s="1286"/>
      <c r="L13" s="1286"/>
      <c r="M13" s="1286"/>
      <c r="N13" s="1286"/>
      <c r="O13" s="1286"/>
      <c r="P13" s="1286"/>
      <c r="Q13" s="1286"/>
      <c r="R13" s="1286"/>
      <c r="S13" s="1286"/>
      <c r="T13" s="1286"/>
      <c r="U13" s="1286"/>
      <c r="V13" s="1286"/>
      <c r="W13" s="1286"/>
      <c r="X13" s="1286"/>
      <c r="Y13" s="1286"/>
      <c r="Z13" s="1286"/>
      <c r="AA13" s="1286"/>
      <c r="AB13" s="1286"/>
      <c r="AC13" s="1286"/>
      <c r="AD13" s="1286"/>
      <c r="AE13" s="1286"/>
      <c r="AF13" s="1286"/>
      <c r="AG13" s="1286"/>
      <c r="AH13" s="1286"/>
      <c r="AI13" s="1286"/>
      <c r="AJ13" s="1286"/>
      <c r="AK13" s="1286"/>
      <c r="AL13" s="1286"/>
      <c r="AM13" s="1286"/>
      <c r="AN13" s="1286"/>
      <c r="AO13" s="1286"/>
      <c r="AP13" s="1286"/>
      <c r="AQ13" s="1286"/>
      <c r="AR13" s="1286"/>
      <c r="AS13" s="1286"/>
      <c r="AT13" s="1286"/>
      <c r="AU13" s="1286"/>
      <c r="AV13" s="1286"/>
      <c r="AW13" s="1286"/>
      <c r="AX13" s="1286"/>
      <c r="AY13" s="1286"/>
      <c r="AZ13" s="1286"/>
      <c r="BA13" s="1286"/>
      <c r="BB13" s="1286"/>
      <c r="BC13" s="1286"/>
      <c r="BD13" s="1286"/>
      <c r="BE13" s="1286"/>
      <c r="BF13" s="1286"/>
      <c r="BG13" s="1286"/>
      <c r="BH13" s="1286"/>
      <c r="BI13" s="1286"/>
      <c r="BJ13" s="1286"/>
      <c r="BK13" s="1286"/>
      <c r="BL13" s="1286"/>
      <c r="BM13" s="1286"/>
      <c r="BN13" s="1286"/>
      <c r="BO13" s="1286"/>
      <c r="BP13" s="1286"/>
      <c r="BQ13" s="1286"/>
      <c r="BR13" s="1286"/>
      <c r="BS13" s="1286"/>
      <c r="BT13" s="1286"/>
      <c r="BU13" s="1286"/>
      <c r="BV13" s="1286"/>
      <c r="BW13" s="1286"/>
      <c r="BX13" s="1286"/>
      <c r="BY13" s="1286"/>
      <c r="BZ13" s="1286"/>
      <c r="CA13" s="1286"/>
      <c r="CB13" s="1286"/>
      <c r="CC13" s="1286"/>
      <c r="CD13" s="1286"/>
      <c r="CE13" s="1286"/>
      <c r="CF13" s="1286"/>
      <c r="CG13" s="1286"/>
      <c r="CH13" s="1286"/>
      <c r="CI13" s="1286"/>
      <c r="CJ13" s="1286"/>
      <c r="CK13" s="1286"/>
      <c r="CL13" s="1286"/>
      <c r="CM13" s="1286"/>
      <c r="CN13" s="1286"/>
      <c r="CO13" s="1286"/>
      <c r="CP13" s="1286"/>
      <c r="CQ13" s="1286"/>
      <c r="CR13" s="1286"/>
      <c r="CS13" s="1286"/>
      <c r="CT13" s="1286"/>
      <c r="CU13" s="1286"/>
      <c r="CV13" s="1286"/>
      <c r="CW13" s="1286"/>
      <c r="CX13" s="1286"/>
      <c r="CY13" s="1286"/>
      <c r="CZ13" s="1286"/>
      <c r="DA13" s="1286"/>
      <c r="DB13" s="1286"/>
      <c r="DC13" s="1286"/>
      <c r="DD13" s="1286"/>
      <c r="DE13" s="1286"/>
      <c r="DF13" s="280"/>
      <c r="DG13" s="280"/>
      <c r="DH13" s="280"/>
      <c r="DI13" s="280"/>
      <c r="DJ13" s="280"/>
      <c r="DK13" s="280"/>
      <c r="DL13" s="280"/>
      <c r="DM13" s="280"/>
      <c r="DN13" s="280"/>
      <c r="DO13" s="280"/>
      <c r="DP13" s="280"/>
      <c r="DQ13" s="280"/>
      <c r="DR13" s="280"/>
      <c r="DS13" s="280"/>
      <c r="DT13" s="280"/>
      <c r="DU13" s="280"/>
      <c r="DV13" s="280"/>
      <c r="DW13" s="280"/>
    </row>
    <row r="14" spans="1:143" s="279" customFormat="1" ht="13" x14ac:dyDescent="0.2">
      <c r="A14" s="1286"/>
      <c r="B14" s="1286"/>
      <c r="C14" s="1286"/>
      <c r="D14" s="1286"/>
      <c r="E14" s="1286"/>
      <c r="F14" s="1286"/>
      <c r="G14" s="1286"/>
      <c r="H14" s="1286"/>
      <c r="I14" s="1286"/>
      <c r="J14" s="1286"/>
      <c r="K14" s="1286"/>
      <c r="L14" s="1286"/>
      <c r="M14" s="1286"/>
      <c r="N14" s="1286"/>
      <c r="O14" s="1286"/>
      <c r="P14" s="1286"/>
      <c r="Q14" s="1286"/>
      <c r="R14" s="1286"/>
      <c r="S14" s="1286"/>
      <c r="T14" s="1286"/>
      <c r="U14" s="1286"/>
      <c r="V14" s="1286"/>
      <c r="W14" s="1286"/>
      <c r="X14" s="1286"/>
      <c r="Y14" s="1286"/>
      <c r="Z14" s="1286"/>
      <c r="AA14" s="1286"/>
      <c r="AB14" s="1286"/>
      <c r="AC14" s="1286"/>
      <c r="AD14" s="1286"/>
      <c r="AE14" s="1286"/>
      <c r="AF14" s="1286"/>
      <c r="AG14" s="1286"/>
      <c r="AH14" s="1286"/>
      <c r="AI14" s="1286"/>
      <c r="AJ14" s="1286"/>
      <c r="AK14" s="1286"/>
      <c r="AL14" s="1286"/>
      <c r="AM14" s="1286"/>
      <c r="AN14" s="1286"/>
      <c r="AO14" s="1286"/>
      <c r="AP14" s="1286"/>
      <c r="AQ14" s="1286"/>
      <c r="AR14" s="1286"/>
      <c r="AS14" s="1286"/>
      <c r="AT14" s="1286"/>
      <c r="AU14" s="1286"/>
      <c r="AV14" s="1286"/>
      <c r="AW14" s="1286"/>
      <c r="AX14" s="1286"/>
      <c r="AY14" s="1286"/>
      <c r="AZ14" s="1286"/>
      <c r="BA14" s="1286"/>
      <c r="BB14" s="1286"/>
      <c r="BC14" s="1286"/>
      <c r="BD14" s="1286"/>
      <c r="BE14" s="1286"/>
      <c r="BF14" s="1286"/>
      <c r="BG14" s="1286"/>
      <c r="BH14" s="1286"/>
      <c r="BI14" s="1286"/>
      <c r="BJ14" s="1286"/>
      <c r="BK14" s="1286"/>
      <c r="BL14" s="1286"/>
      <c r="BM14" s="1286"/>
      <c r="BN14" s="1286"/>
      <c r="BO14" s="1286"/>
      <c r="BP14" s="1286"/>
      <c r="BQ14" s="1286"/>
      <c r="BR14" s="1286"/>
      <c r="BS14" s="1286"/>
      <c r="BT14" s="1286"/>
      <c r="BU14" s="1286"/>
      <c r="BV14" s="1286"/>
      <c r="BW14" s="1286"/>
      <c r="BX14" s="1286"/>
      <c r="BY14" s="1286"/>
      <c r="BZ14" s="1286"/>
      <c r="CA14" s="1286"/>
      <c r="CB14" s="1286"/>
      <c r="CC14" s="1286"/>
      <c r="CD14" s="1286"/>
      <c r="CE14" s="1286"/>
      <c r="CF14" s="1286"/>
      <c r="CG14" s="1286"/>
      <c r="CH14" s="1286"/>
      <c r="CI14" s="1286"/>
      <c r="CJ14" s="1286"/>
      <c r="CK14" s="1286"/>
      <c r="CL14" s="1286"/>
      <c r="CM14" s="1286"/>
      <c r="CN14" s="1286"/>
      <c r="CO14" s="1286"/>
      <c r="CP14" s="1286"/>
      <c r="CQ14" s="1286"/>
      <c r="CR14" s="1286"/>
      <c r="CS14" s="1286"/>
      <c r="CT14" s="1286"/>
      <c r="CU14" s="1286"/>
      <c r="CV14" s="1286"/>
      <c r="CW14" s="1286"/>
      <c r="CX14" s="1286"/>
      <c r="CY14" s="1286"/>
      <c r="CZ14" s="1286"/>
      <c r="DA14" s="1286"/>
      <c r="DB14" s="1286"/>
      <c r="DC14" s="1286"/>
      <c r="DD14" s="1286"/>
      <c r="DE14" s="1286"/>
      <c r="DF14" s="280"/>
      <c r="DG14" s="280"/>
      <c r="DH14" s="280"/>
      <c r="DI14" s="280"/>
      <c r="DJ14" s="280"/>
      <c r="DK14" s="280"/>
      <c r="DL14" s="280"/>
      <c r="DM14" s="280"/>
      <c r="DN14" s="280"/>
      <c r="DO14" s="280"/>
      <c r="DP14" s="280"/>
      <c r="DQ14" s="280"/>
      <c r="DR14" s="280"/>
      <c r="DS14" s="280"/>
      <c r="DT14" s="280"/>
      <c r="DU14" s="280"/>
      <c r="DV14" s="280"/>
      <c r="DW14" s="280"/>
    </row>
    <row r="15" spans="1:143" s="279" customFormat="1" ht="13" x14ac:dyDescent="0.2">
      <c r="A15" s="1228"/>
      <c r="B15" s="1286"/>
      <c r="C15" s="1286"/>
      <c r="D15" s="1286"/>
      <c r="E15" s="1286"/>
      <c r="F15" s="1286"/>
      <c r="G15" s="1286"/>
      <c r="H15" s="1286"/>
      <c r="I15" s="1286"/>
      <c r="J15" s="1286"/>
      <c r="K15" s="1286"/>
      <c r="L15" s="1286"/>
      <c r="M15" s="1286"/>
      <c r="N15" s="1286"/>
      <c r="O15" s="1286"/>
      <c r="P15" s="1286"/>
      <c r="Q15" s="1286"/>
      <c r="R15" s="1286"/>
      <c r="S15" s="1286"/>
      <c r="T15" s="1286"/>
      <c r="U15" s="1286"/>
      <c r="V15" s="1286"/>
      <c r="W15" s="1286"/>
      <c r="X15" s="1286"/>
      <c r="Y15" s="1286"/>
      <c r="Z15" s="1286"/>
      <c r="AA15" s="1286"/>
      <c r="AB15" s="1286"/>
      <c r="AC15" s="1286"/>
      <c r="AD15" s="1286"/>
      <c r="AE15" s="1286"/>
      <c r="AF15" s="1286"/>
      <c r="AG15" s="1286"/>
      <c r="AH15" s="1286"/>
      <c r="AI15" s="1286"/>
      <c r="AJ15" s="1286"/>
      <c r="AK15" s="1286"/>
      <c r="AL15" s="1286"/>
      <c r="AM15" s="1286"/>
      <c r="AN15" s="1286"/>
      <c r="AO15" s="1286"/>
      <c r="AP15" s="1286"/>
      <c r="AQ15" s="1286"/>
      <c r="AR15" s="1286"/>
      <c r="AS15" s="1286"/>
      <c r="AT15" s="1286"/>
      <c r="AU15" s="1286"/>
      <c r="AV15" s="1286"/>
      <c r="AW15" s="1286"/>
      <c r="AX15" s="1286"/>
      <c r="AY15" s="1286"/>
      <c r="AZ15" s="1286"/>
      <c r="BA15" s="1286"/>
      <c r="BB15" s="1286"/>
      <c r="BC15" s="1286"/>
      <c r="BD15" s="1286"/>
      <c r="BE15" s="1286"/>
      <c r="BF15" s="1286"/>
      <c r="BG15" s="1286"/>
      <c r="BH15" s="1286"/>
      <c r="BI15" s="1286"/>
      <c r="BJ15" s="1286"/>
      <c r="BK15" s="1286"/>
      <c r="BL15" s="1286"/>
      <c r="BM15" s="1286"/>
      <c r="BN15" s="1286"/>
      <c r="BO15" s="1286"/>
      <c r="BP15" s="1286"/>
      <c r="BQ15" s="1286"/>
      <c r="BR15" s="1286"/>
      <c r="BS15" s="1286"/>
      <c r="BT15" s="1286"/>
      <c r="BU15" s="1286"/>
      <c r="BV15" s="1286"/>
      <c r="BW15" s="1286"/>
      <c r="BX15" s="1286"/>
      <c r="BY15" s="1286"/>
      <c r="BZ15" s="1286"/>
      <c r="CA15" s="1286"/>
      <c r="CB15" s="1286"/>
      <c r="CC15" s="1286"/>
      <c r="CD15" s="1286"/>
      <c r="CE15" s="1286"/>
      <c r="CF15" s="1286"/>
      <c r="CG15" s="1286"/>
      <c r="CH15" s="1286"/>
      <c r="CI15" s="1286"/>
      <c r="CJ15" s="1286"/>
      <c r="CK15" s="1286"/>
      <c r="CL15" s="1286"/>
      <c r="CM15" s="1286"/>
      <c r="CN15" s="1286"/>
      <c r="CO15" s="1286"/>
      <c r="CP15" s="1286"/>
      <c r="CQ15" s="1286"/>
      <c r="CR15" s="1286"/>
      <c r="CS15" s="1286"/>
      <c r="CT15" s="1286"/>
      <c r="CU15" s="1286"/>
      <c r="CV15" s="1286"/>
      <c r="CW15" s="1286"/>
      <c r="CX15" s="1286"/>
      <c r="CY15" s="1286"/>
      <c r="CZ15" s="1286"/>
      <c r="DA15" s="1286"/>
      <c r="DB15" s="1286"/>
      <c r="DC15" s="1286"/>
      <c r="DD15" s="1286"/>
      <c r="DE15" s="1286"/>
      <c r="DF15" s="280"/>
      <c r="DG15" s="280"/>
      <c r="DH15" s="280"/>
      <c r="DI15" s="280"/>
      <c r="DJ15" s="280"/>
      <c r="DK15" s="280"/>
      <c r="DL15" s="280"/>
      <c r="DM15" s="280"/>
      <c r="DN15" s="280"/>
      <c r="DO15" s="280"/>
      <c r="DP15" s="280"/>
      <c r="DQ15" s="280"/>
      <c r="DR15" s="280"/>
      <c r="DS15" s="280"/>
      <c r="DT15" s="280"/>
      <c r="DU15" s="280"/>
      <c r="DV15" s="280"/>
      <c r="DW15" s="280"/>
    </row>
    <row r="16" spans="1:143" s="279" customFormat="1" ht="13" x14ac:dyDescent="0.2">
      <c r="A16" s="1228"/>
      <c r="B16" s="1286"/>
      <c r="C16" s="1286"/>
      <c r="D16" s="1286"/>
      <c r="E16" s="1286"/>
      <c r="F16" s="1286"/>
      <c r="G16" s="1286"/>
      <c r="H16" s="1286"/>
      <c r="I16" s="1286"/>
      <c r="J16" s="1286"/>
      <c r="K16" s="1286"/>
      <c r="L16" s="1286"/>
      <c r="M16" s="1286"/>
      <c r="N16" s="1286"/>
      <c r="O16" s="1286"/>
      <c r="P16" s="1286"/>
      <c r="Q16" s="1286"/>
      <c r="R16" s="1286"/>
      <c r="S16" s="1286"/>
      <c r="T16" s="1286"/>
      <c r="U16" s="1286"/>
      <c r="V16" s="1286"/>
      <c r="W16" s="1286"/>
      <c r="X16" s="1286"/>
      <c r="Y16" s="1286"/>
      <c r="Z16" s="1286"/>
      <c r="AA16" s="1286"/>
      <c r="AB16" s="1286"/>
      <c r="AC16" s="1286"/>
      <c r="AD16" s="1286"/>
      <c r="AE16" s="1286"/>
      <c r="AF16" s="1286"/>
      <c r="AG16" s="1286"/>
      <c r="AH16" s="1286"/>
      <c r="AI16" s="1286"/>
      <c r="AJ16" s="1286"/>
      <c r="AK16" s="1286"/>
      <c r="AL16" s="1286"/>
      <c r="AM16" s="1286"/>
      <c r="AN16" s="1286"/>
      <c r="AO16" s="1286"/>
      <c r="AP16" s="1286"/>
      <c r="AQ16" s="1286"/>
      <c r="AR16" s="1286"/>
      <c r="AS16" s="1286"/>
      <c r="AT16" s="1286"/>
      <c r="AU16" s="1286"/>
      <c r="AV16" s="1286"/>
      <c r="AW16" s="1286"/>
      <c r="AX16" s="1286"/>
      <c r="AY16" s="1286"/>
      <c r="AZ16" s="1286"/>
      <c r="BA16" s="1286"/>
      <c r="BB16" s="1286"/>
      <c r="BC16" s="1286"/>
      <c r="BD16" s="1286"/>
      <c r="BE16" s="1286"/>
      <c r="BF16" s="1286"/>
      <c r="BG16" s="1286"/>
      <c r="BH16" s="1286"/>
      <c r="BI16" s="1286"/>
      <c r="BJ16" s="1286"/>
      <c r="BK16" s="1286"/>
      <c r="BL16" s="1286"/>
      <c r="BM16" s="1286"/>
      <c r="BN16" s="1286"/>
      <c r="BO16" s="1286"/>
      <c r="BP16" s="1286"/>
      <c r="BQ16" s="1286"/>
      <c r="BR16" s="1286"/>
      <c r="BS16" s="1286"/>
      <c r="BT16" s="1286"/>
      <c r="BU16" s="1286"/>
      <c r="BV16" s="1286"/>
      <c r="BW16" s="1286"/>
      <c r="BX16" s="1286"/>
      <c r="BY16" s="1286"/>
      <c r="BZ16" s="1286"/>
      <c r="CA16" s="1286"/>
      <c r="CB16" s="1286"/>
      <c r="CC16" s="1286"/>
      <c r="CD16" s="1286"/>
      <c r="CE16" s="1286"/>
      <c r="CF16" s="1286"/>
      <c r="CG16" s="1286"/>
      <c r="CH16" s="1286"/>
      <c r="CI16" s="1286"/>
      <c r="CJ16" s="1286"/>
      <c r="CK16" s="1286"/>
      <c r="CL16" s="1286"/>
      <c r="CM16" s="1286"/>
      <c r="CN16" s="1286"/>
      <c r="CO16" s="1286"/>
      <c r="CP16" s="1286"/>
      <c r="CQ16" s="1286"/>
      <c r="CR16" s="1286"/>
      <c r="CS16" s="1286"/>
      <c r="CT16" s="1286"/>
      <c r="CU16" s="1286"/>
      <c r="CV16" s="1286"/>
      <c r="CW16" s="1286"/>
      <c r="CX16" s="1286"/>
      <c r="CY16" s="1286"/>
      <c r="CZ16" s="1286"/>
      <c r="DA16" s="1286"/>
      <c r="DB16" s="1286"/>
      <c r="DC16" s="1286"/>
      <c r="DD16" s="1286"/>
      <c r="DE16" s="1286"/>
      <c r="DF16" s="280"/>
      <c r="DG16" s="280"/>
      <c r="DH16" s="280"/>
      <c r="DI16" s="280"/>
      <c r="DJ16" s="280"/>
      <c r="DK16" s="280"/>
      <c r="DL16" s="280"/>
      <c r="DM16" s="280"/>
      <c r="DN16" s="280"/>
      <c r="DO16" s="280"/>
      <c r="DP16" s="280"/>
      <c r="DQ16" s="280"/>
      <c r="DR16" s="280"/>
      <c r="DS16" s="280"/>
      <c r="DT16" s="280"/>
      <c r="DU16" s="280"/>
      <c r="DV16" s="280"/>
      <c r="DW16" s="280"/>
    </row>
    <row r="17" spans="1:351" s="279" customFormat="1" ht="13" x14ac:dyDescent="0.2">
      <c r="A17" s="1228"/>
      <c r="B17" s="1286"/>
      <c r="C17" s="1286"/>
      <c r="D17" s="1286"/>
      <c r="E17" s="1286"/>
      <c r="F17" s="1286"/>
      <c r="G17" s="1286"/>
      <c r="H17" s="1286"/>
      <c r="I17" s="1286"/>
      <c r="J17" s="1286"/>
      <c r="K17" s="1286"/>
      <c r="L17" s="1286"/>
      <c r="M17" s="1286"/>
      <c r="N17" s="1286"/>
      <c r="O17" s="1286"/>
      <c r="P17" s="1286"/>
      <c r="Q17" s="1286"/>
      <c r="R17" s="1286"/>
      <c r="S17" s="1286"/>
      <c r="T17" s="1286"/>
      <c r="U17" s="1286"/>
      <c r="V17" s="1286"/>
      <c r="W17" s="1286"/>
      <c r="X17" s="1286"/>
      <c r="Y17" s="1286"/>
      <c r="Z17" s="1286"/>
      <c r="AA17" s="1286"/>
      <c r="AB17" s="1286"/>
      <c r="AC17" s="1286"/>
      <c r="AD17" s="1286"/>
      <c r="AE17" s="1286"/>
      <c r="AF17" s="1286"/>
      <c r="AG17" s="1286"/>
      <c r="AH17" s="1286"/>
      <c r="AI17" s="1286"/>
      <c r="AJ17" s="1286"/>
      <c r="AK17" s="1286"/>
      <c r="AL17" s="1286"/>
      <c r="AM17" s="1286"/>
      <c r="AN17" s="1286"/>
      <c r="AO17" s="1286"/>
      <c r="AP17" s="1286"/>
      <c r="AQ17" s="1286"/>
      <c r="AR17" s="1286"/>
      <c r="AS17" s="1286"/>
      <c r="AT17" s="1286"/>
      <c r="AU17" s="1286"/>
      <c r="AV17" s="1286"/>
      <c r="AW17" s="1286"/>
      <c r="AX17" s="1286"/>
      <c r="AY17" s="1286"/>
      <c r="AZ17" s="1286"/>
      <c r="BA17" s="1286"/>
      <c r="BB17" s="1286"/>
      <c r="BC17" s="1286"/>
      <c r="BD17" s="1286"/>
      <c r="BE17" s="1286"/>
      <c r="BF17" s="1286"/>
      <c r="BG17" s="1286"/>
      <c r="BH17" s="1286"/>
      <c r="BI17" s="1286"/>
      <c r="BJ17" s="1286"/>
      <c r="BK17" s="1286"/>
      <c r="BL17" s="1286"/>
      <c r="BM17" s="1286"/>
      <c r="BN17" s="1286"/>
      <c r="BO17" s="1286"/>
      <c r="BP17" s="1286"/>
      <c r="BQ17" s="1286"/>
      <c r="BR17" s="1286"/>
      <c r="BS17" s="1286"/>
      <c r="BT17" s="1286"/>
      <c r="BU17" s="1286"/>
      <c r="BV17" s="1286"/>
      <c r="BW17" s="1286"/>
      <c r="BX17" s="1286"/>
      <c r="BY17" s="1286"/>
      <c r="BZ17" s="1286"/>
      <c r="CA17" s="1286"/>
      <c r="CB17" s="1286"/>
      <c r="CC17" s="1286"/>
      <c r="CD17" s="1286"/>
      <c r="CE17" s="1286"/>
      <c r="CF17" s="1286"/>
      <c r="CG17" s="1286"/>
      <c r="CH17" s="1286"/>
      <c r="CI17" s="1286"/>
      <c r="CJ17" s="1286"/>
      <c r="CK17" s="1286"/>
      <c r="CL17" s="1286"/>
      <c r="CM17" s="1286"/>
      <c r="CN17" s="1286"/>
      <c r="CO17" s="1286"/>
      <c r="CP17" s="1286"/>
      <c r="CQ17" s="1286"/>
      <c r="CR17" s="1286"/>
      <c r="CS17" s="1286"/>
      <c r="CT17" s="1286"/>
      <c r="CU17" s="1286"/>
      <c r="CV17" s="1286"/>
      <c r="CW17" s="1286"/>
      <c r="CX17" s="1286"/>
      <c r="CY17" s="1286"/>
      <c r="CZ17" s="1286"/>
      <c r="DA17" s="1286"/>
      <c r="DB17" s="1286"/>
      <c r="DC17" s="1286"/>
      <c r="DD17" s="1286"/>
      <c r="DE17" s="1286"/>
      <c r="DF17" s="280"/>
      <c r="DG17" s="280"/>
      <c r="DH17" s="280"/>
      <c r="DI17" s="280"/>
      <c r="DJ17" s="280"/>
      <c r="DK17" s="280"/>
      <c r="DL17" s="280"/>
      <c r="DM17" s="280"/>
      <c r="DN17" s="280"/>
      <c r="DO17" s="280"/>
      <c r="DP17" s="280"/>
      <c r="DQ17" s="280"/>
      <c r="DR17" s="280"/>
      <c r="DS17" s="280"/>
      <c r="DT17" s="280"/>
      <c r="DU17" s="280"/>
      <c r="DV17" s="280"/>
      <c r="DW17" s="280"/>
    </row>
    <row r="18" spans="1:351" s="279" customFormat="1" ht="13" x14ac:dyDescent="0.2">
      <c r="A18" s="1228"/>
      <c r="B18" s="1286"/>
      <c r="C18" s="1286"/>
      <c r="D18" s="1286"/>
      <c r="E18" s="1286"/>
      <c r="F18" s="1286"/>
      <c r="G18" s="1286"/>
      <c r="H18" s="1286"/>
      <c r="I18" s="1286"/>
      <c r="J18" s="1286"/>
      <c r="K18" s="1286"/>
      <c r="L18" s="1286"/>
      <c r="M18" s="1286"/>
      <c r="N18" s="1286"/>
      <c r="O18" s="1286"/>
      <c r="P18" s="1286"/>
      <c r="Q18" s="1286"/>
      <c r="R18" s="1286"/>
      <c r="S18" s="1286"/>
      <c r="T18" s="1286"/>
      <c r="U18" s="1286"/>
      <c r="V18" s="1286"/>
      <c r="W18" s="1286"/>
      <c r="X18" s="1286"/>
      <c r="Y18" s="1286"/>
      <c r="Z18" s="1286"/>
      <c r="AA18" s="1286"/>
      <c r="AB18" s="1286"/>
      <c r="AC18" s="1286"/>
      <c r="AD18" s="1286"/>
      <c r="AE18" s="1286"/>
      <c r="AF18" s="1286"/>
      <c r="AG18" s="1286"/>
      <c r="AH18" s="1286"/>
      <c r="AI18" s="1286"/>
      <c r="AJ18" s="1286"/>
      <c r="AK18" s="1286"/>
      <c r="AL18" s="1286"/>
      <c r="AM18" s="1286"/>
      <c r="AN18" s="1286"/>
      <c r="AO18" s="1286"/>
      <c r="AP18" s="1286"/>
      <c r="AQ18" s="1286"/>
      <c r="AR18" s="1286"/>
      <c r="AS18" s="1286"/>
      <c r="AT18" s="1286"/>
      <c r="AU18" s="1286"/>
      <c r="AV18" s="1286"/>
      <c r="AW18" s="1286"/>
      <c r="AX18" s="1286"/>
      <c r="AY18" s="1286"/>
      <c r="AZ18" s="1286"/>
      <c r="BA18" s="1286"/>
      <c r="BB18" s="1286"/>
      <c r="BC18" s="1286"/>
      <c r="BD18" s="1286"/>
      <c r="BE18" s="1286"/>
      <c r="BF18" s="1286"/>
      <c r="BG18" s="1286"/>
      <c r="BH18" s="1286"/>
      <c r="BI18" s="1286"/>
      <c r="BJ18" s="1286"/>
      <c r="BK18" s="1286"/>
      <c r="BL18" s="1286"/>
      <c r="BM18" s="1286"/>
      <c r="BN18" s="1286"/>
      <c r="BO18" s="1286"/>
      <c r="BP18" s="1286"/>
      <c r="BQ18" s="1286"/>
      <c r="BR18" s="1286"/>
      <c r="BS18" s="1286"/>
      <c r="BT18" s="1286"/>
      <c r="BU18" s="1286"/>
      <c r="BV18" s="1286"/>
      <c r="BW18" s="1286"/>
      <c r="BX18" s="1286"/>
      <c r="BY18" s="1286"/>
      <c r="BZ18" s="1286"/>
      <c r="CA18" s="1286"/>
      <c r="CB18" s="1286"/>
      <c r="CC18" s="1286"/>
      <c r="CD18" s="1286"/>
      <c r="CE18" s="1286"/>
      <c r="CF18" s="1286"/>
      <c r="CG18" s="1286"/>
      <c r="CH18" s="1286"/>
      <c r="CI18" s="1286"/>
      <c r="CJ18" s="1286"/>
      <c r="CK18" s="1286"/>
      <c r="CL18" s="1286"/>
      <c r="CM18" s="1286"/>
      <c r="CN18" s="1286"/>
      <c r="CO18" s="1286"/>
      <c r="CP18" s="1286"/>
      <c r="CQ18" s="1286"/>
      <c r="CR18" s="1286"/>
      <c r="CS18" s="1286"/>
      <c r="CT18" s="1286"/>
      <c r="CU18" s="1286"/>
      <c r="CV18" s="1286"/>
      <c r="CW18" s="1286"/>
      <c r="CX18" s="1286"/>
      <c r="CY18" s="1286"/>
      <c r="CZ18" s="1286"/>
      <c r="DA18" s="1286"/>
      <c r="DB18" s="1286"/>
      <c r="DC18" s="1286"/>
      <c r="DD18" s="1286"/>
      <c r="DE18" s="1286"/>
      <c r="DF18" s="280"/>
      <c r="DG18" s="280"/>
      <c r="DH18" s="280"/>
      <c r="DI18" s="280"/>
      <c r="DJ18" s="280"/>
      <c r="DK18" s="280"/>
      <c r="DL18" s="280"/>
      <c r="DM18" s="280"/>
      <c r="DN18" s="280"/>
      <c r="DO18" s="280"/>
      <c r="DP18" s="280"/>
      <c r="DQ18" s="280"/>
      <c r="DR18" s="280"/>
      <c r="DS18" s="280"/>
      <c r="DT18" s="280"/>
      <c r="DU18" s="280"/>
      <c r="DV18" s="280"/>
      <c r="DW18" s="280"/>
    </row>
    <row r="19" spans="1:351" ht="13" x14ac:dyDescent="0.2">
      <c r="DD19" s="1228"/>
      <c r="DE19" s="1228"/>
    </row>
    <row r="20" spans="1:351" ht="13" x14ac:dyDescent="0.2">
      <c r="DD20" s="1228"/>
      <c r="DE20" s="1228"/>
    </row>
    <row r="21" spans="1:351" ht="16.5" x14ac:dyDescent="0.2">
      <c r="B21" s="1285"/>
      <c r="C21" s="1281"/>
      <c r="D21" s="1281"/>
      <c r="E21" s="1281"/>
      <c r="F21" s="1281"/>
      <c r="G21" s="1281"/>
      <c r="H21" s="1281"/>
      <c r="I21" s="1281"/>
      <c r="J21" s="1281"/>
      <c r="K21" s="1281"/>
      <c r="L21" s="1281"/>
      <c r="M21" s="1281"/>
      <c r="N21" s="1284"/>
      <c r="O21" s="1281"/>
      <c r="P21" s="1281"/>
      <c r="Q21" s="1281"/>
      <c r="R21" s="1281"/>
      <c r="S21" s="1281"/>
      <c r="T21" s="1281"/>
      <c r="U21" s="1281"/>
      <c r="V21" s="1281"/>
      <c r="W21" s="1281"/>
      <c r="X21" s="1281"/>
      <c r="Y21" s="1281"/>
      <c r="Z21" s="1281"/>
      <c r="AA21" s="1281"/>
      <c r="AB21" s="1281"/>
      <c r="AC21" s="1281"/>
      <c r="AD21" s="1281"/>
      <c r="AE21" s="1281"/>
      <c r="AF21" s="1281"/>
      <c r="AG21" s="1281"/>
      <c r="AH21" s="1281"/>
      <c r="AI21" s="1281"/>
      <c r="AJ21" s="1281"/>
      <c r="AK21" s="1281"/>
      <c r="AL21" s="1281"/>
      <c r="AM21" s="1281"/>
      <c r="AN21" s="1281"/>
      <c r="AO21" s="1281"/>
      <c r="AP21" s="1281"/>
      <c r="AQ21" s="1281"/>
      <c r="AR21" s="1281"/>
      <c r="AS21" s="1281"/>
      <c r="AT21" s="1284"/>
      <c r="AU21" s="1281"/>
      <c r="AV21" s="1281"/>
      <c r="AW21" s="1281"/>
      <c r="AX21" s="1281"/>
      <c r="AY21" s="1281"/>
      <c r="AZ21" s="1281"/>
      <c r="BA21" s="1281"/>
      <c r="BB21" s="1281"/>
      <c r="BC21" s="1281"/>
      <c r="BD21" s="1281"/>
      <c r="BE21" s="1281"/>
      <c r="BF21" s="1284"/>
      <c r="BG21" s="1281"/>
      <c r="BH21" s="1281"/>
      <c r="BI21" s="1281"/>
      <c r="BJ21" s="1281"/>
      <c r="BK21" s="1281"/>
      <c r="BL21" s="1281"/>
      <c r="BM21" s="1281"/>
      <c r="BN21" s="1281"/>
      <c r="BO21" s="1281"/>
      <c r="BP21" s="1281"/>
      <c r="BQ21" s="1281"/>
      <c r="BR21" s="1284"/>
      <c r="BS21" s="1281"/>
      <c r="BT21" s="1281"/>
      <c r="BU21" s="1281"/>
      <c r="BV21" s="1281"/>
      <c r="BW21" s="1281"/>
      <c r="BX21" s="1281"/>
      <c r="BY21" s="1281"/>
      <c r="BZ21" s="1281"/>
      <c r="CA21" s="1281"/>
      <c r="CB21" s="1281"/>
      <c r="CC21" s="1281"/>
      <c r="CD21" s="1284"/>
      <c r="CE21" s="1281"/>
      <c r="CF21" s="1281"/>
      <c r="CG21" s="1281"/>
      <c r="CH21" s="1281"/>
      <c r="CI21" s="1281"/>
      <c r="CJ21" s="1281"/>
      <c r="CK21" s="1281"/>
      <c r="CL21" s="1281"/>
      <c r="CM21" s="1281"/>
      <c r="CN21" s="1281"/>
      <c r="CO21" s="1281"/>
      <c r="CP21" s="1284"/>
      <c r="CQ21" s="1281"/>
      <c r="CR21" s="1281"/>
      <c r="CS21" s="1281"/>
      <c r="CT21" s="1281"/>
      <c r="CU21" s="1281"/>
      <c r="CV21" s="1281"/>
      <c r="CW21" s="1281"/>
      <c r="CX21" s="1281"/>
      <c r="CY21" s="1281"/>
      <c r="CZ21" s="1281"/>
      <c r="DA21" s="1281"/>
      <c r="DB21" s="1284"/>
      <c r="DC21" s="1281"/>
      <c r="DD21" s="1280"/>
      <c r="DE21" s="1228"/>
      <c r="MM21" s="1283"/>
    </row>
    <row r="22" spans="1:351" ht="16.5" x14ac:dyDescent="0.2">
      <c r="B22" s="1229"/>
      <c r="MM22" s="1283"/>
    </row>
    <row r="23" spans="1:351" ht="13" x14ac:dyDescent="0.2">
      <c r="B23" s="1229"/>
    </row>
    <row r="24" spans="1:351" ht="13" x14ac:dyDescent="0.2">
      <c r="B24" s="1229"/>
    </row>
    <row r="25" spans="1:351" ht="13" x14ac:dyDescent="0.2">
      <c r="B25" s="1229"/>
    </row>
    <row r="26" spans="1:351" ht="13" x14ac:dyDescent="0.2">
      <c r="B26" s="1229"/>
    </row>
    <row r="27" spans="1:351" ht="13" x14ac:dyDescent="0.2">
      <c r="B27" s="1229"/>
    </row>
    <row r="28" spans="1:351" ht="13" x14ac:dyDescent="0.2">
      <c r="B28" s="1229"/>
    </row>
    <row r="29" spans="1:351" ht="13" x14ac:dyDescent="0.2">
      <c r="B29" s="1229"/>
    </row>
    <row r="30" spans="1:351" ht="13" x14ac:dyDescent="0.2">
      <c r="B30" s="1229"/>
    </row>
    <row r="31" spans="1:351" ht="13" x14ac:dyDescent="0.2">
      <c r="B31" s="1229"/>
    </row>
    <row r="32" spans="1:351" ht="13" x14ac:dyDescent="0.2">
      <c r="B32" s="1229"/>
    </row>
    <row r="33" spans="2:109" ht="13" x14ac:dyDescent="0.2">
      <c r="B33" s="1229"/>
    </row>
    <row r="34" spans="2:109" ht="13" x14ac:dyDescent="0.2">
      <c r="B34" s="1229"/>
    </row>
    <row r="35" spans="2:109" ht="13" x14ac:dyDescent="0.2">
      <c r="B35" s="1229"/>
    </row>
    <row r="36" spans="2:109" ht="13" x14ac:dyDescent="0.2">
      <c r="B36" s="1229"/>
    </row>
    <row r="37" spans="2:109" ht="13" x14ac:dyDescent="0.2">
      <c r="B37" s="1229"/>
    </row>
    <row r="38" spans="2:109" ht="13" x14ac:dyDescent="0.2">
      <c r="B38" s="1229"/>
    </row>
    <row r="39" spans="2:109" ht="13" x14ac:dyDescent="0.2">
      <c r="B39" s="1234"/>
      <c r="C39" s="1233"/>
      <c r="D39" s="1233"/>
      <c r="E39" s="1233"/>
      <c r="F39" s="1233"/>
      <c r="G39" s="1233"/>
      <c r="H39" s="1233"/>
      <c r="I39" s="1233"/>
      <c r="J39" s="1233"/>
      <c r="K39" s="1233"/>
      <c r="L39" s="1233"/>
      <c r="M39" s="1233"/>
      <c r="N39" s="1233"/>
      <c r="O39" s="1233"/>
      <c r="P39" s="1233"/>
      <c r="Q39" s="1233"/>
      <c r="R39" s="1233"/>
      <c r="S39" s="1233"/>
      <c r="T39" s="1233"/>
      <c r="U39" s="1233"/>
      <c r="V39" s="1233"/>
      <c r="W39" s="1233"/>
      <c r="X39" s="1233"/>
      <c r="Y39" s="1233"/>
      <c r="Z39" s="1233"/>
      <c r="AA39" s="1233"/>
      <c r="AB39" s="1233"/>
      <c r="AC39" s="1233"/>
      <c r="AD39" s="1233"/>
      <c r="AE39" s="1233"/>
      <c r="AF39" s="1233"/>
      <c r="AG39" s="1233"/>
      <c r="AH39" s="1233"/>
      <c r="AI39" s="1233"/>
      <c r="AJ39" s="1233"/>
      <c r="AK39" s="1233"/>
      <c r="AL39" s="1233"/>
      <c r="AM39" s="1233"/>
      <c r="AN39" s="1233"/>
      <c r="AO39" s="1233"/>
      <c r="AP39" s="1233"/>
      <c r="AQ39" s="1233"/>
      <c r="AR39" s="1233"/>
      <c r="AS39" s="1233"/>
      <c r="AT39" s="1233"/>
      <c r="AU39" s="1233"/>
      <c r="AV39" s="1233"/>
      <c r="AW39" s="1233"/>
      <c r="AX39" s="1233"/>
      <c r="AY39" s="1233"/>
      <c r="AZ39" s="1233"/>
      <c r="BA39" s="1233"/>
      <c r="BB39" s="1233"/>
      <c r="BC39" s="1233"/>
      <c r="BD39" s="1233"/>
      <c r="BE39" s="1233"/>
      <c r="BF39" s="1233"/>
      <c r="BG39" s="1233"/>
      <c r="BH39" s="1233"/>
      <c r="BI39" s="1233"/>
      <c r="BJ39" s="1233"/>
      <c r="BK39" s="1233"/>
      <c r="BL39" s="1233"/>
      <c r="BM39" s="1233"/>
      <c r="BN39" s="1233"/>
      <c r="BO39" s="1233"/>
      <c r="BP39" s="1233"/>
      <c r="BQ39" s="1233"/>
      <c r="BR39" s="1233"/>
      <c r="BS39" s="1233"/>
      <c r="BT39" s="1233"/>
      <c r="BU39" s="1233"/>
      <c r="BV39" s="1233"/>
      <c r="BW39" s="1233"/>
      <c r="BX39" s="1233"/>
      <c r="BY39" s="1233"/>
      <c r="BZ39" s="1233"/>
      <c r="CA39" s="1233"/>
      <c r="CB39" s="1233"/>
      <c r="CC39" s="1233"/>
      <c r="CD39" s="1233"/>
      <c r="CE39" s="1233"/>
      <c r="CF39" s="1233"/>
      <c r="CG39" s="1233"/>
      <c r="CH39" s="1233"/>
      <c r="CI39" s="1233"/>
      <c r="CJ39" s="1233"/>
      <c r="CK39" s="1233"/>
      <c r="CL39" s="1233"/>
      <c r="CM39" s="1233"/>
      <c r="CN39" s="1233"/>
      <c r="CO39" s="1233"/>
      <c r="CP39" s="1233"/>
      <c r="CQ39" s="1233"/>
      <c r="CR39" s="1233"/>
      <c r="CS39" s="1233"/>
      <c r="CT39" s="1233"/>
      <c r="CU39" s="1233"/>
      <c r="CV39" s="1233"/>
      <c r="CW39" s="1233"/>
      <c r="CX39" s="1233"/>
      <c r="CY39" s="1233"/>
      <c r="CZ39" s="1233"/>
      <c r="DA39" s="1233"/>
      <c r="DB39" s="1233"/>
      <c r="DC39" s="1233"/>
      <c r="DD39" s="1232"/>
    </row>
    <row r="40" spans="2:109" ht="13" x14ac:dyDescent="0.2">
      <c r="B40" s="1270"/>
      <c r="DD40" s="1270"/>
      <c r="DE40" s="1228"/>
    </row>
    <row r="41" spans="2:109" ht="16.5" x14ac:dyDescent="0.2">
      <c r="B41" s="1282" t="s">
        <v>602</v>
      </c>
      <c r="C41" s="1281"/>
      <c r="D41" s="1281"/>
      <c r="E41" s="1281"/>
      <c r="F41" s="1281"/>
      <c r="G41" s="1281"/>
      <c r="H41" s="1281"/>
      <c r="I41" s="1281"/>
      <c r="J41" s="1281"/>
      <c r="K41" s="1281"/>
      <c r="L41" s="1281"/>
      <c r="M41" s="1281"/>
      <c r="N41" s="1281"/>
      <c r="O41" s="1281"/>
      <c r="P41" s="1281"/>
      <c r="Q41" s="1281"/>
      <c r="R41" s="1281"/>
      <c r="S41" s="1281"/>
      <c r="T41" s="1281"/>
      <c r="U41" s="1281"/>
      <c r="V41" s="1281"/>
      <c r="W41" s="1281"/>
      <c r="X41" s="1281"/>
      <c r="Y41" s="1281"/>
      <c r="Z41" s="1281"/>
      <c r="AA41" s="1281"/>
      <c r="AB41" s="1281"/>
      <c r="AC41" s="1281"/>
      <c r="AD41" s="1281"/>
      <c r="AE41" s="1281"/>
      <c r="AF41" s="1281"/>
      <c r="AG41" s="1281"/>
      <c r="AH41" s="1281"/>
      <c r="AI41" s="1281"/>
      <c r="AJ41" s="1281"/>
      <c r="AK41" s="1281"/>
      <c r="AL41" s="1281"/>
      <c r="AM41" s="1281"/>
      <c r="AN41" s="1281"/>
      <c r="AO41" s="1281"/>
      <c r="AP41" s="1281"/>
      <c r="AQ41" s="1281"/>
      <c r="AR41" s="1281"/>
      <c r="AS41" s="1281"/>
      <c r="AT41" s="1281"/>
      <c r="AU41" s="1281"/>
      <c r="AV41" s="1281"/>
      <c r="AW41" s="1281"/>
      <c r="AX41" s="1281"/>
      <c r="AY41" s="1281"/>
      <c r="AZ41" s="1281"/>
      <c r="BA41" s="1281"/>
      <c r="BB41" s="1281"/>
      <c r="BC41" s="1281"/>
      <c r="BD41" s="1281"/>
      <c r="BE41" s="1281"/>
      <c r="BF41" s="1281"/>
      <c r="BG41" s="1281"/>
      <c r="BH41" s="1281"/>
      <c r="BI41" s="1281"/>
      <c r="BJ41" s="1281"/>
      <c r="BK41" s="1281"/>
      <c r="BL41" s="1281"/>
      <c r="BM41" s="1281"/>
      <c r="BN41" s="1281"/>
      <c r="BO41" s="1281"/>
      <c r="BP41" s="1281"/>
      <c r="BQ41" s="1281"/>
      <c r="BR41" s="1281"/>
      <c r="BS41" s="1281"/>
      <c r="BT41" s="1281"/>
      <c r="BU41" s="1281"/>
      <c r="BV41" s="1281"/>
      <c r="BW41" s="1281"/>
      <c r="BX41" s="1281"/>
      <c r="BY41" s="1281"/>
      <c r="BZ41" s="1281"/>
      <c r="CA41" s="1281"/>
      <c r="CB41" s="1281"/>
      <c r="CC41" s="1281"/>
      <c r="CD41" s="1281"/>
      <c r="CE41" s="1281"/>
      <c r="CF41" s="1281"/>
      <c r="CG41" s="1281"/>
      <c r="CH41" s="1281"/>
      <c r="CI41" s="1281"/>
      <c r="CJ41" s="1281"/>
      <c r="CK41" s="1281"/>
      <c r="CL41" s="1281"/>
      <c r="CM41" s="1281"/>
      <c r="CN41" s="1281"/>
      <c r="CO41" s="1281"/>
      <c r="CP41" s="1281"/>
      <c r="CQ41" s="1281"/>
      <c r="CR41" s="1281"/>
      <c r="CS41" s="1281"/>
      <c r="CT41" s="1281"/>
      <c r="CU41" s="1281"/>
      <c r="CV41" s="1281"/>
      <c r="CW41" s="1281"/>
      <c r="CX41" s="1281"/>
      <c r="CY41" s="1281"/>
      <c r="CZ41" s="1281"/>
      <c r="DA41" s="1281"/>
      <c r="DB41" s="1281"/>
      <c r="DC41" s="1281"/>
      <c r="DD41" s="1280"/>
    </row>
    <row r="42" spans="2:109" ht="13" x14ac:dyDescent="0.2">
      <c r="B42" s="1229"/>
      <c r="G42" s="1266"/>
      <c r="I42" s="1265"/>
      <c r="J42" s="1265"/>
      <c r="K42" s="1265"/>
      <c r="AM42" s="1266"/>
      <c r="AN42" s="1266" t="s">
        <v>598</v>
      </c>
      <c r="AP42" s="1265"/>
      <c r="AQ42" s="1265"/>
      <c r="AR42" s="1265"/>
      <c r="AY42" s="1266"/>
      <c r="BA42" s="1265"/>
      <c r="BB42" s="1265"/>
      <c r="BC42" s="1265"/>
      <c r="BK42" s="1266"/>
      <c r="BM42" s="1265"/>
      <c r="BN42" s="1265"/>
      <c r="BO42" s="1265"/>
      <c r="BW42" s="1266"/>
      <c r="BY42" s="1265"/>
      <c r="BZ42" s="1265"/>
      <c r="CA42" s="1265"/>
      <c r="CI42" s="1266"/>
      <c r="CK42" s="1265"/>
      <c r="CL42" s="1265"/>
      <c r="CM42" s="1265"/>
      <c r="CU42" s="1266"/>
      <c r="CW42" s="1265"/>
      <c r="CX42" s="1265"/>
      <c r="CY42" s="1265"/>
    </row>
    <row r="43" spans="2:109" ht="13.5" customHeight="1" x14ac:dyDescent="0.2">
      <c r="B43" s="1229"/>
      <c r="AN43" s="1264" t="s">
        <v>601</v>
      </c>
      <c r="AO43" s="1263"/>
      <c r="AP43" s="1263"/>
      <c r="AQ43" s="1263"/>
      <c r="AR43" s="1263"/>
      <c r="AS43" s="1263"/>
      <c r="AT43" s="1263"/>
      <c r="AU43" s="1263"/>
      <c r="AV43" s="1263"/>
      <c r="AW43" s="1263"/>
      <c r="AX43" s="1263"/>
      <c r="AY43" s="1263"/>
      <c r="AZ43" s="1263"/>
      <c r="BA43" s="1263"/>
      <c r="BB43" s="1263"/>
      <c r="BC43" s="1263"/>
      <c r="BD43" s="1263"/>
      <c r="BE43" s="1263"/>
      <c r="BF43" s="1263"/>
      <c r="BG43" s="1263"/>
      <c r="BH43" s="1263"/>
      <c r="BI43" s="1263"/>
      <c r="BJ43" s="1263"/>
      <c r="BK43" s="1263"/>
      <c r="BL43" s="1263"/>
      <c r="BM43" s="1263"/>
      <c r="BN43" s="1263"/>
      <c r="BO43" s="1263"/>
      <c r="BP43" s="1263"/>
      <c r="BQ43" s="1263"/>
      <c r="BR43" s="1263"/>
      <c r="BS43" s="1263"/>
      <c r="BT43" s="1263"/>
      <c r="BU43" s="1263"/>
      <c r="BV43" s="1263"/>
      <c r="BW43" s="1263"/>
      <c r="BX43" s="1263"/>
      <c r="BY43" s="1263"/>
      <c r="BZ43" s="1263"/>
      <c r="CA43" s="1263"/>
      <c r="CB43" s="1263"/>
      <c r="CC43" s="1263"/>
      <c r="CD43" s="1263"/>
      <c r="CE43" s="1263"/>
      <c r="CF43" s="1263"/>
      <c r="CG43" s="1263"/>
      <c r="CH43" s="1263"/>
      <c r="CI43" s="1263"/>
      <c r="CJ43" s="1263"/>
      <c r="CK43" s="1263"/>
      <c r="CL43" s="1263"/>
      <c r="CM43" s="1263"/>
      <c r="CN43" s="1263"/>
      <c r="CO43" s="1263"/>
      <c r="CP43" s="1263"/>
      <c r="CQ43" s="1263"/>
      <c r="CR43" s="1263"/>
      <c r="CS43" s="1263"/>
      <c r="CT43" s="1263"/>
      <c r="CU43" s="1263"/>
      <c r="CV43" s="1263"/>
      <c r="CW43" s="1263"/>
      <c r="CX43" s="1263"/>
      <c r="CY43" s="1263"/>
      <c r="CZ43" s="1263"/>
      <c r="DA43" s="1263"/>
      <c r="DB43" s="1263"/>
      <c r="DC43" s="1262"/>
    </row>
    <row r="44" spans="2:109" ht="13" x14ac:dyDescent="0.2">
      <c r="B44" s="1229"/>
      <c r="AN44" s="1261"/>
      <c r="AO44" s="1260"/>
      <c r="AP44" s="1260"/>
      <c r="AQ44" s="1260"/>
      <c r="AR44" s="1260"/>
      <c r="AS44" s="1260"/>
      <c r="AT44" s="1260"/>
      <c r="AU44" s="1260"/>
      <c r="AV44" s="1260"/>
      <c r="AW44" s="1260"/>
      <c r="AX44" s="1260"/>
      <c r="AY44" s="1260"/>
      <c r="AZ44" s="1260"/>
      <c r="BA44" s="1260"/>
      <c r="BB44" s="1260"/>
      <c r="BC44" s="1260"/>
      <c r="BD44" s="1260"/>
      <c r="BE44" s="1260"/>
      <c r="BF44" s="1260"/>
      <c r="BG44" s="1260"/>
      <c r="BH44" s="1260"/>
      <c r="BI44" s="1260"/>
      <c r="BJ44" s="1260"/>
      <c r="BK44" s="1260"/>
      <c r="BL44" s="1260"/>
      <c r="BM44" s="1260"/>
      <c r="BN44" s="1260"/>
      <c r="BO44" s="1260"/>
      <c r="BP44" s="1260"/>
      <c r="BQ44" s="1260"/>
      <c r="BR44" s="1260"/>
      <c r="BS44" s="1260"/>
      <c r="BT44" s="1260"/>
      <c r="BU44" s="1260"/>
      <c r="BV44" s="1260"/>
      <c r="BW44" s="1260"/>
      <c r="BX44" s="1260"/>
      <c r="BY44" s="1260"/>
      <c r="BZ44" s="1260"/>
      <c r="CA44" s="1260"/>
      <c r="CB44" s="1260"/>
      <c r="CC44" s="1260"/>
      <c r="CD44" s="1260"/>
      <c r="CE44" s="1260"/>
      <c r="CF44" s="1260"/>
      <c r="CG44" s="1260"/>
      <c r="CH44" s="1260"/>
      <c r="CI44" s="1260"/>
      <c r="CJ44" s="1260"/>
      <c r="CK44" s="1260"/>
      <c r="CL44" s="1260"/>
      <c r="CM44" s="1260"/>
      <c r="CN44" s="1260"/>
      <c r="CO44" s="1260"/>
      <c r="CP44" s="1260"/>
      <c r="CQ44" s="1260"/>
      <c r="CR44" s="1260"/>
      <c r="CS44" s="1260"/>
      <c r="CT44" s="1260"/>
      <c r="CU44" s="1260"/>
      <c r="CV44" s="1260"/>
      <c r="CW44" s="1260"/>
      <c r="CX44" s="1260"/>
      <c r="CY44" s="1260"/>
      <c r="CZ44" s="1260"/>
      <c r="DA44" s="1260"/>
      <c r="DB44" s="1260"/>
      <c r="DC44" s="1259"/>
    </row>
    <row r="45" spans="2:109" ht="13" x14ac:dyDescent="0.2">
      <c r="B45" s="1229"/>
      <c r="AN45" s="1261"/>
      <c r="AO45" s="1260"/>
      <c r="AP45" s="1260"/>
      <c r="AQ45" s="1260"/>
      <c r="AR45" s="1260"/>
      <c r="AS45" s="1260"/>
      <c r="AT45" s="1260"/>
      <c r="AU45" s="1260"/>
      <c r="AV45" s="1260"/>
      <c r="AW45" s="1260"/>
      <c r="AX45" s="1260"/>
      <c r="AY45" s="1260"/>
      <c r="AZ45" s="1260"/>
      <c r="BA45" s="1260"/>
      <c r="BB45" s="1260"/>
      <c r="BC45" s="1260"/>
      <c r="BD45" s="1260"/>
      <c r="BE45" s="1260"/>
      <c r="BF45" s="1260"/>
      <c r="BG45" s="1260"/>
      <c r="BH45" s="1260"/>
      <c r="BI45" s="1260"/>
      <c r="BJ45" s="1260"/>
      <c r="BK45" s="1260"/>
      <c r="BL45" s="1260"/>
      <c r="BM45" s="1260"/>
      <c r="BN45" s="1260"/>
      <c r="BO45" s="1260"/>
      <c r="BP45" s="1260"/>
      <c r="BQ45" s="1260"/>
      <c r="BR45" s="1260"/>
      <c r="BS45" s="1260"/>
      <c r="BT45" s="1260"/>
      <c r="BU45" s="1260"/>
      <c r="BV45" s="1260"/>
      <c r="BW45" s="1260"/>
      <c r="BX45" s="1260"/>
      <c r="BY45" s="1260"/>
      <c r="BZ45" s="1260"/>
      <c r="CA45" s="1260"/>
      <c r="CB45" s="1260"/>
      <c r="CC45" s="1260"/>
      <c r="CD45" s="1260"/>
      <c r="CE45" s="1260"/>
      <c r="CF45" s="1260"/>
      <c r="CG45" s="1260"/>
      <c r="CH45" s="1260"/>
      <c r="CI45" s="1260"/>
      <c r="CJ45" s="1260"/>
      <c r="CK45" s="1260"/>
      <c r="CL45" s="1260"/>
      <c r="CM45" s="1260"/>
      <c r="CN45" s="1260"/>
      <c r="CO45" s="1260"/>
      <c r="CP45" s="1260"/>
      <c r="CQ45" s="1260"/>
      <c r="CR45" s="1260"/>
      <c r="CS45" s="1260"/>
      <c r="CT45" s="1260"/>
      <c r="CU45" s="1260"/>
      <c r="CV45" s="1260"/>
      <c r="CW45" s="1260"/>
      <c r="CX45" s="1260"/>
      <c r="CY45" s="1260"/>
      <c r="CZ45" s="1260"/>
      <c r="DA45" s="1260"/>
      <c r="DB45" s="1260"/>
      <c r="DC45" s="1259"/>
    </row>
    <row r="46" spans="2:109" ht="13" x14ac:dyDescent="0.2">
      <c r="B46" s="1229"/>
      <c r="AN46" s="1261"/>
      <c r="AO46" s="1260"/>
      <c r="AP46" s="1260"/>
      <c r="AQ46" s="1260"/>
      <c r="AR46" s="1260"/>
      <c r="AS46" s="1260"/>
      <c r="AT46" s="1260"/>
      <c r="AU46" s="1260"/>
      <c r="AV46" s="1260"/>
      <c r="AW46" s="1260"/>
      <c r="AX46" s="1260"/>
      <c r="AY46" s="1260"/>
      <c r="AZ46" s="1260"/>
      <c r="BA46" s="1260"/>
      <c r="BB46" s="1260"/>
      <c r="BC46" s="1260"/>
      <c r="BD46" s="1260"/>
      <c r="BE46" s="1260"/>
      <c r="BF46" s="1260"/>
      <c r="BG46" s="1260"/>
      <c r="BH46" s="1260"/>
      <c r="BI46" s="1260"/>
      <c r="BJ46" s="1260"/>
      <c r="BK46" s="1260"/>
      <c r="BL46" s="1260"/>
      <c r="BM46" s="1260"/>
      <c r="BN46" s="1260"/>
      <c r="BO46" s="1260"/>
      <c r="BP46" s="1260"/>
      <c r="BQ46" s="1260"/>
      <c r="BR46" s="1260"/>
      <c r="BS46" s="1260"/>
      <c r="BT46" s="1260"/>
      <c r="BU46" s="1260"/>
      <c r="BV46" s="1260"/>
      <c r="BW46" s="1260"/>
      <c r="BX46" s="1260"/>
      <c r="BY46" s="1260"/>
      <c r="BZ46" s="1260"/>
      <c r="CA46" s="1260"/>
      <c r="CB46" s="1260"/>
      <c r="CC46" s="1260"/>
      <c r="CD46" s="1260"/>
      <c r="CE46" s="1260"/>
      <c r="CF46" s="1260"/>
      <c r="CG46" s="1260"/>
      <c r="CH46" s="1260"/>
      <c r="CI46" s="1260"/>
      <c r="CJ46" s="1260"/>
      <c r="CK46" s="1260"/>
      <c r="CL46" s="1260"/>
      <c r="CM46" s="1260"/>
      <c r="CN46" s="1260"/>
      <c r="CO46" s="1260"/>
      <c r="CP46" s="1260"/>
      <c r="CQ46" s="1260"/>
      <c r="CR46" s="1260"/>
      <c r="CS46" s="1260"/>
      <c r="CT46" s="1260"/>
      <c r="CU46" s="1260"/>
      <c r="CV46" s="1260"/>
      <c r="CW46" s="1260"/>
      <c r="CX46" s="1260"/>
      <c r="CY46" s="1260"/>
      <c r="CZ46" s="1260"/>
      <c r="DA46" s="1260"/>
      <c r="DB46" s="1260"/>
      <c r="DC46" s="1259"/>
    </row>
    <row r="47" spans="2:109" ht="13" x14ac:dyDescent="0.2">
      <c r="B47" s="1229"/>
      <c r="AN47" s="1258"/>
      <c r="AO47" s="1257"/>
      <c r="AP47" s="1257"/>
      <c r="AQ47" s="1257"/>
      <c r="AR47" s="1257"/>
      <c r="AS47" s="1257"/>
      <c r="AT47" s="1257"/>
      <c r="AU47" s="1257"/>
      <c r="AV47" s="1257"/>
      <c r="AW47" s="1257"/>
      <c r="AX47" s="1257"/>
      <c r="AY47" s="1257"/>
      <c r="AZ47" s="1257"/>
      <c r="BA47" s="1257"/>
      <c r="BB47" s="1257"/>
      <c r="BC47" s="1257"/>
      <c r="BD47" s="1257"/>
      <c r="BE47" s="1257"/>
      <c r="BF47" s="1257"/>
      <c r="BG47" s="1257"/>
      <c r="BH47" s="1257"/>
      <c r="BI47" s="1257"/>
      <c r="BJ47" s="1257"/>
      <c r="BK47" s="1257"/>
      <c r="BL47" s="1257"/>
      <c r="BM47" s="1257"/>
      <c r="BN47" s="1257"/>
      <c r="BO47" s="1257"/>
      <c r="BP47" s="1257"/>
      <c r="BQ47" s="1257"/>
      <c r="BR47" s="1257"/>
      <c r="BS47" s="1257"/>
      <c r="BT47" s="1257"/>
      <c r="BU47" s="1257"/>
      <c r="BV47" s="1257"/>
      <c r="BW47" s="1257"/>
      <c r="BX47" s="1257"/>
      <c r="BY47" s="1257"/>
      <c r="BZ47" s="1257"/>
      <c r="CA47" s="1257"/>
      <c r="CB47" s="1257"/>
      <c r="CC47" s="1257"/>
      <c r="CD47" s="1257"/>
      <c r="CE47" s="1257"/>
      <c r="CF47" s="1257"/>
      <c r="CG47" s="1257"/>
      <c r="CH47" s="1257"/>
      <c r="CI47" s="1257"/>
      <c r="CJ47" s="1257"/>
      <c r="CK47" s="1257"/>
      <c r="CL47" s="1257"/>
      <c r="CM47" s="1257"/>
      <c r="CN47" s="1257"/>
      <c r="CO47" s="1257"/>
      <c r="CP47" s="1257"/>
      <c r="CQ47" s="1257"/>
      <c r="CR47" s="1257"/>
      <c r="CS47" s="1257"/>
      <c r="CT47" s="1257"/>
      <c r="CU47" s="1257"/>
      <c r="CV47" s="1257"/>
      <c r="CW47" s="1257"/>
      <c r="CX47" s="1257"/>
      <c r="CY47" s="1257"/>
      <c r="CZ47" s="1257"/>
      <c r="DA47" s="1257"/>
      <c r="DB47" s="1257"/>
      <c r="DC47" s="1256"/>
    </row>
    <row r="48" spans="2:109" ht="13" x14ac:dyDescent="0.2">
      <c r="B48" s="1229"/>
      <c r="H48" s="1243"/>
      <c r="I48" s="1243"/>
      <c r="J48" s="1243"/>
      <c r="AN48" s="1243"/>
      <c r="AO48" s="1243"/>
      <c r="AP48" s="1243"/>
      <c r="AZ48" s="1243"/>
      <c r="BA48" s="1243"/>
      <c r="BB48" s="1243"/>
      <c r="BL48" s="1243"/>
      <c r="BM48" s="1243"/>
      <c r="BN48" s="1243"/>
      <c r="BX48" s="1243"/>
      <c r="BY48" s="1243"/>
      <c r="BZ48" s="1243"/>
      <c r="CJ48" s="1243"/>
      <c r="CK48" s="1243"/>
      <c r="CL48" s="1243"/>
      <c r="CV48" s="1243"/>
      <c r="CW48" s="1243"/>
      <c r="CX48" s="1243"/>
    </row>
    <row r="49" spans="1:109" ht="13" x14ac:dyDescent="0.2">
      <c r="B49" s="1229"/>
      <c r="AN49" s="1228" t="s">
        <v>596</v>
      </c>
    </row>
    <row r="50" spans="1:109" ht="13" x14ac:dyDescent="0.2">
      <c r="B50" s="1229"/>
      <c r="G50" s="1241"/>
      <c r="H50" s="1241"/>
      <c r="I50" s="1241"/>
      <c r="J50" s="1241"/>
      <c r="K50" s="1250"/>
      <c r="L50" s="1250"/>
      <c r="M50" s="1249"/>
      <c r="N50" s="1249"/>
      <c r="AN50" s="1248"/>
      <c r="AO50" s="1247"/>
      <c r="AP50" s="1247"/>
      <c r="AQ50" s="1247"/>
      <c r="AR50" s="1247"/>
      <c r="AS50" s="1247"/>
      <c r="AT50" s="1247"/>
      <c r="AU50" s="1247"/>
      <c r="AV50" s="1247"/>
      <c r="AW50" s="1247"/>
      <c r="AX50" s="1247"/>
      <c r="AY50" s="1247"/>
      <c r="AZ50" s="1247"/>
      <c r="BA50" s="1247"/>
      <c r="BB50" s="1247"/>
      <c r="BC50" s="1247"/>
      <c r="BD50" s="1247"/>
      <c r="BE50" s="1247"/>
      <c r="BF50" s="1247"/>
      <c r="BG50" s="1247"/>
      <c r="BH50" s="1247"/>
      <c r="BI50" s="1247"/>
      <c r="BJ50" s="1247"/>
      <c r="BK50" s="1247"/>
      <c r="BL50" s="1247"/>
      <c r="BM50" s="1247"/>
      <c r="BN50" s="1247"/>
      <c r="BO50" s="1246"/>
      <c r="BP50" s="1238" t="s">
        <v>536</v>
      </c>
      <c r="BQ50" s="1238"/>
      <c r="BR50" s="1238"/>
      <c r="BS50" s="1238"/>
      <c r="BT50" s="1238"/>
      <c r="BU50" s="1238"/>
      <c r="BV50" s="1238"/>
      <c r="BW50" s="1238"/>
      <c r="BX50" s="1238" t="s">
        <v>537</v>
      </c>
      <c r="BY50" s="1238"/>
      <c r="BZ50" s="1238"/>
      <c r="CA50" s="1238"/>
      <c r="CB50" s="1238"/>
      <c r="CC50" s="1238"/>
      <c r="CD50" s="1238"/>
      <c r="CE50" s="1238"/>
      <c r="CF50" s="1238" t="s">
        <v>538</v>
      </c>
      <c r="CG50" s="1238"/>
      <c r="CH50" s="1238"/>
      <c r="CI50" s="1238"/>
      <c r="CJ50" s="1238"/>
      <c r="CK50" s="1238"/>
      <c r="CL50" s="1238"/>
      <c r="CM50" s="1238"/>
      <c r="CN50" s="1238" t="s">
        <v>539</v>
      </c>
      <c r="CO50" s="1238"/>
      <c r="CP50" s="1238"/>
      <c r="CQ50" s="1238"/>
      <c r="CR50" s="1238"/>
      <c r="CS50" s="1238"/>
      <c r="CT50" s="1238"/>
      <c r="CU50" s="1238"/>
      <c r="CV50" s="1238" t="s">
        <v>540</v>
      </c>
      <c r="CW50" s="1238"/>
      <c r="CX50" s="1238"/>
      <c r="CY50" s="1238"/>
      <c r="CZ50" s="1238"/>
      <c r="DA50" s="1238"/>
      <c r="DB50" s="1238"/>
      <c r="DC50" s="1238"/>
    </row>
    <row r="51" spans="1:109" ht="13.5" customHeight="1" x14ac:dyDescent="0.2">
      <c r="B51" s="1229"/>
      <c r="G51" s="1245"/>
      <c r="H51" s="1245"/>
      <c r="I51" s="1279"/>
      <c r="J51" s="1279"/>
      <c r="K51" s="1244"/>
      <c r="L51" s="1244"/>
      <c r="M51" s="1244"/>
      <c r="N51" s="1244"/>
      <c r="AM51" s="1243"/>
      <c r="AN51" s="1237" t="s">
        <v>595</v>
      </c>
      <c r="AO51" s="1237"/>
      <c r="AP51" s="1237"/>
      <c r="AQ51" s="1237"/>
      <c r="AR51" s="1237"/>
      <c r="AS51" s="1237"/>
      <c r="AT51" s="1237"/>
      <c r="AU51" s="1237"/>
      <c r="AV51" s="1237"/>
      <c r="AW51" s="1237"/>
      <c r="AX51" s="1237"/>
      <c r="AY51" s="1237"/>
      <c r="AZ51" s="1237"/>
      <c r="BA51" s="1237"/>
      <c r="BB51" s="1237" t="s">
        <v>593</v>
      </c>
      <c r="BC51" s="1237"/>
      <c r="BD51" s="1237"/>
      <c r="BE51" s="1237"/>
      <c r="BF51" s="1237"/>
      <c r="BG51" s="1237"/>
      <c r="BH51" s="1237"/>
      <c r="BI51" s="1237"/>
      <c r="BJ51" s="1237"/>
      <c r="BK51" s="1237"/>
      <c r="BL51" s="1237"/>
      <c r="BM51" s="1237"/>
      <c r="BN51" s="1237"/>
      <c r="BO51" s="1237"/>
      <c r="BP51" s="1278"/>
      <c r="BQ51" s="1236"/>
      <c r="BR51" s="1236"/>
      <c r="BS51" s="1236"/>
      <c r="BT51" s="1236"/>
      <c r="BU51" s="1236"/>
      <c r="BV51" s="1236"/>
      <c r="BW51" s="1236"/>
      <c r="BX51" s="1236">
        <v>149.30000000000001</v>
      </c>
      <c r="BY51" s="1236"/>
      <c r="BZ51" s="1236"/>
      <c r="CA51" s="1236"/>
      <c r="CB51" s="1236"/>
      <c r="CC51" s="1236"/>
      <c r="CD51" s="1236"/>
      <c r="CE51" s="1236"/>
      <c r="CF51" s="1236">
        <v>149.69999999999999</v>
      </c>
      <c r="CG51" s="1236"/>
      <c r="CH51" s="1236"/>
      <c r="CI51" s="1236"/>
      <c r="CJ51" s="1236"/>
      <c r="CK51" s="1236"/>
      <c r="CL51" s="1236"/>
      <c r="CM51" s="1236"/>
      <c r="CN51" s="1236">
        <v>150</v>
      </c>
      <c r="CO51" s="1236"/>
      <c r="CP51" s="1236"/>
      <c r="CQ51" s="1236"/>
      <c r="CR51" s="1236"/>
      <c r="CS51" s="1236"/>
      <c r="CT51" s="1236"/>
      <c r="CU51" s="1236"/>
      <c r="CV51" s="1236">
        <v>149</v>
      </c>
      <c r="CW51" s="1236"/>
      <c r="CX51" s="1236"/>
      <c r="CY51" s="1236"/>
      <c r="CZ51" s="1236"/>
      <c r="DA51" s="1236"/>
      <c r="DB51" s="1236"/>
      <c r="DC51" s="1236"/>
    </row>
    <row r="52" spans="1:109" ht="13" x14ac:dyDescent="0.2">
      <c r="B52" s="1229"/>
      <c r="G52" s="1245"/>
      <c r="H52" s="1245"/>
      <c r="I52" s="1279"/>
      <c r="J52" s="1279"/>
      <c r="K52" s="1244"/>
      <c r="L52" s="1244"/>
      <c r="M52" s="1244"/>
      <c r="N52" s="1244"/>
      <c r="AM52" s="1243"/>
      <c r="AN52" s="1237"/>
      <c r="AO52" s="1237"/>
      <c r="AP52" s="1237"/>
      <c r="AQ52" s="1237"/>
      <c r="AR52" s="1237"/>
      <c r="AS52" s="1237"/>
      <c r="AT52" s="1237"/>
      <c r="AU52" s="1237"/>
      <c r="AV52" s="1237"/>
      <c r="AW52" s="1237"/>
      <c r="AX52" s="1237"/>
      <c r="AY52" s="1237"/>
      <c r="AZ52" s="1237"/>
      <c r="BA52" s="1237"/>
      <c r="BB52" s="1237"/>
      <c r="BC52" s="1237"/>
      <c r="BD52" s="1237"/>
      <c r="BE52" s="1237"/>
      <c r="BF52" s="1237"/>
      <c r="BG52" s="1237"/>
      <c r="BH52" s="1237"/>
      <c r="BI52" s="1237"/>
      <c r="BJ52" s="1237"/>
      <c r="BK52" s="1237"/>
      <c r="BL52" s="1237"/>
      <c r="BM52" s="1237"/>
      <c r="BN52" s="1237"/>
      <c r="BO52" s="1237"/>
      <c r="BP52" s="1236"/>
      <c r="BQ52" s="1236"/>
      <c r="BR52" s="1236"/>
      <c r="BS52" s="1236"/>
      <c r="BT52" s="1236"/>
      <c r="BU52" s="1236"/>
      <c r="BV52" s="1236"/>
      <c r="BW52" s="1236"/>
      <c r="BX52" s="1236"/>
      <c r="BY52" s="1236"/>
      <c r="BZ52" s="1236"/>
      <c r="CA52" s="1236"/>
      <c r="CB52" s="1236"/>
      <c r="CC52" s="1236"/>
      <c r="CD52" s="1236"/>
      <c r="CE52" s="1236"/>
      <c r="CF52" s="1236"/>
      <c r="CG52" s="1236"/>
      <c r="CH52" s="1236"/>
      <c r="CI52" s="1236"/>
      <c r="CJ52" s="1236"/>
      <c r="CK52" s="1236"/>
      <c r="CL52" s="1236"/>
      <c r="CM52" s="1236"/>
      <c r="CN52" s="1236"/>
      <c r="CO52" s="1236"/>
      <c r="CP52" s="1236"/>
      <c r="CQ52" s="1236"/>
      <c r="CR52" s="1236"/>
      <c r="CS52" s="1236"/>
      <c r="CT52" s="1236"/>
      <c r="CU52" s="1236"/>
      <c r="CV52" s="1236"/>
      <c r="CW52" s="1236"/>
      <c r="CX52" s="1236"/>
      <c r="CY52" s="1236"/>
      <c r="CZ52" s="1236"/>
      <c r="DA52" s="1236"/>
      <c r="DB52" s="1236"/>
      <c r="DC52" s="1236"/>
    </row>
    <row r="53" spans="1:109" ht="13" x14ac:dyDescent="0.2">
      <c r="A53" s="1265"/>
      <c r="B53" s="1229"/>
      <c r="G53" s="1245"/>
      <c r="H53" s="1245"/>
      <c r="I53" s="1241"/>
      <c r="J53" s="1241"/>
      <c r="K53" s="1244"/>
      <c r="L53" s="1244"/>
      <c r="M53" s="1244"/>
      <c r="N53" s="1244"/>
      <c r="AM53" s="1243"/>
      <c r="AN53" s="1237"/>
      <c r="AO53" s="1237"/>
      <c r="AP53" s="1237"/>
      <c r="AQ53" s="1237"/>
      <c r="AR53" s="1237"/>
      <c r="AS53" s="1237"/>
      <c r="AT53" s="1237"/>
      <c r="AU53" s="1237"/>
      <c r="AV53" s="1237"/>
      <c r="AW53" s="1237"/>
      <c r="AX53" s="1237"/>
      <c r="AY53" s="1237"/>
      <c r="AZ53" s="1237"/>
      <c r="BA53" s="1237"/>
      <c r="BB53" s="1237" t="s">
        <v>600</v>
      </c>
      <c r="BC53" s="1237"/>
      <c r="BD53" s="1237"/>
      <c r="BE53" s="1237"/>
      <c r="BF53" s="1237"/>
      <c r="BG53" s="1237"/>
      <c r="BH53" s="1237"/>
      <c r="BI53" s="1237"/>
      <c r="BJ53" s="1237"/>
      <c r="BK53" s="1237"/>
      <c r="BL53" s="1237"/>
      <c r="BM53" s="1237"/>
      <c r="BN53" s="1237"/>
      <c r="BO53" s="1237"/>
      <c r="BP53" s="1278"/>
      <c r="BQ53" s="1236"/>
      <c r="BR53" s="1236"/>
      <c r="BS53" s="1236"/>
      <c r="BT53" s="1236"/>
      <c r="BU53" s="1236"/>
      <c r="BV53" s="1236"/>
      <c r="BW53" s="1236"/>
      <c r="BX53" s="1236">
        <v>54.1</v>
      </c>
      <c r="BY53" s="1236"/>
      <c r="BZ53" s="1236"/>
      <c r="CA53" s="1236"/>
      <c r="CB53" s="1236"/>
      <c r="CC53" s="1236"/>
      <c r="CD53" s="1236"/>
      <c r="CE53" s="1236"/>
      <c r="CF53" s="1236">
        <v>55.3</v>
      </c>
      <c r="CG53" s="1236"/>
      <c r="CH53" s="1236"/>
      <c r="CI53" s="1236"/>
      <c r="CJ53" s="1236"/>
      <c r="CK53" s="1236"/>
      <c r="CL53" s="1236"/>
      <c r="CM53" s="1236"/>
      <c r="CN53" s="1236">
        <v>56.6</v>
      </c>
      <c r="CO53" s="1236"/>
      <c r="CP53" s="1236"/>
      <c r="CQ53" s="1236"/>
      <c r="CR53" s="1236"/>
      <c r="CS53" s="1236"/>
      <c r="CT53" s="1236"/>
      <c r="CU53" s="1236"/>
      <c r="CV53" s="1236">
        <v>56.1</v>
      </c>
      <c r="CW53" s="1236"/>
      <c r="CX53" s="1236"/>
      <c r="CY53" s="1236"/>
      <c r="CZ53" s="1236"/>
      <c r="DA53" s="1236"/>
      <c r="DB53" s="1236"/>
      <c r="DC53" s="1236"/>
    </row>
    <row r="54" spans="1:109" ht="13" x14ac:dyDescent="0.2">
      <c r="A54" s="1265"/>
      <c r="B54" s="1229"/>
      <c r="G54" s="1245"/>
      <c r="H54" s="1245"/>
      <c r="I54" s="1241"/>
      <c r="J54" s="1241"/>
      <c r="K54" s="1244"/>
      <c r="L54" s="1244"/>
      <c r="M54" s="1244"/>
      <c r="N54" s="1244"/>
      <c r="AM54" s="1243"/>
      <c r="AN54" s="1237"/>
      <c r="AO54" s="1237"/>
      <c r="AP54" s="1237"/>
      <c r="AQ54" s="1237"/>
      <c r="AR54" s="1237"/>
      <c r="AS54" s="1237"/>
      <c r="AT54" s="1237"/>
      <c r="AU54" s="1237"/>
      <c r="AV54" s="1237"/>
      <c r="AW54" s="1237"/>
      <c r="AX54" s="1237"/>
      <c r="AY54" s="1237"/>
      <c r="AZ54" s="1237"/>
      <c r="BA54" s="1237"/>
      <c r="BB54" s="1237"/>
      <c r="BC54" s="1237"/>
      <c r="BD54" s="1237"/>
      <c r="BE54" s="1237"/>
      <c r="BF54" s="1237"/>
      <c r="BG54" s="1237"/>
      <c r="BH54" s="1237"/>
      <c r="BI54" s="1237"/>
      <c r="BJ54" s="1237"/>
      <c r="BK54" s="1237"/>
      <c r="BL54" s="1237"/>
      <c r="BM54" s="1237"/>
      <c r="BN54" s="1237"/>
      <c r="BO54" s="1237"/>
      <c r="BP54" s="1236"/>
      <c r="BQ54" s="1236"/>
      <c r="BR54" s="1236"/>
      <c r="BS54" s="1236"/>
      <c r="BT54" s="1236"/>
      <c r="BU54" s="1236"/>
      <c r="BV54" s="1236"/>
      <c r="BW54" s="1236"/>
      <c r="BX54" s="1236"/>
      <c r="BY54" s="1236"/>
      <c r="BZ54" s="1236"/>
      <c r="CA54" s="1236"/>
      <c r="CB54" s="1236"/>
      <c r="CC54" s="1236"/>
      <c r="CD54" s="1236"/>
      <c r="CE54" s="1236"/>
      <c r="CF54" s="1236"/>
      <c r="CG54" s="1236"/>
      <c r="CH54" s="1236"/>
      <c r="CI54" s="1236"/>
      <c r="CJ54" s="1236"/>
      <c r="CK54" s="1236"/>
      <c r="CL54" s="1236"/>
      <c r="CM54" s="1236"/>
      <c r="CN54" s="1236"/>
      <c r="CO54" s="1236"/>
      <c r="CP54" s="1236"/>
      <c r="CQ54" s="1236"/>
      <c r="CR54" s="1236"/>
      <c r="CS54" s="1236"/>
      <c r="CT54" s="1236"/>
      <c r="CU54" s="1236"/>
      <c r="CV54" s="1236"/>
      <c r="CW54" s="1236"/>
      <c r="CX54" s="1236"/>
      <c r="CY54" s="1236"/>
      <c r="CZ54" s="1236"/>
      <c r="DA54" s="1236"/>
      <c r="DB54" s="1236"/>
      <c r="DC54" s="1236"/>
    </row>
    <row r="55" spans="1:109" ht="13" x14ac:dyDescent="0.2">
      <c r="A55" s="1265"/>
      <c r="B55" s="1229"/>
      <c r="G55" s="1241"/>
      <c r="H55" s="1241"/>
      <c r="I55" s="1241"/>
      <c r="J55" s="1241"/>
      <c r="K55" s="1244"/>
      <c r="L55" s="1244"/>
      <c r="M55" s="1244"/>
      <c r="N55" s="1244"/>
      <c r="AN55" s="1238" t="s">
        <v>594</v>
      </c>
      <c r="AO55" s="1238"/>
      <c r="AP55" s="1238"/>
      <c r="AQ55" s="1238"/>
      <c r="AR55" s="1238"/>
      <c r="AS55" s="1238"/>
      <c r="AT55" s="1238"/>
      <c r="AU55" s="1238"/>
      <c r="AV55" s="1238"/>
      <c r="AW55" s="1238"/>
      <c r="AX55" s="1238"/>
      <c r="AY55" s="1238"/>
      <c r="AZ55" s="1238"/>
      <c r="BA55" s="1238"/>
      <c r="BB55" s="1237" t="s">
        <v>593</v>
      </c>
      <c r="BC55" s="1237"/>
      <c r="BD55" s="1237"/>
      <c r="BE55" s="1237"/>
      <c r="BF55" s="1237"/>
      <c r="BG55" s="1237"/>
      <c r="BH55" s="1237"/>
      <c r="BI55" s="1237"/>
      <c r="BJ55" s="1237"/>
      <c r="BK55" s="1237"/>
      <c r="BL55" s="1237"/>
      <c r="BM55" s="1237"/>
      <c r="BN55" s="1237"/>
      <c r="BO55" s="1237"/>
      <c r="BP55" s="1278"/>
      <c r="BQ55" s="1236"/>
      <c r="BR55" s="1236"/>
      <c r="BS55" s="1236"/>
      <c r="BT55" s="1236"/>
      <c r="BU55" s="1236"/>
      <c r="BV55" s="1236"/>
      <c r="BW55" s="1236"/>
      <c r="BX55" s="1236">
        <v>244</v>
      </c>
      <c r="BY55" s="1236"/>
      <c r="BZ55" s="1236"/>
      <c r="CA55" s="1236"/>
      <c r="CB55" s="1236"/>
      <c r="CC55" s="1236"/>
      <c r="CD55" s="1236"/>
      <c r="CE55" s="1236"/>
      <c r="CF55" s="1236">
        <v>245.1</v>
      </c>
      <c r="CG55" s="1236"/>
      <c r="CH55" s="1236"/>
      <c r="CI55" s="1236"/>
      <c r="CJ55" s="1236"/>
      <c r="CK55" s="1236"/>
      <c r="CL55" s="1236"/>
      <c r="CM55" s="1236"/>
      <c r="CN55" s="1236">
        <v>246.9</v>
      </c>
      <c r="CO55" s="1236"/>
      <c r="CP55" s="1236"/>
      <c r="CQ55" s="1236"/>
      <c r="CR55" s="1236"/>
      <c r="CS55" s="1236"/>
      <c r="CT55" s="1236"/>
      <c r="CU55" s="1236"/>
      <c r="CV55" s="1236">
        <v>250.4</v>
      </c>
      <c r="CW55" s="1236"/>
      <c r="CX55" s="1236"/>
      <c r="CY55" s="1236"/>
      <c r="CZ55" s="1236"/>
      <c r="DA55" s="1236"/>
      <c r="DB55" s="1236"/>
      <c r="DC55" s="1236"/>
    </row>
    <row r="56" spans="1:109" ht="13" x14ac:dyDescent="0.2">
      <c r="A56" s="1265"/>
      <c r="B56" s="1229"/>
      <c r="G56" s="1241"/>
      <c r="H56" s="1241"/>
      <c r="I56" s="1241"/>
      <c r="J56" s="1241"/>
      <c r="K56" s="1244"/>
      <c r="L56" s="1244"/>
      <c r="M56" s="1244"/>
      <c r="N56" s="1244"/>
      <c r="AN56" s="1238"/>
      <c r="AO56" s="1238"/>
      <c r="AP56" s="1238"/>
      <c r="AQ56" s="1238"/>
      <c r="AR56" s="1238"/>
      <c r="AS56" s="1238"/>
      <c r="AT56" s="1238"/>
      <c r="AU56" s="1238"/>
      <c r="AV56" s="1238"/>
      <c r="AW56" s="1238"/>
      <c r="AX56" s="1238"/>
      <c r="AY56" s="1238"/>
      <c r="AZ56" s="1238"/>
      <c r="BA56" s="1238"/>
      <c r="BB56" s="1237"/>
      <c r="BC56" s="1237"/>
      <c r="BD56" s="1237"/>
      <c r="BE56" s="1237"/>
      <c r="BF56" s="1237"/>
      <c r="BG56" s="1237"/>
      <c r="BH56" s="1237"/>
      <c r="BI56" s="1237"/>
      <c r="BJ56" s="1237"/>
      <c r="BK56" s="1237"/>
      <c r="BL56" s="1237"/>
      <c r="BM56" s="1237"/>
      <c r="BN56" s="1237"/>
      <c r="BO56" s="1237"/>
      <c r="BP56" s="1236"/>
      <c r="BQ56" s="1236"/>
      <c r="BR56" s="1236"/>
      <c r="BS56" s="1236"/>
      <c r="BT56" s="1236"/>
      <c r="BU56" s="1236"/>
      <c r="BV56" s="1236"/>
      <c r="BW56" s="1236"/>
      <c r="BX56" s="1236"/>
      <c r="BY56" s="1236"/>
      <c r="BZ56" s="1236"/>
      <c r="CA56" s="1236"/>
      <c r="CB56" s="1236"/>
      <c r="CC56" s="1236"/>
      <c r="CD56" s="1236"/>
      <c r="CE56" s="1236"/>
      <c r="CF56" s="1236"/>
      <c r="CG56" s="1236"/>
      <c r="CH56" s="1236"/>
      <c r="CI56" s="1236"/>
      <c r="CJ56" s="1236"/>
      <c r="CK56" s="1236"/>
      <c r="CL56" s="1236"/>
      <c r="CM56" s="1236"/>
      <c r="CN56" s="1236"/>
      <c r="CO56" s="1236"/>
      <c r="CP56" s="1236"/>
      <c r="CQ56" s="1236"/>
      <c r="CR56" s="1236"/>
      <c r="CS56" s="1236"/>
      <c r="CT56" s="1236"/>
      <c r="CU56" s="1236"/>
      <c r="CV56" s="1236"/>
      <c r="CW56" s="1236"/>
      <c r="CX56" s="1236"/>
      <c r="CY56" s="1236"/>
      <c r="CZ56" s="1236"/>
      <c r="DA56" s="1236"/>
      <c r="DB56" s="1236"/>
      <c r="DC56" s="1236"/>
    </row>
    <row r="57" spans="1:109" s="1265" customFormat="1" ht="13" x14ac:dyDescent="0.2">
      <c r="B57" s="1271"/>
      <c r="G57" s="1241"/>
      <c r="H57" s="1241"/>
      <c r="I57" s="1240"/>
      <c r="J57" s="1240"/>
      <c r="K57" s="1244"/>
      <c r="L57" s="1244"/>
      <c r="M57" s="1244"/>
      <c r="N57" s="1244"/>
      <c r="AM57" s="1228"/>
      <c r="AN57" s="1238"/>
      <c r="AO57" s="1238"/>
      <c r="AP57" s="1238"/>
      <c r="AQ57" s="1238"/>
      <c r="AR57" s="1238"/>
      <c r="AS57" s="1238"/>
      <c r="AT57" s="1238"/>
      <c r="AU57" s="1238"/>
      <c r="AV57" s="1238"/>
      <c r="AW57" s="1238"/>
      <c r="AX57" s="1238"/>
      <c r="AY57" s="1238"/>
      <c r="AZ57" s="1238"/>
      <c r="BA57" s="1238"/>
      <c r="BB57" s="1237" t="s">
        <v>600</v>
      </c>
      <c r="BC57" s="1237"/>
      <c r="BD57" s="1237"/>
      <c r="BE57" s="1237"/>
      <c r="BF57" s="1237"/>
      <c r="BG57" s="1237"/>
      <c r="BH57" s="1237"/>
      <c r="BI57" s="1237"/>
      <c r="BJ57" s="1237"/>
      <c r="BK57" s="1237"/>
      <c r="BL57" s="1237"/>
      <c r="BM57" s="1237"/>
      <c r="BN57" s="1237"/>
      <c r="BO57" s="1237"/>
      <c r="BP57" s="1278"/>
      <c r="BQ57" s="1236"/>
      <c r="BR57" s="1236"/>
      <c r="BS57" s="1236"/>
      <c r="BT57" s="1236"/>
      <c r="BU57" s="1236"/>
      <c r="BV57" s="1236"/>
      <c r="BW57" s="1236"/>
      <c r="BX57" s="1236">
        <v>55</v>
      </c>
      <c r="BY57" s="1236"/>
      <c r="BZ57" s="1236"/>
      <c r="CA57" s="1236"/>
      <c r="CB57" s="1236"/>
      <c r="CC57" s="1236"/>
      <c r="CD57" s="1236"/>
      <c r="CE57" s="1236"/>
      <c r="CF57" s="1236">
        <v>53.4</v>
      </c>
      <c r="CG57" s="1236"/>
      <c r="CH57" s="1236"/>
      <c r="CI57" s="1236"/>
      <c r="CJ57" s="1236"/>
      <c r="CK57" s="1236"/>
      <c r="CL57" s="1236"/>
      <c r="CM57" s="1236"/>
      <c r="CN57" s="1236">
        <v>54.8</v>
      </c>
      <c r="CO57" s="1236"/>
      <c r="CP57" s="1236"/>
      <c r="CQ57" s="1236"/>
      <c r="CR57" s="1236"/>
      <c r="CS57" s="1236"/>
      <c r="CT57" s="1236"/>
      <c r="CU57" s="1236"/>
      <c r="CV57" s="1236">
        <v>54.9</v>
      </c>
      <c r="CW57" s="1236"/>
      <c r="CX57" s="1236"/>
      <c r="CY57" s="1236"/>
      <c r="CZ57" s="1236"/>
      <c r="DA57" s="1236"/>
      <c r="DB57" s="1236"/>
      <c r="DC57" s="1236"/>
      <c r="DD57" s="1276"/>
      <c r="DE57" s="1271"/>
    </row>
    <row r="58" spans="1:109" s="1265" customFormat="1" ht="13" x14ac:dyDescent="0.2">
      <c r="A58" s="1228"/>
      <c r="B58" s="1271"/>
      <c r="G58" s="1241"/>
      <c r="H58" s="1241"/>
      <c r="I58" s="1240"/>
      <c r="J58" s="1240"/>
      <c r="K58" s="1244"/>
      <c r="L58" s="1244"/>
      <c r="M58" s="1244"/>
      <c r="N58" s="1244"/>
      <c r="AM58" s="1228"/>
      <c r="AN58" s="1238"/>
      <c r="AO58" s="1238"/>
      <c r="AP58" s="1238"/>
      <c r="AQ58" s="1238"/>
      <c r="AR58" s="1238"/>
      <c r="AS58" s="1238"/>
      <c r="AT58" s="1238"/>
      <c r="AU58" s="1238"/>
      <c r="AV58" s="1238"/>
      <c r="AW58" s="1238"/>
      <c r="AX58" s="1238"/>
      <c r="AY58" s="1238"/>
      <c r="AZ58" s="1238"/>
      <c r="BA58" s="1238"/>
      <c r="BB58" s="1237"/>
      <c r="BC58" s="1237"/>
      <c r="BD58" s="1237"/>
      <c r="BE58" s="1237"/>
      <c r="BF58" s="1237"/>
      <c r="BG58" s="1237"/>
      <c r="BH58" s="1237"/>
      <c r="BI58" s="1237"/>
      <c r="BJ58" s="1237"/>
      <c r="BK58" s="1237"/>
      <c r="BL58" s="1237"/>
      <c r="BM58" s="1237"/>
      <c r="BN58" s="1237"/>
      <c r="BO58" s="1237"/>
      <c r="BP58" s="1236"/>
      <c r="BQ58" s="1236"/>
      <c r="BR58" s="1236"/>
      <c r="BS58" s="1236"/>
      <c r="BT58" s="1236"/>
      <c r="BU58" s="1236"/>
      <c r="BV58" s="1236"/>
      <c r="BW58" s="1236"/>
      <c r="BX58" s="1236"/>
      <c r="BY58" s="1236"/>
      <c r="BZ58" s="1236"/>
      <c r="CA58" s="1236"/>
      <c r="CB58" s="1236"/>
      <c r="CC58" s="1236"/>
      <c r="CD58" s="1236"/>
      <c r="CE58" s="1236"/>
      <c r="CF58" s="1236"/>
      <c r="CG58" s="1236"/>
      <c r="CH58" s="1236"/>
      <c r="CI58" s="1236"/>
      <c r="CJ58" s="1236"/>
      <c r="CK58" s="1236"/>
      <c r="CL58" s="1236"/>
      <c r="CM58" s="1236"/>
      <c r="CN58" s="1236"/>
      <c r="CO58" s="1236"/>
      <c r="CP58" s="1236"/>
      <c r="CQ58" s="1236"/>
      <c r="CR58" s="1236"/>
      <c r="CS58" s="1236"/>
      <c r="CT58" s="1236"/>
      <c r="CU58" s="1236"/>
      <c r="CV58" s="1236"/>
      <c r="CW58" s="1236"/>
      <c r="CX58" s="1236"/>
      <c r="CY58" s="1236"/>
      <c r="CZ58" s="1236"/>
      <c r="DA58" s="1236"/>
      <c r="DB58" s="1236"/>
      <c r="DC58" s="1236"/>
      <c r="DD58" s="1276"/>
      <c r="DE58" s="1271"/>
    </row>
    <row r="59" spans="1:109" s="1265" customFormat="1" ht="13" x14ac:dyDescent="0.2">
      <c r="A59" s="1228"/>
      <c r="B59" s="1271"/>
      <c r="K59" s="1277"/>
      <c r="L59" s="1277"/>
      <c r="M59" s="1277"/>
      <c r="N59" s="1277"/>
      <c r="AQ59" s="1277"/>
      <c r="AR59" s="1277"/>
      <c r="AS59" s="1277"/>
      <c r="AT59" s="1277"/>
      <c r="BC59" s="1277"/>
      <c r="BD59" s="1277"/>
      <c r="BE59" s="1277"/>
      <c r="BF59" s="1277"/>
      <c r="BO59" s="1277"/>
      <c r="BP59" s="1277"/>
      <c r="BQ59" s="1277"/>
      <c r="BR59" s="1277"/>
      <c r="CA59" s="1277"/>
      <c r="CB59" s="1277"/>
      <c r="CC59" s="1277"/>
      <c r="CD59" s="1277"/>
      <c r="CM59" s="1277"/>
      <c r="CN59" s="1277"/>
      <c r="CO59" s="1277"/>
      <c r="CP59" s="1277"/>
      <c r="CY59" s="1277"/>
      <c r="CZ59" s="1277"/>
      <c r="DA59" s="1277"/>
      <c r="DB59" s="1277"/>
      <c r="DC59" s="1277"/>
      <c r="DD59" s="1276"/>
      <c r="DE59" s="1271"/>
    </row>
    <row r="60" spans="1:109" s="1265" customFormat="1" ht="13" x14ac:dyDescent="0.2">
      <c r="A60" s="1228"/>
      <c r="B60" s="1271"/>
      <c r="K60" s="1277"/>
      <c r="L60" s="1277"/>
      <c r="M60" s="1277"/>
      <c r="N60" s="1277"/>
      <c r="AQ60" s="1277"/>
      <c r="AR60" s="1277"/>
      <c r="AS60" s="1277"/>
      <c r="AT60" s="1277"/>
      <c r="BC60" s="1277"/>
      <c r="BD60" s="1277"/>
      <c r="BE60" s="1277"/>
      <c r="BF60" s="1277"/>
      <c r="BO60" s="1277"/>
      <c r="BP60" s="1277"/>
      <c r="BQ60" s="1277"/>
      <c r="BR60" s="1277"/>
      <c r="CA60" s="1277"/>
      <c r="CB60" s="1277"/>
      <c r="CC60" s="1277"/>
      <c r="CD60" s="1277"/>
      <c r="CM60" s="1277"/>
      <c r="CN60" s="1277"/>
      <c r="CO60" s="1277"/>
      <c r="CP60" s="1277"/>
      <c r="CY60" s="1277"/>
      <c r="CZ60" s="1277"/>
      <c r="DA60" s="1277"/>
      <c r="DB60" s="1277"/>
      <c r="DC60" s="1277"/>
      <c r="DD60" s="1276"/>
      <c r="DE60" s="1271"/>
    </row>
    <row r="61" spans="1:109" s="1265" customFormat="1" ht="13" x14ac:dyDescent="0.2">
      <c r="A61" s="1228"/>
      <c r="B61" s="1275"/>
      <c r="C61" s="1274"/>
      <c r="D61" s="1274"/>
      <c r="E61" s="1274"/>
      <c r="F61" s="1274"/>
      <c r="G61" s="1274"/>
      <c r="H61" s="1274"/>
      <c r="I61" s="1274"/>
      <c r="J61" s="1274"/>
      <c r="K61" s="1274"/>
      <c r="L61" s="1274"/>
      <c r="M61" s="1273"/>
      <c r="N61" s="1273"/>
      <c r="O61" s="1274"/>
      <c r="P61" s="1274"/>
      <c r="Q61" s="1274"/>
      <c r="R61" s="1274"/>
      <c r="S61" s="1274"/>
      <c r="T61" s="1274"/>
      <c r="U61" s="1274"/>
      <c r="V61" s="1274"/>
      <c r="W61" s="1274"/>
      <c r="X61" s="1274"/>
      <c r="Y61" s="1274"/>
      <c r="Z61" s="1274"/>
      <c r="AA61" s="1274"/>
      <c r="AB61" s="1274"/>
      <c r="AC61" s="1274"/>
      <c r="AD61" s="1274"/>
      <c r="AE61" s="1274"/>
      <c r="AF61" s="1274"/>
      <c r="AG61" s="1274"/>
      <c r="AH61" s="1274"/>
      <c r="AI61" s="1274"/>
      <c r="AJ61" s="1274"/>
      <c r="AK61" s="1274"/>
      <c r="AL61" s="1274"/>
      <c r="AM61" s="1274"/>
      <c r="AN61" s="1274"/>
      <c r="AO61" s="1274"/>
      <c r="AP61" s="1274"/>
      <c r="AQ61" s="1274"/>
      <c r="AR61" s="1274"/>
      <c r="AS61" s="1273"/>
      <c r="AT61" s="1273"/>
      <c r="AU61" s="1274"/>
      <c r="AV61" s="1274"/>
      <c r="AW61" s="1274"/>
      <c r="AX61" s="1274"/>
      <c r="AY61" s="1274"/>
      <c r="AZ61" s="1274"/>
      <c r="BA61" s="1274"/>
      <c r="BB61" s="1274"/>
      <c r="BC61" s="1274"/>
      <c r="BD61" s="1274"/>
      <c r="BE61" s="1273"/>
      <c r="BF61" s="1273"/>
      <c r="BG61" s="1274"/>
      <c r="BH61" s="1274"/>
      <c r="BI61" s="1274"/>
      <c r="BJ61" s="1274"/>
      <c r="BK61" s="1274"/>
      <c r="BL61" s="1274"/>
      <c r="BM61" s="1274"/>
      <c r="BN61" s="1274"/>
      <c r="BO61" s="1274"/>
      <c r="BP61" s="1274"/>
      <c r="BQ61" s="1273"/>
      <c r="BR61" s="1273"/>
      <c r="BS61" s="1274"/>
      <c r="BT61" s="1274"/>
      <c r="BU61" s="1274"/>
      <c r="BV61" s="1274"/>
      <c r="BW61" s="1274"/>
      <c r="BX61" s="1274"/>
      <c r="BY61" s="1274"/>
      <c r="BZ61" s="1274"/>
      <c r="CA61" s="1274"/>
      <c r="CB61" s="1274"/>
      <c r="CC61" s="1273"/>
      <c r="CD61" s="1273"/>
      <c r="CE61" s="1274"/>
      <c r="CF61" s="1274"/>
      <c r="CG61" s="1274"/>
      <c r="CH61" s="1274"/>
      <c r="CI61" s="1274"/>
      <c r="CJ61" s="1274"/>
      <c r="CK61" s="1274"/>
      <c r="CL61" s="1274"/>
      <c r="CM61" s="1274"/>
      <c r="CN61" s="1274"/>
      <c r="CO61" s="1273"/>
      <c r="CP61" s="1273"/>
      <c r="CQ61" s="1274"/>
      <c r="CR61" s="1274"/>
      <c r="CS61" s="1274"/>
      <c r="CT61" s="1274"/>
      <c r="CU61" s="1274"/>
      <c r="CV61" s="1274"/>
      <c r="CW61" s="1274"/>
      <c r="CX61" s="1274"/>
      <c r="CY61" s="1274"/>
      <c r="CZ61" s="1274"/>
      <c r="DA61" s="1273"/>
      <c r="DB61" s="1273"/>
      <c r="DC61" s="1273"/>
      <c r="DD61" s="1272"/>
      <c r="DE61" s="1271"/>
    </row>
    <row r="62" spans="1:109" ht="13" x14ac:dyDescent="0.2">
      <c r="B62" s="1270"/>
      <c r="C62" s="1270"/>
      <c r="D62" s="1270"/>
      <c r="E62" s="1270"/>
      <c r="F62" s="1270"/>
      <c r="G62" s="1270"/>
      <c r="H62" s="1270"/>
      <c r="I62" s="1270"/>
      <c r="J62" s="1270"/>
      <c r="K62" s="1270"/>
      <c r="L62" s="1270"/>
      <c r="M62" s="1270"/>
      <c r="N62" s="1270"/>
      <c r="O62" s="1270"/>
      <c r="P62" s="1270"/>
      <c r="Q62" s="1270"/>
      <c r="R62" s="1270"/>
      <c r="S62" s="1270"/>
      <c r="T62" s="1270"/>
      <c r="U62" s="1270"/>
      <c r="V62" s="1270"/>
      <c r="W62" s="1270"/>
      <c r="X62" s="1270"/>
      <c r="Y62" s="1270"/>
      <c r="Z62" s="1270"/>
      <c r="AA62" s="1270"/>
      <c r="AB62" s="1270"/>
      <c r="AC62" s="1270"/>
      <c r="AD62" s="1270"/>
      <c r="AE62" s="1270"/>
      <c r="AF62" s="1270"/>
      <c r="AG62" s="1270"/>
      <c r="AH62" s="1270"/>
      <c r="AI62" s="1270"/>
      <c r="AJ62" s="1270"/>
      <c r="AK62" s="1270"/>
      <c r="AL62" s="1270"/>
      <c r="AM62" s="1270"/>
      <c r="AN62" s="1270"/>
      <c r="AO62" s="1270"/>
      <c r="AP62" s="1270"/>
      <c r="AQ62" s="1270"/>
      <c r="AR62" s="1270"/>
      <c r="AS62" s="1270"/>
      <c r="AT62" s="1270"/>
      <c r="AU62" s="1270"/>
      <c r="AV62" s="1270"/>
      <c r="AW62" s="1270"/>
      <c r="AX62" s="1270"/>
      <c r="AY62" s="1270"/>
      <c r="AZ62" s="1270"/>
      <c r="BA62" s="1270"/>
      <c r="BB62" s="1270"/>
      <c r="BC62" s="1270"/>
      <c r="BD62" s="1270"/>
      <c r="BE62" s="1270"/>
      <c r="BF62" s="1270"/>
      <c r="BG62" s="1270"/>
      <c r="BH62" s="1270"/>
      <c r="BI62" s="1270"/>
      <c r="BJ62" s="1270"/>
      <c r="BK62" s="1270"/>
      <c r="BL62" s="1270"/>
      <c r="BM62" s="1270"/>
      <c r="BN62" s="1270"/>
      <c r="BO62" s="1270"/>
      <c r="BP62" s="1270"/>
      <c r="BQ62" s="1270"/>
      <c r="BR62" s="1270"/>
      <c r="BS62" s="1270"/>
      <c r="BT62" s="1270"/>
      <c r="BU62" s="1270"/>
      <c r="BV62" s="1270"/>
      <c r="BW62" s="1270"/>
      <c r="BX62" s="1270"/>
      <c r="BY62" s="1270"/>
      <c r="BZ62" s="1270"/>
      <c r="CA62" s="1270"/>
      <c r="CB62" s="1270"/>
      <c r="CC62" s="1270"/>
      <c r="CD62" s="1270"/>
      <c r="CE62" s="1270"/>
      <c r="CF62" s="1270"/>
      <c r="CG62" s="1270"/>
      <c r="CH62" s="1270"/>
      <c r="CI62" s="1270"/>
      <c r="CJ62" s="1270"/>
      <c r="CK62" s="1270"/>
      <c r="CL62" s="1270"/>
      <c r="CM62" s="1270"/>
      <c r="CN62" s="1270"/>
      <c r="CO62" s="1270"/>
      <c r="CP62" s="1270"/>
      <c r="CQ62" s="1270"/>
      <c r="CR62" s="1270"/>
      <c r="CS62" s="1270"/>
      <c r="CT62" s="1270"/>
      <c r="CU62" s="1270"/>
      <c r="CV62" s="1270"/>
      <c r="CW62" s="1270"/>
      <c r="CX62" s="1270"/>
      <c r="CY62" s="1270"/>
      <c r="CZ62" s="1270"/>
      <c r="DA62" s="1270"/>
      <c r="DB62" s="1270"/>
      <c r="DC62" s="1270"/>
      <c r="DD62" s="1270"/>
      <c r="DE62" s="1228"/>
    </row>
    <row r="63" spans="1:109" ht="16.5" x14ac:dyDescent="0.2">
      <c r="B63" s="1269" t="s">
        <v>599</v>
      </c>
    </row>
    <row r="64" spans="1:109" ht="13" x14ac:dyDescent="0.2">
      <c r="B64" s="1229"/>
      <c r="G64" s="1266"/>
      <c r="I64" s="1268"/>
      <c r="J64" s="1268"/>
      <c r="K64" s="1268"/>
      <c r="L64" s="1268"/>
      <c r="M64" s="1268"/>
      <c r="N64" s="1267"/>
      <c r="AM64" s="1266"/>
      <c r="AN64" s="1266" t="s">
        <v>598</v>
      </c>
      <c r="AP64" s="1265"/>
      <c r="AQ64" s="1265"/>
      <c r="AR64" s="1265"/>
      <c r="AY64" s="1266"/>
      <c r="BA64" s="1265"/>
      <c r="BB64" s="1265"/>
      <c r="BC64" s="1265"/>
      <c r="BK64" s="1266"/>
      <c r="BM64" s="1265"/>
      <c r="BN64" s="1265"/>
      <c r="BO64" s="1265"/>
      <c r="BW64" s="1266"/>
      <c r="BY64" s="1265"/>
      <c r="BZ64" s="1265"/>
      <c r="CA64" s="1265"/>
      <c r="CI64" s="1266"/>
      <c r="CK64" s="1265"/>
      <c r="CL64" s="1265"/>
      <c r="CM64" s="1265"/>
      <c r="CU64" s="1266"/>
      <c r="CW64" s="1265"/>
      <c r="CX64" s="1265"/>
      <c r="CY64" s="1265"/>
    </row>
    <row r="65" spans="2:107" ht="13" x14ac:dyDescent="0.2">
      <c r="B65" s="1229"/>
      <c r="AN65" s="1264" t="s">
        <v>597</v>
      </c>
      <c r="AO65" s="1263"/>
      <c r="AP65" s="1263"/>
      <c r="AQ65" s="1263"/>
      <c r="AR65" s="1263"/>
      <c r="AS65" s="1263"/>
      <c r="AT65" s="1263"/>
      <c r="AU65" s="1263"/>
      <c r="AV65" s="1263"/>
      <c r="AW65" s="1263"/>
      <c r="AX65" s="1263"/>
      <c r="AY65" s="1263"/>
      <c r="AZ65" s="1263"/>
      <c r="BA65" s="1263"/>
      <c r="BB65" s="1263"/>
      <c r="BC65" s="1263"/>
      <c r="BD65" s="1263"/>
      <c r="BE65" s="1263"/>
      <c r="BF65" s="1263"/>
      <c r="BG65" s="1263"/>
      <c r="BH65" s="1263"/>
      <c r="BI65" s="1263"/>
      <c r="BJ65" s="1263"/>
      <c r="BK65" s="1263"/>
      <c r="BL65" s="1263"/>
      <c r="BM65" s="1263"/>
      <c r="BN65" s="1263"/>
      <c r="BO65" s="1263"/>
      <c r="BP65" s="1263"/>
      <c r="BQ65" s="1263"/>
      <c r="BR65" s="1263"/>
      <c r="BS65" s="1263"/>
      <c r="BT65" s="1263"/>
      <c r="BU65" s="1263"/>
      <c r="BV65" s="1263"/>
      <c r="BW65" s="1263"/>
      <c r="BX65" s="1263"/>
      <c r="BY65" s="1263"/>
      <c r="BZ65" s="1263"/>
      <c r="CA65" s="1263"/>
      <c r="CB65" s="1263"/>
      <c r="CC65" s="1263"/>
      <c r="CD65" s="1263"/>
      <c r="CE65" s="1263"/>
      <c r="CF65" s="1263"/>
      <c r="CG65" s="1263"/>
      <c r="CH65" s="1263"/>
      <c r="CI65" s="1263"/>
      <c r="CJ65" s="1263"/>
      <c r="CK65" s="1263"/>
      <c r="CL65" s="1263"/>
      <c r="CM65" s="1263"/>
      <c r="CN65" s="1263"/>
      <c r="CO65" s="1263"/>
      <c r="CP65" s="1263"/>
      <c r="CQ65" s="1263"/>
      <c r="CR65" s="1263"/>
      <c r="CS65" s="1263"/>
      <c r="CT65" s="1263"/>
      <c r="CU65" s="1263"/>
      <c r="CV65" s="1263"/>
      <c r="CW65" s="1263"/>
      <c r="CX65" s="1263"/>
      <c r="CY65" s="1263"/>
      <c r="CZ65" s="1263"/>
      <c r="DA65" s="1263"/>
      <c r="DB65" s="1263"/>
      <c r="DC65" s="1262"/>
    </row>
    <row r="66" spans="2:107" ht="13" x14ac:dyDescent="0.2">
      <c r="B66" s="1229"/>
      <c r="AN66" s="1261"/>
      <c r="AO66" s="1260"/>
      <c r="AP66" s="1260"/>
      <c r="AQ66" s="1260"/>
      <c r="AR66" s="1260"/>
      <c r="AS66" s="1260"/>
      <c r="AT66" s="1260"/>
      <c r="AU66" s="1260"/>
      <c r="AV66" s="1260"/>
      <c r="AW66" s="1260"/>
      <c r="AX66" s="1260"/>
      <c r="AY66" s="1260"/>
      <c r="AZ66" s="1260"/>
      <c r="BA66" s="1260"/>
      <c r="BB66" s="1260"/>
      <c r="BC66" s="1260"/>
      <c r="BD66" s="1260"/>
      <c r="BE66" s="1260"/>
      <c r="BF66" s="1260"/>
      <c r="BG66" s="1260"/>
      <c r="BH66" s="1260"/>
      <c r="BI66" s="1260"/>
      <c r="BJ66" s="1260"/>
      <c r="BK66" s="1260"/>
      <c r="BL66" s="1260"/>
      <c r="BM66" s="1260"/>
      <c r="BN66" s="1260"/>
      <c r="BO66" s="1260"/>
      <c r="BP66" s="1260"/>
      <c r="BQ66" s="1260"/>
      <c r="BR66" s="1260"/>
      <c r="BS66" s="1260"/>
      <c r="BT66" s="1260"/>
      <c r="BU66" s="1260"/>
      <c r="BV66" s="1260"/>
      <c r="BW66" s="1260"/>
      <c r="BX66" s="1260"/>
      <c r="BY66" s="1260"/>
      <c r="BZ66" s="1260"/>
      <c r="CA66" s="1260"/>
      <c r="CB66" s="1260"/>
      <c r="CC66" s="1260"/>
      <c r="CD66" s="1260"/>
      <c r="CE66" s="1260"/>
      <c r="CF66" s="1260"/>
      <c r="CG66" s="1260"/>
      <c r="CH66" s="1260"/>
      <c r="CI66" s="1260"/>
      <c r="CJ66" s="1260"/>
      <c r="CK66" s="1260"/>
      <c r="CL66" s="1260"/>
      <c r="CM66" s="1260"/>
      <c r="CN66" s="1260"/>
      <c r="CO66" s="1260"/>
      <c r="CP66" s="1260"/>
      <c r="CQ66" s="1260"/>
      <c r="CR66" s="1260"/>
      <c r="CS66" s="1260"/>
      <c r="CT66" s="1260"/>
      <c r="CU66" s="1260"/>
      <c r="CV66" s="1260"/>
      <c r="CW66" s="1260"/>
      <c r="CX66" s="1260"/>
      <c r="CY66" s="1260"/>
      <c r="CZ66" s="1260"/>
      <c r="DA66" s="1260"/>
      <c r="DB66" s="1260"/>
      <c r="DC66" s="1259"/>
    </row>
    <row r="67" spans="2:107" ht="13" x14ac:dyDescent="0.2">
      <c r="B67" s="1229"/>
      <c r="AN67" s="1261"/>
      <c r="AO67" s="1260"/>
      <c r="AP67" s="1260"/>
      <c r="AQ67" s="1260"/>
      <c r="AR67" s="1260"/>
      <c r="AS67" s="1260"/>
      <c r="AT67" s="1260"/>
      <c r="AU67" s="1260"/>
      <c r="AV67" s="1260"/>
      <c r="AW67" s="1260"/>
      <c r="AX67" s="1260"/>
      <c r="AY67" s="1260"/>
      <c r="AZ67" s="1260"/>
      <c r="BA67" s="1260"/>
      <c r="BB67" s="1260"/>
      <c r="BC67" s="1260"/>
      <c r="BD67" s="1260"/>
      <c r="BE67" s="1260"/>
      <c r="BF67" s="1260"/>
      <c r="BG67" s="1260"/>
      <c r="BH67" s="1260"/>
      <c r="BI67" s="1260"/>
      <c r="BJ67" s="1260"/>
      <c r="BK67" s="1260"/>
      <c r="BL67" s="1260"/>
      <c r="BM67" s="1260"/>
      <c r="BN67" s="1260"/>
      <c r="BO67" s="1260"/>
      <c r="BP67" s="1260"/>
      <c r="BQ67" s="1260"/>
      <c r="BR67" s="1260"/>
      <c r="BS67" s="1260"/>
      <c r="BT67" s="1260"/>
      <c r="BU67" s="1260"/>
      <c r="BV67" s="1260"/>
      <c r="BW67" s="1260"/>
      <c r="BX67" s="1260"/>
      <c r="BY67" s="1260"/>
      <c r="BZ67" s="1260"/>
      <c r="CA67" s="1260"/>
      <c r="CB67" s="1260"/>
      <c r="CC67" s="1260"/>
      <c r="CD67" s="1260"/>
      <c r="CE67" s="1260"/>
      <c r="CF67" s="1260"/>
      <c r="CG67" s="1260"/>
      <c r="CH67" s="1260"/>
      <c r="CI67" s="1260"/>
      <c r="CJ67" s="1260"/>
      <c r="CK67" s="1260"/>
      <c r="CL67" s="1260"/>
      <c r="CM67" s="1260"/>
      <c r="CN67" s="1260"/>
      <c r="CO67" s="1260"/>
      <c r="CP67" s="1260"/>
      <c r="CQ67" s="1260"/>
      <c r="CR67" s="1260"/>
      <c r="CS67" s="1260"/>
      <c r="CT67" s="1260"/>
      <c r="CU67" s="1260"/>
      <c r="CV67" s="1260"/>
      <c r="CW67" s="1260"/>
      <c r="CX67" s="1260"/>
      <c r="CY67" s="1260"/>
      <c r="CZ67" s="1260"/>
      <c r="DA67" s="1260"/>
      <c r="DB67" s="1260"/>
      <c r="DC67" s="1259"/>
    </row>
    <row r="68" spans="2:107" ht="13" x14ac:dyDescent="0.2">
      <c r="B68" s="1229"/>
      <c r="AN68" s="1261"/>
      <c r="AO68" s="1260"/>
      <c r="AP68" s="1260"/>
      <c r="AQ68" s="1260"/>
      <c r="AR68" s="1260"/>
      <c r="AS68" s="1260"/>
      <c r="AT68" s="1260"/>
      <c r="AU68" s="1260"/>
      <c r="AV68" s="1260"/>
      <c r="AW68" s="1260"/>
      <c r="AX68" s="1260"/>
      <c r="AY68" s="1260"/>
      <c r="AZ68" s="1260"/>
      <c r="BA68" s="1260"/>
      <c r="BB68" s="1260"/>
      <c r="BC68" s="1260"/>
      <c r="BD68" s="1260"/>
      <c r="BE68" s="1260"/>
      <c r="BF68" s="1260"/>
      <c r="BG68" s="1260"/>
      <c r="BH68" s="1260"/>
      <c r="BI68" s="1260"/>
      <c r="BJ68" s="1260"/>
      <c r="BK68" s="1260"/>
      <c r="BL68" s="1260"/>
      <c r="BM68" s="1260"/>
      <c r="BN68" s="1260"/>
      <c r="BO68" s="1260"/>
      <c r="BP68" s="1260"/>
      <c r="BQ68" s="1260"/>
      <c r="BR68" s="1260"/>
      <c r="BS68" s="1260"/>
      <c r="BT68" s="1260"/>
      <c r="BU68" s="1260"/>
      <c r="BV68" s="1260"/>
      <c r="BW68" s="1260"/>
      <c r="BX68" s="1260"/>
      <c r="BY68" s="1260"/>
      <c r="BZ68" s="1260"/>
      <c r="CA68" s="1260"/>
      <c r="CB68" s="1260"/>
      <c r="CC68" s="1260"/>
      <c r="CD68" s="1260"/>
      <c r="CE68" s="1260"/>
      <c r="CF68" s="1260"/>
      <c r="CG68" s="1260"/>
      <c r="CH68" s="1260"/>
      <c r="CI68" s="1260"/>
      <c r="CJ68" s="1260"/>
      <c r="CK68" s="1260"/>
      <c r="CL68" s="1260"/>
      <c r="CM68" s="1260"/>
      <c r="CN68" s="1260"/>
      <c r="CO68" s="1260"/>
      <c r="CP68" s="1260"/>
      <c r="CQ68" s="1260"/>
      <c r="CR68" s="1260"/>
      <c r="CS68" s="1260"/>
      <c r="CT68" s="1260"/>
      <c r="CU68" s="1260"/>
      <c r="CV68" s="1260"/>
      <c r="CW68" s="1260"/>
      <c r="CX68" s="1260"/>
      <c r="CY68" s="1260"/>
      <c r="CZ68" s="1260"/>
      <c r="DA68" s="1260"/>
      <c r="DB68" s="1260"/>
      <c r="DC68" s="1259"/>
    </row>
    <row r="69" spans="2:107" ht="13" x14ac:dyDescent="0.2">
      <c r="B69" s="1229"/>
      <c r="AN69" s="1258"/>
      <c r="AO69" s="1257"/>
      <c r="AP69" s="1257"/>
      <c r="AQ69" s="1257"/>
      <c r="AR69" s="1257"/>
      <c r="AS69" s="1257"/>
      <c r="AT69" s="1257"/>
      <c r="AU69" s="1257"/>
      <c r="AV69" s="1257"/>
      <c r="AW69" s="1257"/>
      <c r="AX69" s="1257"/>
      <c r="AY69" s="1257"/>
      <c r="AZ69" s="1257"/>
      <c r="BA69" s="1257"/>
      <c r="BB69" s="1257"/>
      <c r="BC69" s="1257"/>
      <c r="BD69" s="1257"/>
      <c r="BE69" s="1257"/>
      <c r="BF69" s="1257"/>
      <c r="BG69" s="1257"/>
      <c r="BH69" s="1257"/>
      <c r="BI69" s="1257"/>
      <c r="BJ69" s="1257"/>
      <c r="BK69" s="1257"/>
      <c r="BL69" s="1257"/>
      <c r="BM69" s="1257"/>
      <c r="BN69" s="1257"/>
      <c r="BO69" s="1257"/>
      <c r="BP69" s="1257"/>
      <c r="BQ69" s="1257"/>
      <c r="BR69" s="1257"/>
      <c r="BS69" s="1257"/>
      <c r="BT69" s="1257"/>
      <c r="BU69" s="1257"/>
      <c r="BV69" s="1257"/>
      <c r="BW69" s="1257"/>
      <c r="BX69" s="1257"/>
      <c r="BY69" s="1257"/>
      <c r="BZ69" s="1257"/>
      <c r="CA69" s="1257"/>
      <c r="CB69" s="1257"/>
      <c r="CC69" s="1257"/>
      <c r="CD69" s="1257"/>
      <c r="CE69" s="1257"/>
      <c r="CF69" s="1257"/>
      <c r="CG69" s="1257"/>
      <c r="CH69" s="1257"/>
      <c r="CI69" s="1257"/>
      <c r="CJ69" s="1257"/>
      <c r="CK69" s="1257"/>
      <c r="CL69" s="1257"/>
      <c r="CM69" s="1257"/>
      <c r="CN69" s="1257"/>
      <c r="CO69" s="1257"/>
      <c r="CP69" s="1257"/>
      <c r="CQ69" s="1257"/>
      <c r="CR69" s="1257"/>
      <c r="CS69" s="1257"/>
      <c r="CT69" s="1257"/>
      <c r="CU69" s="1257"/>
      <c r="CV69" s="1257"/>
      <c r="CW69" s="1257"/>
      <c r="CX69" s="1257"/>
      <c r="CY69" s="1257"/>
      <c r="CZ69" s="1257"/>
      <c r="DA69" s="1257"/>
      <c r="DB69" s="1257"/>
      <c r="DC69" s="1256"/>
    </row>
    <row r="70" spans="2:107" ht="13" x14ac:dyDescent="0.2">
      <c r="B70" s="1229"/>
      <c r="H70" s="1255"/>
      <c r="I70" s="1255"/>
      <c r="J70" s="1253"/>
      <c r="K70" s="1253"/>
      <c r="L70" s="1252"/>
      <c r="M70" s="1253"/>
      <c r="N70" s="1252"/>
      <c r="AN70" s="1243"/>
      <c r="AO70" s="1243"/>
      <c r="AP70" s="1243"/>
      <c r="AZ70" s="1243"/>
      <c r="BA70" s="1243"/>
      <c r="BB70" s="1243"/>
      <c r="BL70" s="1243"/>
      <c r="BM70" s="1243"/>
      <c r="BN70" s="1243"/>
      <c r="BX70" s="1243"/>
      <c r="BY70" s="1243"/>
      <c r="BZ70" s="1243"/>
      <c r="CJ70" s="1243"/>
      <c r="CK70" s="1243"/>
      <c r="CL70" s="1243"/>
      <c r="CV70" s="1243"/>
      <c r="CW70" s="1243"/>
      <c r="CX70" s="1243"/>
    </row>
    <row r="71" spans="2:107" ht="13" x14ac:dyDescent="0.2">
      <c r="B71" s="1229"/>
      <c r="G71" s="1251"/>
      <c r="I71" s="1254"/>
      <c r="J71" s="1253"/>
      <c r="K71" s="1253"/>
      <c r="L71" s="1252"/>
      <c r="M71" s="1253"/>
      <c r="N71" s="1252"/>
      <c r="AM71" s="1251"/>
      <c r="AN71" s="1228" t="s">
        <v>596</v>
      </c>
    </row>
    <row r="72" spans="2:107" ht="13" x14ac:dyDescent="0.2">
      <c r="B72" s="1229"/>
      <c r="G72" s="1241"/>
      <c r="H72" s="1241"/>
      <c r="I72" s="1241"/>
      <c r="J72" s="1241"/>
      <c r="K72" s="1250"/>
      <c r="L72" s="1250"/>
      <c r="M72" s="1249"/>
      <c r="N72" s="1249"/>
      <c r="AN72" s="1248"/>
      <c r="AO72" s="1247"/>
      <c r="AP72" s="1247"/>
      <c r="AQ72" s="1247"/>
      <c r="AR72" s="1247"/>
      <c r="AS72" s="1247"/>
      <c r="AT72" s="1247"/>
      <c r="AU72" s="1247"/>
      <c r="AV72" s="1247"/>
      <c r="AW72" s="1247"/>
      <c r="AX72" s="1247"/>
      <c r="AY72" s="1247"/>
      <c r="AZ72" s="1247"/>
      <c r="BA72" s="1247"/>
      <c r="BB72" s="1247"/>
      <c r="BC72" s="1247"/>
      <c r="BD72" s="1247"/>
      <c r="BE72" s="1247"/>
      <c r="BF72" s="1247"/>
      <c r="BG72" s="1247"/>
      <c r="BH72" s="1247"/>
      <c r="BI72" s="1247"/>
      <c r="BJ72" s="1247"/>
      <c r="BK72" s="1247"/>
      <c r="BL72" s="1247"/>
      <c r="BM72" s="1247"/>
      <c r="BN72" s="1247"/>
      <c r="BO72" s="1246"/>
      <c r="BP72" s="1238" t="s">
        <v>536</v>
      </c>
      <c r="BQ72" s="1238"/>
      <c r="BR72" s="1238"/>
      <c r="BS72" s="1238"/>
      <c r="BT72" s="1238"/>
      <c r="BU72" s="1238"/>
      <c r="BV72" s="1238"/>
      <c r="BW72" s="1238"/>
      <c r="BX72" s="1238" t="s">
        <v>537</v>
      </c>
      <c r="BY72" s="1238"/>
      <c r="BZ72" s="1238"/>
      <c r="CA72" s="1238"/>
      <c r="CB72" s="1238"/>
      <c r="CC72" s="1238"/>
      <c r="CD72" s="1238"/>
      <c r="CE72" s="1238"/>
      <c r="CF72" s="1238" t="s">
        <v>538</v>
      </c>
      <c r="CG72" s="1238"/>
      <c r="CH72" s="1238"/>
      <c r="CI72" s="1238"/>
      <c r="CJ72" s="1238"/>
      <c r="CK72" s="1238"/>
      <c r="CL72" s="1238"/>
      <c r="CM72" s="1238"/>
      <c r="CN72" s="1238" t="s">
        <v>539</v>
      </c>
      <c r="CO72" s="1238"/>
      <c r="CP72" s="1238"/>
      <c r="CQ72" s="1238"/>
      <c r="CR72" s="1238"/>
      <c r="CS72" s="1238"/>
      <c r="CT72" s="1238"/>
      <c r="CU72" s="1238"/>
      <c r="CV72" s="1238" t="s">
        <v>540</v>
      </c>
      <c r="CW72" s="1238"/>
      <c r="CX72" s="1238"/>
      <c r="CY72" s="1238"/>
      <c r="CZ72" s="1238"/>
      <c r="DA72" s="1238"/>
      <c r="DB72" s="1238"/>
      <c r="DC72" s="1238"/>
    </row>
    <row r="73" spans="2:107" ht="13" x14ac:dyDescent="0.2">
      <c r="B73" s="1229"/>
      <c r="G73" s="1245"/>
      <c r="H73" s="1245"/>
      <c r="I73" s="1245"/>
      <c r="J73" s="1245"/>
      <c r="K73" s="1242"/>
      <c r="L73" s="1242"/>
      <c r="M73" s="1242"/>
      <c r="N73" s="1242"/>
      <c r="AM73" s="1243"/>
      <c r="AN73" s="1237" t="s">
        <v>595</v>
      </c>
      <c r="AO73" s="1237"/>
      <c r="AP73" s="1237"/>
      <c r="AQ73" s="1237"/>
      <c r="AR73" s="1237"/>
      <c r="AS73" s="1237"/>
      <c r="AT73" s="1237"/>
      <c r="AU73" s="1237"/>
      <c r="AV73" s="1237"/>
      <c r="AW73" s="1237"/>
      <c r="AX73" s="1237"/>
      <c r="AY73" s="1237"/>
      <c r="AZ73" s="1237"/>
      <c r="BA73" s="1237"/>
      <c r="BB73" s="1237" t="s">
        <v>593</v>
      </c>
      <c r="BC73" s="1237"/>
      <c r="BD73" s="1237"/>
      <c r="BE73" s="1237"/>
      <c r="BF73" s="1237"/>
      <c r="BG73" s="1237"/>
      <c r="BH73" s="1237"/>
      <c r="BI73" s="1237"/>
      <c r="BJ73" s="1237"/>
      <c r="BK73" s="1237"/>
      <c r="BL73" s="1237"/>
      <c r="BM73" s="1237"/>
      <c r="BN73" s="1237"/>
      <c r="BO73" s="1237"/>
      <c r="BP73" s="1236">
        <v>150.69999999999999</v>
      </c>
      <c r="BQ73" s="1236"/>
      <c r="BR73" s="1236"/>
      <c r="BS73" s="1236"/>
      <c r="BT73" s="1236"/>
      <c r="BU73" s="1236"/>
      <c r="BV73" s="1236"/>
      <c r="BW73" s="1236"/>
      <c r="BX73" s="1236">
        <v>149.30000000000001</v>
      </c>
      <c r="BY73" s="1236"/>
      <c r="BZ73" s="1236"/>
      <c r="CA73" s="1236"/>
      <c r="CB73" s="1236"/>
      <c r="CC73" s="1236"/>
      <c r="CD73" s="1236"/>
      <c r="CE73" s="1236"/>
      <c r="CF73" s="1236">
        <v>149.69999999999999</v>
      </c>
      <c r="CG73" s="1236"/>
      <c r="CH73" s="1236"/>
      <c r="CI73" s="1236"/>
      <c r="CJ73" s="1236"/>
      <c r="CK73" s="1236"/>
      <c r="CL73" s="1236"/>
      <c r="CM73" s="1236"/>
      <c r="CN73" s="1236">
        <v>150</v>
      </c>
      <c r="CO73" s="1236"/>
      <c r="CP73" s="1236"/>
      <c r="CQ73" s="1236"/>
      <c r="CR73" s="1236"/>
      <c r="CS73" s="1236"/>
      <c r="CT73" s="1236"/>
      <c r="CU73" s="1236"/>
      <c r="CV73" s="1236">
        <v>149</v>
      </c>
      <c r="CW73" s="1236"/>
      <c r="CX73" s="1236"/>
      <c r="CY73" s="1236"/>
      <c r="CZ73" s="1236"/>
      <c r="DA73" s="1236"/>
      <c r="DB73" s="1236"/>
      <c r="DC73" s="1236"/>
    </row>
    <row r="74" spans="2:107" ht="13" x14ac:dyDescent="0.2">
      <c r="B74" s="1229"/>
      <c r="G74" s="1245"/>
      <c r="H74" s="1245"/>
      <c r="I74" s="1245"/>
      <c r="J74" s="1245"/>
      <c r="K74" s="1242"/>
      <c r="L74" s="1242"/>
      <c r="M74" s="1242"/>
      <c r="N74" s="1242"/>
      <c r="AM74" s="1243"/>
      <c r="AN74" s="1237"/>
      <c r="AO74" s="1237"/>
      <c r="AP74" s="1237"/>
      <c r="AQ74" s="1237"/>
      <c r="AR74" s="1237"/>
      <c r="AS74" s="1237"/>
      <c r="AT74" s="1237"/>
      <c r="AU74" s="1237"/>
      <c r="AV74" s="1237"/>
      <c r="AW74" s="1237"/>
      <c r="AX74" s="1237"/>
      <c r="AY74" s="1237"/>
      <c r="AZ74" s="1237"/>
      <c r="BA74" s="1237"/>
      <c r="BB74" s="1237"/>
      <c r="BC74" s="1237"/>
      <c r="BD74" s="1237"/>
      <c r="BE74" s="1237"/>
      <c r="BF74" s="1237"/>
      <c r="BG74" s="1237"/>
      <c r="BH74" s="1237"/>
      <c r="BI74" s="1237"/>
      <c r="BJ74" s="1237"/>
      <c r="BK74" s="1237"/>
      <c r="BL74" s="1237"/>
      <c r="BM74" s="1237"/>
      <c r="BN74" s="1237"/>
      <c r="BO74" s="1237"/>
      <c r="BP74" s="1236"/>
      <c r="BQ74" s="1236"/>
      <c r="BR74" s="1236"/>
      <c r="BS74" s="1236"/>
      <c r="BT74" s="1236"/>
      <c r="BU74" s="1236"/>
      <c r="BV74" s="1236"/>
      <c r="BW74" s="1236"/>
      <c r="BX74" s="1236"/>
      <c r="BY74" s="1236"/>
      <c r="BZ74" s="1236"/>
      <c r="CA74" s="1236"/>
      <c r="CB74" s="1236"/>
      <c r="CC74" s="1236"/>
      <c r="CD74" s="1236"/>
      <c r="CE74" s="1236"/>
      <c r="CF74" s="1236"/>
      <c r="CG74" s="1236"/>
      <c r="CH74" s="1236"/>
      <c r="CI74" s="1236"/>
      <c r="CJ74" s="1236"/>
      <c r="CK74" s="1236"/>
      <c r="CL74" s="1236"/>
      <c r="CM74" s="1236"/>
      <c r="CN74" s="1236"/>
      <c r="CO74" s="1236"/>
      <c r="CP74" s="1236"/>
      <c r="CQ74" s="1236"/>
      <c r="CR74" s="1236"/>
      <c r="CS74" s="1236"/>
      <c r="CT74" s="1236"/>
      <c r="CU74" s="1236"/>
      <c r="CV74" s="1236"/>
      <c r="CW74" s="1236"/>
      <c r="CX74" s="1236"/>
      <c r="CY74" s="1236"/>
      <c r="CZ74" s="1236"/>
      <c r="DA74" s="1236"/>
      <c r="DB74" s="1236"/>
      <c r="DC74" s="1236"/>
    </row>
    <row r="75" spans="2:107" ht="13" x14ac:dyDescent="0.2">
      <c r="B75" s="1229"/>
      <c r="G75" s="1245"/>
      <c r="H75" s="1245"/>
      <c r="I75" s="1241"/>
      <c r="J75" s="1241"/>
      <c r="K75" s="1244"/>
      <c r="L75" s="1244"/>
      <c r="M75" s="1244"/>
      <c r="N75" s="1244"/>
      <c r="AM75" s="1243"/>
      <c r="AN75" s="1237"/>
      <c r="AO75" s="1237"/>
      <c r="AP75" s="1237"/>
      <c r="AQ75" s="1237"/>
      <c r="AR75" s="1237"/>
      <c r="AS75" s="1237"/>
      <c r="AT75" s="1237"/>
      <c r="AU75" s="1237"/>
      <c r="AV75" s="1237"/>
      <c r="AW75" s="1237"/>
      <c r="AX75" s="1237"/>
      <c r="AY75" s="1237"/>
      <c r="AZ75" s="1237"/>
      <c r="BA75" s="1237"/>
      <c r="BB75" s="1237" t="s">
        <v>592</v>
      </c>
      <c r="BC75" s="1237"/>
      <c r="BD75" s="1237"/>
      <c r="BE75" s="1237"/>
      <c r="BF75" s="1237"/>
      <c r="BG75" s="1237"/>
      <c r="BH75" s="1237"/>
      <c r="BI75" s="1237"/>
      <c r="BJ75" s="1237"/>
      <c r="BK75" s="1237"/>
      <c r="BL75" s="1237"/>
      <c r="BM75" s="1237"/>
      <c r="BN75" s="1237"/>
      <c r="BO75" s="1237"/>
      <c r="BP75" s="1236">
        <v>12.4</v>
      </c>
      <c r="BQ75" s="1236"/>
      <c r="BR75" s="1236"/>
      <c r="BS75" s="1236"/>
      <c r="BT75" s="1236"/>
      <c r="BU75" s="1236"/>
      <c r="BV75" s="1236"/>
      <c r="BW75" s="1236"/>
      <c r="BX75" s="1236">
        <v>11.8</v>
      </c>
      <c r="BY75" s="1236"/>
      <c r="BZ75" s="1236"/>
      <c r="CA75" s="1236"/>
      <c r="CB75" s="1236"/>
      <c r="CC75" s="1236"/>
      <c r="CD75" s="1236"/>
      <c r="CE75" s="1236"/>
      <c r="CF75" s="1236">
        <v>11.2</v>
      </c>
      <c r="CG75" s="1236"/>
      <c r="CH75" s="1236"/>
      <c r="CI75" s="1236"/>
      <c r="CJ75" s="1236"/>
      <c r="CK75" s="1236"/>
      <c r="CL75" s="1236"/>
      <c r="CM75" s="1236"/>
      <c r="CN75" s="1236">
        <v>10.5</v>
      </c>
      <c r="CO75" s="1236"/>
      <c r="CP75" s="1236"/>
      <c r="CQ75" s="1236"/>
      <c r="CR75" s="1236"/>
      <c r="CS75" s="1236"/>
      <c r="CT75" s="1236"/>
      <c r="CU75" s="1236"/>
      <c r="CV75" s="1236">
        <v>10.199999999999999</v>
      </c>
      <c r="CW75" s="1236"/>
      <c r="CX75" s="1236"/>
      <c r="CY75" s="1236"/>
      <c r="CZ75" s="1236"/>
      <c r="DA75" s="1236"/>
      <c r="DB75" s="1236"/>
      <c r="DC75" s="1236"/>
    </row>
    <row r="76" spans="2:107" ht="13" x14ac:dyDescent="0.2">
      <c r="B76" s="1229"/>
      <c r="G76" s="1245"/>
      <c r="H76" s="1245"/>
      <c r="I76" s="1241"/>
      <c r="J76" s="1241"/>
      <c r="K76" s="1244"/>
      <c r="L76" s="1244"/>
      <c r="M76" s="1244"/>
      <c r="N76" s="1244"/>
      <c r="AM76" s="1243"/>
      <c r="AN76" s="1237"/>
      <c r="AO76" s="1237"/>
      <c r="AP76" s="1237"/>
      <c r="AQ76" s="1237"/>
      <c r="AR76" s="1237"/>
      <c r="AS76" s="1237"/>
      <c r="AT76" s="1237"/>
      <c r="AU76" s="1237"/>
      <c r="AV76" s="1237"/>
      <c r="AW76" s="1237"/>
      <c r="AX76" s="1237"/>
      <c r="AY76" s="1237"/>
      <c r="AZ76" s="1237"/>
      <c r="BA76" s="1237"/>
      <c r="BB76" s="1237"/>
      <c r="BC76" s="1237"/>
      <c r="BD76" s="1237"/>
      <c r="BE76" s="1237"/>
      <c r="BF76" s="1237"/>
      <c r="BG76" s="1237"/>
      <c r="BH76" s="1237"/>
      <c r="BI76" s="1237"/>
      <c r="BJ76" s="1237"/>
      <c r="BK76" s="1237"/>
      <c r="BL76" s="1237"/>
      <c r="BM76" s="1237"/>
      <c r="BN76" s="1237"/>
      <c r="BO76" s="1237"/>
      <c r="BP76" s="1236"/>
      <c r="BQ76" s="1236"/>
      <c r="BR76" s="1236"/>
      <c r="BS76" s="1236"/>
      <c r="BT76" s="1236"/>
      <c r="BU76" s="1236"/>
      <c r="BV76" s="1236"/>
      <c r="BW76" s="1236"/>
      <c r="BX76" s="1236"/>
      <c r="BY76" s="1236"/>
      <c r="BZ76" s="1236"/>
      <c r="CA76" s="1236"/>
      <c r="CB76" s="1236"/>
      <c r="CC76" s="1236"/>
      <c r="CD76" s="1236"/>
      <c r="CE76" s="1236"/>
      <c r="CF76" s="1236"/>
      <c r="CG76" s="1236"/>
      <c r="CH76" s="1236"/>
      <c r="CI76" s="1236"/>
      <c r="CJ76" s="1236"/>
      <c r="CK76" s="1236"/>
      <c r="CL76" s="1236"/>
      <c r="CM76" s="1236"/>
      <c r="CN76" s="1236"/>
      <c r="CO76" s="1236"/>
      <c r="CP76" s="1236"/>
      <c r="CQ76" s="1236"/>
      <c r="CR76" s="1236"/>
      <c r="CS76" s="1236"/>
      <c r="CT76" s="1236"/>
      <c r="CU76" s="1236"/>
      <c r="CV76" s="1236"/>
      <c r="CW76" s="1236"/>
      <c r="CX76" s="1236"/>
      <c r="CY76" s="1236"/>
      <c r="CZ76" s="1236"/>
      <c r="DA76" s="1236"/>
      <c r="DB76" s="1236"/>
      <c r="DC76" s="1236"/>
    </row>
    <row r="77" spans="2:107" ht="13" x14ac:dyDescent="0.2">
      <c r="B77" s="1229"/>
      <c r="G77" s="1241"/>
      <c r="H77" s="1241"/>
      <c r="I77" s="1241"/>
      <c r="J77" s="1241"/>
      <c r="K77" s="1242"/>
      <c r="L77" s="1242"/>
      <c r="M77" s="1242"/>
      <c r="N77" s="1242"/>
      <c r="AN77" s="1238" t="s">
        <v>594</v>
      </c>
      <c r="AO77" s="1238"/>
      <c r="AP77" s="1238"/>
      <c r="AQ77" s="1238"/>
      <c r="AR77" s="1238"/>
      <c r="AS77" s="1238"/>
      <c r="AT77" s="1238"/>
      <c r="AU77" s="1238"/>
      <c r="AV77" s="1238"/>
      <c r="AW77" s="1238"/>
      <c r="AX77" s="1238"/>
      <c r="AY77" s="1238"/>
      <c r="AZ77" s="1238"/>
      <c r="BA77" s="1238"/>
      <c r="BB77" s="1237" t="s">
        <v>593</v>
      </c>
      <c r="BC77" s="1237"/>
      <c r="BD77" s="1237"/>
      <c r="BE77" s="1237"/>
      <c r="BF77" s="1237"/>
      <c r="BG77" s="1237"/>
      <c r="BH77" s="1237"/>
      <c r="BI77" s="1237"/>
      <c r="BJ77" s="1237"/>
      <c r="BK77" s="1237"/>
      <c r="BL77" s="1237"/>
      <c r="BM77" s="1237"/>
      <c r="BN77" s="1237"/>
      <c r="BO77" s="1237"/>
      <c r="BP77" s="1236">
        <v>239.1</v>
      </c>
      <c r="BQ77" s="1236"/>
      <c r="BR77" s="1236"/>
      <c r="BS77" s="1236"/>
      <c r="BT77" s="1236"/>
      <c r="BU77" s="1236"/>
      <c r="BV77" s="1236"/>
      <c r="BW77" s="1236"/>
      <c r="BX77" s="1236">
        <v>244</v>
      </c>
      <c r="BY77" s="1236"/>
      <c r="BZ77" s="1236"/>
      <c r="CA77" s="1236"/>
      <c r="CB77" s="1236"/>
      <c r="CC77" s="1236"/>
      <c r="CD77" s="1236"/>
      <c r="CE77" s="1236"/>
      <c r="CF77" s="1236">
        <v>245.1</v>
      </c>
      <c r="CG77" s="1236"/>
      <c r="CH77" s="1236"/>
      <c r="CI77" s="1236"/>
      <c r="CJ77" s="1236"/>
      <c r="CK77" s="1236"/>
      <c r="CL77" s="1236"/>
      <c r="CM77" s="1236"/>
      <c r="CN77" s="1236">
        <v>246.9</v>
      </c>
      <c r="CO77" s="1236"/>
      <c r="CP77" s="1236"/>
      <c r="CQ77" s="1236"/>
      <c r="CR77" s="1236"/>
      <c r="CS77" s="1236"/>
      <c r="CT77" s="1236"/>
      <c r="CU77" s="1236"/>
      <c r="CV77" s="1236">
        <v>250.4</v>
      </c>
      <c r="CW77" s="1236"/>
      <c r="CX77" s="1236"/>
      <c r="CY77" s="1236"/>
      <c r="CZ77" s="1236"/>
      <c r="DA77" s="1236"/>
      <c r="DB77" s="1236"/>
      <c r="DC77" s="1236"/>
    </row>
    <row r="78" spans="2:107" ht="13" x14ac:dyDescent="0.2">
      <c r="B78" s="1229"/>
      <c r="G78" s="1241"/>
      <c r="H78" s="1241"/>
      <c r="I78" s="1241"/>
      <c r="J78" s="1241"/>
      <c r="K78" s="1242"/>
      <c r="L78" s="1242"/>
      <c r="M78" s="1242"/>
      <c r="N78" s="1242"/>
      <c r="AN78" s="1238"/>
      <c r="AO78" s="1238"/>
      <c r="AP78" s="1238"/>
      <c r="AQ78" s="1238"/>
      <c r="AR78" s="1238"/>
      <c r="AS78" s="1238"/>
      <c r="AT78" s="1238"/>
      <c r="AU78" s="1238"/>
      <c r="AV78" s="1238"/>
      <c r="AW78" s="1238"/>
      <c r="AX78" s="1238"/>
      <c r="AY78" s="1238"/>
      <c r="AZ78" s="1238"/>
      <c r="BA78" s="1238"/>
      <c r="BB78" s="1237"/>
      <c r="BC78" s="1237"/>
      <c r="BD78" s="1237"/>
      <c r="BE78" s="1237"/>
      <c r="BF78" s="1237"/>
      <c r="BG78" s="1237"/>
      <c r="BH78" s="1237"/>
      <c r="BI78" s="1237"/>
      <c r="BJ78" s="1237"/>
      <c r="BK78" s="1237"/>
      <c r="BL78" s="1237"/>
      <c r="BM78" s="1237"/>
      <c r="BN78" s="1237"/>
      <c r="BO78" s="1237"/>
      <c r="BP78" s="1236"/>
      <c r="BQ78" s="1236"/>
      <c r="BR78" s="1236"/>
      <c r="BS78" s="1236"/>
      <c r="BT78" s="1236"/>
      <c r="BU78" s="1236"/>
      <c r="BV78" s="1236"/>
      <c r="BW78" s="1236"/>
      <c r="BX78" s="1236"/>
      <c r="BY78" s="1236"/>
      <c r="BZ78" s="1236"/>
      <c r="CA78" s="1236"/>
      <c r="CB78" s="1236"/>
      <c r="CC78" s="1236"/>
      <c r="CD78" s="1236"/>
      <c r="CE78" s="1236"/>
      <c r="CF78" s="1236"/>
      <c r="CG78" s="1236"/>
      <c r="CH78" s="1236"/>
      <c r="CI78" s="1236"/>
      <c r="CJ78" s="1236"/>
      <c r="CK78" s="1236"/>
      <c r="CL78" s="1236"/>
      <c r="CM78" s="1236"/>
      <c r="CN78" s="1236"/>
      <c r="CO78" s="1236"/>
      <c r="CP78" s="1236"/>
      <c r="CQ78" s="1236"/>
      <c r="CR78" s="1236"/>
      <c r="CS78" s="1236"/>
      <c r="CT78" s="1236"/>
      <c r="CU78" s="1236"/>
      <c r="CV78" s="1236"/>
      <c r="CW78" s="1236"/>
      <c r="CX78" s="1236"/>
      <c r="CY78" s="1236"/>
      <c r="CZ78" s="1236"/>
      <c r="DA78" s="1236"/>
      <c r="DB78" s="1236"/>
      <c r="DC78" s="1236"/>
    </row>
    <row r="79" spans="2:107" ht="13" x14ac:dyDescent="0.2">
      <c r="B79" s="1229"/>
      <c r="G79" s="1241"/>
      <c r="H79" s="1241"/>
      <c r="I79" s="1240"/>
      <c r="J79" s="1240"/>
      <c r="K79" s="1239"/>
      <c r="L79" s="1239"/>
      <c r="M79" s="1239"/>
      <c r="N79" s="1239"/>
      <c r="AN79" s="1238"/>
      <c r="AO79" s="1238"/>
      <c r="AP79" s="1238"/>
      <c r="AQ79" s="1238"/>
      <c r="AR79" s="1238"/>
      <c r="AS79" s="1238"/>
      <c r="AT79" s="1238"/>
      <c r="AU79" s="1238"/>
      <c r="AV79" s="1238"/>
      <c r="AW79" s="1238"/>
      <c r="AX79" s="1238"/>
      <c r="AY79" s="1238"/>
      <c r="AZ79" s="1238"/>
      <c r="BA79" s="1238"/>
      <c r="BB79" s="1237" t="s">
        <v>592</v>
      </c>
      <c r="BC79" s="1237"/>
      <c r="BD79" s="1237"/>
      <c r="BE79" s="1237"/>
      <c r="BF79" s="1237"/>
      <c r="BG79" s="1237"/>
      <c r="BH79" s="1237"/>
      <c r="BI79" s="1237"/>
      <c r="BJ79" s="1237"/>
      <c r="BK79" s="1237"/>
      <c r="BL79" s="1237"/>
      <c r="BM79" s="1237"/>
      <c r="BN79" s="1237"/>
      <c r="BO79" s="1237"/>
      <c r="BP79" s="1236">
        <v>15.9</v>
      </c>
      <c r="BQ79" s="1236"/>
      <c r="BR79" s="1236"/>
      <c r="BS79" s="1236"/>
      <c r="BT79" s="1236"/>
      <c r="BU79" s="1236"/>
      <c r="BV79" s="1236"/>
      <c r="BW79" s="1236"/>
      <c r="BX79" s="1236">
        <v>15.4</v>
      </c>
      <c r="BY79" s="1236"/>
      <c r="BZ79" s="1236"/>
      <c r="CA79" s="1236"/>
      <c r="CB79" s="1236"/>
      <c r="CC79" s="1236"/>
      <c r="CD79" s="1236"/>
      <c r="CE79" s="1236"/>
      <c r="CF79" s="1236">
        <v>15.2</v>
      </c>
      <c r="CG79" s="1236"/>
      <c r="CH79" s="1236"/>
      <c r="CI79" s="1236"/>
      <c r="CJ79" s="1236"/>
      <c r="CK79" s="1236"/>
      <c r="CL79" s="1236"/>
      <c r="CM79" s="1236"/>
      <c r="CN79" s="1236">
        <v>14.9</v>
      </c>
      <c r="CO79" s="1236"/>
      <c r="CP79" s="1236"/>
      <c r="CQ79" s="1236"/>
      <c r="CR79" s="1236"/>
      <c r="CS79" s="1236"/>
      <c r="CT79" s="1236"/>
      <c r="CU79" s="1236"/>
      <c r="CV79" s="1236">
        <v>14.4</v>
      </c>
      <c r="CW79" s="1236"/>
      <c r="CX79" s="1236"/>
      <c r="CY79" s="1236"/>
      <c r="CZ79" s="1236"/>
      <c r="DA79" s="1236"/>
      <c r="DB79" s="1236"/>
      <c r="DC79" s="1236"/>
    </row>
    <row r="80" spans="2:107" ht="13" x14ac:dyDescent="0.2">
      <c r="B80" s="1229"/>
      <c r="G80" s="1241"/>
      <c r="H80" s="1241"/>
      <c r="I80" s="1240"/>
      <c r="J80" s="1240"/>
      <c r="K80" s="1239"/>
      <c r="L80" s="1239"/>
      <c r="M80" s="1239"/>
      <c r="N80" s="1239"/>
      <c r="AN80" s="1238"/>
      <c r="AO80" s="1238"/>
      <c r="AP80" s="1238"/>
      <c r="AQ80" s="1238"/>
      <c r="AR80" s="1238"/>
      <c r="AS80" s="1238"/>
      <c r="AT80" s="1238"/>
      <c r="AU80" s="1238"/>
      <c r="AV80" s="1238"/>
      <c r="AW80" s="1238"/>
      <c r="AX80" s="1238"/>
      <c r="AY80" s="1238"/>
      <c r="AZ80" s="1238"/>
      <c r="BA80" s="1238"/>
      <c r="BB80" s="1237"/>
      <c r="BC80" s="1237"/>
      <c r="BD80" s="1237"/>
      <c r="BE80" s="1237"/>
      <c r="BF80" s="1237"/>
      <c r="BG80" s="1237"/>
      <c r="BH80" s="1237"/>
      <c r="BI80" s="1237"/>
      <c r="BJ80" s="1237"/>
      <c r="BK80" s="1237"/>
      <c r="BL80" s="1237"/>
      <c r="BM80" s="1237"/>
      <c r="BN80" s="1237"/>
      <c r="BO80" s="1237"/>
      <c r="BP80" s="1236"/>
      <c r="BQ80" s="1236"/>
      <c r="BR80" s="1236"/>
      <c r="BS80" s="1236"/>
      <c r="BT80" s="1236"/>
      <c r="BU80" s="1236"/>
      <c r="BV80" s="1236"/>
      <c r="BW80" s="1236"/>
      <c r="BX80" s="1236"/>
      <c r="BY80" s="1236"/>
      <c r="BZ80" s="1236"/>
      <c r="CA80" s="1236"/>
      <c r="CB80" s="1236"/>
      <c r="CC80" s="1236"/>
      <c r="CD80" s="1236"/>
      <c r="CE80" s="1236"/>
      <c r="CF80" s="1236"/>
      <c r="CG80" s="1236"/>
      <c r="CH80" s="1236"/>
      <c r="CI80" s="1236"/>
      <c r="CJ80" s="1236"/>
      <c r="CK80" s="1236"/>
      <c r="CL80" s="1236"/>
      <c r="CM80" s="1236"/>
      <c r="CN80" s="1236"/>
      <c r="CO80" s="1236"/>
      <c r="CP80" s="1236"/>
      <c r="CQ80" s="1236"/>
      <c r="CR80" s="1236"/>
      <c r="CS80" s="1236"/>
      <c r="CT80" s="1236"/>
      <c r="CU80" s="1236"/>
      <c r="CV80" s="1236"/>
      <c r="CW80" s="1236"/>
      <c r="CX80" s="1236"/>
      <c r="CY80" s="1236"/>
      <c r="CZ80" s="1236"/>
      <c r="DA80" s="1236"/>
      <c r="DB80" s="1236"/>
      <c r="DC80" s="1236"/>
    </row>
    <row r="81" spans="2:109" ht="13" x14ac:dyDescent="0.2">
      <c r="B81" s="1229"/>
    </row>
    <row r="82" spans="2:109" ht="16.5" x14ac:dyDescent="0.2">
      <c r="B82" s="1229"/>
      <c r="K82" s="1235"/>
      <c r="L82" s="1235"/>
      <c r="M82" s="1235"/>
      <c r="N82" s="1235"/>
      <c r="AQ82" s="1235"/>
      <c r="AR82" s="1235"/>
      <c r="AS82" s="1235"/>
      <c r="AT82" s="1235"/>
      <c r="BC82" s="1235"/>
      <c r="BD82" s="1235"/>
      <c r="BE82" s="1235"/>
      <c r="BF82" s="1235"/>
      <c r="BO82" s="1235"/>
      <c r="BP82" s="1235"/>
      <c r="BQ82" s="1235"/>
      <c r="BR82" s="1235"/>
      <c r="CA82" s="1235"/>
      <c r="CB82" s="1235"/>
      <c r="CC82" s="1235"/>
      <c r="CD82" s="1235"/>
      <c r="CM82" s="1235"/>
      <c r="CN82" s="1235"/>
      <c r="CO82" s="1235"/>
      <c r="CP82" s="1235"/>
      <c r="CY82" s="1235"/>
      <c r="CZ82" s="1235"/>
      <c r="DA82" s="1235"/>
      <c r="DB82" s="1235"/>
      <c r="DC82" s="1235"/>
    </row>
    <row r="83" spans="2:109" ht="13" x14ac:dyDescent="0.2">
      <c r="B83" s="1234"/>
      <c r="C83" s="1233"/>
      <c r="D83" s="1233"/>
      <c r="E83" s="1233"/>
      <c r="F83" s="1233"/>
      <c r="G83" s="1233"/>
      <c r="H83" s="1233"/>
      <c r="I83" s="1233"/>
      <c r="J83" s="1233"/>
      <c r="K83" s="1233"/>
      <c r="L83" s="1233"/>
      <c r="M83" s="1233"/>
      <c r="N83" s="1233"/>
      <c r="O83" s="1233"/>
      <c r="P83" s="1233"/>
      <c r="Q83" s="1233"/>
      <c r="R83" s="1233"/>
      <c r="S83" s="1233"/>
      <c r="T83" s="1233"/>
      <c r="U83" s="1233"/>
      <c r="V83" s="1233"/>
      <c r="W83" s="1233"/>
      <c r="X83" s="1233"/>
      <c r="Y83" s="1233"/>
      <c r="Z83" s="1233"/>
      <c r="AA83" s="1233"/>
      <c r="AB83" s="1233"/>
      <c r="AC83" s="1233"/>
      <c r="AD83" s="1233"/>
      <c r="AE83" s="1233"/>
      <c r="AF83" s="1233"/>
      <c r="AG83" s="1233"/>
      <c r="AH83" s="1233"/>
      <c r="AI83" s="1233"/>
      <c r="AJ83" s="1233"/>
      <c r="AK83" s="1233"/>
      <c r="AL83" s="1233"/>
      <c r="AM83" s="1233"/>
      <c r="AN83" s="1233"/>
      <c r="AO83" s="1233"/>
      <c r="AP83" s="1233"/>
      <c r="AQ83" s="1233"/>
      <c r="AR83" s="1233"/>
      <c r="AS83" s="1233"/>
      <c r="AT83" s="1233"/>
      <c r="AU83" s="1233"/>
      <c r="AV83" s="1233"/>
      <c r="AW83" s="1233"/>
      <c r="AX83" s="1233"/>
      <c r="AY83" s="1233"/>
      <c r="AZ83" s="1233"/>
      <c r="BA83" s="1233"/>
      <c r="BB83" s="1233"/>
      <c r="BC83" s="1233"/>
      <c r="BD83" s="1233"/>
      <c r="BE83" s="1233"/>
      <c r="BF83" s="1233"/>
      <c r="BG83" s="1233"/>
      <c r="BH83" s="1233"/>
      <c r="BI83" s="1233"/>
      <c r="BJ83" s="1233"/>
      <c r="BK83" s="1233"/>
      <c r="BL83" s="1233"/>
      <c r="BM83" s="1233"/>
      <c r="BN83" s="1233"/>
      <c r="BO83" s="1233"/>
      <c r="BP83" s="1233"/>
      <c r="BQ83" s="1233"/>
      <c r="BR83" s="1233"/>
      <c r="BS83" s="1233"/>
      <c r="BT83" s="1233"/>
      <c r="BU83" s="1233"/>
      <c r="BV83" s="1233"/>
      <c r="BW83" s="1233"/>
      <c r="BX83" s="1233"/>
      <c r="BY83" s="1233"/>
      <c r="BZ83" s="1233"/>
      <c r="CA83" s="1233"/>
      <c r="CB83" s="1233"/>
      <c r="CC83" s="1233"/>
      <c r="CD83" s="1233"/>
      <c r="CE83" s="1233"/>
      <c r="CF83" s="1233"/>
      <c r="CG83" s="1233"/>
      <c r="CH83" s="1233"/>
      <c r="CI83" s="1233"/>
      <c r="CJ83" s="1233"/>
      <c r="CK83" s="1233"/>
      <c r="CL83" s="1233"/>
      <c r="CM83" s="1233"/>
      <c r="CN83" s="1233"/>
      <c r="CO83" s="1233"/>
      <c r="CP83" s="1233"/>
      <c r="CQ83" s="1233"/>
      <c r="CR83" s="1233"/>
      <c r="CS83" s="1233"/>
      <c r="CT83" s="1233"/>
      <c r="CU83" s="1233"/>
      <c r="CV83" s="1233"/>
      <c r="CW83" s="1233"/>
      <c r="CX83" s="1233"/>
      <c r="CY83" s="1233"/>
      <c r="CZ83" s="1233"/>
      <c r="DA83" s="1233"/>
      <c r="DB83" s="1233"/>
      <c r="DC83" s="1233"/>
      <c r="DD83" s="1232"/>
    </row>
    <row r="84" spans="2:109" ht="13" x14ac:dyDescent="0.2">
      <c r="DD84" s="1228"/>
      <c r="DE84" s="1228"/>
    </row>
    <row r="85" spans="2:109" ht="13" x14ac:dyDescent="0.2">
      <c r="DD85" s="1228"/>
      <c r="DE85" s="1228"/>
    </row>
    <row r="86" spans="2:109" ht="13" hidden="1" x14ac:dyDescent="0.2">
      <c r="DD86" s="1228"/>
      <c r="DE86" s="1228"/>
    </row>
    <row r="87" spans="2:109" ht="13" hidden="1" x14ac:dyDescent="0.2">
      <c r="K87" s="1231"/>
      <c r="AQ87" s="1231"/>
      <c r="BC87" s="1231"/>
      <c r="BO87" s="1231"/>
      <c r="CA87" s="1231"/>
      <c r="CM87" s="1231"/>
      <c r="CY87" s="1231"/>
      <c r="DD87" s="1228"/>
      <c r="DE87" s="1228"/>
    </row>
    <row r="88" spans="2:109" ht="13" hidden="1" x14ac:dyDescent="0.2">
      <c r="DD88" s="1228"/>
      <c r="DE88" s="1228"/>
    </row>
    <row r="89" spans="2:109" ht="13" hidden="1" x14ac:dyDescent="0.2">
      <c r="DD89" s="1228"/>
      <c r="DE89" s="1228"/>
    </row>
    <row r="90" spans="2:109" ht="13" hidden="1" x14ac:dyDescent="0.2">
      <c r="DD90" s="1228"/>
      <c r="DE90" s="1228"/>
    </row>
    <row r="91" spans="2:109" ht="13" hidden="1" x14ac:dyDescent="0.2">
      <c r="DD91" s="1228"/>
      <c r="DE91" s="1228"/>
    </row>
    <row r="92" spans="2:109" ht="13.5" hidden="1" customHeight="1" x14ac:dyDescent="0.2">
      <c r="DD92" s="1228"/>
      <c r="DE92" s="1228"/>
    </row>
    <row r="93" spans="2:109" ht="13.5" hidden="1" customHeight="1" x14ac:dyDescent="0.2">
      <c r="DD93" s="1228"/>
      <c r="DE93" s="1228"/>
    </row>
    <row r="94" spans="2:109" ht="13.5" hidden="1" customHeight="1" x14ac:dyDescent="0.2">
      <c r="DD94" s="1228"/>
      <c r="DE94" s="1228"/>
    </row>
    <row r="95" spans="2:109" ht="13.5" hidden="1" customHeight="1" x14ac:dyDescent="0.2">
      <c r="DD95" s="1228"/>
      <c r="DE95" s="1228"/>
    </row>
    <row r="96" spans="2:109" ht="13.5" hidden="1" customHeight="1" x14ac:dyDescent="0.2">
      <c r="DD96" s="1228"/>
      <c r="DE96" s="1228"/>
    </row>
    <row r="97" s="1228" customFormat="1" ht="13.5" hidden="1" customHeight="1" x14ac:dyDescent="0.2"/>
    <row r="98" s="1228" customFormat="1" ht="13.5" hidden="1" customHeight="1" x14ac:dyDescent="0.2"/>
    <row r="99" s="1228" customFormat="1" ht="13.5" hidden="1" customHeight="1" x14ac:dyDescent="0.2"/>
    <row r="100" s="1228" customFormat="1" ht="13.5" hidden="1" customHeight="1" x14ac:dyDescent="0.2"/>
    <row r="101" s="1228" customFormat="1" ht="13.5" hidden="1" customHeight="1" x14ac:dyDescent="0.2"/>
    <row r="102" s="1228" customFormat="1" ht="13.5" hidden="1" customHeight="1" x14ac:dyDescent="0.2"/>
    <row r="103" s="1228" customFormat="1" ht="13.5" hidden="1" customHeight="1" x14ac:dyDescent="0.2"/>
    <row r="104" s="1228" customFormat="1" ht="13.5" hidden="1" customHeight="1" x14ac:dyDescent="0.2"/>
    <row r="105" s="1228" customFormat="1" ht="13.5" hidden="1" customHeight="1" x14ac:dyDescent="0.2"/>
    <row r="106" s="1228" customFormat="1" ht="13.5" hidden="1" customHeight="1" x14ac:dyDescent="0.2"/>
    <row r="107" s="1228" customFormat="1" ht="13.5" hidden="1" customHeight="1" x14ac:dyDescent="0.2"/>
    <row r="108" s="1228" customFormat="1" ht="13.5" hidden="1" customHeight="1" x14ac:dyDescent="0.2"/>
    <row r="109" s="1228" customFormat="1" ht="13.5" hidden="1" customHeight="1" x14ac:dyDescent="0.2"/>
    <row r="110" s="1228" customFormat="1" ht="13.5" hidden="1" customHeight="1" x14ac:dyDescent="0.2"/>
    <row r="111" s="1228" customFormat="1" ht="13.5" hidden="1" customHeight="1" x14ac:dyDescent="0.2"/>
    <row r="112" s="1228" customFormat="1" ht="13.5" hidden="1" customHeight="1" x14ac:dyDescent="0.2"/>
    <row r="113" s="1228" customFormat="1" ht="13.5" hidden="1" customHeight="1" x14ac:dyDescent="0.2"/>
    <row r="114" s="1228" customFormat="1" ht="13.5" hidden="1" customHeight="1" x14ac:dyDescent="0.2"/>
    <row r="115" s="1228" customFormat="1" ht="13.5" hidden="1" customHeight="1" x14ac:dyDescent="0.2"/>
    <row r="116" s="1228" customFormat="1" ht="13.5" hidden="1" customHeight="1" x14ac:dyDescent="0.2"/>
    <row r="117" s="1228" customFormat="1" ht="13.5" hidden="1" customHeight="1" x14ac:dyDescent="0.2"/>
    <row r="118" s="1228" customFormat="1" ht="13.5" hidden="1" customHeight="1" x14ac:dyDescent="0.2"/>
    <row r="119" s="1228" customFormat="1" ht="13.5" hidden="1" customHeight="1" x14ac:dyDescent="0.2"/>
    <row r="120" s="1228" customFormat="1" ht="13.5" hidden="1" customHeight="1" x14ac:dyDescent="0.2"/>
    <row r="121" s="1228" customFormat="1" ht="13.5" hidden="1" customHeight="1" x14ac:dyDescent="0.2"/>
    <row r="122" s="1228" customFormat="1" ht="13.5" hidden="1" customHeight="1" x14ac:dyDescent="0.2"/>
    <row r="123" s="1228" customFormat="1" ht="13.5" hidden="1" customHeight="1" x14ac:dyDescent="0.2"/>
    <row r="124" s="1228" customFormat="1" ht="13.5" hidden="1" customHeight="1" x14ac:dyDescent="0.2"/>
    <row r="125" s="1228" customFormat="1" ht="13.5" hidden="1" customHeight="1" x14ac:dyDescent="0.2"/>
    <row r="126" s="1228" customFormat="1" ht="13.5" hidden="1" customHeight="1" x14ac:dyDescent="0.2"/>
    <row r="127" s="1228" customFormat="1" ht="13.5" hidden="1" customHeight="1" x14ac:dyDescent="0.2"/>
    <row r="128" s="1228" customFormat="1" ht="13.5" hidden="1" customHeight="1" x14ac:dyDescent="0.2"/>
    <row r="129" s="1228" customFormat="1" ht="13.5" hidden="1" customHeight="1" x14ac:dyDescent="0.2"/>
    <row r="130" s="1228" customFormat="1" ht="13.5" hidden="1" customHeight="1" x14ac:dyDescent="0.2"/>
    <row r="131" s="1228" customFormat="1" ht="13.5" hidden="1" customHeight="1" x14ac:dyDescent="0.2"/>
    <row r="132" s="1228" customFormat="1" ht="13.5" hidden="1" customHeight="1" x14ac:dyDescent="0.2"/>
    <row r="133" s="1228" customFormat="1" ht="13.5" hidden="1" customHeight="1" x14ac:dyDescent="0.2"/>
    <row r="134" s="1228" customFormat="1" ht="13.5" hidden="1" customHeight="1" x14ac:dyDescent="0.2"/>
    <row r="135" s="1228" customFormat="1" ht="13.5" hidden="1" customHeight="1" x14ac:dyDescent="0.2"/>
    <row r="136" s="1228" customFormat="1" ht="13.5" hidden="1" customHeight="1" x14ac:dyDescent="0.2"/>
    <row r="137" s="1228" customFormat="1" ht="13.5" hidden="1" customHeight="1" x14ac:dyDescent="0.2"/>
    <row r="138" s="1228" customFormat="1" ht="13.5" hidden="1" customHeight="1" x14ac:dyDescent="0.2"/>
    <row r="139" s="1228" customFormat="1" ht="13.5" hidden="1" customHeight="1" x14ac:dyDescent="0.2"/>
    <row r="140" s="1228" customFormat="1" ht="13.5" hidden="1" customHeight="1" x14ac:dyDescent="0.2"/>
    <row r="141" s="1228" customFormat="1" ht="13.5" hidden="1" customHeight="1" x14ac:dyDescent="0.2"/>
    <row r="142" s="1228" customFormat="1" ht="13.5" hidden="1" customHeight="1" x14ac:dyDescent="0.2"/>
    <row r="143" s="1228" customFormat="1" ht="13.5" hidden="1" customHeight="1" x14ac:dyDescent="0.2"/>
    <row r="144" s="1228" customFormat="1" ht="13.5" hidden="1" customHeight="1" x14ac:dyDescent="0.2"/>
    <row r="145" s="1228" customFormat="1" ht="13.5" hidden="1" customHeight="1" x14ac:dyDescent="0.2"/>
    <row r="146" s="1228" customFormat="1" ht="13.5" hidden="1" customHeight="1" x14ac:dyDescent="0.2"/>
    <row r="147" s="1228" customFormat="1" ht="13.5" hidden="1" customHeight="1" x14ac:dyDescent="0.2"/>
    <row r="148" s="1228" customFormat="1" ht="13.5" hidden="1" customHeight="1" x14ac:dyDescent="0.2"/>
    <row r="149" s="1228" customFormat="1" ht="13.5" hidden="1" customHeight="1" x14ac:dyDescent="0.2"/>
    <row r="150" s="1228" customFormat="1" ht="13.5" hidden="1" customHeight="1" x14ac:dyDescent="0.2"/>
    <row r="151" s="1228" customFormat="1" ht="13.5" hidden="1" customHeight="1" x14ac:dyDescent="0.2"/>
    <row r="152" s="1228" customFormat="1" ht="13.5" hidden="1" customHeight="1" x14ac:dyDescent="0.2"/>
    <row r="153" s="1228" customFormat="1" ht="13.5" hidden="1" customHeight="1" x14ac:dyDescent="0.2"/>
    <row r="154" s="1228" customFormat="1" ht="13.5" hidden="1" customHeight="1" x14ac:dyDescent="0.2"/>
    <row r="155" s="1228" customFormat="1" ht="13.5" hidden="1" customHeight="1" x14ac:dyDescent="0.2"/>
    <row r="156" s="1228" customFormat="1" ht="13.5" hidden="1" customHeight="1" x14ac:dyDescent="0.2"/>
    <row r="157" s="1228" customFormat="1" ht="13.5" hidden="1" customHeight="1" x14ac:dyDescent="0.2"/>
    <row r="158" s="1228" customFormat="1" ht="13.5" hidden="1" customHeight="1" x14ac:dyDescent="0.2"/>
    <row r="159" s="1228" customFormat="1" ht="13.5" hidden="1" customHeight="1" x14ac:dyDescent="0.2"/>
    <row r="160" s="1228" customFormat="1" ht="13.5" hidden="1" customHeight="1" x14ac:dyDescent="0.2"/>
  </sheetData>
  <sheetProtection algorithmName="SHA-512" hashValue="Z4uKil7HC5QstZZFPUwLBztNTvjZoEDOeMgjrGBnn8LUNYvpOssXwM4c70dhBPnnpQB1oeVHWVxqhvykBZVF2g==" saltValue="6aUMYPoNehQ+S3EfzdK4NA=="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8" scale="71" orientation="landscape" horizontalDpi="300" verticalDpi="300" r:id="rId1"/>
  <headerFooter alignWithMargins="0">
    <oddFooter>&amp;C&amp;P/&amp;N</oddFooter>
  </headerFooter>
  <rowBreaks count="1" manualBreakCount="1">
    <brk id="85" max="108"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792B4-E27E-4C8D-B6C5-2BF7B17D4B03}">
  <dimension ref="A1:DR125"/>
  <sheetViews>
    <sheetView showGridLines="0" zoomScaleNormal="100" zoomScaleSheetLayoutView="80" workbookViewId="0">
      <selection activeCell="BV105" sqref="BV105"/>
    </sheetView>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row>
    <row r="32" spans="12:34" ht="13" x14ac:dyDescent="0.2">
      <c r="L32" s="279"/>
    </row>
    <row r="33" spans="2:34" ht="13" x14ac:dyDescent="0.2">
      <c r="C33" s="279"/>
      <c r="E33" s="279"/>
      <c r="G33" s="279"/>
      <c r="I33" s="279"/>
      <c r="X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AG38" s="279"/>
      <c r="AH38" s="279"/>
    </row>
    <row r="39" spans="2:34" ht="13" x14ac:dyDescent="0.2"/>
    <row r="40" spans="2:34" ht="13" x14ac:dyDescent="0.2">
      <c r="X40" s="279"/>
    </row>
    <row r="41" spans="2:34" ht="13" x14ac:dyDescent="0.2">
      <c r="R41" s="279"/>
    </row>
    <row r="42" spans="2:34" ht="13" x14ac:dyDescent="0.2">
      <c r="W42" s="279"/>
    </row>
    <row r="43" spans="2:34" ht="13" x14ac:dyDescent="0.2">
      <c r="V43" s="279"/>
      <c r="Y43" s="279"/>
      <c r="Z43" s="279"/>
      <c r="AA43" s="279"/>
      <c r="AB43" s="279"/>
      <c r="AC43" s="279"/>
      <c r="AD43" s="279"/>
      <c r="AE43" s="279"/>
      <c r="AF43" s="279"/>
      <c r="AG43" s="279"/>
      <c r="AH43" s="279"/>
    </row>
    <row r="44" spans="2:34" ht="13" x14ac:dyDescent="0.2">
      <c r="AH44" s="279"/>
    </row>
    <row r="45" spans="2:34" ht="13" x14ac:dyDescent="0.2">
      <c r="X45" s="279"/>
    </row>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row r="125" spans="34:122" ht="13.5" customHeight="1" x14ac:dyDescent="0.2">
      <c r="DR125" s="279" t="s">
        <v>483</v>
      </c>
    </row>
  </sheetData>
  <sheetProtection algorithmName="SHA-512" hashValue="jNwlBBu33UbWMoqPVbuZdSwtYaMhM2gUwBSjnznJ9v2mdTLFg3LEu+jI/gwiFXpu6Abl1WpsqToVXST6Z85RfA==" saltValue="1sU0gLicnaY6N6G93d4QJQ==" spinCount="100000" sheet="1" objects="1" scenarios="1"/>
  <dataConsolidate/>
  <phoneticPr fontId="2"/>
  <printOptions horizontalCentered="1" verticalCentered="1"/>
  <pageMargins left="0" right="0" top="0.19685039370078741" bottom="0" header="0.39370078740157483" footer="0"/>
  <pageSetup paperSize="8" scale="4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C11BE-791F-46BC-A0E7-51BCB7BBA536}">
  <dimension ref="A1:DR125"/>
  <sheetViews>
    <sheetView showGridLines="0" zoomScaleNormal="100" zoomScaleSheetLayoutView="80" workbookViewId="0">
      <selection activeCell="BV105" sqref="BV105"/>
    </sheetView>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c r="X31" s="279"/>
    </row>
    <row r="32" spans="12:34" ht="13" x14ac:dyDescent="0.2">
      <c r="L32" s="279"/>
    </row>
    <row r="33" spans="2:34" ht="13" x14ac:dyDescent="0.2">
      <c r="C33" s="279"/>
      <c r="E33" s="279"/>
      <c r="G33" s="279"/>
      <c r="I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X38" s="279"/>
      <c r="AG38" s="279"/>
      <c r="AH38" s="279"/>
    </row>
    <row r="39" spans="2:34" ht="13" x14ac:dyDescent="0.2"/>
    <row r="40" spans="2:34" ht="13" x14ac:dyDescent="0.2"/>
    <row r="41" spans="2:34" ht="13" x14ac:dyDescent="0.2">
      <c r="R41" s="279"/>
    </row>
    <row r="42" spans="2:34" ht="13" x14ac:dyDescent="0.2">
      <c r="W42" s="279"/>
    </row>
    <row r="43" spans="2:34" ht="13" x14ac:dyDescent="0.2">
      <c r="V43" s="279"/>
      <c r="X43" s="279"/>
      <c r="Y43" s="279"/>
      <c r="Z43" s="279"/>
      <c r="AA43" s="279"/>
      <c r="AB43" s="279"/>
      <c r="AC43" s="279"/>
      <c r="AD43" s="279"/>
      <c r="AE43" s="279"/>
      <c r="AF43" s="279"/>
      <c r="AG43" s="279"/>
      <c r="AH43" s="279"/>
    </row>
    <row r="44" spans="2:34" ht="13" x14ac:dyDescent="0.2">
      <c r="AH44" s="279"/>
    </row>
    <row r="45" spans="2:34" ht="13" x14ac:dyDescent="0.2"/>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c r="AH124" s="279"/>
    </row>
    <row r="125" spans="34:122" ht="13.5" customHeight="1" x14ac:dyDescent="0.2">
      <c r="DR125" s="279" t="s">
        <v>483</v>
      </c>
    </row>
  </sheetData>
  <sheetProtection algorithmName="SHA-512" hashValue="av+8uH1Fs2onOHbiNhxX3zOAzMfsAL9Aw4cesFzL9+JvmglMDwVShwp6Xf0pn0orG8we3hQ6focfgbXpvHKdqA==" saltValue="AegBCGfD3DSe2fHD2prErw==" spinCount="100000" sheet="1" objects="1" scenarios="1"/>
  <dataConsolidate/>
  <phoneticPr fontId="2"/>
  <printOptions horizontalCentered="1" verticalCentered="1"/>
  <pageMargins left="0" right="0" top="0.19685039370078741" bottom="0" header="0.39370078740157483" footer="0"/>
  <pageSetup paperSize="8" scale="49"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2" customWidth="1"/>
    <col min="2" max="8" width="13.36328125" style="122" customWidth="1"/>
    <col min="9" max="16384" width="11.08984375" style="122"/>
  </cols>
  <sheetData>
    <row r="1" spans="1:8" x14ac:dyDescent="0.2">
      <c r="A1" s="116"/>
      <c r="B1" s="117"/>
      <c r="C1" s="118"/>
      <c r="D1" s="119"/>
      <c r="E1" s="120"/>
      <c r="F1" s="120"/>
      <c r="G1" s="120"/>
      <c r="H1" s="121"/>
    </row>
    <row r="2" spans="1:8" x14ac:dyDescent="0.2">
      <c r="A2" s="123"/>
      <c r="B2" s="124"/>
      <c r="C2" s="125"/>
      <c r="D2" s="126" t="s">
        <v>49</v>
      </c>
      <c r="E2" s="127"/>
      <c r="F2" s="128" t="s">
        <v>50</v>
      </c>
      <c r="G2" s="129"/>
      <c r="H2" s="130"/>
    </row>
    <row r="3" spans="1:8" x14ac:dyDescent="0.2">
      <c r="A3" s="126" t="s">
        <v>527</v>
      </c>
      <c r="B3" s="131"/>
      <c r="C3" s="132"/>
      <c r="D3" s="133">
        <v>68939</v>
      </c>
      <c r="E3" s="134"/>
      <c r="F3" s="135">
        <v>67951</v>
      </c>
      <c r="G3" s="136"/>
      <c r="H3" s="137"/>
    </row>
    <row r="4" spans="1:8" x14ac:dyDescent="0.2">
      <c r="A4" s="138"/>
      <c r="B4" s="139"/>
      <c r="C4" s="140"/>
      <c r="D4" s="141">
        <v>22029</v>
      </c>
      <c r="E4" s="142"/>
      <c r="F4" s="143">
        <v>17498</v>
      </c>
      <c r="G4" s="144"/>
      <c r="H4" s="145"/>
    </row>
    <row r="5" spans="1:8" x14ac:dyDescent="0.2">
      <c r="A5" s="126" t="s">
        <v>529</v>
      </c>
      <c r="B5" s="131"/>
      <c r="C5" s="132"/>
      <c r="D5" s="133">
        <v>72051</v>
      </c>
      <c r="E5" s="134"/>
      <c r="F5" s="135">
        <v>72635</v>
      </c>
      <c r="G5" s="136"/>
      <c r="H5" s="137"/>
    </row>
    <row r="6" spans="1:8" x14ac:dyDescent="0.2">
      <c r="A6" s="138"/>
      <c r="B6" s="139"/>
      <c r="C6" s="140"/>
      <c r="D6" s="141">
        <v>19069</v>
      </c>
      <c r="E6" s="142"/>
      <c r="F6" s="143">
        <v>18276</v>
      </c>
      <c r="G6" s="144"/>
      <c r="H6" s="145"/>
    </row>
    <row r="7" spans="1:8" x14ac:dyDescent="0.2">
      <c r="A7" s="126" t="s">
        <v>530</v>
      </c>
      <c r="B7" s="131"/>
      <c r="C7" s="132"/>
      <c r="D7" s="133">
        <v>73030</v>
      </c>
      <c r="E7" s="134"/>
      <c r="F7" s="135">
        <v>77936</v>
      </c>
      <c r="G7" s="136"/>
      <c r="H7" s="137"/>
    </row>
    <row r="8" spans="1:8" x14ac:dyDescent="0.2">
      <c r="A8" s="138"/>
      <c r="B8" s="139"/>
      <c r="C8" s="140"/>
      <c r="D8" s="141">
        <v>21483</v>
      </c>
      <c r="E8" s="142"/>
      <c r="F8" s="143">
        <v>19401</v>
      </c>
      <c r="G8" s="144"/>
      <c r="H8" s="145"/>
    </row>
    <row r="9" spans="1:8" x14ac:dyDescent="0.2">
      <c r="A9" s="126" t="s">
        <v>531</v>
      </c>
      <c r="B9" s="131"/>
      <c r="C9" s="132"/>
      <c r="D9" s="133">
        <v>69612</v>
      </c>
      <c r="E9" s="134"/>
      <c r="F9" s="135">
        <v>82531</v>
      </c>
      <c r="G9" s="136"/>
      <c r="H9" s="137"/>
    </row>
    <row r="10" spans="1:8" x14ac:dyDescent="0.2">
      <c r="A10" s="138"/>
      <c r="B10" s="139"/>
      <c r="C10" s="140"/>
      <c r="D10" s="141">
        <v>15981</v>
      </c>
      <c r="E10" s="142"/>
      <c r="F10" s="143">
        <v>19102</v>
      </c>
      <c r="G10" s="144"/>
      <c r="H10" s="145"/>
    </row>
    <row r="11" spans="1:8" x14ac:dyDescent="0.2">
      <c r="A11" s="126" t="s">
        <v>532</v>
      </c>
      <c r="B11" s="131"/>
      <c r="C11" s="132"/>
      <c r="D11" s="133">
        <v>78657</v>
      </c>
      <c r="E11" s="134"/>
      <c r="F11" s="135">
        <v>91743</v>
      </c>
      <c r="G11" s="136"/>
      <c r="H11" s="137"/>
    </row>
    <row r="12" spans="1:8" x14ac:dyDescent="0.2">
      <c r="A12" s="138"/>
      <c r="B12" s="139"/>
      <c r="C12" s="146"/>
      <c r="D12" s="141">
        <v>17544</v>
      </c>
      <c r="E12" s="142"/>
      <c r="F12" s="143">
        <v>21872</v>
      </c>
      <c r="G12" s="144"/>
      <c r="H12" s="145"/>
    </row>
    <row r="13" spans="1:8" x14ac:dyDescent="0.2">
      <c r="A13" s="126"/>
      <c r="B13" s="131"/>
      <c r="C13" s="147"/>
      <c r="D13" s="148">
        <v>72458</v>
      </c>
      <c r="E13" s="149"/>
      <c r="F13" s="150">
        <v>78559</v>
      </c>
      <c r="G13" s="151"/>
      <c r="H13" s="137"/>
    </row>
    <row r="14" spans="1:8" x14ac:dyDescent="0.2">
      <c r="A14" s="138"/>
      <c r="B14" s="139"/>
      <c r="C14" s="140"/>
      <c r="D14" s="141">
        <v>19221</v>
      </c>
      <c r="E14" s="142"/>
      <c r="F14" s="143">
        <v>19230</v>
      </c>
      <c r="G14" s="144"/>
      <c r="H14" s="145"/>
    </row>
    <row r="17" spans="1:11" x14ac:dyDescent="0.2">
      <c r="A17" s="122" t="s">
        <v>51</v>
      </c>
    </row>
    <row r="18" spans="1:11" x14ac:dyDescent="0.2">
      <c r="A18" s="152"/>
      <c r="B18" s="152" t="str">
        <f>実質収支比率等に係る経年分析!F$46</f>
        <v>H27</v>
      </c>
      <c r="C18" s="152" t="str">
        <f>実質収支比率等に係る経年分析!G$46</f>
        <v>H28</v>
      </c>
      <c r="D18" s="152" t="str">
        <f>実質収支比率等に係る経年分析!H$46</f>
        <v>H29</v>
      </c>
      <c r="E18" s="152" t="str">
        <f>実質収支比率等に係る経年分析!I$46</f>
        <v>H30</v>
      </c>
      <c r="F18" s="152" t="str">
        <f>実質収支比率等に係る経年分析!J$46</f>
        <v>R01</v>
      </c>
    </row>
    <row r="19" spans="1:11" x14ac:dyDescent="0.2">
      <c r="A19" s="152" t="s">
        <v>52</v>
      </c>
      <c r="B19" s="152">
        <f>ROUND(VALUE(SUBSTITUTE(実質収支比率等に係る経年分析!F$48,"▲","-")),2)</f>
        <v>0.68</v>
      </c>
      <c r="C19" s="152">
        <f>ROUND(VALUE(SUBSTITUTE(実質収支比率等に係る経年分析!G$48,"▲","-")),2)</f>
        <v>0.69</v>
      </c>
      <c r="D19" s="152">
        <f>ROUND(VALUE(SUBSTITUTE(実質収支比率等に係る経年分析!H$48,"▲","-")),2)</f>
        <v>0.6</v>
      </c>
      <c r="E19" s="152">
        <f>ROUND(VALUE(SUBSTITUTE(実質収支比率等に係る経年分析!I$48,"▲","-")),2)</f>
        <v>0.63</v>
      </c>
      <c r="F19" s="152">
        <f>ROUND(VALUE(SUBSTITUTE(実質収支比率等に係る経年分析!J$48,"▲","-")),2)</f>
        <v>0.54</v>
      </c>
    </row>
    <row r="20" spans="1:11" x14ac:dyDescent="0.2">
      <c r="A20" s="152" t="s">
        <v>53</v>
      </c>
      <c r="B20" s="152">
        <f>ROUND(VALUE(SUBSTITUTE(実質収支比率等に係る経年分析!F$47,"▲","-")),2)</f>
        <v>7.75</v>
      </c>
      <c r="C20" s="152">
        <f>ROUND(VALUE(SUBSTITUTE(実質収支比率等に係る経年分析!G$47,"▲","-")),2)</f>
        <v>8.4600000000000009</v>
      </c>
      <c r="D20" s="152">
        <f>ROUND(VALUE(SUBSTITUTE(実質収支比率等に係る経年分析!H$47,"▲","-")),2)</f>
        <v>7.55</v>
      </c>
      <c r="E20" s="152">
        <f>ROUND(VALUE(SUBSTITUTE(実質収支比率等に係る経年分析!I$47,"▲","-")),2)</f>
        <v>4.9000000000000004</v>
      </c>
      <c r="F20" s="152">
        <f>ROUND(VALUE(SUBSTITUTE(実質収支比率等に係る経年分析!J$47,"▲","-")),2)</f>
        <v>5.86</v>
      </c>
    </row>
    <row r="21" spans="1:11" x14ac:dyDescent="0.2">
      <c r="A21" s="152" t="s">
        <v>54</v>
      </c>
      <c r="B21" s="152">
        <f>IF(ISNUMBER(VALUE(SUBSTITUTE(実質収支比率等に係る経年分析!F$49,"▲","-"))),ROUND(VALUE(SUBSTITUTE(実質収支比率等に係る経年分析!F$49,"▲","-")),2),NA())</f>
        <v>1.01</v>
      </c>
      <c r="C21" s="152">
        <f>IF(ISNUMBER(VALUE(SUBSTITUTE(実質収支比率等に係る経年分析!G$49,"▲","-"))),ROUND(VALUE(SUBSTITUTE(実質収支比率等に係る経年分析!G$49,"▲","-")),2),NA())</f>
        <v>0.68</v>
      </c>
      <c r="D21" s="152">
        <f>IF(ISNUMBER(VALUE(SUBSTITUTE(実質収支比率等に係る経年分析!H$49,"▲","-"))),ROUND(VALUE(SUBSTITUTE(実質収支比率等に係る経年分析!H$49,"▲","-")),2),NA())</f>
        <v>-1.1000000000000001</v>
      </c>
      <c r="E21" s="152">
        <f>IF(ISNUMBER(VALUE(SUBSTITUTE(実質収支比率等に係る経年分析!I$49,"▲","-"))),ROUND(VALUE(SUBSTITUTE(実質収支比率等に係る経年分析!I$49,"▲","-")),2),NA())</f>
        <v>-2.63</v>
      </c>
      <c r="F21" s="152">
        <f>IF(ISNUMBER(VALUE(SUBSTITUTE(実質収支比率等に係る経年分析!J$49,"▲","-"))),ROUND(VALUE(SUBSTITUTE(実質収支比率等に係る経年分析!J$49,"▲","-")),2),NA())</f>
        <v>0.84</v>
      </c>
    </row>
    <row r="24" spans="1:11" x14ac:dyDescent="0.2">
      <c r="A24" s="122" t="s">
        <v>55</v>
      </c>
    </row>
    <row r="25" spans="1:11" x14ac:dyDescent="0.2">
      <c r="A25" s="153"/>
      <c r="B25" s="153" t="str">
        <f>連結実質赤字比率に係る赤字・黒字の構成分析!F$33</f>
        <v>H27</v>
      </c>
      <c r="C25" s="153"/>
      <c r="D25" s="153" t="str">
        <f>連結実質赤字比率に係る赤字・黒字の構成分析!G$33</f>
        <v>H28</v>
      </c>
      <c r="E25" s="153"/>
      <c r="F25" s="153" t="str">
        <f>連結実質赤字比率に係る赤字・黒字の構成分析!H$33</f>
        <v>H29</v>
      </c>
      <c r="G25" s="153"/>
      <c r="H25" s="153" t="str">
        <f>連結実質赤字比率に係る赤字・黒字の構成分析!I$33</f>
        <v>H30</v>
      </c>
      <c r="I25" s="153"/>
      <c r="J25" s="153" t="str">
        <f>連結実質赤字比率に係る赤字・黒字の構成分析!J$33</f>
        <v>R01</v>
      </c>
      <c r="K25" s="153"/>
    </row>
    <row r="26" spans="1:11" x14ac:dyDescent="0.2">
      <c r="A26" s="153"/>
      <c r="B26" s="153" t="s">
        <v>56</v>
      </c>
      <c r="C26" s="153" t="s">
        <v>57</v>
      </c>
      <c r="D26" s="153" t="s">
        <v>56</v>
      </c>
      <c r="E26" s="153" t="s">
        <v>57</v>
      </c>
      <c r="F26" s="153" t="s">
        <v>56</v>
      </c>
      <c r="G26" s="153" t="s">
        <v>57</v>
      </c>
      <c r="H26" s="153" t="s">
        <v>56</v>
      </c>
      <c r="I26" s="153" t="s">
        <v>57</v>
      </c>
      <c r="J26" s="153" t="s">
        <v>56</v>
      </c>
      <c r="K26" s="153" t="s">
        <v>57</v>
      </c>
    </row>
    <row r="27" spans="1:11" x14ac:dyDescent="0.2">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v>
      </c>
    </row>
    <row r="28" spans="1:11" x14ac:dyDescent="0.2">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2">
      <c r="A29" s="153" t="str">
        <f>IF(連結実質赤字比率に係る赤字・黒字の構成分析!C$41="",NA(),連結実質赤字比率に係る赤字・黒字の構成分析!C$41)</f>
        <v>自動車集中管理（重複会計）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v>
      </c>
    </row>
    <row r="30" spans="1:11" x14ac:dyDescent="0.2">
      <c r="A30" s="153" t="str">
        <f>IF(連結実質赤字比率に係る赤字・黒字の構成分析!C$40="",NA(),連結実質赤字比率に係る赤字・黒字の構成分析!C$40)</f>
        <v>港湾施設整備事業特別会計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0.47</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0.15</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0.16</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0.18</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0.19</v>
      </c>
    </row>
    <row r="31" spans="1:11" x14ac:dyDescent="0.2">
      <c r="A31" s="153" t="str">
        <f>IF(連結実質赤字比率に係る赤字・黒字の構成分析!C$39="",NA(),連結実質赤字比率に係る赤字・黒字の構成分析!C$39)</f>
        <v>国民健康保険事業</v>
      </c>
      <c r="B31" s="153" t="e">
        <f>IF(ROUND(VALUE(SUBSTITUTE(連結実質赤字比率に係る赤字・黒字の構成分析!F$39,"▲", "-")), 2) &lt; 0, ABS(ROUND(VALUE(SUBSTITUTE(連結実質赤字比率に係る赤字・黒字の構成分析!F$39,"▲", "-")), 2)), NA())</f>
        <v>#VALUE!</v>
      </c>
      <c r="C31" s="153" t="e">
        <f>IF(ROUND(VALUE(SUBSTITUTE(連結実質赤字比率に係る赤字・黒字の構成分析!F$39,"▲", "-")), 2) &gt;= 0, ABS(ROUND(VALUE(SUBSTITUTE(連結実質赤字比率に係る赤字・黒字の構成分析!F$39,"▲", "-")), 2)), NA())</f>
        <v>#VALUE!</v>
      </c>
      <c r="D31" s="153" t="e">
        <f>IF(ROUND(VALUE(SUBSTITUTE(連結実質赤字比率に係る赤字・黒字の構成分析!G$39,"▲", "-")), 2) &lt; 0, ABS(ROUND(VALUE(SUBSTITUTE(連結実質赤字比率に係る赤字・黒字の構成分析!G$39,"▲", "-")), 2)), NA())</f>
        <v>#VALUE!</v>
      </c>
      <c r="E31" s="153" t="e">
        <f>IF(ROUND(VALUE(SUBSTITUTE(連結実質赤字比率に係る赤字・黒字の構成分析!G$39,"▲", "-")), 2) &gt;= 0, ABS(ROUND(VALUE(SUBSTITUTE(連結実質赤字比率に係る赤字・黒字の構成分析!G$39,"▲", "-")), 2)), NA())</f>
        <v>#VALUE!</v>
      </c>
      <c r="F31" s="153" t="e">
        <f>IF(ROUND(VALUE(SUBSTITUTE(連結実質赤字比率に係る赤字・黒字の構成分析!H$39,"▲", "-")), 2) &lt; 0, ABS(ROUND(VALUE(SUBSTITUTE(連結実質赤字比率に係る赤字・黒字の構成分析!H$39,"▲", "-")), 2)), NA())</f>
        <v>#VALUE!</v>
      </c>
      <c r="G31" s="153" t="e">
        <f>IF(ROUND(VALUE(SUBSTITUTE(連結実質赤字比率に係る赤字・黒字の構成分析!H$39,"▲", "-")), 2) &gt;= 0, ABS(ROUND(VALUE(SUBSTITUTE(連結実質赤字比率に係る赤字・黒字の構成分析!H$39,"▲", "-")), 2)), NA())</f>
        <v>#VALUE!</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0.34</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0.5</v>
      </c>
    </row>
    <row r="32" spans="1:11" x14ac:dyDescent="0.2">
      <c r="A32" s="153" t="str">
        <f>IF(連結実質赤字比率に係る赤字・黒字の構成分析!C$38="",NA(),連結実質赤字比率に係る赤字・黒字の構成分析!C$38)</f>
        <v>病院事業会計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1.75</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1.76</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1.1399999999999999</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0.87</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0.63</v>
      </c>
    </row>
    <row r="33" spans="1:16" x14ac:dyDescent="0.2">
      <c r="A33" s="153" t="str">
        <f>IF(連結実質赤字比率に係る赤字・黒字の構成分析!C$37="",NA(),連結実質赤字比率に係る赤字・黒字の構成分析!C$37)</f>
        <v>一般会計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1.33</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1.34</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1.24</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1.27</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1.17</v>
      </c>
    </row>
    <row r="34" spans="1:16" x14ac:dyDescent="0.2">
      <c r="A34" s="153" t="str">
        <f>IF(連結実質赤字比率に係る赤字・黒字の構成分析!C$36="",NA(),連結実質赤字比率に係る赤字・黒字の構成分析!C$36)</f>
        <v>工業用水道事業会計</v>
      </c>
      <c r="B34" s="153" t="e">
        <f>IF(ROUND(VALUE(SUBSTITUTE(連結実質赤字比率に係る赤字・黒字の構成分析!F$36,"▲", "-")), 2) &lt; 0, ABS(ROUND(VALUE(SUBSTITUTE(連結実質赤字比率に係る赤字・黒字の構成分析!F$36,"▲", "-")), 2)), NA())</f>
        <v>#N/A</v>
      </c>
      <c r="C34" s="153">
        <f>IF(ROUND(VALUE(SUBSTITUTE(連結実質赤字比率に係る赤字・黒字の構成分析!F$36,"▲", "-")), 2) &gt;= 0, ABS(ROUND(VALUE(SUBSTITUTE(連結実質赤字比率に係る赤字・黒字の構成分析!F$36,"▲", "-")), 2)), NA())</f>
        <v>1.2</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1.34</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1.4</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1.45</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1.47</v>
      </c>
    </row>
    <row r="35" spans="1:16" x14ac:dyDescent="0.2">
      <c r="A35" s="153" t="str">
        <f>IF(連結実質赤字比率に係る赤字・黒字の構成分析!C$35="",NA(),連結実質赤字比率に係る赤字・黒字の構成分析!C$35)</f>
        <v>電気事業会計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1.1200000000000001</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1.33</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1.54</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1.8</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1.71</v>
      </c>
    </row>
    <row r="36" spans="1:16" x14ac:dyDescent="0.2">
      <c r="A36" s="153" t="str">
        <f>IF(連結実質赤字比率に係る赤字・黒字の構成分析!C$34="",NA(),連結実質赤字比率に係る赤字・黒字の構成分析!C$34)</f>
        <v>県有林経営事業</v>
      </c>
      <c r="B36" s="153">
        <f>IF(ROUND(VALUE(SUBSTITUTE(連結実質赤字比率に係る赤字・黒字の構成分析!F$34,"▲", "-")), 2) &lt; 0, ABS(ROUND(VALUE(SUBSTITUTE(連結実質赤字比率に係る赤字・黒字の構成分析!F$34,"▲", "-")), 2)), NA())</f>
        <v>0.66</v>
      </c>
      <c r="C36" s="153" t="e">
        <f>IF(ROUND(VALUE(SUBSTITUTE(連結実質赤字比率に係る赤字・黒字の構成分析!F$34,"▲", "-")), 2) &gt;= 0, ABS(ROUND(VALUE(SUBSTITUTE(連結実質赤字比率に係る赤字・黒字の構成分析!F$34,"▲", "-")), 2)), NA())</f>
        <v>#N/A</v>
      </c>
      <c r="D36" s="153">
        <f>IF(ROUND(VALUE(SUBSTITUTE(連結実質赤字比率に係る赤字・黒字の構成分析!G$34,"▲", "-")), 2) &lt; 0, ABS(ROUND(VALUE(SUBSTITUTE(連結実質赤字比率に係る赤字・黒字の構成分析!G$34,"▲", "-")), 2)), NA())</f>
        <v>0.65</v>
      </c>
      <c r="E36" s="153" t="e">
        <f>IF(ROUND(VALUE(SUBSTITUTE(連結実質赤字比率に係る赤字・黒字の構成分析!G$34,"▲", "-")), 2) &gt;= 0, ABS(ROUND(VALUE(SUBSTITUTE(連結実質赤字比率に係る赤字・黒字の構成分析!G$34,"▲", "-")), 2)), NA())</f>
        <v>#N/A</v>
      </c>
      <c r="F36" s="153">
        <f>IF(ROUND(VALUE(SUBSTITUTE(連結実質赤字比率に係る赤字・黒字の構成分析!H$34,"▲", "-")), 2) &lt; 0, ABS(ROUND(VALUE(SUBSTITUTE(連結実質赤字比率に係る赤字・黒字の構成分析!H$34,"▲", "-")), 2)), NA())</f>
        <v>0.65</v>
      </c>
      <c r="G36" s="153" t="e">
        <f>IF(ROUND(VALUE(SUBSTITUTE(連結実質赤字比率に係る赤字・黒字の構成分析!H$34,"▲", "-")), 2) &gt;= 0, ABS(ROUND(VALUE(SUBSTITUTE(連結実質赤字比率に係る赤字・黒字の構成分析!H$34,"▲", "-")), 2)), NA())</f>
        <v>#N/A</v>
      </c>
      <c r="H36" s="153">
        <f>IF(ROUND(VALUE(SUBSTITUTE(連結実質赤字比率に係る赤字・黒字の構成分析!I$34,"▲", "-")), 2) &lt; 0, ABS(ROUND(VALUE(SUBSTITUTE(連結実質赤字比率に係る赤字・黒字の構成分析!I$34,"▲", "-")), 2)), NA())</f>
        <v>0.64</v>
      </c>
      <c r="I36" s="153" t="e">
        <f>IF(ROUND(VALUE(SUBSTITUTE(連結実質赤字比率に係る赤字・黒字の構成分析!I$34,"▲", "-")), 2) &gt;= 0, ABS(ROUND(VALUE(SUBSTITUTE(連結実質赤字比率に係る赤字・黒字の構成分析!I$34,"▲", "-")), 2)), NA())</f>
        <v>#N/A</v>
      </c>
      <c r="J36" s="153">
        <f>IF(ROUND(VALUE(SUBSTITUTE(連結実質赤字比率に係る赤字・黒字の構成分析!J$34,"▲", "-")), 2) &lt; 0, ABS(ROUND(VALUE(SUBSTITUTE(連結実質赤字比率に係る赤字・黒字の構成分析!J$34,"▲", "-")), 2)), NA())</f>
        <v>0.63</v>
      </c>
      <c r="K36" s="153" t="e">
        <f>IF(ROUND(VALUE(SUBSTITUTE(連結実質赤字比率に係る赤字・黒字の構成分析!J$34,"▲", "-")), 2) &gt;= 0, ABS(ROUND(VALUE(SUBSTITUTE(連結実質赤字比率に係る赤字・黒字の構成分析!J$34,"▲", "-")), 2)), NA())</f>
        <v>#N/A</v>
      </c>
    </row>
    <row r="39" spans="1:16" x14ac:dyDescent="0.2">
      <c r="A39" s="122" t="s">
        <v>58</v>
      </c>
    </row>
    <row r="40" spans="1:16" x14ac:dyDescent="0.2">
      <c r="A40" s="154"/>
      <c r="B40" s="154" t="str">
        <f>'実質公債費比率（分子）の構造'!K$44</f>
        <v>H27</v>
      </c>
      <c r="C40" s="154"/>
      <c r="D40" s="154"/>
      <c r="E40" s="154" t="str">
        <f>'実質公債費比率（分子）の構造'!L$44</f>
        <v>H28</v>
      </c>
      <c r="F40" s="154"/>
      <c r="G40" s="154"/>
      <c r="H40" s="154" t="str">
        <f>'実質公債費比率（分子）の構造'!M$44</f>
        <v>H29</v>
      </c>
      <c r="I40" s="154"/>
      <c r="J40" s="154"/>
      <c r="K40" s="154" t="str">
        <f>'実質公債費比率（分子）の構造'!N$44</f>
        <v>H30</v>
      </c>
      <c r="L40" s="154"/>
      <c r="M40" s="154"/>
      <c r="N40" s="154" t="str">
        <f>'実質公債費比率（分子）の構造'!O$44</f>
        <v>R01</v>
      </c>
      <c r="O40" s="154"/>
      <c r="P40" s="154"/>
    </row>
    <row r="41" spans="1:16" x14ac:dyDescent="0.2">
      <c r="A41" s="154"/>
      <c r="B41" s="154" t="s">
        <v>59</v>
      </c>
      <c r="C41" s="154"/>
      <c r="D41" s="154" t="s">
        <v>60</v>
      </c>
      <c r="E41" s="154" t="s">
        <v>59</v>
      </c>
      <c r="F41" s="154"/>
      <c r="G41" s="154" t="s">
        <v>60</v>
      </c>
      <c r="H41" s="154" t="s">
        <v>59</v>
      </c>
      <c r="I41" s="154"/>
      <c r="J41" s="154" t="s">
        <v>60</v>
      </c>
      <c r="K41" s="154" t="s">
        <v>59</v>
      </c>
      <c r="L41" s="154"/>
      <c r="M41" s="154" t="s">
        <v>60</v>
      </c>
      <c r="N41" s="154" t="s">
        <v>59</v>
      </c>
      <c r="O41" s="154"/>
      <c r="P41" s="154" t="s">
        <v>60</v>
      </c>
    </row>
    <row r="42" spans="1:16" x14ac:dyDescent="0.2">
      <c r="A42" s="154" t="s">
        <v>61</v>
      </c>
      <c r="B42" s="154"/>
      <c r="C42" s="154"/>
      <c r="D42" s="154">
        <f>'実質公債費比率（分子）の構造'!K$52</f>
        <v>57987</v>
      </c>
      <c r="E42" s="154"/>
      <c r="F42" s="154"/>
      <c r="G42" s="154">
        <f>'実質公債費比率（分子）の構造'!L$52</f>
        <v>58984</v>
      </c>
      <c r="H42" s="154"/>
      <c r="I42" s="154"/>
      <c r="J42" s="154">
        <f>'実質公債費比率（分子）の構造'!M$52</f>
        <v>58015</v>
      </c>
      <c r="K42" s="154"/>
      <c r="L42" s="154"/>
      <c r="M42" s="154">
        <f>'実質公債費比率（分子）の構造'!N$52</f>
        <v>57403</v>
      </c>
      <c r="N42" s="154"/>
      <c r="O42" s="154"/>
      <c r="P42" s="154">
        <f>'実質公債費比率（分子）の構造'!O$52</f>
        <v>58779</v>
      </c>
    </row>
    <row r="43" spans="1:16" x14ac:dyDescent="0.2">
      <c r="A43" s="154" t="s">
        <v>62</v>
      </c>
      <c r="B43" s="154" t="str">
        <f>'実質公債費比率（分子）の構造'!K$51</f>
        <v>-</v>
      </c>
      <c r="C43" s="154"/>
      <c r="D43" s="154"/>
      <c r="E43" s="154" t="str">
        <f>'実質公債費比率（分子）の構造'!L$51</f>
        <v>-</v>
      </c>
      <c r="F43" s="154"/>
      <c r="G43" s="154"/>
      <c r="H43" s="154" t="str">
        <f>'実質公債費比率（分子）の構造'!M$51</f>
        <v>-</v>
      </c>
      <c r="I43" s="154"/>
      <c r="J43" s="154"/>
      <c r="K43" s="154" t="str">
        <f>'実質公債費比率（分子）の構造'!N$51</f>
        <v>-</v>
      </c>
      <c r="L43" s="154"/>
      <c r="M43" s="154"/>
      <c r="N43" s="154" t="str">
        <f>'実質公債費比率（分子）の構造'!O$51</f>
        <v>-</v>
      </c>
      <c r="O43" s="154"/>
      <c r="P43" s="154"/>
    </row>
    <row r="44" spans="1:16" x14ac:dyDescent="0.2">
      <c r="A44" s="154" t="s">
        <v>63</v>
      </c>
      <c r="B44" s="154">
        <f>'実質公債費比率（分子）の構造'!K$50</f>
        <v>335</v>
      </c>
      <c r="C44" s="154"/>
      <c r="D44" s="154"/>
      <c r="E44" s="154">
        <f>'実質公債費比率（分子）の構造'!L$50</f>
        <v>314</v>
      </c>
      <c r="F44" s="154"/>
      <c r="G44" s="154"/>
      <c r="H44" s="154">
        <f>'実質公債費比率（分子）の構造'!M$50</f>
        <v>291</v>
      </c>
      <c r="I44" s="154"/>
      <c r="J44" s="154"/>
      <c r="K44" s="154">
        <f>'実質公債費比率（分子）の構造'!N$50</f>
        <v>280</v>
      </c>
      <c r="L44" s="154"/>
      <c r="M44" s="154"/>
      <c r="N44" s="154">
        <f>'実質公債費比率（分子）の構造'!O$50</f>
        <v>253</v>
      </c>
      <c r="O44" s="154"/>
      <c r="P44" s="154"/>
    </row>
    <row r="45" spans="1:16" x14ac:dyDescent="0.2">
      <c r="A45" s="154" t="s">
        <v>64</v>
      </c>
      <c r="B45" s="154" t="str">
        <f>'実質公債費比率（分子）の構造'!K$49</f>
        <v>-</v>
      </c>
      <c r="C45" s="154"/>
      <c r="D45" s="154"/>
      <c r="E45" s="154" t="str">
        <f>'実質公債費比率（分子）の構造'!L$49</f>
        <v>-</v>
      </c>
      <c r="F45" s="154"/>
      <c r="G45" s="154"/>
      <c r="H45" s="154" t="str">
        <f>'実質公債費比率（分子）の構造'!M$49</f>
        <v>-</v>
      </c>
      <c r="I45" s="154"/>
      <c r="J45" s="154"/>
      <c r="K45" s="154" t="str">
        <f>'実質公債費比率（分子）の構造'!N$49</f>
        <v>-</v>
      </c>
      <c r="L45" s="154"/>
      <c r="M45" s="154"/>
      <c r="N45" s="154" t="str">
        <f>'実質公債費比率（分子）の構造'!O$49</f>
        <v>-</v>
      </c>
      <c r="O45" s="154"/>
      <c r="P45" s="154"/>
    </row>
    <row r="46" spans="1:16" x14ac:dyDescent="0.2">
      <c r="A46" s="154" t="s">
        <v>65</v>
      </c>
      <c r="B46" s="154">
        <f>'実質公債費比率（分子）の構造'!K$48</f>
        <v>2113</v>
      </c>
      <c r="C46" s="154"/>
      <c r="D46" s="154"/>
      <c r="E46" s="154">
        <f>'実質公債費比率（分子）の構造'!L$48</f>
        <v>2174</v>
      </c>
      <c r="F46" s="154"/>
      <c r="G46" s="154"/>
      <c r="H46" s="154">
        <f>'実質公債費比率（分子）の構造'!M$48</f>
        <v>2217</v>
      </c>
      <c r="I46" s="154"/>
      <c r="J46" s="154"/>
      <c r="K46" s="154">
        <f>'実質公債費比率（分子）の構造'!N$48</f>
        <v>1759</v>
      </c>
      <c r="L46" s="154"/>
      <c r="M46" s="154"/>
      <c r="N46" s="154">
        <f>'実質公債費比率（分子）の構造'!O$48</f>
        <v>2195</v>
      </c>
      <c r="O46" s="154"/>
      <c r="P46" s="154"/>
    </row>
    <row r="47" spans="1:16" x14ac:dyDescent="0.2">
      <c r="A47" s="154" t="s">
        <v>66</v>
      </c>
      <c r="B47" s="154" t="str">
        <f>'実質公債費比率（分子）の構造'!K$47</f>
        <v>-</v>
      </c>
      <c r="C47" s="154"/>
      <c r="D47" s="154"/>
      <c r="E47" s="154" t="str">
        <f>'実質公債費比率（分子）の構造'!L$47</f>
        <v>-</v>
      </c>
      <c r="F47" s="154"/>
      <c r="G47" s="154"/>
      <c r="H47" s="154" t="str">
        <f>'実質公債費比率（分子）の構造'!M$47</f>
        <v>-</v>
      </c>
      <c r="I47" s="154"/>
      <c r="J47" s="154"/>
      <c r="K47" s="154" t="str">
        <f>'実質公債費比率（分子）の構造'!N$47</f>
        <v>-</v>
      </c>
      <c r="L47" s="154"/>
      <c r="M47" s="154"/>
      <c r="N47" s="154" t="str">
        <f>'実質公債費比率（分子）の構造'!O$47</f>
        <v>-</v>
      </c>
      <c r="O47" s="154"/>
      <c r="P47" s="154"/>
    </row>
    <row r="48" spans="1:16" x14ac:dyDescent="0.2">
      <c r="A48" s="154" t="s">
        <v>67</v>
      </c>
      <c r="B48" s="154" t="str">
        <f>'実質公債費比率（分子）の構造'!K$46</f>
        <v>-</v>
      </c>
      <c r="C48" s="154"/>
      <c r="D48" s="154"/>
      <c r="E48" s="154" t="str">
        <f>'実質公債費比率（分子）の構造'!L$46</f>
        <v>-</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x14ac:dyDescent="0.2">
      <c r="A49" s="154" t="s">
        <v>68</v>
      </c>
      <c r="B49" s="154">
        <f>'実質公債費比率（分子）の構造'!K$45</f>
        <v>91493</v>
      </c>
      <c r="C49" s="154"/>
      <c r="D49" s="154"/>
      <c r="E49" s="154">
        <f>'実質公債費比率（分子）の構造'!L$45</f>
        <v>89485</v>
      </c>
      <c r="F49" s="154"/>
      <c r="G49" s="154"/>
      <c r="H49" s="154">
        <f>'実質公債費比率（分子）の構造'!M$45</f>
        <v>87582</v>
      </c>
      <c r="I49" s="154"/>
      <c r="J49" s="154"/>
      <c r="K49" s="154">
        <f>'実質公債費比率（分子）の構造'!N$45</f>
        <v>84971</v>
      </c>
      <c r="L49" s="154"/>
      <c r="M49" s="154"/>
      <c r="N49" s="154">
        <f>'実質公債費比率（分子）の構造'!O$45</f>
        <v>85681</v>
      </c>
      <c r="O49" s="154"/>
      <c r="P49" s="154"/>
    </row>
    <row r="50" spans="1:16" x14ac:dyDescent="0.2">
      <c r="A50" s="154" t="s">
        <v>69</v>
      </c>
      <c r="B50" s="154" t="e">
        <f>NA()</f>
        <v>#N/A</v>
      </c>
      <c r="C50" s="154">
        <f>IF(ISNUMBER('実質公債費比率（分子）の構造'!K$53),'実質公債費比率（分子）の構造'!K$53,NA())</f>
        <v>35954</v>
      </c>
      <c r="D50" s="154" t="e">
        <f>NA()</f>
        <v>#N/A</v>
      </c>
      <c r="E50" s="154" t="e">
        <f>NA()</f>
        <v>#N/A</v>
      </c>
      <c r="F50" s="154">
        <f>IF(ISNUMBER('実質公債費比率（分子）の構造'!L$53),'実質公債費比率（分子）の構造'!L$53,NA())</f>
        <v>32989</v>
      </c>
      <c r="G50" s="154" t="e">
        <f>NA()</f>
        <v>#N/A</v>
      </c>
      <c r="H50" s="154" t="e">
        <f>NA()</f>
        <v>#N/A</v>
      </c>
      <c r="I50" s="154">
        <f>IF(ISNUMBER('実質公債費比率（分子）の構造'!M$53),'実質公債費比率（分子）の構造'!M$53,NA())</f>
        <v>32075</v>
      </c>
      <c r="J50" s="154" t="e">
        <f>NA()</f>
        <v>#N/A</v>
      </c>
      <c r="K50" s="154" t="e">
        <f>NA()</f>
        <v>#N/A</v>
      </c>
      <c r="L50" s="154">
        <f>IF(ISNUMBER('実質公債費比率（分子）の構造'!N$53),'実質公債費比率（分子）の構造'!N$53,NA())</f>
        <v>29607</v>
      </c>
      <c r="M50" s="154" t="e">
        <f>NA()</f>
        <v>#N/A</v>
      </c>
      <c r="N50" s="154" t="e">
        <f>NA()</f>
        <v>#N/A</v>
      </c>
      <c r="O50" s="154">
        <f>IF(ISNUMBER('実質公債費比率（分子）の構造'!O$53),'実質公債費比率（分子）の構造'!O$53,NA())</f>
        <v>29350</v>
      </c>
      <c r="P50" s="154" t="e">
        <f>NA()</f>
        <v>#N/A</v>
      </c>
    </row>
    <row r="53" spans="1:16" x14ac:dyDescent="0.2">
      <c r="A53" s="122" t="s">
        <v>70</v>
      </c>
    </row>
    <row r="54" spans="1:16" x14ac:dyDescent="0.2">
      <c r="A54" s="153"/>
      <c r="B54" s="153" t="str">
        <f>'将来負担比率（分子）の構造'!I$40</f>
        <v>H27</v>
      </c>
      <c r="C54" s="153"/>
      <c r="D54" s="153"/>
      <c r="E54" s="153" t="str">
        <f>'将来負担比率（分子）の構造'!J$40</f>
        <v>H28</v>
      </c>
      <c r="F54" s="153"/>
      <c r="G54" s="153"/>
      <c r="H54" s="153" t="str">
        <f>'将来負担比率（分子）の構造'!K$40</f>
        <v>H29</v>
      </c>
      <c r="I54" s="153"/>
      <c r="J54" s="153"/>
      <c r="K54" s="153" t="str">
        <f>'将来負担比率（分子）の構造'!L$40</f>
        <v>H30</v>
      </c>
      <c r="L54" s="153"/>
      <c r="M54" s="153"/>
      <c r="N54" s="153" t="str">
        <f>'将来負担比率（分子）の構造'!M$40</f>
        <v>R01</v>
      </c>
      <c r="O54" s="153"/>
      <c r="P54" s="153"/>
    </row>
    <row r="55" spans="1:16" x14ac:dyDescent="0.2">
      <c r="A55" s="153"/>
      <c r="B55" s="153" t="s">
        <v>71</v>
      </c>
      <c r="C55" s="153"/>
      <c r="D55" s="153" t="s">
        <v>72</v>
      </c>
      <c r="E55" s="153" t="s">
        <v>71</v>
      </c>
      <c r="F55" s="153"/>
      <c r="G55" s="153" t="s">
        <v>72</v>
      </c>
      <c r="H55" s="153" t="s">
        <v>71</v>
      </c>
      <c r="I55" s="153"/>
      <c r="J55" s="153" t="s">
        <v>72</v>
      </c>
      <c r="K55" s="153" t="s">
        <v>71</v>
      </c>
      <c r="L55" s="153"/>
      <c r="M55" s="153" t="s">
        <v>72</v>
      </c>
      <c r="N55" s="153" t="s">
        <v>71</v>
      </c>
      <c r="O55" s="153"/>
      <c r="P55" s="153" t="s">
        <v>72</v>
      </c>
    </row>
    <row r="56" spans="1:16" x14ac:dyDescent="0.2">
      <c r="A56" s="153" t="s">
        <v>41</v>
      </c>
      <c r="B56" s="153"/>
      <c r="C56" s="153"/>
      <c r="D56" s="153">
        <f>'将来負担比率（分子）の構造'!I$52</f>
        <v>665802</v>
      </c>
      <c r="E56" s="153"/>
      <c r="F56" s="153"/>
      <c r="G56" s="153">
        <f>'将来負担比率（分子）の構造'!J$52</f>
        <v>661278</v>
      </c>
      <c r="H56" s="153"/>
      <c r="I56" s="153"/>
      <c r="J56" s="153">
        <f>'将来負担比率（分子）の構造'!K$52</f>
        <v>652965</v>
      </c>
      <c r="K56" s="153"/>
      <c r="L56" s="153"/>
      <c r="M56" s="153">
        <f>'将来負担比率（分子）の構造'!L$52</f>
        <v>648529</v>
      </c>
      <c r="N56" s="153"/>
      <c r="O56" s="153"/>
      <c r="P56" s="153">
        <f>'将来負担比率（分子）の構造'!M$52</f>
        <v>644986</v>
      </c>
    </row>
    <row r="57" spans="1:16" x14ac:dyDescent="0.2">
      <c r="A57" s="153" t="s">
        <v>40</v>
      </c>
      <c r="B57" s="153"/>
      <c r="C57" s="153"/>
      <c r="D57" s="153">
        <f>'将来負担比率（分子）の構造'!I$51</f>
        <v>19167</v>
      </c>
      <c r="E57" s="153"/>
      <c r="F57" s="153"/>
      <c r="G57" s="153">
        <f>'将来負担比率（分子）の構造'!J$51</f>
        <v>18032</v>
      </c>
      <c r="H57" s="153"/>
      <c r="I57" s="153"/>
      <c r="J57" s="153">
        <f>'将来負担比率（分子）の構造'!K$51</f>
        <v>18799</v>
      </c>
      <c r="K57" s="153"/>
      <c r="L57" s="153"/>
      <c r="M57" s="153">
        <f>'将来負担比率（分子）の構造'!L$51</f>
        <v>23782</v>
      </c>
      <c r="N57" s="153"/>
      <c r="O57" s="153"/>
      <c r="P57" s="153">
        <f>'将来負担比率（分子）の構造'!M$51</f>
        <v>19857</v>
      </c>
    </row>
    <row r="58" spans="1:16" x14ac:dyDescent="0.2">
      <c r="A58" s="153" t="s">
        <v>39</v>
      </c>
      <c r="B58" s="153"/>
      <c r="C58" s="153"/>
      <c r="D58" s="153">
        <f>'将来負担比率（分子）の構造'!I$50</f>
        <v>104887</v>
      </c>
      <c r="E58" s="153"/>
      <c r="F58" s="153"/>
      <c r="G58" s="153">
        <f>'将来負担比率（分子）の構造'!J$50</f>
        <v>108176</v>
      </c>
      <c r="H58" s="153"/>
      <c r="I58" s="153"/>
      <c r="J58" s="153">
        <f>'将来負担比率（分子）の構造'!K$50</f>
        <v>103256</v>
      </c>
      <c r="K58" s="153"/>
      <c r="L58" s="153"/>
      <c r="M58" s="153">
        <f>'将来負担比率（分子）の構造'!L$50</f>
        <v>95322</v>
      </c>
      <c r="N58" s="153"/>
      <c r="O58" s="153"/>
      <c r="P58" s="153">
        <f>'将来負担比率（分子）の構造'!M$50</f>
        <v>94818</v>
      </c>
    </row>
    <row r="59" spans="1:16" x14ac:dyDescent="0.2">
      <c r="A59" s="153" t="s">
        <v>37</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2">
      <c r="A60" s="153" t="s">
        <v>36</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2">
      <c r="A61" s="153" t="s">
        <v>34</v>
      </c>
      <c r="B61" s="153">
        <f>'将来負担比率（分子）の構造'!I$46</f>
        <v>13</v>
      </c>
      <c r="C61" s="153"/>
      <c r="D61" s="153"/>
      <c r="E61" s="153">
        <f>'将来負担比率（分子）の構造'!J$46</f>
        <v>484</v>
      </c>
      <c r="F61" s="153"/>
      <c r="G61" s="153"/>
      <c r="H61" s="153">
        <f>'将来負担比率（分子）の構造'!K$46</f>
        <v>475</v>
      </c>
      <c r="I61" s="153"/>
      <c r="J61" s="153"/>
      <c r="K61" s="153">
        <f>'将来負担比率（分子）の構造'!L$46</f>
        <v>1688</v>
      </c>
      <c r="L61" s="153"/>
      <c r="M61" s="153"/>
      <c r="N61" s="153">
        <f>'将来負担比率（分子）の構造'!M$46</f>
        <v>13</v>
      </c>
      <c r="O61" s="153"/>
      <c r="P61" s="153"/>
    </row>
    <row r="62" spans="1:16" x14ac:dyDescent="0.2">
      <c r="A62" s="153" t="s">
        <v>33</v>
      </c>
      <c r="B62" s="153">
        <f>'将来負担比率（分子）の構造'!I$45</f>
        <v>177507</v>
      </c>
      <c r="C62" s="153"/>
      <c r="D62" s="153"/>
      <c r="E62" s="153">
        <f>'将来負担比率（分子）の構造'!J$45</f>
        <v>172919</v>
      </c>
      <c r="F62" s="153"/>
      <c r="G62" s="153"/>
      <c r="H62" s="153">
        <f>'将来負担比率（分子）の構造'!K$45</f>
        <v>163473</v>
      </c>
      <c r="I62" s="153"/>
      <c r="J62" s="153"/>
      <c r="K62" s="153">
        <f>'将来負担比率（分子）の構造'!L$45</f>
        <v>157510</v>
      </c>
      <c r="L62" s="153"/>
      <c r="M62" s="153"/>
      <c r="N62" s="153">
        <f>'将来負担比率（分子）の構造'!M$45</f>
        <v>151937</v>
      </c>
      <c r="O62" s="153"/>
      <c r="P62" s="153"/>
    </row>
    <row r="63" spans="1:16" x14ac:dyDescent="0.2">
      <c r="A63" s="153" t="s">
        <v>32</v>
      </c>
      <c r="B63" s="153" t="str">
        <f>'将来負担比率（分子）の構造'!I$44</f>
        <v>-</v>
      </c>
      <c r="C63" s="153"/>
      <c r="D63" s="153"/>
      <c r="E63" s="153" t="str">
        <f>'将来負担比率（分子）の構造'!J$44</f>
        <v>-</v>
      </c>
      <c r="F63" s="153"/>
      <c r="G63" s="153"/>
      <c r="H63" s="153" t="str">
        <f>'将来負担比率（分子）の構造'!K$44</f>
        <v>-</v>
      </c>
      <c r="I63" s="153"/>
      <c r="J63" s="153"/>
      <c r="K63" s="153" t="str">
        <f>'将来負担比率（分子）の構造'!L$44</f>
        <v>-</v>
      </c>
      <c r="L63" s="153"/>
      <c r="M63" s="153"/>
      <c r="N63" s="153" t="str">
        <f>'将来負担比率（分子）の構造'!M$44</f>
        <v>-</v>
      </c>
      <c r="O63" s="153"/>
      <c r="P63" s="153"/>
    </row>
    <row r="64" spans="1:16" x14ac:dyDescent="0.2">
      <c r="A64" s="153" t="s">
        <v>31</v>
      </c>
      <c r="B64" s="153">
        <f>'将来負担比率（分子）の構造'!I$43</f>
        <v>19709</v>
      </c>
      <c r="C64" s="153"/>
      <c r="D64" s="153"/>
      <c r="E64" s="153">
        <f>'将来負担比率（分子）の構造'!J$43</f>
        <v>17992</v>
      </c>
      <c r="F64" s="153"/>
      <c r="G64" s="153"/>
      <c r="H64" s="153">
        <f>'将来負担比率（分子）の構造'!K$43</f>
        <v>16462</v>
      </c>
      <c r="I64" s="153"/>
      <c r="J64" s="153"/>
      <c r="K64" s="153">
        <f>'将来負担比率（分子）の構造'!L$43</f>
        <v>15717</v>
      </c>
      <c r="L64" s="153"/>
      <c r="M64" s="153"/>
      <c r="N64" s="153">
        <f>'将来負担比率（分子）の構造'!M$43</f>
        <v>17615</v>
      </c>
      <c r="O64" s="153"/>
      <c r="P64" s="153"/>
    </row>
    <row r="65" spans="1:16" x14ac:dyDescent="0.2">
      <c r="A65" s="153" t="s">
        <v>30</v>
      </c>
      <c r="B65" s="153">
        <f>'将来負担比率（分子）の構造'!I$42</f>
        <v>6150</v>
      </c>
      <c r="C65" s="153"/>
      <c r="D65" s="153"/>
      <c r="E65" s="153">
        <f>'将来負担比率（分子）の構造'!J$42</f>
        <v>4786</v>
      </c>
      <c r="F65" s="153"/>
      <c r="G65" s="153"/>
      <c r="H65" s="153">
        <f>'将来負担比率（分子）の構造'!K$42</f>
        <v>4199</v>
      </c>
      <c r="I65" s="153"/>
      <c r="J65" s="153"/>
      <c r="K65" s="153">
        <f>'将来負担比率（分子）の構造'!L$42</f>
        <v>3493</v>
      </c>
      <c r="L65" s="153"/>
      <c r="M65" s="153"/>
      <c r="N65" s="153">
        <f>'将来負担比率（分子）の構造'!M$42</f>
        <v>3067</v>
      </c>
      <c r="O65" s="153"/>
      <c r="P65" s="153"/>
    </row>
    <row r="66" spans="1:16" x14ac:dyDescent="0.2">
      <c r="A66" s="153" t="s">
        <v>29</v>
      </c>
      <c r="B66" s="153">
        <f>'将来負担比率（分子）の構造'!I$41</f>
        <v>1043080</v>
      </c>
      <c r="C66" s="153"/>
      <c r="D66" s="153"/>
      <c r="E66" s="153">
        <f>'将来負担比率（分子）の構造'!J$41</f>
        <v>1040465</v>
      </c>
      <c r="F66" s="153"/>
      <c r="G66" s="153"/>
      <c r="H66" s="153">
        <f>'将来負担比率（分子）の構造'!K$41</f>
        <v>1035115</v>
      </c>
      <c r="I66" s="153"/>
      <c r="J66" s="153"/>
      <c r="K66" s="153">
        <f>'将来負担比率（分子）の構造'!L$41</f>
        <v>1034725</v>
      </c>
      <c r="L66" s="153"/>
      <c r="M66" s="153"/>
      <c r="N66" s="153">
        <f>'将来負担比率（分子）の構造'!M$41</f>
        <v>1026876</v>
      </c>
      <c r="O66" s="153"/>
      <c r="P66" s="153"/>
    </row>
    <row r="67" spans="1:16" x14ac:dyDescent="0.2">
      <c r="A67" s="153" t="s">
        <v>73</v>
      </c>
      <c r="B67" s="153" t="e">
        <f>NA()</f>
        <v>#N/A</v>
      </c>
      <c r="C67" s="153">
        <f>IF(ISNUMBER('将来負担比率（分子）の構造'!I$53), IF('将来負担比率（分子）の構造'!I$53 &lt; 0, 0, '将来負担比率（分子）の構造'!I$53), NA())</f>
        <v>456602</v>
      </c>
      <c r="D67" s="153" t="e">
        <f>NA()</f>
        <v>#N/A</v>
      </c>
      <c r="E67" s="153" t="e">
        <f>NA()</f>
        <v>#N/A</v>
      </c>
      <c r="F67" s="153">
        <f>IF(ISNUMBER('将来負担比率（分子）の構造'!J$53), IF('将来負担比率（分子）の構造'!J$53 &lt; 0, 0, '将来負担比率（分子）の構造'!J$53), NA())</f>
        <v>449160</v>
      </c>
      <c r="G67" s="153" t="e">
        <f>NA()</f>
        <v>#N/A</v>
      </c>
      <c r="H67" s="153" t="e">
        <f>NA()</f>
        <v>#N/A</v>
      </c>
      <c r="I67" s="153">
        <f>IF(ISNUMBER('将来負担比率（分子）の構造'!K$53), IF('将来負担比率（分子）の構造'!K$53 &lt; 0, 0, '将来負担比率（分子）の構造'!K$53), NA())</f>
        <v>444704</v>
      </c>
      <c r="J67" s="153" t="e">
        <f>NA()</f>
        <v>#N/A</v>
      </c>
      <c r="K67" s="153" t="e">
        <f>NA()</f>
        <v>#N/A</v>
      </c>
      <c r="L67" s="153">
        <f>IF(ISNUMBER('将来負担比率（分子）の構造'!L$53), IF('将来負担比率（分子）の構造'!L$53 &lt; 0, 0, '将来負担比率（分子）の構造'!L$53), NA())</f>
        <v>445499</v>
      </c>
      <c r="M67" s="153" t="e">
        <f>NA()</f>
        <v>#N/A</v>
      </c>
      <c r="N67" s="153" t="e">
        <f>NA()</f>
        <v>#N/A</v>
      </c>
      <c r="O67" s="153">
        <f>IF(ISNUMBER('将来負担比率（分子）の構造'!M$53), IF('将来負担比率（分子）の構造'!M$53 &lt; 0, 0, '将来負担比率（分子）の構造'!M$53), NA())</f>
        <v>439846</v>
      </c>
      <c r="P67" s="153" t="e">
        <f>NA()</f>
        <v>#N/A</v>
      </c>
    </row>
    <row r="70" spans="1:16" x14ac:dyDescent="0.2">
      <c r="A70" s="155" t="s">
        <v>74</v>
      </c>
      <c r="B70" s="155"/>
      <c r="C70" s="155"/>
      <c r="D70" s="155"/>
      <c r="E70" s="155"/>
      <c r="F70" s="155"/>
    </row>
    <row r="71" spans="1:16" x14ac:dyDescent="0.2">
      <c r="A71" s="156"/>
      <c r="B71" s="156" t="e">
        <f>#REF!</f>
        <v>#REF!</v>
      </c>
      <c r="C71" s="156" t="e">
        <f>#REF!</f>
        <v>#REF!</v>
      </c>
      <c r="D71" s="156" t="e">
        <f>#REF!</f>
        <v>#REF!</v>
      </c>
    </row>
    <row r="72" spans="1:16" x14ac:dyDescent="0.2">
      <c r="A72" s="156" t="s">
        <v>75</v>
      </c>
      <c r="B72" s="157" t="e">
        <f>#REF!</f>
        <v>#REF!</v>
      </c>
      <c r="C72" s="157" t="e">
        <f>#REF!</f>
        <v>#REF!</v>
      </c>
      <c r="D72" s="157" t="e">
        <f>#REF!</f>
        <v>#REF!</v>
      </c>
    </row>
    <row r="73" spans="1:16" x14ac:dyDescent="0.2">
      <c r="A73" s="156" t="s">
        <v>76</v>
      </c>
      <c r="B73" s="157" t="e">
        <f>#REF!</f>
        <v>#REF!</v>
      </c>
      <c r="C73" s="157" t="e">
        <f>#REF!</f>
        <v>#REF!</v>
      </c>
      <c r="D73" s="157" t="e">
        <f>#REF!</f>
        <v>#REF!</v>
      </c>
    </row>
    <row r="74" spans="1:16" x14ac:dyDescent="0.2">
      <c r="A74" s="156" t="s">
        <v>77</v>
      </c>
      <c r="B74" s="157" t="e">
        <f>#REF!</f>
        <v>#REF!</v>
      </c>
      <c r="C74" s="157" t="e">
        <f>#REF!</f>
        <v>#REF!</v>
      </c>
      <c r="D74" s="157" t="e">
        <f>#REF!</f>
        <v>#REF!</v>
      </c>
    </row>
  </sheetData>
  <sheetProtection algorithmName="SHA-512" hashValue="w0jxqfA0+xQFUPitvNaS8tqTiJg/YYLfluLxS/d9UlrjI1mw3De8EJbGBx/f1L6ADKVebZiq1Op5okLucRI14Q==" saltValue="4HP6RekibeB+IAfFYCYtC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9"/>
  <sheetViews>
    <sheetView showGridLines="0" zoomScaleNormal="100" workbookViewId="0">
      <selection activeCell="BV105" sqref="BV105"/>
    </sheetView>
  </sheetViews>
  <sheetFormatPr defaultColWidth="0" defaultRowHeight="0" customHeight="1" zeroHeight="1" x14ac:dyDescent="0.2"/>
  <cols>
    <col min="1" max="1" width="1.6328125" style="209" customWidth="1"/>
    <col min="2" max="17" width="1.7265625" style="209" customWidth="1"/>
    <col min="18" max="138" width="1.6328125" style="209" customWidth="1"/>
    <col min="139" max="16384" width="0" style="209" hidden="1"/>
  </cols>
  <sheetData>
    <row r="1" spans="2:138" ht="22.5" customHeight="1" thickBot="1" x14ac:dyDescent="0.25">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590" t="s">
        <v>185</v>
      </c>
      <c r="DD1" s="591"/>
      <c r="DE1" s="591"/>
      <c r="DF1" s="591"/>
      <c r="DG1" s="591"/>
      <c r="DH1" s="591"/>
      <c r="DI1" s="592"/>
      <c r="DK1" s="590" t="s">
        <v>186</v>
      </c>
      <c r="DL1" s="591"/>
      <c r="DM1" s="591"/>
      <c r="DN1" s="591"/>
      <c r="DO1" s="591"/>
      <c r="DP1" s="591"/>
      <c r="DQ1" s="591"/>
      <c r="DR1" s="591"/>
      <c r="DS1" s="591"/>
      <c r="DT1" s="591"/>
      <c r="DU1" s="591"/>
      <c r="DV1" s="591"/>
      <c r="DW1" s="591"/>
      <c r="DX1" s="592"/>
      <c r="DY1" s="208"/>
      <c r="DZ1" s="208"/>
      <c r="EA1" s="208"/>
      <c r="EB1" s="208"/>
      <c r="EC1" s="208"/>
      <c r="ED1" s="208"/>
      <c r="EE1" s="208"/>
      <c r="EF1" s="208"/>
      <c r="EG1" s="208"/>
      <c r="EH1" s="208"/>
    </row>
    <row r="2" spans="2:138" ht="22.5" customHeight="1" x14ac:dyDescent="0.2">
      <c r="B2" s="210" t="s">
        <v>187</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2">
      <c r="B3" s="593" t="s">
        <v>188</v>
      </c>
      <c r="C3" s="594"/>
      <c r="D3" s="594"/>
      <c r="E3" s="594"/>
      <c r="F3" s="594"/>
      <c r="G3" s="594"/>
      <c r="H3" s="594"/>
      <c r="I3" s="594"/>
      <c r="J3" s="594"/>
      <c r="K3" s="594"/>
      <c r="L3" s="594"/>
      <c r="M3" s="594"/>
      <c r="N3" s="594"/>
      <c r="O3" s="594"/>
      <c r="P3" s="594"/>
      <c r="Q3" s="594"/>
      <c r="R3" s="594"/>
      <c r="S3" s="594"/>
      <c r="T3" s="594"/>
      <c r="U3" s="594"/>
      <c r="V3" s="594"/>
      <c r="W3" s="594"/>
      <c r="X3" s="594"/>
      <c r="Y3" s="594"/>
      <c r="Z3" s="594"/>
      <c r="AA3" s="594"/>
      <c r="AB3" s="594"/>
      <c r="AC3" s="594"/>
      <c r="AD3" s="594"/>
      <c r="AE3" s="594"/>
      <c r="AF3" s="594"/>
      <c r="AG3" s="594"/>
      <c r="AH3" s="594"/>
      <c r="AI3" s="594"/>
      <c r="AJ3" s="594"/>
      <c r="AK3" s="594"/>
      <c r="AL3" s="594"/>
      <c r="AM3" s="594"/>
      <c r="AN3" s="594"/>
      <c r="AO3" s="594"/>
      <c r="AP3" s="593" t="s">
        <v>189</v>
      </c>
      <c r="AQ3" s="594"/>
      <c r="AR3" s="594"/>
      <c r="AS3" s="594"/>
      <c r="AT3" s="594"/>
      <c r="AU3" s="594"/>
      <c r="AV3" s="594"/>
      <c r="AW3" s="594"/>
      <c r="AX3" s="594"/>
      <c r="AY3" s="594"/>
      <c r="AZ3" s="594"/>
      <c r="BA3" s="594"/>
      <c r="BB3" s="594"/>
      <c r="BC3" s="594"/>
      <c r="BD3" s="594"/>
      <c r="BE3" s="594"/>
      <c r="BF3" s="594"/>
      <c r="BG3" s="594"/>
      <c r="BH3" s="594"/>
      <c r="BI3" s="594"/>
      <c r="BJ3" s="594"/>
      <c r="BK3" s="594"/>
      <c r="BL3" s="594"/>
      <c r="BM3" s="594"/>
      <c r="BN3" s="594"/>
      <c r="BO3" s="594"/>
      <c r="BP3" s="594"/>
      <c r="BQ3" s="594"/>
      <c r="BR3" s="594"/>
      <c r="BS3" s="594"/>
      <c r="BT3" s="594"/>
      <c r="BU3" s="594"/>
      <c r="BV3" s="594"/>
      <c r="BW3" s="595"/>
      <c r="BY3" s="593" t="s">
        <v>190</v>
      </c>
      <c r="BZ3" s="594"/>
      <c r="CA3" s="594"/>
      <c r="CB3" s="594"/>
      <c r="CC3" s="594"/>
      <c r="CD3" s="594"/>
      <c r="CE3" s="594"/>
      <c r="CF3" s="594"/>
      <c r="CG3" s="594"/>
      <c r="CH3" s="594"/>
      <c r="CI3" s="594"/>
      <c r="CJ3" s="594"/>
      <c r="CK3" s="594"/>
      <c r="CL3" s="594"/>
      <c r="CM3" s="594"/>
      <c r="CN3" s="594"/>
      <c r="CO3" s="594"/>
      <c r="CP3" s="594"/>
      <c r="CQ3" s="594"/>
      <c r="CR3" s="594"/>
      <c r="CS3" s="594"/>
      <c r="CT3" s="594"/>
      <c r="CU3" s="594"/>
      <c r="CV3" s="594"/>
      <c r="CW3" s="594"/>
      <c r="CX3" s="594"/>
      <c r="CY3" s="594"/>
      <c r="CZ3" s="594"/>
      <c r="DA3" s="594"/>
      <c r="DB3" s="594"/>
      <c r="DC3" s="594"/>
      <c r="DD3" s="594"/>
      <c r="DE3" s="594"/>
      <c r="DF3" s="594"/>
      <c r="DG3" s="594"/>
      <c r="DH3" s="594"/>
      <c r="DI3" s="594"/>
      <c r="DJ3" s="594"/>
      <c r="DK3" s="594"/>
      <c r="DL3" s="594"/>
      <c r="DM3" s="594"/>
      <c r="DN3" s="594"/>
      <c r="DO3" s="594"/>
      <c r="DP3" s="594"/>
      <c r="DQ3" s="594"/>
      <c r="DR3" s="594"/>
      <c r="DS3" s="594"/>
      <c r="DT3" s="594"/>
      <c r="DU3" s="594"/>
      <c r="DV3" s="594"/>
      <c r="DW3" s="594"/>
      <c r="DX3" s="595"/>
    </row>
    <row r="4" spans="2:138" ht="11.25" customHeight="1" x14ac:dyDescent="0.2">
      <c r="B4" s="593" t="s">
        <v>1</v>
      </c>
      <c r="C4" s="594"/>
      <c r="D4" s="594"/>
      <c r="E4" s="594"/>
      <c r="F4" s="594"/>
      <c r="G4" s="594"/>
      <c r="H4" s="594"/>
      <c r="I4" s="594"/>
      <c r="J4" s="594"/>
      <c r="K4" s="594"/>
      <c r="L4" s="594"/>
      <c r="M4" s="594"/>
      <c r="N4" s="594"/>
      <c r="O4" s="594"/>
      <c r="P4" s="594"/>
      <c r="Q4" s="595"/>
      <c r="R4" s="593" t="s">
        <v>191</v>
      </c>
      <c r="S4" s="594"/>
      <c r="T4" s="594"/>
      <c r="U4" s="594"/>
      <c r="V4" s="594"/>
      <c r="W4" s="594"/>
      <c r="X4" s="594"/>
      <c r="Y4" s="595"/>
      <c r="Z4" s="593" t="s">
        <v>192</v>
      </c>
      <c r="AA4" s="594"/>
      <c r="AB4" s="594"/>
      <c r="AC4" s="595"/>
      <c r="AD4" s="593" t="s">
        <v>193</v>
      </c>
      <c r="AE4" s="594"/>
      <c r="AF4" s="594"/>
      <c r="AG4" s="594"/>
      <c r="AH4" s="594"/>
      <c r="AI4" s="594"/>
      <c r="AJ4" s="594"/>
      <c r="AK4" s="595"/>
      <c r="AL4" s="593" t="s">
        <v>192</v>
      </c>
      <c r="AM4" s="594"/>
      <c r="AN4" s="594"/>
      <c r="AO4" s="595"/>
      <c r="AP4" s="596" t="s">
        <v>194</v>
      </c>
      <c r="AQ4" s="596"/>
      <c r="AR4" s="596"/>
      <c r="AS4" s="596"/>
      <c r="AT4" s="596"/>
      <c r="AU4" s="596"/>
      <c r="AV4" s="596"/>
      <c r="AW4" s="596"/>
      <c r="AX4" s="596"/>
      <c r="AY4" s="596"/>
      <c r="AZ4" s="596"/>
      <c r="BA4" s="596"/>
      <c r="BB4" s="596"/>
      <c r="BC4" s="596"/>
      <c r="BD4" s="596" t="s">
        <v>195</v>
      </c>
      <c r="BE4" s="596"/>
      <c r="BF4" s="596"/>
      <c r="BG4" s="596"/>
      <c r="BH4" s="596"/>
      <c r="BI4" s="596"/>
      <c r="BJ4" s="596"/>
      <c r="BK4" s="596"/>
      <c r="BL4" s="596" t="s">
        <v>192</v>
      </c>
      <c r="BM4" s="596"/>
      <c r="BN4" s="596"/>
      <c r="BO4" s="596"/>
      <c r="BP4" s="596" t="s">
        <v>196</v>
      </c>
      <c r="BQ4" s="596"/>
      <c r="BR4" s="596"/>
      <c r="BS4" s="596"/>
      <c r="BT4" s="596"/>
      <c r="BU4" s="596"/>
      <c r="BV4" s="596"/>
      <c r="BW4" s="596"/>
      <c r="BY4" s="593" t="s">
        <v>197</v>
      </c>
      <c r="BZ4" s="594"/>
      <c r="CA4" s="594"/>
      <c r="CB4" s="594"/>
      <c r="CC4" s="594"/>
      <c r="CD4" s="594"/>
      <c r="CE4" s="594"/>
      <c r="CF4" s="594"/>
      <c r="CG4" s="594"/>
      <c r="CH4" s="594"/>
      <c r="CI4" s="594"/>
      <c r="CJ4" s="594"/>
      <c r="CK4" s="594"/>
      <c r="CL4" s="594"/>
      <c r="CM4" s="594"/>
      <c r="CN4" s="594"/>
      <c r="CO4" s="594"/>
      <c r="CP4" s="594"/>
      <c r="CQ4" s="594"/>
      <c r="CR4" s="594"/>
      <c r="CS4" s="594"/>
      <c r="CT4" s="594"/>
      <c r="CU4" s="594"/>
      <c r="CV4" s="594"/>
      <c r="CW4" s="594"/>
      <c r="CX4" s="594"/>
      <c r="CY4" s="594"/>
      <c r="CZ4" s="594"/>
      <c r="DA4" s="594"/>
      <c r="DB4" s="594"/>
      <c r="DC4" s="594"/>
      <c r="DD4" s="594"/>
      <c r="DE4" s="594"/>
      <c r="DF4" s="594"/>
      <c r="DG4" s="594"/>
      <c r="DH4" s="594"/>
      <c r="DI4" s="594"/>
      <c r="DJ4" s="594"/>
      <c r="DK4" s="594"/>
      <c r="DL4" s="594"/>
      <c r="DM4" s="594"/>
      <c r="DN4" s="594"/>
      <c r="DO4" s="594"/>
      <c r="DP4" s="594"/>
      <c r="DQ4" s="594"/>
      <c r="DR4" s="594"/>
      <c r="DS4" s="594"/>
      <c r="DT4" s="594"/>
      <c r="DU4" s="594"/>
      <c r="DV4" s="594"/>
      <c r="DW4" s="594"/>
      <c r="DX4" s="595"/>
    </row>
    <row r="5" spans="2:138" s="213" customFormat="1" ht="11.25" customHeight="1" x14ac:dyDescent="0.2">
      <c r="B5" s="597" t="s">
        <v>198</v>
      </c>
      <c r="C5" s="598"/>
      <c r="D5" s="598"/>
      <c r="E5" s="598"/>
      <c r="F5" s="598"/>
      <c r="G5" s="598"/>
      <c r="H5" s="598"/>
      <c r="I5" s="598"/>
      <c r="J5" s="598"/>
      <c r="K5" s="598"/>
      <c r="L5" s="598"/>
      <c r="M5" s="598"/>
      <c r="N5" s="598"/>
      <c r="O5" s="598"/>
      <c r="P5" s="598"/>
      <c r="Q5" s="599"/>
      <c r="R5" s="600">
        <v>170322579</v>
      </c>
      <c r="S5" s="601"/>
      <c r="T5" s="601"/>
      <c r="U5" s="601"/>
      <c r="V5" s="601"/>
      <c r="W5" s="601"/>
      <c r="X5" s="601"/>
      <c r="Y5" s="602"/>
      <c r="Z5" s="603">
        <v>26.7</v>
      </c>
      <c r="AA5" s="603"/>
      <c r="AB5" s="603"/>
      <c r="AC5" s="603"/>
      <c r="AD5" s="604">
        <v>140921841</v>
      </c>
      <c r="AE5" s="604"/>
      <c r="AF5" s="604"/>
      <c r="AG5" s="604"/>
      <c r="AH5" s="604"/>
      <c r="AI5" s="604"/>
      <c r="AJ5" s="604"/>
      <c r="AK5" s="604"/>
      <c r="AL5" s="605">
        <v>42.7</v>
      </c>
      <c r="AM5" s="606"/>
      <c r="AN5" s="606"/>
      <c r="AO5" s="607"/>
      <c r="AP5" s="597" t="s">
        <v>199</v>
      </c>
      <c r="AQ5" s="598"/>
      <c r="AR5" s="598"/>
      <c r="AS5" s="598"/>
      <c r="AT5" s="598"/>
      <c r="AU5" s="598"/>
      <c r="AV5" s="598"/>
      <c r="AW5" s="598"/>
      <c r="AX5" s="598"/>
      <c r="AY5" s="598"/>
      <c r="AZ5" s="598"/>
      <c r="BA5" s="598"/>
      <c r="BB5" s="598"/>
      <c r="BC5" s="599"/>
      <c r="BD5" s="611">
        <v>170016624</v>
      </c>
      <c r="BE5" s="612"/>
      <c r="BF5" s="612"/>
      <c r="BG5" s="612"/>
      <c r="BH5" s="612"/>
      <c r="BI5" s="612"/>
      <c r="BJ5" s="612"/>
      <c r="BK5" s="613"/>
      <c r="BL5" s="614">
        <v>99.8</v>
      </c>
      <c r="BM5" s="614"/>
      <c r="BN5" s="614"/>
      <c r="BO5" s="614"/>
      <c r="BP5" s="615">
        <v>1359741</v>
      </c>
      <c r="BQ5" s="615"/>
      <c r="BR5" s="615"/>
      <c r="BS5" s="615"/>
      <c r="BT5" s="615"/>
      <c r="BU5" s="615"/>
      <c r="BV5" s="615"/>
      <c r="BW5" s="619"/>
      <c r="BY5" s="593" t="s">
        <v>194</v>
      </c>
      <c r="BZ5" s="594"/>
      <c r="CA5" s="594"/>
      <c r="CB5" s="594"/>
      <c r="CC5" s="594"/>
      <c r="CD5" s="594"/>
      <c r="CE5" s="594"/>
      <c r="CF5" s="594"/>
      <c r="CG5" s="594"/>
      <c r="CH5" s="594"/>
      <c r="CI5" s="594"/>
      <c r="CJ5" s="594"/>
      <c r="CK5" s="594"/>
      <c r="CL5" s="595"/>
      <c r="CM5" s="593" t="s">
        <v>200</v>
      </c>
      <c r="CN5" s="594"/>
      <c r="CO5" s="594"/>
      <c r="CP5" s="594"/>
      <c r="CQ5" s="594"/>
      <c r="CR5" s="594"/>
      <c r="CS5" s="594"/>
      <c r="CT5" s="595"/>
      <c r="CU5" s="593" t="s">
        <v>192</v>
      </c>
      <c r="CV5" s="594"/>
      <c r="CW5" s="594"/>
      <c r="CX5" s="595"/>
      <c r="CY5" s="593" t="s">
        <v>201</v>
      </c>
      <c r="CZ5" s="594"/>
      <c r="DA5" s="594"/>
      <c r="DB5" s="594"/>
      <c r="DC5" s="594"/>
      <c r="DD5" s="594"/>
      <c r="DE5" s="594"/>
      <c r="DF5" s="594"/>
      <c r="DG5" s="594"/>
      <c r="DH5" s="594"/>
      <c r="DI5" s="594"/>
      <c r="DJ5" s="594"/>
      <c r="DK5" s="595"/>
      <c r="DL5" s="593" t="s">
        <v>202</v>
      </c>
      <c r="DM5" s="594"/>
      <c r="DN5" s="594"/>
      <c r="DO5" s="594"/>
      <c r="DP5" s="594"/>
      <c r="DQ5" s="594"/>
      <c r="DR5" s="594"/>
      <c r="DS5" s="594"/>
      <c r="DT5" s="594"/>
      <c r="DU5" s="594"/>
      <c r="DV5" s="594"/>
      <c r="DW5" s="594"/>
      <c r="DX5" s="595"/>
    </row>
    <row r="6" spans="2:138" ht="11.25" customHeight="1" x14ac:dyDescent="0.2">
      <c r="B6" s="608" t="s">
        <v>203</v>
      </c>
      <c r="C6" s="609"/>
      <c r="D6" s="609"/>
      <c r="E6" s="609"/>
      <c r="F6" s="609"/>
      <c r="G6" s="609"/>
      <c r="H6" s="609"/>
      <c r="I6" s="609"/>
      <c r="J6" s="609"/>
      <c r="K6" s="609"/>
      <c r="L6" s="609"/>
      <c r="M6" s="609"/>
      <c r="N6" s="609"/>
      <c r="O6" s="609"/>
      <c r="P6" s="609"/>
      <c r="Q6" s="610"/>
      <c r="R6" s="611">
        <v>24332773</v>
      </c>
      <c r="S6" s="612"/>
      <c r="T6" s="612"/>
      <c r="U6" s="612"/>
      <c r="V6" s="612"/>
      <c r="W6" s="612"/>
      <c r="X6" s="612"/>
      <c r="Y6" s="613"/>
      <c r="Z6" s="614">
        <v>3.8</v>
      </c>
      <c r="AA6" s="614"/>
      <c r="AB6" s="614"/>
      <c r="AC6" s="614"/>
      <c r="AD6" s="615">
        <v>24332773</v>
      </c>
      <c r="AE6" s="615"/>
      <c r="AF6" s="615"/>
      <c r="AG6" s="615"/>
      <c r="AH6" s="615"/>
      <c r="AI6" s="615"/>
      <c r="AJ6" s="615"/>
      <c r="AK6" s="615"/>
      <c r="AL6" s="616">
        <v>7.4</v>
      </c>
      <c r="AM6" s="617"/>
      <c r="AN6" s="617"/>
      <c r="AO6" s="618"/>
      <c r="AP6" s="608" t="s">
        <v>204</v>
      </c>
      <c r="AQ6" s="609"/>
      <c r="AR6" s="609"/>
      <c r="AS6" s="609"/>
      <c r="AT6" s="609"/>
      <c r="AU6" s="609"/>
      <c r="AV6" s="609"/>
      <c r="AW6" s="609"/>
      <c r="AX6" s="609"/>
      <c r="AY6" s="609"/>
      <c r="AZ6" s="609"/>
      <c r="BA6" s="609"/>
      <c r="BB6" s="609"/>
      <c r="BC6" s="610"/>
      <c r="BD6" s="611">
        <v>168845832</v>
      </c>
      <c r="BE6" s="612"/>
      <c r="BF6" s="612"/>
      <c r="BG6" s="612"/>
      <c r="BH6" s="612"/>
      <c r="BI6" s="612"/>
      <c r="BJ6" s="612"/>
      <c r="BK6" s="613"/>
      <c r="BL6" s="614">
        <v>99.1</v>
      </c>
      <c r="BM6" s="614"/>
      <c r="BN6" s="614"/>
      <c r="BO6" s="614"/>
      <c r="BP6" s="615">
        <v>1359741</v>
      </c>
      <c r="BQ6" s="615"/>
      <c r="BR6" s="615"/>
      <c r="BS6" s="615"/>
      <c r="BT6" s="615"/>
      <c r="BU6" s="615"/>
      <c r="BV6" s="615"/>
      <c r="BW6" s="619"/>
      <c r="BY6" s="597" t="s">
        <v>205</v>
      </c>
      <c r="BZ6" s="598"/>
      <c r="CA6" s="598"/>
      <c r="CB6" s="598"/>
      <c r="CC6" s="598"/>
      <c r="CD6" s="598"/>
      <c r="CE6" s="598"/>
      <c r="CF6" s="598"/>
      <c r="CG6" s="598"/>
      <c r="CH6" s="598"/>
      <c r="CI6" s="598"/>
      <c r="CJ6" s="598"/>
      <c r="CK6" s="598"/>
      <c r="CL6" s="599"/>
      <c r="CM6" s="611">
        <v>1252535</v>
      </c>
      <c r="CN6" s="612"/>
      <c r="CO6" s="612"/>
      <c r="CP6" s="612"/>
      <c r="CQ6" s="612"/>
      <c r="CR6" s="612"/>
      <c r="CS6" s="612"/>
      <c r="CT6" s="613"/>
      <c r="CU6" s="614">
        <v>0.2</v>
      </c>
      <c r="CV6" s="614"/>
      <c r="CW6" s="614"/>
      <c r="CX6" s="614"/>
      <c r="CY6" s="620" t="s">
        <v>206</v>
      </c>
      <c r="CZ6" s="612"/>
      <c r="DA6" s="612"/>
      <c r="DB6" s="612"/>
      <c r="DC6" s="612"/>
      <c r="DD6" s="612"/>
      <c r="DE6" s="612"/>
      <c r="DF6" s="612"/>
      <c r="DG6" s="612"/>
      <c r="DH6" s="612"/>
      <c r="DI6" s="612"/>
      <c r="DJ6" s="612"/>
      <c r="DK6" s="613"/>
      <c r="DL6" s="620">
        <v>1252491</v>
      </c>
      <c r="DM6" s="612"/>
      <c r="DN6" s="612"/>
      <c r="DO6" s="612"/>
      <c r="DP6" s="612"/>
      <c r="DQ6" s="612"/>
      <c r="DR6" s="612"/>
      <c r="DS6" s="612"/>
      <c r="DT6" s="612"/>
      <c r="DU6" s="612"/>
      <c r="DV6" s="612"/>
      <c r="DW6" s="612"/>
      <c r="DX6" s="621"/>
    </row>
    <row r="7" spans="2:138" ht="11.25" customHeight="1" x14ac:dyDescent="0.2">
      <c r="B7" s="608" t="s">
        <v>207</v>
      </c>
      <c r="C7" s="609"/>
      <c r="D7" s="609"/>
      <c r="E7" s="609"/>
      <c r="F7" s="609"/>
      <c r="G7" s="609"/>
      <c r="H7" s="609"/>
      <c r="I7" s="609"/>
      <c r="J7" s="609"/>
      <c r="K7" s="609"/>
      <c r="L7" s="609"/>
      <c r="M7" s="609"/>
      <c r="N7" s="609"/>
      <c r="O7" s="609"/>
      <c r="P7" s="609"/>
      <c r="Q7" s="610"/>
      <c r="R7" s="611">
        <v>2440534</v>
      </c>
      <c r="S7" s="612"/>
      <c r="T7" s="612"/>
      <c r="U7" s="612"/>
      <c r="V7" s="612"/>
      <c r="W7" s="612"/>
      <c r="X7" s="612"/>
      <c r="Y7" s="613"/>
      <c r="Z7" s="614">
        <v>0.4</v>
      </c>
      <c r="AA7" s="614"/>
      <c r="AB7" s="614"/>
      <c r="AC7" s="614"/>
      <c r="AD7" s="615">
        <v>2440534</v>
      </c>
      <c r="AE7" s="615"/>
      <c r="AF7" s="615"/>
      <c r="AG7" s="615"/>
      <c r="AH7" s="615"/>
      <c r="AI7" s="615"/>
      <c r="AJ7" s="615"/>
      <c r="AK7" s="615"/>
      <c r="AL7" s="616">
        <v>0.7</v>
      </c>
      <c r="AM7" s="617"/>
      <c r="AN7" s="617"/>
      <c r="AO7" s="618"/>
      <c r="AP7" s="608" t="s">
        <v>208</v>
      </c>
      <c r="AQ7" s="609"/>
      <c r="AR7" s="609"/>
      <c r="AS7" s="609"/>
      <c r="AT7" s="609"/>
      <c r="AU7" s="609"/>
      <c r="AV7" s="609"/>
      <c r="AW7" s="609"/>
      <c r="AX7" s="609"/>
      <c r="AY7" s="609"/>
      <c r="AZ7" s="609"/>
      <c r="BA7" s="609"/>
      <c r="BB7" s="609"/>
      <c r="BC7" s="610"/>
      <c r="BD7" s="611">
        <v>48968184</v>
      </c>
      <c r="BE7" s="612"/>
      <c r="BF7" s="612"/>
      <c r="BG7" s="612"/>
      <c r="BH7" s="612"/>
      <c r="BI7" s="612"/>
      <c r="BJ7" s="612"/>
      <c r="BK7" s="613"/>
      <c r="BL7" s="614">
        <v>28.8</v>
      </c>
      <c r="BM7" s="614"/>
      <c r="BN7" s="614"/>
      <c r="BO7" s="614"/>
      <c r="BP7" s="615">
        <v>1359741</v>
      </c>
      <c r="BQ7" s="615"/>
      <c r="BR7" s="615"/>
      <c r="BS7" s="615"/>
      <c r="BT7" s="615"/>
      <c r="BU7" s="615"/>
      <c r="BV7" s="615"/>
      <c r="BW7" s="619"/>
      <c r="BY7" s="608" t="s">
        <v>209</v>
      </c>
      <c r="BZ7" s="609"/>
      <c r="CA7" s="609"/>
      <c r="CB7" s="609"/>
      <c r="CC7" s="609"/>
      <c r="CD7" s="609"/>
      <c r="CE7" s="609"/>
      <c r="CF7" s="609"/>
      <c r="CG7" s="609"/>
      <c r="CH7" s="609"/>
      <c r="CI7" s="609"/>
      <c r="CJ7" s="609"/>
      <c r="CK7" s="609"/>
      <c r="CL7" s="610"/>
      <c r="CM7" s="611">
        <v>30774884</v>
      </c>
      <c r="CN7" s="612"/>
      <c r="CO7" s="612"/>
      <c r="CP7" s="612"/>
      <c r="CQ7" s="612"/>
      <c r="CR7" s="612"/>
      <c r="CS7" s="612"/>
      <c r="CT7" s="613"/>
      <c r="CU7" s="614">
        <v>4.9000000000000004</v>
      </c>
      <c r="CV7" s="614"/>
      <c r="CW7" s="614"/>
      <c r="CX7" s="614"/>
      <c r="CY7" s="620">
        <v>4177867</v>
      </c>
      <c r="CZ7" s="612"/>
      <c r="DA7" s="612"/>
      <c r="DB7" s="612"/>
      <c r="DC7" s="612"/>
      <c r="DD7" s="612"/>
      <c r="DE7" s="612"/>
      <c r="DF7" s="612"/>
      <c r="DG7" s="612"/>
      <c r="DH7" s="612"/>
      <c r="DI7" s="612"/>
      <c r="DJ7" s="612"/>
      <c r="DK7" s="613"/>
      <c r="DL7" s="620">
        <v>24413619</v>
      </c>
      <c r="DM7" s="612"/>
      <c r="DN7" s="612"/>
      <c r="DO7" s="612"/>
      <c r="DP7" s="612"/>
      <c r="DQ7" s="612"/>
      <c r="DR7" s="612"/>
      <c r="DS7" s="612"/>
      <c r="DT7" s="612"/>
      <c r="DU7" s="612"/>
      <c r="DV7" s="612"/>
      <c r="DW7" s="612"/>
      <c r="DX7" s="621"/>
    </row>
    <row r="8" spans="2:138" ht="11.25" customHeight="1" x14ac:dyDescent="0.2">
      <c r="B8" s="608" t="s">
        <v>210</v>
      </c>
      <c r="C8" s="609"/>
      <c r="D8" s="609"/>
      <c r="E8" s="609"/>
      <c r="F8" s="609"/>
      <c r="G8" s="609"/>
      <c r="H8" s="609"/>
      <c r="I8" s="609"/>
      <c r="J8" s="609"/>
      <c r="K8" s="609"/>
      <c r="L8" s="609"/>
      <c r="M8" s="609"/>
      <c r="N8" s="609"/>
      <c r="O8" s="609"/>
      <c r="P8" s="609"/>
      <c r="Q8" s="610"/>
      <c r="R8" s="611">
        <v>1</v>
      </c>
      <c r="S8" s="612"/>
      <c r="T8" s="612"/>
      <c r="U8" s="612"/>
      <c r="V8" s="612"/>
      <c r="W8" s="612"/>
      <c r="X8" s="612"/>
      <c r="Y8" s="613"/>
      <c r="Z8" s="614">
        <v>0</v>
      </c>
      <c r="AA8" s="614"/>
      <c r="AB8" s="614"/>
      <c r="AC8" s="614"/>
      <c r="AD8" s="615">
        <v>1</v>
      </c>
      <c r="AE8" s="615"/>
      <c r="AF8" s="615"/>
      <c r="AG8" s="615"/>
      <c r="AH8" s="615"/>
      <c r="AI8" s="615"/>
      <c r="AJ8" s="615"/>
      <c r="AK8" s="615"/>
      <c r="AL8" s="616">
        <v>0</v>
      </c>
      <c r="AM8" s="617"/>
      <c r="AN8" s="617"/>
      <c r="AO8" s="618"/>
      <c r="AP8" s="608" t="s">
        <v>211</v>
      </c>
      <c r="AQ8" s="609"/>
      <c r="AR8" s="609"/>
      <c r="AS8" s="609"/>
      <c r="AT8" s="609"/>
      <c r="AU8" s="609"/>
      <c r="AV8" s="609"/>
      <c r="AW8" s="609"/>
      <c r="AX8" s="609"/>
      <c r="AY8" s="609"/>
      <c r="AZ8" s="609"/>
      <c r="BA8" s="609"/>
      <c r="BB8" s="609"/>
      <c r="BC8" s="610"/>
      <c r="BD8" s="611">
        <v>1397521</v>
      </c>
      <c r="BE8" s="612"/>
      <c r="BF8" s="612"/>
      <c r="BG8" s="612"/>
      <c r="BH8" s="612"/>
      <c r="BI8" s="612"/>
      <c r="BJ8" s="612"/>
      <c r="BK8" s="613"/>
      <c r="BL8" s="614">
        <v>0.8</v>
      </c>
      <c r="BM8" s="614"/>
      <c r="BN8" s="614"/>
      <c r="BO8" s="614"/>
      <c r="BP8" s="615">
        <v>450284</v>
      </c>
      <c r="BQ8" s="615"/>
      <c r="BR8" s="615"/>
      <c r="BS8" s="615"/>
      <c r="BT8" s="615"/>
      <c r="BU8" s="615"/>
      <c r="BV8" s="615"/>
      <c r="BW8" s="619"/>
      <c r="BY8" s="608" t="s">
        <v>212</v>
      </c>
      <c r="BZ8" s="609"/>
      <c r="CA8" s="609"/>
      <c r="CB8" s="609"/>
      <c r="CC8" s="609"/>
      <c r="CD8" s="609"/>
      <c r="CE8" s="609"/>
      <c r="CF8" s="609"/>
      <c r="CG8" s="609"/>
      <c r="CH8" s="609"/>
      <c r="CI8" s="609"/>
      <c r="CJ8" s="609"/>
      <c r="CK8" s="609"/>
      <c r="CL8" s="610"/>
      <c r="CM8" s="611">
        <v>97319604</v>
      </c>
      <c r="CN8" s="612"/>
      <c r="CO8" s="612"/>
      <c r="CP8" s="612"/>
      <c r="CQ8" s="612"/>
      <c r="CR8" s="612"/>
      <c r="CS8" s="612"/>
      <c r="CT8" s="613"/>
      <c r="CU8" s="616">
        <v>15.6</v>
      </c>
      <c r="CV8" s="617"/>
      <c r="CW8" s="617"/>
      <c r="CX8" s="622"/>
      <c r="CY8" s="620">
        <v>1174276</v>
      </c>
      <c r="CZ8" s="612"/>
      <c r="DA8" s="612"/>
      <c r="DB8" s="612"/>
      <c r="DC8" s="612"/>
      <c r="DD8" s="612"/>
      <c r="DE8" s="612"/>
      <c r="DF8" s="612"/>
      <c r="DG8" s="612"/>
      <c r="DH8" s="612"/>
      <c r="DI8" s="612"/>
      <c r="DJ8" s="612"/>
      <c r="DK8" s="613"/>
      <c r="DL8" s="620">
        <v>86718680</v>
      </c>
      <c r="DM8" s="612"/>
      <c r="DN8" s="612"/>
      <c r="DO8" s="612"/>
      <c r="DP8" s="612"/>
      <c r="DQ8" s="612"/>
      <c r="DR8" s="612"/>
      <c r="DS8" s="612"/>
      <c r="DT8" s="612"/>
      <c r="DU8" s="612"/>
      <c r="DV8" s="612"/>
      <c r="DW8" s="612"/>
      <c r="DX8" s="621"/>
    </row>
    <row r="9" spans="2:138" ht="11.25" customHeight="1" x14ac:dyDescent="0.2">
      <c r="B9" s="608" t="s">
        <v>213</v>
      </c>
      <c r="C9" s="609"/>
      <c r="D9" s="609"/>
      <c r="E9" s="609"/>
      <c r="F9" s="609"/>
      <c r="G9" s="609"/>
      <c r="H9" s="609"/>
      <c r="I9" s="609"/>
      <c r="J9" s="609"/>
      <c r="K9" s="609"/>
      <c r="L9" s="609"/>
      <c r="M9" s="609"/>
      <c r="N9" s="609"/>
      <c r="O9" s="609"/>
      <c r="P9" s="609"/>
      <c r="Q9" s="610"/>
      <c r="R9" s="611" t="s">
        <v>119</v>
      </c>
      <c r="S9" s="612"/>
      <c r="T9" s="612"/>
      <c r="U9" s="612"/>
      <c r="V9" s="612"/>
      <c r="W9" s="612"/>
      <c r="X9" s="612"/>
      <c r="Y9" s="613"/>
      <c r="Z9" s="614" t="s">
        <v>119</v>
      </c>
      <c r="AA9" s="614"/>
      <c r="AB9" s="614"/>
      <c r="AC9" s="614"/>
      <c r="AD9" s="615" t="s">
        <v>119</v>
      </c>
      <c r="AE9" s="615"/>
      <c r="AF9" s="615"/>
      <c r="AG9" s="615"/>
      <c r="AH9" s="615"/>
      <c r="AI9" s="615"/>
      <c r="AJ9" s="615"/>
      <c r="AK9" s="615"/>
      <c r="AL9" s="616" t="s">
        <v>119</v>
      </c>
      <c r="AM9" s="617"/>
      <c r="AN9" s="617"/>
      <c r="AO9" s="618"/>
      <c r="AP9" s="608" t="s">
        <v>214</v>
      </c>
      <c r="AQ9" s="609"/>
      <c r="AR9" s="609"/>
      <c r="AS9" s="609"/>
      <c r="AT9" s="609"/>
      <c r="AU9" s="609"/>
      <c r="AV9" s="609"/>
      <c r="AW9" s="609"/>
      <c r="AX9" s="609"/>
      <c r="AY9" s="609"/>
      <c r="AZ9" s="609"/>
      <c r="BA9" s="609"/>
      <c r="BB9" s="609"/>
      <c r="BC9" s="610"/>
      <c r="BD9" s="611">
        <v>39259973</v>
      </c>
      <c r="BE9" s="612"/>
      <c r="BF9" s="612"/>
      <c r="BG9" s="612"/>
      <c r="BH9" s="612"/>
      <c r="BI9" s="612"/>
      <c r="BJ9" s="612"/>
      <c r="BK9" s="613"/>
      <c r="BL9" s="614">
        <v>23.1</v>
      </c>
      <c r="BM9" s="614"/>
      <c r="BN9" s="614"/>
      <c r="BO9" s="614"/>
      <c r="BP9" s="615" t="s">
        <v>119</v>
      </c>
      <c r="BQ9" s="615"/>
      <c r="BR9" s="615"/>
      <c r="BS9" s="615"/>
      <c r="BT9" s="615"/>
      <c r="BU9" s="615"/>
      <c r="BV9" s="615"/>
      <c r="BW9" s="619"/>
      <c r="BY9" s="608" t="s">
        <v>215</v>
      </c>
      <c r="BZ9" s="609"/>
      <c r="CA9" s="609"/>
      <c r="CB9" s="609"/>
      <c r="CC9" s="609"/>
      <c r="CD9" s="609"/>
      <c r="CE9" s="609"/>
      <c r="CF9" s="609"/>
      <c r="CG9" s="609"/>
      <c r="CH9" s="609"/>
      <c r="CI9" s="609"/>
      <c r="CJ9" s="609"/>
      <c r="CK9" s="609"/>
      <c r="CL9" s="610"/>
      <c r="CM9" s="611">
        <v>30054302</v>
      </c>
      <c r="CN9" s="612"/>
      <c r="CO9" s="612"/>
      <c r="CP9" s="612"/>
      <c r="CQ9" s="612"/>
      <c r="CR9" s="612"/>
      <c r="CS9" s="612"/>
      <c r="CT9" s="613"/>
      <c r="CU9" s="616">
        <v>4.8</v>
      </c>
      <c r="CV9" s="617"/>
      <c r="CW9" s="617"/>
      <c r="CX9" s="622"/>
      <c r="CY9" s="620">
        <v>1539128</v>
      </c>
      <c r="CZ9" s="612"/>
      <c r="DA9" s="612"/>
      <c r="DB9" s="612"/>
      <c r="DC9" s="612"/>
      <c r="DD9" s="612"/>
      <c r="DE9" s="612"/>
      <c r="DF9" s="612"/>
      <c r="DG9" s="612"/>
      <c r="DH9" s="612"/>
      <c r="DI9" s="612"/>
      <c r="DJ9" s="612"/>
      <c r="DK9" s="613"/>
      <c r="DL9" s="620">
        <v>17449826</v>
      </c>
      <c r="DM9" s="612"/>
      <c r="DN9" s="612"/>
      <c r="DO9" s="612"/>
      <c r="DP9" s="612"/>
      <c r="DQ9" s="612"/>
      <c r="DR9" s="612"/>
      <c r="DS9" s="612"/>
      <c r="DT9" s="612"/>
      <c r="DU9" s="612"/>
      <c r="DV9" s="612"/>
      <c r="DW9" s="612"/>
      <c r="DX9" s="621"/>
    </row>
    <row r="10" spans="2:138" ht="11.25" customHeight="1" x14ac:dyDescent="0.2">
      <c r="B10" s="608" t="s">
        <v>216</v>
      </c>
      <c r="C10" s="609"/>
      <c r="D10" s="609"/>
      <c r="E10" s="609"/>
      <c r="F10" s="609"/>
      <c r="G10" s="609"/>
      <c r="H10" s="609"/>
      <c r="I10" s="609"/>
      <c r="J10" s="609"/>
      <c r="K10" s="609"/>
      <c r="L10" s="609"/>
      <c r="M10" s="609"/>
      <c r="N10" s="609"/>
      <c r="O10" s="609"/>
      <c r="P10" s="609"/>
      <c r="Q10" s="610"/>
      <c r="R10" s="611">
        <v>98313</v>
      </c>
      <c r="S10" s="612"/>
      <c r="T10" s="612"/>
      <c r="U10" s="612"/>
      <c r="V10" s="612"/>
      <c r="W10" s="612"/>
      <c r="X10" s="612"/>
      <c r="Y10" s="613"/>
      <c r="Z10" s="614">
        <v>0</v>
      </c>
      <c r="AA10" s="614"/>
      <c r="AB10" s="614"/>
      <c r="AC10" s="614"/>
      <c r="AD10" s="615">
        <v>98313</v>
      </c>
      <c r="AE10" s="615"/>
      <c r="AF10" s="615"/>
      <c r="AG10" s="615"/>
      <c r="AH10" s="615"/>
      <c r="AI10" s="615"/>
      <c r="AJ10" s="615"/>
      <c r="AK10" s="615"/>
      <c r="AL10" s="616">
        <v>0</v>
      </c>
      <c r="AM10" s="617"/>
      <c r="AN10" s="617"/>
      <c r="AO10" s="618"/>
      <c r="AP10" s="608" t="s">
        <v>217</v>
      </c>
      <c r="AQ10" s="609"/>
      <c r="AR10" s="609"/>
      <c r="AS10" s="609"/>
      <c r="AT10" s="609"/>
      <c r="AU10" s="609"/>
      <c r="AV10" s="609"/>
      <c r="AW10" s="609"/>
      <c r="AX10" s="609"/>
      <c r="AY10" s="609"/>
      <c r="AZ10" s="609"/>
      <c r="BA10" s="609"/>
      <c r="BB10" s="609"/>
      <c r="BC10" s="610"/>
      <c r="BD10" s="611">
        <v>1675508</v>
      </c>
      <c r="BE10" s="612"/>
      <c r="BF10" s="612"/>
      <c r="BG10" s="612"/>
      <c r="BH10" s="612"/>
      <c r="BI10" s="612"/>
      <c r="BJ10" s="612"/>
      <c r="BK10" s="613"/>
      <c r="BL10" s="614">
        <v>1</v>
      </c>
      <c r="BM10" s="614"/>
      <c r="BN10" s="614"/>
      <c r="BO10" s="614"/>
      <c r="BP10" s="615">
        <v>109774</v>
      </c>
      <c r="BQ10" s="615"/>
      <c r="BR10" s="615"/>
      <c r="BS10" s="615"/>
      <c r="BT10" s="615"/>
      <c r="BU10" s="615"/>
      <c r="BV10" s="615"/>
      <c r="BW10" s="619"/>
      <c r="BY10" s="608" t="s">
        <v>218</v>
      </c>
      <c r="BZ10" s="609"/>
      <c r="CA10" s="609"/>
      <c r="CB10" s="609"/>
      <c r="CC10" s="609"/>
      <c r="CD10" s="609"/>
      <c r="CE10" s="609"/>
      <c r="CF10" s="609"/>
      <c r="CG10" s="609"/>
      <c r="CH10" s="609"/>
      <c r="CI10" s="609"/>
      <c r="CJ10" s="609"/>
      <c r="CK10" s="609"/>
      <c r="CL10" s="610"/>
      <c r="CM10" s="611">
        <v>1624569</v>
      </c>
      <c r="CN10" s="612"/>
      <c r="CO10" s="612"/>
      <c r="CP10" s="612"/>
      <c r="CQ10" s="612"/>
      <c r="CR10" s="612"/>
      <c r="CS10" s="612"/>
      <c r="CT10" s="613"/>
      <c r="CU10" s="616">
        <v>0.3</v>
      </c>
      <c r="CV10" s="617"/>
      <c r="CW10" s="617"/>
      <c r="CX10" s="622"/>
      <c r="CY10" s="620">
        <v>8153</v>
      </c>
      <c r="CZ10" s="612"/>
      <c r="DA10" s="612"/>
      <c r="DB10" s="612"/>
      <c r="DC10" s="612"/>
      <c r="DD10" s="612"/>
      <c r="DE10" s="612"/>
      <c r="DF10" s="612"/>
      <c r="DG10" s="612"/>
      <c r="DH10" s="612"/>
      <c r="DI10" s="612"/>
      <c r="DJ10" s="612"/>
      <c r="DK10" s="613"/>
      <c r="DL10" s="620">
        <v>856502</v>
      </c>
      <c r="DM10" s="612"/>
      <c r="DN10" s="612"/>
      <c r="DO10" s="612"/>
      <c r="DP10" s="612"/>
      <c r="DQ10" s="612"/>
      <c r="DR10" s="612"/>
      <c r="DS10" s="612"/>
      <c r="DT10" s="612"/>
      <c r="DU10" s="612"/>
      <c r="DV10" s="612"/>
      <c r="DW10" s="612"/>
      <c r="DX10" s="621"/>
    </row>
    <row r="11" spans="2:138" ht="11.25" customHeight="1" x14ac:dyDescent="0.2">
      <c r="B11" s="608" t="s">
        <v>219</v>
      </c>
      <c r="C11" s="609"/>
      <c r="D11" s="609"/>
      <c r="E11" s="609"/>
      <c r="F11" s="609"/>
      <c r="G11" s="609"/>
      <c r="H11" s="609"/>
      <c r="I11" s="609"/>
      <c r="J11" s="609"/>
      <c r="K11" s="609"/>
      <c r="L11" s="609"/>
      <c r="M11" s="609"/>
      <c r="N11" s="609"/>
      <c r="O11" s="609"/>
      <c r="P11" s="609"/>
      <c r="Q11" s="610"/>
      <c r="R11" s="611">
        <v>82979</v>
      </c>
      <c r="S11" s="612"/>
      <c r="T11" s="612"/>
      <c r="U11" s="612"/>
      <c r="V11" s="612"/>
      <c r="W11" s="612"/>
      <c r="X11" s="612"/>
      <c r="Y11" s="613"/>
      <c r="Z11" s="614">
        <v>0</v>
      </c>
      <c r="AA11" s="614"/>
      <c r="AB11" s="614"/>
      <c r="AC11" s="614"/>
      <c r="AD11" s="615">
        <v>82979</v>
      </c>
      <c r="AE11" s="615"/>
      <c r="AF11" s="615"/>
      <c r="AG11" s="615"/>
      <c r="AH11" s="615"/>
      <c r="AI11" s="615"/>
      <c r="AJ11" s="615"/>
      <c r="AK11" s="615"/>
      <c r="AL11" s="616">
        <v>0</v>
      </c>
      <c r="AM11" s="617"/>
      <c r="AN11" s="617"/>
      <c r="AO11" s="618"/>
      <c r="AP11" s="608" t="s">
        <v>220</v>
      </c>
      <c r="AQ11" s="609"/>
      <c r="AR11" s="609"/>
      <c r="AS11" s="609"/>
      <c r="AT11" s="609"/>
      <c r="AU11" s="609"/>
      <c r="AV11" s="609"/>
      <c r="AW11" s="609"/>
      <c r="AX11" s="609"/>
      <c r="AY11" s="609"/>
      <c r="AZ11" s="609"/>
      <c r="BA11" s="609"/>
      <c r="BB11" s="609"/>
      <c r="BC11" s="610"/>
      <c r="BD11" s="611">
        <v>4345442</v>
      </c>
      <c r="BE11" s="612"/>
      <c r="BF11" s="612"/>
      <c r="BG11" s="612"/>
      <c r="BH11" s="612"/>
      <c r="BI11" s="612"/>
      <c r="BJ11" s="612"/>
      <c r="BK11" s="613"/>
      <c r="BL11" s="614">
        <v>2.6</v>
      </c>
      <c r="BM11" s="614"/>
      <c r="BN11" s="614"/>
      <c r="BO11" s="614"/>
      <c r="BP11" s="615">
        <v>799683</v>
      </c>
      <c r="BQ11" s="615"/>
      <c r="BR11" s="615"/>
      <c r="BS11" s="615"/>
      <c r="BT11" s="615"/>
      <c r="BU11" s="615"/>
      <c r="BV11" s="615"/>
      <c r="BW11" s="619"/>
      <c r="BY11" s="608" t="s">
        <v>221</v>
      </c>
      <c r="BZ11" s="609"/>
      <c r="CA11" s="609"/>
      <c r="CB11" s="609"/>
      <c r="CC11" s="609"/>
      <c r="CD11" s="609"/>
      <c r="CE11" s="609"/>
      <c r="CF11" s="609"/>
      <c r="CG11" s="609"/>
      <c r="CH11" s="609"/>
      <c r="CI11" s="609"/>
      <c r="CJ11" s="609"/>
      <c r="CK11" s="609"/>
      <c r="CL11" s="610"/>
      <c r="CM11" s="611">
        <v>38413959</v>
      </c>
      <c r="CN11" s="612"/>
      <c r="CO11" s="612"/>
      <c r="CP11" s="612"/>
      <c r="CQ11" s="612"/>
      <c r="CR11" s="612"/>
      <c r="CS11" s="612"/>
      <c r="CT11" s="613"/>
      <c r="CU11" s="616">
        <v>6.2</v>
      </c>
      <c r="CV11" s="617"/>
      <c r="CW11" s="617"/>
      <c r="CX11" s="622"/>
      <c r="CY11" s="620">
        <v>21262102</v>
      </c>
      <c r="CZ11" s="612"/>
      <c r="DA11" s="612"/>
      <c r="DB11" s="612"/>
      <c r="DC11" s="612"/>
      <c r="DD11" s="612"/>
      <c r="DE11" s="612"/>
      <c r="DF11" s="612"/>
      <c r="DG11" s="612"/>
      <c r="DH11" s="612"/>
      <c r="DI11" s="612"/>
      <c r="DJ11" s="612"/>
      <c r="DK11" s="613"/>
      <c r="DL11" s="620">
        <v>11607058</v>
      </c>
      <c r="DM11" s="612"/>
      <c r="DN11" s="612"/>
      <c r="DO11" s="612"/>
      <c r="DP11" s="612"/>
      <c r="DQ11" s="612"/>
      <c r="DR11" s="612"/>
      <c r="DS11" s="612"/>
      <c r="DT11" s="612"/>
      <c r="DU11" s="612"/>
      <c r="DV11" s="612"/>
      <c r="DW11" s="612"/>
      <c r="DX11" s="621"/>
    </row>
    <row r="12" spans="2:138" ht="11.25" customHeight="1" x14ac:dyDescent="0.2">
      <c r="B12" s="608" t="s">
        <v>222</v>
      </c>
      <c r="C12" s="609"/>
      <c r="D12" s="609"/>
      <c r="E12" s="609"/>
      <c r="F12" s="609"/>
      <c r="G12" s="609"/>
      <c r="H12" s="609"/>
      <c r="I12" s="609"/>
      <c r="J12" s="609"/>
      <c r="K12" s="609"/>
      <c r="L12" s="609"/>
      <c r="M12" s="609"/>
      <c r="N12" s="609"/>
      <c r="O12" s="609"/>
      <c r="P12" s="609"/>
      <c r="Q12" s="610"/>
      <c r="R12" s="611">
        <v>109755</v>
      </c>
      <c r="S12" s="612"/>
      <c r="T12" s="612"/>
      <c r="U12" s="612"/>
      <c r="V12" s="612"/>
      <c r="W12" s="612"/>
      <c r="X12" s="612"/>
      <c r="Y12" s="613"/>
      <c r="Z12" s="614">
        <v>0</v>
      </c>
      <c r="AA12" s="614"/>
      <c r="AB12" s="614"/>
      <c r="AC12" s="614"/>
      <c r="AD12" s="615">
        <v>109755</v>
      </c>
      <c r="AE12" s="615"/>
      <c r="AF12" s="615"/>
      <c r="AG12" s="615"/>
      <c r="AH12" s="615"/>
      <c r="AI12" s="615"/>
      <c r="AJ12" s="615"/>
      <c r="AK12" s="615"/>
      <c r="AL12" s="616">
        <v>0</v>
      </c>
      <c r="AM12" s="617"/>
      <c r="AN12" s="617"/>
      <c r="AO12" s="618"/>
      <c r="AP12" s="608" t="s">
        <v>223</v>
      </c>
      <c r="AQ12" s="609"/>
      <c r="AR12" s="609"/>
      <c r="AS12" s="609"/>
      <c r="AT12" s="609"/>
      <c r="AU12" s="609"/>
      <c r="AV12" s="609"/>
      <c r="AW12" s="609"/>
      <c r="AX12" s="609"/>
      <c r="AY12" s="609"/>
      <c r="AZ12" s="609"/>
      <c r="BA12" s="609"/>
      <c r="BB12" s="609"/>
      <c r="BC12" s="610"/>
      <c r="BD12" s="611">
        <v>380012</v>
      </c>
      <c r="BE12" s="612"/>
      <c r="BF12" s="612"/>
      <c r="BG12" s="612"/>
      <c r="BH12" s="612"/>
      <c r="BI12" s="612"/>
      <c r="BJ12" s="612"/>
      <c r="BK12" s="613"/>
      <c r="BL12" s="614">
        <v>0.2</v>
      </c>
      <c r="BM12" s="614"/>
      <c r="BN12" s="614"/>
      <c r="BO12" s="614"/>
      <c r="BP12" s="615" t="s">
        <v>120</v>
      </c>
      <c r="BQ12" s="615"/>
      <c r="BR12" s="615"/>
      <c r="BS12" s="615"/>
      <c r="BT12" s="615"/>
      <c r="BU12" s="615"/>
      <c r="BV12" s="615"/>
      <c r="BW12" s="619"/>
      <c r="BY12" s="608" t="s">
        <v>224</v>
      </c>
      <c r="BZ12" s="609"/>
      <c r="CA12" s="609"/>
      <c r="CB12" s="609"/>
      <c r="CC12" s="609"/>
      <c r="CD12" s="609"/>
      <c r="CE12" s="609"/>
      <c r="CF12" s="609"/>
      <c r="CG12" s="609"/>
      <c r="CH12" s="609"/>
      <c r="CI12" s="609"/>
      <c r="CJ12" s="609"/>
      <c r="CK12" s="609"/>
      <c r="CL12" s="610"/>
      <c r="CM12" s="611">
        <v>56773205</v>
      </c>
      <c r="CN12" s="612"/>
      <c r="CO12" s="612"/>
      <c r="CP12" s="612"/>
      <c r="CQ12" s="612"/>
      <c r="CR12" s="612"/>
      <c r="CS12" s="612"/>
      <c r="CT12" s="613"/>
      <c r="CU12" s="616">
        <v>9.1</v>
      </c>
      <c r="CV12" s="617"/>
      <c r="CW12" s="617"/>
      <c r="CX12" s="622"/>
      <c r="CY12" s="620">
        <v>5973241</v>
      </c>
      <c r="CZ12" s="612"/>
      <c r="DA12" s="612"/>
      <c r="DB12" s="612"/>
      <c r="DC12" s="612"/>
      <c r="DD12" s="612"/>
      <c r="DE12" s="612"/>
      <c r="DF12" s="612"/>
      <c r="DG12" s="612"/>
      <c r="DH12" s="612"/>
      <c r="DI12" s="612"/>
      <c r="DJ12" s="612"/>
      <c r="DK12" s="613"/>
      <c r="DL12" s="620">
        <v>6229845</v>
      </c>
      <c r="DM12" s="612"/>
      <c r="DN12" s="612"/>
      <c r="DO12" s="612"/>
      <c r="DP12" s="612"/>
      <c r="DQ12" s="612"/>
      <c r="DR12" s="612"/>
      <c r="DS12" s="612"/>
      <c r="DT12" s="612"/>
      <c r="DU12" s="612"/>
      <c r="DV12" s="612"/>
      <c r="DW12" s="612"/>
      <c r="DX12" s="621"/>
    </row>
    <row r="13" spans="2:138" ht="11.25" customHeight="1" x14ac:dyDescent="0.2">
      <c r="B13" s="608" t="s">
        <v>225</v>
      </c>
      <c r="C13" s="609"/>
      <c r="D13" s="609"/>
      <c r="E13" s="609"/>
      <c r="F13" s="609"/>
      <c r="G13" s="609"/>
      <c r="H13" s="609"/>
      <c r="I13" s="609"/>
      <c r="J13" s="609"/>
      <c r="K13" s="609"/>
      <c r="L13" s="609"/>
      <c r="M13" s="609"/>
      <c r="N13" s="609"/>
      <c r="O13" s="609"/>
      <c r="P13" s="609"/>
      <c r="Q13" s="610"/>
      <c r="R13" s="611">
        <v>21506724</v>
      </c>
      <c r="S13" s="612"/>
      <c r="T13" s="612"/>
      <c r="U13" s="612"/>
      <c r="V13" s="612"/>
      <c r="W13" s="612"/>
      <c r="X13" s="612"/>
      <c r="Y13" s="613"/>
      <c r="Z13" s="614">
        <v>3.4</v>
      </c>
      <c r="AA13" s="614"/>
      <c r="AB13" s="614"/>
      <c r="AC13" s="614"/>
      <c r="AD13" s="615">
        <v>21506724</v>
      </c>
      <c r="AE13" s="615"/>
      <c r="AF13" s="615"/>
      <c r="AG13" s="615"/>
      <c r="AH13" s="615"/>
      <c r="AI13" s="615"/>
      <c r="AJ13" s="615"/>
      <c r="AK13" s="615"/>
      <c r="AL13" s="616">
        <v>6.5</v>
      </c>
      <c r="AM13" s="617"/>
      <c r="AN13" s="617"/>
      <c r="AO13" s="618"/>
      <c r="AP13" s="608" t="s">
        <v>226</v>
      </c>
      <c r="AQ13" s="609"/>
      <c r="AR13" s="609"/>
      <c r="AS13" s="609"/>
      <c r="AT13" s="609"/>
      <c r="AU13" s="609"/>
      <c r="AV13" s="609"/>
      <c r="AW13" s="609"/>
      <c r="AX13" s="609"/>
      <c r="AY13" s="609"/>
      <c r="AZ13" s="609"/>
      <c r="BA13" s="609"/>
      <c r="BB13" s="609"/>
      <c r="BC13" s="610"/>
      <c r="BD13" s="611">
        <v>1202109</v>
      </c>
      <c r="BE13" s="612"/>
      <c r="BF13" s="612"/>
      <c r="BG13" s="612"/>
      <c r="BH13" s="612"/>
      <c r="BI13" s="612"/>
      <c r="BJ13" s="612"/>
      <c r="BK13" s="613"/>
      <c r="BL13" s="614">
        <v>0.7</v>
      </c>
      <c r="BM13" s="614"/>
      <c r="BN13" s="614"/>
      <c r="BO13" s="614"/>
      <c r="BP13" s="615" t="s">
        <v>206</v>
      </c>
      <c r="BQ13" s="615"/>
      <c r="BR13" s="615"/>
      <c r="BS13" s="615"/>
      <c r="BT13" s="615"/>
      <c r="BU13" s="615"/>
      <c r="BV13" s="615"/>
      <c r="BW13" s="619"/>
      <c r="BY13" s="608" t="s">
        <v>227</v>
      </c>
      <c r="BZ13" s="609"/>
      <c r="CA13" s="609"/>
      <c r="CB13" s="609"/>
      <c r="CC13" s="609"/>
      <c r="CD13" s="609"/>
      <c r="CE13" s="609"/>
      <c r="CF13" s="609"/>
      <c r="CG13" s="609"/>
      <c r="CH13" s="609"/>
      <c r="CI13" s="609"/>
      <c r="CJ13" s="609"/>
      <c r="CK13" s="609"/>
      <c r="CL13" s="610"/>
      <c r="CM13" s="611">
        <v>78973498</v>
      </c>
      <c r="CN13" s="612"/>
      <c r="CO13" s="612"/>
      <c r="CP13" s="612"/>
      <c r="CQ13" s="612"/>
      <c r="CR13" s="612"/>
      <c r="CS13" s="612"/>
      <c r="CT13" s="613"/>
      <c r="CU13" s="616">
        <v>12.7</v>
      </c>
      <c r="CV13" s="617"/>
      <c r="CW13" s="617"/>
      <c r="CX13" s="622"/>
      <c r="CY13" s="620">
        <v>70205577</v>
      </c>
      <c r="CZ13" s="612"/>
      <c r="DA13" s="612"/>
      <c r="DB13" s="612"/>
      <c r="DC13" s="612"/>
      <c r="DD13" s="612"/>
      <c r="DE13" s="612"/>
      <c r="DF13" s="612"/>
      <c r="DG13" s="612"/>
      <c r="DH13" s="612"/>
      <c r="DI13" s="612"/>
      <c r="DJ13" s="612"/>
      <c r="DK13" s="613"/>
      <c r="DL13" s="620">
        <v>12945374</v>
      </c>
      <c r="DM13" s="612"/>
      <c r="DN13" s="612"/>
      <c r="DO13" s="612"/>
      <c r="DP13" s="612"/>
      <c r="DQ13" s="612"/>
      <c r="DR13" s="612"/>
      <c r="DS13" s="612"/>
      <c r="DT13" s="612"/>
      <c r="DU13" s="612"/>
      <c r="DV13" s="612"/>
      <c r="DW13" s="612"/>
      <c r="DX13" s="621"/>
    </row>
    <row r="14" spans="2:138" ht="11.25" customHeight="1" x14ac:dyDescent="0.2">
      <c r="B14" s="608" t="s">
        <v>228</v>
      </c>
      <c r="C14" s="609"/>
      <c r="D14" s="609"/>
      <c r="E14" s="609"/>
      <c r="F14" s="609"/>
      <c r="G14" s="609"/>
      <c r="H14" s="609"/>
      <c r="I14" s="609"/>
      <c r="J14" s="609"/>
      <c r="K14" s="609"/>
      <c r="L14" s="609"/>
      <c r="M14" s="609"/>
      <c r="N14" s="609"/>
      <c r="O14" s="609"/>
      <c r="P14" s="609"/>
      <c r="Q14" s="610"/>
      <c r="R14" s="611">
        <v>94467</v>
      </c>
      <c r="S14" s="612"/>
      <c r="T14" s="612"/>
      <c r="U14" s="612"/>
      <c r="V14" s="612"/>
      <c r="W14" s="612"/>
      <c r="X14" s="612"/>
      <c r="Y14" s="613"/>
      <c r="Z14" s="614">
        <v>0</v>
      </c>
      <c r="AA14" s="614"/>
      <c r="AB14" s="614"/>
      <c r="AC14" s="614"/>
      <c r="AD14" s="615">
        <v>94467</v>
      </c>
      <c r="AE14" s="615"/>
      <c r="AF14" s="615"/>
      <c r="AG14" s="615"/>
      <c r="AH14" s="615"/>
      <c r="AI14" s="615"/>
      <c r="AJ14" s="615"/>
      <c r="AK14" s="615"/>
      <c r="AL14" s="616">
        <v>0</v>
      </c>
      <c r="AM14" s="617"/>
      <c r="AN14" s="617"/>
      <c r="AO14" s="618"/>
      <c r="AP14" s="608" t="s">
        <v>229</v>
      </c>
      <c r="AQ14" s="609"/>
      <c r="AR14" s="609"/>
      <c r="AS14" s="609"/>
      <c r="AT14" s="609"/>
      <c r="AU14" s="609"/>
      <c r="AV14" s="609"/>
      <c r="AW14" s="609"/>
      <c r="AX14" s="609"/>
      <c r="AY14" s="609"/>
      <c r="AZ14" s="609"/>
      <c r="BA14" s="609"/>
      <c r="BB14" s="609"/>
      <c r="BC14" s="610"/>
      <c r="BD14" s="611">
        <v>707619</v>
      </c>
      <c r="BE14" s="612"/>
      <c r="BF14" s="612"/>
      <c r="BG14" s="612"/>
      <c r="BH14" s="612"/>
      <c r="BI14" s="612"/>
      <c r="BJ14" s="612"/>
      <c r="BK14" s="613"/>
      <c r="BL14" s="614">
        <v>0.4</v>
      </c>
      <c r="BM14" s="614"/>
      <c r="BN14" s="614"/>
      <c r="BO14" s="614"/>
      <c r="BP14" s="615" t="s">
        <v>119</v>
      </c>
      <c r="BQ14" s="615"/>
      <c r="BR14" s="615"/>
      <c r="BS14" s="615"/>
      <c r="BT14" s="615"/>
      <c r="BU14" s="615"/>
      <c r="BV14" s="615"/>
      <c r="BW14" s="619"/>
      <c r="BY14" s="608" t="s">
        <v>230</v>
      </c>
      <c r="BZ14" s="609"/>
      <c r="CA14" s="609"/>
      <c r="CB14" s="609"/>
      <c r="CC14" s="609"/>
      <c r="CD14" s="609"/>
      <c r="CE14" s="609"/>
      <c r="CF14" s="609"/>
      <c r="CG14" s="609"/>
      <c r="CH14" s="609"/>
      <c r="CI14" s="609"/>
      <c r="CJ14" s="609"/>
      <c r="CK14" s="609"/>
      <c r="CL14" s="610"/>
      <c r="CM14" s="611">
        <v>30899385</v>
      </c>
      <c r="CN14" s="612"/>
      <c r="CO14" s="612"/>
      <c r="CP14" s="612"/>
      <c r="CQ14" s="612"/>
      <c r="CR14" s="612"/>
      <c r="CS14" s="612"/>
      <c r="CT14" s="613"/>
      <c r="CU14" s="616">
        <v>5</v>
      </c>
      <c r="CV14" s="617"/>
      <c r="CW14" s="617"/>
      <c r="CX14" s="622"/>
      <c r="CY14" s="620">
        <v>2295647</v>
      </c>
      <c r="CZ14" s="612"/>
      <c r="DA14" s="612"/>
      <c r="DB14" s="612"/>
      <c r="DC14" s="612"/>
      <c r="DD14" s="612"/>
      <c r="DE14" s="612"/>
      <c r="DF14" s="612"/>
      <c r="DG14" s="612"/>
      <c r="DH14" s="612"/>
      <c r="DI14" s="612"/>
      <c r="DJ14" s="612"/>
      <c r="DK14" s="613"/>
      <c r="DL14" s="620">
        <v>27747519</v>
      </c>
      <c r="DM14" s="612"/>
      <c r="DN14" s="612"/>
      <c r="DO14" s="612"/>
      <c r="DP14" s="612"/>
      <c r="DQ14" s="612"/>
      <c r="DR14" s="612"/>
      <c r="DS14" s="612"/>
      <c r="DT14" s="612"/>
      <c r="DU14" s="612"/>
      <c r="DV14" s="612"/>
      <c r="DW14" s="612"/>
      <c r="DX14" s="621"/>
    </row>
    <row r="15" spans="2:138" ht="11.25" customHeight="1" x14ac:dyDescent="0.2">
      <c r="B15" s="608" t="s">
        <v>231</v>
      </c>
      <c r="C15" s="609"/>
      <c r="D15" s="609"/>
      <c r="E15" s="609"/>
      <c r="F15" s="609"/>
      <c r="G15" s="609"/>
      <c r="H15" s="609"/>
      <c r="I15" s="609"/>
      <c r="J15" s="609"/>
      <c r="K15" s="609"/>
      <c r="L15" s="609"/>
      <c r="M15" s="609"/>
      <c r="N15" s="609"/>
      <c r="O15" s="609"/>
      <c r="P15" s="609"/>
      <c r="Q15" s="610"/>
      <c r="R15" s="611" t="s">
        <v>119</v>
      </c>
      <c r="S15" s="612"/>
      <c r="T15" s="612"/>
      <c r="U15" s="612"/>
      <c r="V15" s="612"/>
      <c r="W15" s="612"/>
      <c r="X15" s="612"/>
      <c r="Y15" s="613"/>
      <c r="Z15" s="614" t="s">
        <v>120</v>
      </c>
      <c r="AA15" s="614"/>
      <c r="AB15" s="614"/>
      <c r="AC15" s="614"/>
      <c r="AD15" s="615" t="s">
        <v>120</v>
      </c>
      <c r="AE15" s="615"/>
      <c r="AF15" s="615"/>
      <c r="AG15" s="615"/>
      <c r="AH15" s="615"/>
      <c r="AI15" s="615"/>
      <c r="AJ15" s="615"/>
      <c r="AK15" s="615"/>
      <c r="AL15" s="616" t="s">
        <v>119</v>
      </c>
      <c r="AM15" s="617"/>
      <c r="AN15" s="617"/>
      <c r="AO15" s="618"/>
      <c r="AP15" s="608" t="s">
        <v>232</v>
      </c>
      <c r="AQ15" s="609"/>
      <c r="AR15" s="609"/>
      <c r="AS15" s="609"/>
      <c r="AT15" s="609"/>
      <c r="AU15" s="609"/>
      <c r="AV15" s="609"/>
      <c r="AW15" s="609"/>
      <c r="AX15" s="609"/>
      <c r="AY15" s="609"/>
      <c r="AZ15" s="609"/>
      <c r="BA15" s="609"/>
      <c r="BB15" s="609"/>
      <c r="BC15" s="610"/>
      <c r="BD15" s="611">
        <v>37160214</v>
      </c>
      <c r="BE15" s="612"/>
      <c r="BF15" s="612"/>
      <c r="BG15" s="612"/>
      <c r="BH15" s="612"/>
      <c r="BI15" s="612"/>
      <c r="BJ15" s="612"/>
      <c r="BK15" s="613"/>
      <c r="BL15" s="614">
        <v>21.8</v>
      </c>
      <c r="BM15" s="614"/>
      <c r="BN15" s="614"/>
      <c r="BO15" s="614"/>
      <c r="BP15" s="615" t="s">
        <v>206</v>
      </c>
      <c r="BQ15" s="615"/>
      <c r="BR15" s="615"/>
      <c r="BS15" s="615"/>
      <c r="BT15" s="615"/>
      <c r="BU15" s="615"/>
      <c r="BV15" s="615"/>
      <c r="BW15" s="619"/>
      <c r="BY15" s="608" t="s">
        <v>233</v>
      </c>
      <c r="BZ15" s="609"/>
      <c r="CA15" s="609"/>
      <c r="CB15" s="609"/>
      <c r="CC15" s="609"/>
      <c r="CD15" s="609"/>
      <c r="CE15" s="609"/>
      <c r="CF15" s="609"/>
      <c r="CG15" s="609"/>
      <c r="CH15" s="609"/>
      <c r="CI15" s="609"/>
      <c r="CJ15" s="609"/>
      <c r="CK15" s="609"/>
      <c r="CL15" s="610"/>
      <c r="CM15" s="611" t="s">
        <v>119</v>
      </c>
      <c r="CN15" s="612"/>
      <c r="CO15" s="612"/>
      <c r="CP15" s="612"/>
      <c r="CQ15" s="612"/>
      <c r="CR15" s="612"/>
      <c r="CS15" s="612"/>
      <c r="CT15" s="613"/>
      <c r="CU15" s="616" t="s">
        <v>206</v>
      </c>
      <c r="CV15" s="617"/>
      <c r="CW15" s="617"/>
      <c r="CX15" s="622"/>
      <c r="CY15" s="620" t="s">
        <v>120</v>
      </c>
      <c r="CZ15" s="612"/>
      <c r="DA15" s="612"/>
      <c r="DB15" s="612"/>
      <c r="DC15" s="612"/>
      <c r="DD15" s="612"/>
      <c r="DE15" s="612"/>
      <c r="DF15" s="612"/>
      <c r="DG15" s="612"/>
      <c r="DH15" s="612"/>
      <c r="DI15" s="612"/>
      <c r="DJ15" s="612"/>
      <c r="DK15" s="613"/>
      <c r="DL15" s="620" t="s">
        <v>120</v>
      </c>
      <c r="DM15" s="612"/>
      <c r="DN15" s="612"/>
      <c r="DO15" s="612"/>
      <c r="DP15" s="612"/>
      <c r="DQ15" s="612"/>
      <c r="DR15" s="612"/>
      <c r="DS15" s="612"/>
      <c r="DT15" s="612"/>
      <c r="DU15" s="612"/>
      <c r="DV15" s="612"/>
      <c r="DW15" s="612"/>
      <c r="DX15" s="621"/>
    </row>
    <row r="16" spans="2:138" ht="11.25" customHeight="1" x14ac:dyDescent="0.2">
      <c r="B16" s="608" t="s">
        <v>234</v>
      </c>
      <c r="C16" s="609"/>
      <c r="D16" s="609"/>
      <c r="E16" s="609"/>
      <c r="F16" s="609"/>
      <c r="G16" s="609"/>
      <c r="H16" s="609"/>
      <c r="I16" s="609"/>
      <c r="J16" s="609"/>
      <c r="K16" s="609"/>
      <c r="L16" s="609"/>
      <c r="M16" s="609"/>
      <c r="N16" s="609"/>
      <c r="O16" s="609"/>
      <c r="P16" s="609"/>
      <c r="Q16" s="610"/>
      <c r="R16" s="611">
        <v>1447726</v>
      </c>
      <c r="S16" s="612"/>
      <c r="T16" s="612"/>
      <c r="U16" s="612"/>
      <c r="V16" s="612"/>
      <c r="W16" s="612"/>
      <c r="X16" s="612"/>
      <c r="Y16" s="613"/>
      <c r="Z16" s="614">
        <v>0.2</v>
      </c>
      <c r="AA16" s="614"/>
      <c r="AB16" s="614"/>
      <c r="AC16" s="614"/>
      <c r="AD16" s="615">
        <v>1447726</v>
      </c>
      <c r="AE16" s="615"/>
      <c r="AF16" s="615"/>
      <c r="AG16" s="615"/>
      <c r="AH16" s="615"/>
      <c r="AI16" s="615"/>
      <c r="AJ16" s="615"/>
      <c r="AK16" s="615"/>
      <c r="AL16" s="616">
        <v>0.4</v>
      </c>
      <c r="AM16" s="617"/>
      <c r="AN16" s="617"/>
      <c r="AO16" s="618"/>
      <c r="AP16" s="608" t="s">
        <v>235</v>
      </c>
      <c r="AQ16" s="609"/>
      <c r="AR16" s="609"/>
      <c r="AS16" s="609"/>
      <c r="AT16" s="609"/>
      <c r="AU16" s="609"/>
      <c r="AV16" s="609"/>
      <c r="AW16" s="609"/>
      <c r="AX16" s="609"/>
      <c r="AY16" s="609"/>
      <c r="AZ16" s="609"/>
      <c r="BA16" s="609"/>
      <c r="BB16" s="609"/>
      <c r="BC16" s="610"/>
      <c r="BD16" s="611">
        <v>1319894</v>
      </c>
      <c r="BE16" s="612"/>
      <c r="BF16" s="612"/>
      <c r="BG16" s="612"/>
      <c r="BH16" s="612"/>
      <c r="BI16" s="612"/>
      <c r="BJ16" s="612"/>
      <c r="BK16" s="613"/>
      <c r="BL16" s="614">
        <v>0.8</v>
      </c>
      <c r="BM16" s="614"/>
      <c r="BN16" s="614"/>
      <c r="BO16" s="614"/>
      <c r="BP16" s="615" t="s">
        <v>119</v>
      </c>
      <c r="BQ16" s="615"/>
      <c r="BR16" s="615"/>
      <c r="BS16" s="615"/>
      <c r="BT16" s="615"/>
      <c r="BU16" s="615"/>
      <c r="BV16" s="615"/>
      <c r="BW16" s="619"/>
      <c r="BY16" s="608" t="s">
        <v>236</v>
      </c>
      <c r="BZ16" s="609"/>
      <c r="CA16" s="609"/>
      <c r="CB16" s="609"/>
      <c r="CC16" s="609"/>
      <c r="CD16" s="609"/>
      <c r="CE16" s="609"/>
      <c r="CF16" s="609"/>
      <c r="CG16" s="609"/>
      <c r="CH16" s="609"/>
      <c r="CI16" s="609"/>
      <c r="CJ16" s="609"/>
      <c r="CK16" s="609"/>
      <c r="CL16" s="610"/>
      <c r="CM16" s="611">
        <v>127648104</v>
      </c>
      <c r="CN16" s="612"/>
      <c r="CO16" s="612"/>
      <c r="CP16" s="612"/>
      <c r="CQ16" s="612"/>
      <c r="CR16" s="612"/>
      <c r="CS16" s="612"/>
      <c r="CT16" s="613"/>
      <c r="CU16" s="616">
        <v>20.5</v>
      </c>
      <c r="CV16" s="617"/>
      <c r="CW16" s="617"/>
      <c r="CX16" s="622"/>
      <c r="CY16" s="620">
        <v>1055610</v>
      </c>
      <c r="CZ16" s="612"/>
      <c r="DA16" s="612"/>
      <c r="DB16" s="612"/>
      <c r="DC16" s="612"/>
      <c r="DD16" s="612"/>
      <c r="DE16" s="612"/>
      <c r="DF16" s="612"/>
      <c r="DG16" s="612"/>
      <c r="DH16" s="612"/>
      <c r="DI16" s="612"/>
      <c r="DJ16" s="612"/>
      <c r="DK16" s="613"/>
      <c r="DL16" s="620">
        <v>95370267</v>
      </c>
      <c r="DM16" s="612"/>
      <c r="DN16" s="612"/>
      <c r="DO16" s="612"/>
      <c r="DP16" s="612"/>
      <c r="DQ16" s="612"/>
      <c r="DR16" s="612"/>
      <c r="DS16" s="612"/>
      <c r="DT16" s="612"/>
      <c r="DU16" s="612"/>
      <c r="DV16" s="612"/>
      <c r="DW16" s="612"/>
      <c r="DX16" s="621"/>
    </row>
    <row r="17" spans="2:128" ht="11.25" customHeight="1" x14ac:dyDescent="0.2">
      <c r="B17" s="608" t="s">
        <v>237</v>
      </c>
      <c r="C17" s="609"/>
      <c r="D17" s="609"/>
      <c r="E17" s="609"/>
      <c r="F17" s="609"/>
      <c r="G17" s="609"/>
      <c r="H17" s="609"/>
      <c r="I17" s="609"/>
      <c r="J17" s="609"/>
      <c r="K17" s="609"/>
      <c r="L17" s="609"/>
      <c r="M17" s="609"/>
      <c r="N17" s="609"/>
      <c r="O17" s="609"/>
      <c r="P17" s="609"/>
      <c r="Q17" s="610"/>
      <c r="R17" s="611">
        <v>672179</v>
      </c>
      <c r="S17" s="612"/>
      <c r="T17" s="612"/>
      <c r="U17" s="612"/>
      <c r="V17" s="612"/>
      <c r="W17" s="612"/>
      <c r="X17" s="612"/>
      <c r="Y17" s="613"/>
      <c r="Z17" s="614">
        <v>0.1</v>
      </c>
      <c r="AA17" s="614"/>
      <c r="AB17" s="614"/>
      <c r="AC17" s="614"/>
      <c r="AD17" s="615">
        <v>672179</v>
      </c>
      <c r="AE17" s="615"/>
      <c r="AF17" s="615"/>
      <c r="AG17" s="615"/>
      <c r="AH17" s="615"/>
      <c r="AI17" s="615"/>
      <c r="AJ17" s="615"/>
      <c r="AK17" s="615"/>
      <c r="AL17" s="616">
        <v>0.2</v>
      </c>
      <c r="AM17" s="617"/>
      <c r="AN17" s="617"/>
      <c r="AO17" s="618"/>
      <c r="AP17" s="608" t="s">
        <v>238</v>
      </c>
      <c r="AQ17" s="609"/>
      <c r="AR17" s="609"/>
      <c r="AS17" s="609"/>
      <c r="AT17" s="609"/>
      <c r="AU17" s="609"/>
      <c r="AV17" s="609"/>
      <c r="AW17" s="609"/>
      <c r="AX17" s="609"/>
      <c r="AY17" s="609"/>
      <c r="AZ17" s="609"/>
      <c r="BA17" s="609"/>
      <c r="BB17" s="609"/>
      <c r="BC17" s="610"/>
      <c r="BD17" s="611">
        <v>35840320</v>
      </c>
      <c r="BE17" s="612"/>
      <c r="BF17" s="612"/>
      <c r="BG17" s="612"/>
      <c r="BH17" s="612"/>
      <c r="BI17" s="612"/>
      <c r="BJ17" s="612"/>
      <c r="BK17" s="613"/>
      <c r="BL17" s="614">
        <v>21</v>
      </c>
      <c r="BM17" s="614"/>
      <c r="BN17" s="614"/>
      <c r="BO17" s="614"/>
      <c r="BP17" s="615" t="s">
        <v>120</v>
      </c>
      <c r="BQ17" s="615"/>
      <c r="BR17" s="615"/>
      <c r="BS17" s="615"/>
      <c r="BT17" s="615"/>
      <c r="BU17" s="615"/>
      <c r="BV17" s="615"/>
      <c r="BW17" s="619"/>
      <c r="BY17" s="608" t="s">
        <v>239</v>
      </c>
      <c r="BZ17" s="609"/>
      <c r="CA17" s="609"/>
      <c r="CB17" s="609"/>
      <c r="CC17" s="609"/>
      <c r="CD17" s="609"/>
      <c r="CE17" s="609"/>
      <c r="CF17" s="609"/>
      <c r="CG17" s="609"/>
      <c r="CH17" s="609"/>
      <c r="CI17" s="609"/>
      <c r="CJ17" s="609"/>
      <c r="CK17" s="609"/>
      <c r="CL17" s="610"/>
      <c r="CM17" s="611">
        <v>17597677</v>
      </c>
      <c r="CN17" s="612"/>
      <c r="CO17" s="612"/>
      <c r="CP17" s="612"/>
      <c r="CQ17" s="612"/>
      <c r="CR17" s="612"/>
      <c r="CS17" s="612"/>
      <c r="CT17" s="613"/>
      <c r="CU17" s="616">
        <v>2.8</v>
      </c>
      <c r="CV17" s="617"/>
      <c r="CW17" s="617"/>
      <c r="CX17" s="622"/>
      <c r="CY17" s="620" t="s">
        <v>119</v>
      </c>
      <c r="CZ17" s="612"/>
      <c r="DA17" s="612"/>
      <c r="DB17" s="612"/>
      <c r="DC17" s="612"/>
      <c r="DD17" s="612"/>
      <c r="DE17" s="612"/>
      <c r="DF17" s="612"/>
      <c r="DG17" s="612"/>
      <c r="DH17" s="612"/>
      <c r="DI17" s="612"/>
      <c r="DJ17" s="612"/>
      <c r="DK17" s="613"/>
      <c r="DL17" s="620">
        <v>360535</v>
      </c>
      <c r="DM17" s="612"/>
      <c r="DN17" s="612"/>
      <c r="DO17" s="612"/>
      <c r="DP17" s="612"/>
      <c r="DQ17" s="612"/>
      <c r="DR17" s="612"/>
      <c r="DS17" s="612"/>
      <c r="DT17" s="612"/>
      <c r="DU17" s="612"/>
      <c r="DV17" s="612"/>
      <c r="DW17" s="612"/>
      <c r="DX17" s="621"/>
    </row>
    <row r="18" spans="2:128" ht="11.25" customHeight="1" x14ac:dyDescent="0.2">
      <c r="B18" s="608" t="s">
        <v>240</v>
      </c>
      <c r="C18" s="609"/>
      <c r="D18" s="609"/>
      <c r="E18" s="609"/>
      <c r="F18" s="609"/>
      <c r="G18" s="609"/>
      <c r="H18" s="609"/>
      <c r="I18" s="609"/>
      <c r="J18" s="609"/>
      <c r="K18" s="609"/>
      <c r="L18" s="609"/>
      <c r="M18" s="609"/>
      <c r="N18" s="609"/>
      <c r="O18" s="609"/>
      <c r="P18" s="609"/>
      <c r="Q18" s="610"/>
      <c r="R18" s="611">
        <v>96641</v>
      </c>
      <c r="S18" s="612"/>
      <c r="T18" s="612"/>
      <c r="U18" s="612"/>
      <c r="V18" s="612"/>
      <c r="W18" s="612"/>
      <c r="X18" s="612"/>
      <c r="Y18" s="613"/>
      <c r="Z18" s="614">
        <v>0</v>
      </c>
      <c r="AA18" s="614"/>
      <c r="AB18" s="614"/>
      <c r="AC18" s="614"/>
      <c r="AD18" s="615">
        <v>96641</v>
      </c>
      <c r="AE18" s="615"/>
      <c r="AF18" s="615"/>
      <c r="AG18" s="615"/>
      <c r="AH18" s="615"/>
      <c r="AI18" s="615"/>
      <c r="AJ18" s="615"/>
      <c r="AK18" s="615"/>
      <c r="AL18" s="616">
        <v>0</v>
      </c>
      <c r="AM18" s="617"/>
      <c r="AN18" s="617"/>
      <c r="AO18" s="618"/>
      <c r="AP18" s="608" t="s">
        <v>241</v>
      </c>
      <c r="AQ18" s="609"/>
      <c r="AR18" s="609"/>
      <c r="AS18" s="609"/>
      <c r="AT18" s="609"/>
      <c r="AU18" s="609"/>
      <c r="AV18" s="609"/>
      <c r="AW18" s="609"/>
      <c r="AX18" s="609"/>
      <c r="AY18" s="609"/>
      <c r="AZ18" s="609"/>
      <c r="BA18" s="609"/>
      <c r="BB18" s="609"/>
      <c r="BC18" s="610"/>
      <c r="BD18" s="611">
        <v>50272970</v>
      </c>
      <c r="BE18" s="612"/>
      <c r="BF18" s="612"/>
      <c r="BG18" s="612"/>
      <c r="BH18" s="612"/>
      <c r="BI18" s="612"/>
      <c r="BJ18" s="612"/>
      <c r="BK18" s="613"/>
      <c r="BL18" s="614">
        <v>29.5</v>
      </c>
      <c r="BM18" s="614"/>
      <c r="BN18" s="614"/>
      <c r="BO18" s="614"/>
      <c r="BP18" s="615" t="s">
        <v>206</v>
      </c>
      <c r="BQ18" s="615"/>
      <c r="BR18" s="615"/>
      <c r="BS18" s="615"/>
      <c r="BT18" s="615"/>
      <c r="BU18" s="615"/>
      <c r="BV18" s="615"/>
      <c r="BW18" s="619"/>
      <c r="BY18" s="608" t="s">
        <v>242</v>
      </c>
      <c r="BZ18" s="609"/>
      <c r="CA18" s="609"/>
      <c r="CB18" s="609"/>
      <c r="CC18" s="609"/>
      <c r="CD18" s="609"/>
      <c r="CE18" s="609"/>
      <c r="CF18" s="609"/>
      <c r="CG18" s="609"/>
      <c r="CH18" s="609"/>
      <c r="CI18" s="609"/>
      <c r="CJ18" s="609"/>
      <c r="CK18" s="609"/>
      <c r="CL18" s="610"/>
      <c r="CM18" s="611">
        <v>85732884</v>
      </c>
      <c r="CN18" s="612"/>
      <c r="CO18" s="612"/>
      <c r="CP18" s="612"/>
      <c r="CQ18" s="612"/>
      <c r="CR18" s="612"/>
      <c r="CS18" s="612"/>
      <c r="CT18" s="613"/>
      <c r="CU18" s="616">
        <v>13.7</v>
      </c>
      <c r="CV18" s="617"/>
      <c r="CW18" s="617"/>
      <c r="CX18" s="622"/>
      <c r="CY18" s="620" t="s">
        <v>120</v>
      </c>
      <c r="CZ18" s="612"/>
      <c r="DA18" s="612"/>
      <c r="DB18" s="612"/>
      <c r="DC18" s="612"/>
      <c r="DD18" s="612"/>
      <c r="DE18" s="612"/>
      <c r="DF18" s="612"/>
      <c r="DG18" s="612"/>
      <c r="DH18" s="612"/>
      <c r="DI18" s="612"/>
      <c r="DJ18" s="612"/>
      <c r="DK18" s="613"/>
      <c r="DL18" s="620">
        <v>81804317</v>
      </c>
      <c r="DM18" s="612"/>
      <c r="DN18" s="612"/>
      <c r="DO18" s="612"/>
      <c r="DP18" s="612"/>
      <c r="DQ18" s="612"/>
      <c r="DR18" s="612"/>
      <c r="DS18" s="612"/>
      <c r="DT18" s="612"/>
      <c r="DU18" s="612"/>
      <c r="DV18" s="612"/>
      <c r="DW18" s="612"/>
      <c r="DX18" s="621"/>
    </row>
    <row r="19" spans="2:128" ht="11.25" customHeight="1" x14ac:dyDescent="0.2">
      <c r="B19" s="608" t="s">
        <v>243</v>
      </c>
      <c r="C19" s="609"/>
      <c r="D19" s="609"/>
      <c r="E19" s="609"/>
      <c r="F19" s="609"/>
      <c r="G19" s="609"/>
      <c r="H19" s="609"/>
      <c r="I19" s="609"/>
      <c r="J19" s="609"/>
      <c r="K19" s="609"/>
      <c r="L19" s="609"/>
      <c r="M19" s="609"/>
      <c r="N19" s="609"/>
      <c r="O19" s="609"/>
      <c r="P19" s="609"/>
      <c r="Q19" s="610"/>
      <c r="R19" s="611">
        <v>678906</v>
      </c>
      <c r="S19" s="612"/>
      <c r="T19" s="612"/>
      <c r="U19" s="612"/>
      <c r="V19" s="612"/>
      <c r="W19" s="612"/>
      <c r="X19" s="612"/>
      <c r="Y19" s="613"/>
      <c r="Z19" s="614">
        <v>0.1</v>
      </c>
      <c r="AA19" s="614"/>
      <c r="AB19" s="614"/>
      <c r="AC19" s="614"/>
      <c r="AD19" s="615">
        <v>678906</v>
      </c>
      <c r="AE19" s="615"/>
      <c r="AF19" s="615"/>
      <c r="AG19" s="615"/>
      <c r="AH19" s="615"/>
      <c r="AI19" s="615"/>
      <c r="AJ19" s="615"/>
      <c r="AK19" s="615"/>
      <c r="AL19" s="616">
        <v>0.2</v>
      </c>
      <c r="AM19" s="617"/>
      <c r="AN19" s="617"/>
      <c r="AO19" s="618"/>
      <c r="AP19" s="608" t="s">
        <v>244</v>
      </c>
      <c r="AQ19" s="609"/>
      <c r="AR19" s="609"/>
      <c r="AS19" s="609"/>
      <c r="AT19" s="609"/>
      <c r="AU19" s="609"/>
      <c r="AV19" s="609"/>
      <c r="AW19" s="609"/>
      <c r="AX19" s="609"/>
      <c r="AY19" s="609"/>
      <c r="AZ19" s="609"/>
      <c r="BA19" s="609"/>
      <c r="BB19" s="609"/>
      <c r="BC19" s="610"/>
      <c r="BD19" s="611">
        <v>3256988</v>
      </c>
      <c r="BE19" s="612"/>
      <c r="BF19" s="612"/>
      <c r="BG19" s="612"/>
      <c r="BH19" s="612"/>
      <c r="BI19" s="612"/>
      <c r="BJ19" s="612"/>
      <c r="BK19" s="613"/>
      <c r="BL19" s="614">
        <v>1.9</v>
      </c>
      <c r="BM19" s="614"/>
      <c r="BN19" s="614"/>
      <c r="BO19" s="614"/>
      <c r="BP19" s="615" t="s">
        <v>119</v>
      </c>
      <c r="BQ19" s="615"/>
      <c r="BR19" s="615"/>
      <c r="BS19" s="615"/>
      <c r="BT19" s="615"/>
      <c r="BU19" s="615"/>
      <c r="BV19" s="615"/>
      <c r="BW19" s="619"/>
      <c r="BY19" s="608" t="s">
        <v>245</v>
      </c>
      <c r="BZ19" s="609"/>
      <c r="CA19" s="609"/>
      <c r="CB19" s="609"/>
      <c r="CC19" s="609"/>
      <c r="CD19" s="609"/>
      <c r="CE19" s="609"/>
      <c r="CF19" s="609"/>
      <c r="CG19" s="609"/>
      <c r="CH19" s="609"/>
      <c r="CI19" s="609"/>
      <c r="CJ19" s="609"/>
      <c r="CK19" s="609"/>
      <c r="CL19" s="610"/>
      <c r="CM19" s="611">
        <v>1949</v>
      </c>
      <c r="CN19" s="612"/>
      <c r="CO19" s="612"/>
      <c r="CP19" s="612"/>
      <c r="CQ19" s="612"/>
      <c r="CR19" s="612"/>
      <c r="CS19" s="612"/>
      <c r="CT19" s="613"/>
      <c r="CU19" s="616">
        <v>0</v>
      </c>
      <c r="CV19" s="617"/>
      <c r="CW19" s="617"/>
      <c r="CX19" s="622"/>
      <c r="CY19" s="620" t="s">
        <v>119</v>
      </c>
      <c r="CZ19" s="612"/>
      <c r="DA19" s="612"/>
      <c r="DB19" s="612"/>
      <c r="DC19" s="612"/>
      <c r="DD19" s="612"/>
      <c r="DE19" s="612"/>
      <c r="DF19" s="612"/>
      <c r="DG19" s="612"/>
      <c r="DH19" s="612"/>
      <c r="DI19" s="612"/>
      <c r="DJ19" s="612"/>
      <c r="DK19" s="613"/>
      <c r="DL19" s="620">
        <v>1949</v>
      </c>
      <c r="DM19" s="612"/>
      <c r="DN19" s="612"/>
      <c r="DO19" s="612"/>
      <c r="DP19" s="612"/>
      <c r="DQ19" s="612"/>
      <c r="DR19" s="612"/>
      <c r="DS19" s="612"/>
      <c r="DT19" s="612"/>
      <c r="DU19" s="612"/>
      <c r="DV19" s="612"/>
      <c r="DW19" s="612"/>
      <c r="DX19" s="621"/>
    </row>
    <row r="20" spans="2:128" ht="11.25" customHeight="1" x14ac:dyDescent="0.2">
      <c r="B20" s="608" t="s">
        <v>246</v>
      </c>
      <c r="C20" s="609"/>
      <c r="D20" s="609"/>
      <c r="E20" s="609"/>
      <c r="F20" s="609"/>
      <c r="G20" s="609"/>
      <c r="H20" s="609"/>
      <c r="I20" s="609"/>
      <c r="J20" s="609"/>
      <c r="K20" s="609"/>
      <c r="L20" s="609"/>
      <c r="M20" s="609"/>
      <c r="N20" s="609"/>
      <c r="O20" s="609"/>
      <c r="P20" s="609"/>
      <c r="Q20" s="610"/>
      <c r="R20" s="611">
        <v>166752033</v>
      </c>
      <c r="S20" s="612"/>
      <c r="T20" s="612"/>
      <c r="U20" s="612"/>
      <c r="V20" s="612"/>
      <c r="W20" s="612"/>
      <c r="X20" s="612"/>
      <c r="Y20" s="613"/>
      <c r="Z20" s="614">
        <v>26.1</v>
      </c>
      <c r="AA20" s="614"/>
      <c r="AB20" s="614"/>
      <c r="AC20" s="614"/>
      <c r="AD20" s="615">
        <v>162861721</v>
      </c>
      <c r="AE20" s="615"/>
      <c r="AF20" s="615"/>
      <c r="AG20" s="615"/>
      <c r="AH20" s="615"/>
      <c r="AI20" s="615"/>
      <c r="AJ20" s="615"/>
      <c r="AK20" s="615"/>
      <c r="AL20" s="616">
        <v>49.3</v>
      </c>
      <c r="AM20" s="617"/>
      <c r="AN20" s="617"/>
      <c r="AO20" s="618"/>
      <c r="AP20" s="623" t="s">
        <v>247</v>
      </c>
      <c r="AQ20" s="624"/>
      <c r="AR20" s="624"/>
      <c r="AS20" s="624"/>
      <c r="AT20" s="624"/>
      <c r="AU20" s="624"/>
      <c r="AV20" s="624"/>
      <c r="AW20" s="624"/>
      <c r="AX20" s="624"/>
      <c r="AY20" s="624"/>
      <c r="AZ20" s="624"/>
      <c r="BA20" s="624"/>
      <c r="BB20" s="624"/>
      <c r="BC20" s="625"/>
      <c r="BD20" s="611">
        <v>1417163</v>
      </c>
      <c r="BE20" s="612"/>
      <c r="BF20" s="612"/>
      <c r="BG20" s="612"/>
      <c r="BH20" s="612"/>
      <c r="BI20" s="612"/>
      <c r="BJ20" s="612"/>
      <c r="BK20" s="613"/>
      <c r="BL20" s="614">
        <v>0.8</v>
      </c>
      <c r="BM20" s="614"/>
      <c r="BN20" s="614"/>
      <c r="BO20" s="614"/>
      <c r="BP20" s="615" t="s">
        <v>206</v>
      </c>
      <c r="BQ20" s="615"/>
      <c r="BR20" s="615"/>
      <c r="BS20" s="615"/>
      <c r="BT20" s="615"/>
      <c r="BU20" s="615"/>
      <c r="BV20" s="615"/>
      <c r="BW20" s="619"/>
      <c r="BY20" s="623" t="s">
        <v>248</v>
      </c>
      <c r="BZ20" s="624"/>
      <c r="CA20" s="624"/>
      <c r="CB20" s="624"/>
      <c r="CC20" s="624"/>
      <c r="CD20" s="624"/>
      <c r="CE20" s="624"/>
      <c r="CF20" s="624"/>
      <c r="CG20" s="624"/>
      <c r="CH20" s="624"/>
      <c r="CI20" s="624"/>
      <c r="CJ20" s="624"/>
      <c r="CK20" s="624"/>
      <c r="CL20" s="625"/>
      <c r="CM20" s="611" t="s">
        <v>206</v>
      </c>
      <c r="CN20" s="612"/>
      <c r="CO20" s="612"/>
      <c r="CP20" s="612"/>
      <c r="CQ20" s="612"/>
      <c r="CR20" s="612"/>
      <c r="CS20" s="612"/>
      <c r="CT20" s="613"/>
      <c r="CU20" s="616" t="s">
        <v>119</v>
      </c>
      <c r="CV20" s="617"/>
      <c r="CW20" s="617"/>
      <c r="CX20" s="622"/>
      <c r="CY20" s="620" t="s">
        <v>120</v>
      </c>
      <c r="CZ20" s="612"/>
      <c r="DA20" s="612"/>
      <c r="DB20" s="612"/>
      <c r="DC20" s="612"/>
      <c r="DD20" s="612"/>
      <c r="DE20" s="612"/>
      <c r="DF20" s="612"/>
      <c r="DG20" s="612"/>
      <c r="DH20" s="612"/>
      <c r="DI20" s="612"/>
      <c r="DJ20" s="612"/>
      <c r="DK20" s="613"/>
      <c r="DL20" s="620" t="s">
        <v>119</v>
      </c>
      <c r="DM20" s="612"/>
      <c r="DN20" s="612"/>
      <c r="DO20" s="612"/>
      <c r="DP20" s="612"/>
      <c r="DQ20" s="612"/>
      <c r="DR20" s="612"/>
      <c r="DS20" s="612"/>
      <c r="DT20" s="612"/>
      <c r="DU20" s="612"/>
      <c r="DV20" s="612"/>
      <c r="DW20" s="612"/>
      <c r="DX20" s="621"/>
    </row>
    <row r="21" spans="2:128" ht="11.25" customHeight="1" x14ac:dyDescent="0.2">
      <c r="B21" s="608" t="s">
        <v>249</v>
      </c>
      <c r="C21" s="609"/>
      <c r="D21" s="609"/>
      <c r="E21" s="609"/>
      <c r="F21" s="609"/>
      <c r="G21" s="609"/>
      <c r="H21" s="609"/>
      <c r="I21" s="609"/>
      <c r="J21" s="609"/>
      <c r="K21" s="609"/>
      <c r="L21" s="609"/>
      <c r="M21" s="609"/>
      <c r="N21" s="609"/>
      <c r="O21" s="609"/>
      <c r="P21" s="609"/>
      <c r="Q21" s="610"/>
      <c r="R21" s="611">
        <v>162861721</v>
      </c>
      <c r="S21" s="612"/>
      <c r="T21" s="612"/>
      <c r="U21" s="612"/>
      <c r="V21" s="612"/>
      <c r="W21" s="612"/>
      <c r="X21" s="612"/>
      <c r="Y21" s="613"/>
      <c r="Z21" s="616">
        <v>25.5</v>
      </c>
      <c r="AA21" s="617"/>
      <c r="AB21" s="617"/>
      <c r="AC21" s="622"/>
      <c r="AD21" s="620">
        <v>162861721</v>
      </c>
      <c r="AE21" s="612"/>
      <c r="AF21" s="612"/>
      <c r="AG21" s="612"/>
      <c r="AH21" s="612"/>
      <c r="AI21" s="612"/>
      <c r="AJ21" s="612"/>
      <c r="AK21" s="613"/>
      <c r="AL21" s="616">
        <v>49.3</v>
      </c>
      <c r="AM21" s="617"/>
      <c r="AN21" s="617"/>
      <c r="AO21" s="618"/>
      <c r="AP21" s="623" t="s">
        <v>250</v>
      </c>
      <c r="AQ21" s="624"/>
      <c r="AR21" s="624"/>
      <c r="AS21" s="624"/>
      <c r="AT21" s="624"/>
      <c r="AU21" s="624"/>
      <c r="AV21" s="624"/>
      <c r="AW21" s="624"/>
      <c r="AX21" s="624"/>
      <c r="AY21" s="624"/>
      <c r="AZ21" s="624"/>
      <c r="BA21" s="624"/>
      <c r="BB21" s="624"/>
      <c r="BC21" s="625"/>
      <c r="BD21" s="611">
        <v>339120</v>
      </c>
      <c r="BE21" s="612"/>
      <c r="BF21" s="612"/>
      <c r="BG21" s="612"/>
      <c r="BH21" s="612"/>
      <c r="BI21" s="612"/>
      <c r="BJ21" s="612"/>
      <c r="BK21" s="613"/>
      <c r="BL21" s="614">
        <v>0.2</v>
      </c>
      <c r="BM21" s="614"/>
      <c r="BN21" s="614"/>
      <c r="BO21" s="614"/>
      <c r="BP21" s="615" t="s">
        <v>119</v>
      </c>
      <c r="BQ21" s="615"/>
      <c r="BR21" s="615"/>
      <c r="BS21" s="615"/>
      <c r="BT21" s="615"/>
      <c r="BU21" s="615"/>
      <c r="BV21" s="615"/>
      <c r="BW21" s="619"/>
      <c r="BY21" s="623" t="s">
        <v>251</v>
      </c>
      <c r="BZ21" s="624"/>
      <c r="CA21" s="624"/>
      <c r="CB21" s="624"/>
      <c r="CC21" s="624"/>
      <c r="CD21" s="624"/>
      <c r="CE21" s="624"/>
      <c r="CF21" s="624"/>
      <c r="CG21" s="624"/>
      <c r="CH21" s="624"/>
      <c r="CI21" s="624"/>
      <c r="CJ21" s="624"/>
      <c r="CK21" s="624"/>
      <c r="CL21" s="625"/>
      <c r="CM21" s="611">
        <v>231579</v>
      </c>
      <c r="CN21" s="612"/>
      <c r="CO21" s="612"/>
      <c r="CP21" s="612"/>
      <c r="CQ21" s="612"/>
      <c r="CR21" s="612"/>
      <c r="CS21" s="612"/>
      <c r="CT21" s="613"/>
      <c r="CU21" s="616">
        <v>0</v>
      </c>
      <c r="CV21" s="617"/>
      <c r="CW21" s="617"/>
      <c r="CX21" s="622"/>
      <c r="CY21" s="620" t="s">
        <v>206</v>
      </c>
      <c r="CZ21" s="612"/>
      <c r="DA21" s="612"/>
      <c r="DB21" s="612"/>
      <c r="DC21" s="612"/>
      <c r="DD21" s="612"/>
      <c r="DE21" s="612"/>
      <c r="DF21" s="612"/>
      <c r="DG21" s="612"/>
      <c r="DH21" s="612"/>
      <c r="DI21" s="612"/>
      <c r="DJ21" s="612"/>
      <c r="DK21" s="613"/>
      <c r="DL21" s="620">
        <v>231579</v>
      </c>
      <c r="DM21" s="612"/>
      <c r="DN21" s="612"/>
      <c r="DO21" s="612"/>
      <c r="DP21" s="612"/>
      <c r="DQ21" s="612"/>
      <c r="DR21" s="612"/>
      <c r="DS21" s="612"/>
      <c r="DT21" s="612"/>
      <c r="DU21" s="612"/>
      <c r="DV21" s="612"/>
      <c r="DW21" s="612"/>
      <c r="DX21" s="621"/>
    </row>
    <row r="22" spans="2:128" ht="11.25" customHeight="1" x14ac:dyDescent="0.2">
      <c r="B22" s="608" t="s">
        <v>252</v>
      </c>
      <c r="C22" s="609"/>
      <c r="D22" s="609"/>
      <c r="E22" s="609"/>
      <c r="F22" s="609"/>
      <c r="G22" s="609"/>
      <c r="H22" s="609"/>
      <c r="I22" s="609"/>
      <c r="J22" s="609"/>
      <c r="K22" s="609"/>
      <c r="L22" s="609"/>
      <c r="M22" s="609"/>
      <c r="N22" s="609"/>
      <c r="O22" s="609"/>
      <c r="P22" s="609"/>
      <c r="Q22" s="610"/>
      <c r="R22" s="611">
        <v>3878718</v>
      </c>
      <c r="S22" s="612"/>
      <c r="T22" s="612"/>
      <c r="U22" s="612"/>
      <c r="V22" s="612"/>
      <c r="W22" s="612"/>
      <c r="X22" s="612"/>
      <c r="Y22" s="613"/>
      <c r="Z22" s="616">
        <v>0.6</v>
      </c>
      <c r="AA22" s="617"/>
      <c r="AB22" s="617"/>
      <c r="AC22" s="622"/>
      <c r="AD22" s="620" t="s">
        <v>119</v>
      </c>
      <c r="AE22" s="612"/>
      <c r="AF22" s="612"/>
      <c r="AG22" s="612"/>
      <c r="AH22" s="612"/>
      <c r="AI22" s="612"/>
      <c r="AJ22" s="612"/>
      <c r="AK22" s="613"/>
      <c r="AL22" s="616" t="s">
        <v>206</v>
      </c>
      <c r="AM22" s="617"/>
      <c r="AN22" s="617"/>
      <c r="AO22" s="618"/>
      <c r="AP22" s="623" t="s">
        <v>253</v>
      </c>
      <c r="AQ22" s="624"/>
      <c r="AR22" s="624"/>
      <c r="AS22" s="624"/>
      <c r="AT22" s="624"/>
      <c r="AU22" s="624"/>
      <c r="AV22" s="624"/>
      <c r="AW22" s="624"/>
      <c r="AX22" s="624"/>
      <c r="AY22" s="624"/>
      <c r="AZ22" s="624"/>
      <c r="BA22" s="624"/>
      <c r="BB22" s="624"/>
      <c r="BC22" s="625"/>
      <c r="BD22" s="611">
        <v>957197</v>
      </c>
      <c r="BE22" s="612"/>
      <c r="BF22" s="612"/>
      <c r="BG22" s="612"/>
      <c r="BH22" s="612"/>
      <c r="BI22" s="612"/>
      <c r="BJ22" s="612"/>
      <c r="BK22" s="613"/>
      <c r="BL22" s="614">
        <v>0.6</v>
      </c>
      <c r="BM22" s="614"/>
      <c r="BN22" s="614"/>
      <c r="BO22" s="614"/>
      <c r="BP22" s="615" t="s">
        <v>119</v>
      </c>
      <c r="BQ22" s="615"/>
      <c r="BR22" s="615"/>
      <c r="BS22" s="615"/>
      <c r="BT22" s="615"/>
      <c r="BU22" s="615"/>
      <c r="BV22" s="615"/>
      <c r="BW22" s="619"/>
      <c r="BY22" s="623" t="s">
        <v>254</v>
      </c>
      <c r="BZ22" s="624"/>
      <c r="CA22" s="624"/>
      <c r="CB22" s="624"/>
      <c r="CC22" s="624"/>
      <c r="CD22" s="624"/>
      <c r="CE22" s="624"/>
      <c r="CF22" s="624"/>
      <c r="CG22" s="624"/>
      <c r="CH22" s="624"/>
      <c r="CI22" s="624"/>
      <c r="CJ22" s="624"/>
      <c r="CK22" s="624"/>
      <c r="CL22" s="625"/>
      <c r="CM22" s="611">
        <v>714660</v>
      </c>
      <c r="CN22" s="612"/>
      <c r="CO22" s="612"/>
      <c r="CP22" s="612"/>
      <c r="CQ22" s="612"/>
      <c r="CR22" s="612"/>
      <c r="CS22" s="612"/>
      <c r="CT22" s="613"/>
      <c r="CU22" s="616">
        <v>0.1</v>
      </c>
      <c r="CV22" s="617"/>
      <c r="CW22" s="617"/>
      <c r="CX22" s="622"/>
      <c r="CY22" s="620" t="s">
        <v>119</v>
      </c>
      <c r="CZ22" s="612"/>
      <c r="DA22" s="612"/>
      <c r="DB22" s="612"/>
      <c r="DC22" s="612"/>
      <c r="DD22" s="612"/>
      <c r="DE22" s="612"/>
      <c r="DF22" s="612"/>
      <c r="DG22" s="612"/>
      <c r="DH22" s="612"/>
      <c r="DI22" s="612"/>
      <c r="DJ22" s="612"/>
      <c r="DK22" s="613"/>
      <c r="DL22" s="620">
        <v>714660</v>
      </c>
      <c r="DM22" s="612"/>
      <c r="DN22" s="612"/>
      <c r="DO22" s="612"/>
      <c r="DP22" s="612"/>
      <c r="DQ22" s="612"/>
      <c r="DR22" s="612"/>
      <c r="DS22" s="612"/>
      <c r="DT22" s="612"/>
      <c r="DU22" s="612"/>
      <c r="DV22" s="612"/>
      <c r="DW22" s="612"/>
      <c r="DX22" s="621"/>
    </row>
    <row r="23" spans="2:128" ht="11.25" customHeight="1" x14ac:dyDescent="0.2">
      <c r="B23" s="608" t="s">
        <v>255</v>
      </c>
      <c r="C23" s="609"/>
      <c r="D23" s="609"/>
      <c r="E23" s="609"/>
      <c r="F23" s="609"/>
      <c r="G23" s="609"/>
      <c r="H23" s="609"/>
      <c r="I23" s="609"/>
      <c r="J23" s="609"/>
      <c r="K23" s="609"/>
      <c r="L23" s="609"/>
      <c r="M23" s="609"/>
      <c r="N23" s="609"/>
      <c r="O23" s="609"/>
      <c r="P23" s="609"/>
      <c r="Q23" s="610"/>
      <c r="R23" s="611">
        <v>11594</v>
      </c>
      <c r="S23" s="612"/>
      <c r="T23" s="612"/>
      <c r="U23" s="612"/>
      <c r="V23" s="612"/>
      <c r="W23" s="612"/>
      <c r="X23" s="612"/>
      <c r="Y23" s="613"/>
      <c r="Z23" s="616">
        <v>0</v>
      </c>
      <c r="AA23" s="617"/>
      <c r="AB23" s="617"/>
      <c r="AC23" s="622"/>
      <c r="AD23" s="620" t="s">
        <v>120</v>
      </c>
      <c r="AE23" s="612"/>
      <c r="AF23" s="612"/>
      <c r="AG23" s="612"/>
      <c r="AH23" s="612"/>
      <c r="AI23" s="612"/>
      <c r="AJ23" s="612"/>
      <c r="AK23" s="613"/>
      <c r="AL23" s="616" t="s">
        <v>206</v>
      </c>
      <c r="AM23" s="617"/>
      <c r="AN23" s="617"/>
      <c r="AO23" s="618"/>
      <c r="AP23" s="623" t="s">
        <v>256</v>
      </c>
      <c r="AQ23" s="624"/>
      <c r="AR23" s="624"/>
      <c r="AS23" s="624"/>
      <c r="AT23" s="624"/>
      <c r="AU23" s="624"/>
      <c r="AV23" s="624"/>
      <c r="AW23" s="624"/>
      <c r="AX23" s="624"/>
      <c r="AY23" s="624"/>
      <c r="AZ23" s="624"/>
      <c r="BA23" s="624"/>
      <c r="BB23" s="624"/>
      <c r="BC23" s="625"/>
      <c r="BD23" s="611">
        <v>10458286</v>
      </c>
      <c r="BE23" s="612"/>
      <c r="BF23" s="612"/>
      <c r="BG23" s="612"/>
      <c r="BH23" s="612"/>
      <c r="BI23" s="612"/>
      <c r="BJ23" s="612"/>
      <c r="BK23" s="613"/>
      <c r="BL23" s="614">
        <v>6.1</v>
      </c>
      <c r="BM23" s="614"/>
      <c r="BN23" s="614"/>
      <c r="BO23" s="614"/>
      <c r="BP23" s="615" t="s">
        <v>206</v>
      </c>
      <c r="BQ23" s="615"/>
      <c r="BR23" s="615"/>
      <c r="BS23" s="615"/>
      <c r="BT23" s="615"/>
      <c r="BU23" s="615"/>
      <c r="BV23" s="615"/>
      <c r="BW23" s="619"/>
      <c r="BY23" s="623" t="s">
        <v>257</v>
      </c>
      <c r="BZ23" s="624"/>
      <c r="CA23" s="624"/>
      <c r="CB23" s="624"/>
      <c r="CC23" s="624"/>
      <c r="CD23" s="624"/>
      <c r="CE23" s="624"/>
      <c r="CF23" s="624"/>
      <c r="CG23" s="624"/>
      <c r="CH23" s="624"/>
      <c r="CI23" s="624"/>
      <c r="CJ23" s="624"/>
      <c r="CK23" s="624"/>
      <c r="CL23" s="625"/>
      <c r="CM23" s="611">
        <v>420030</v>
      </c>
      <c r="CN23" s="612"/>
      <c r="CO23" s="612"/>
      <c r="CP23" s="612"/>
      <c r="CQ23" s="612"/>
      <c r="CR23" s="612"/>
      <c r="CS23" s="612"/>
      <c r="CT23" s="613"/>
      <c r="CU23" s="616">
        <v>0.1</v>
      </c>
      <c r="CV23" s="617"/>
      <c r="CW23" s="617"/>
      <c r="CX23" s="622"/>
      <c r="CY23" s="620" t="s">
        <v>119</v>
      </c>
      <c r="CZ23" s="612"/>
      <c r="DA23" s="612"/>
      <c r="DB23" s="612"/>
      <c r="DC23" s="612"/>
      <c r="DD23" s="612"/>
      <c r="DE23" s="612"/>
      <c r="DF23" s="612"/>
      <c r="DG23" s="612"/>
      <c r="DH23" s="612"/>
      <c r="DI23" s="612"/>
      <c r="DJ23" s="612"/>
      <c r="DK23" s="613"/>
      <c r="DL23" s="620">
        <v>420030</v>
      </c>
      <c r="DM23" s="612"/>
      <c r="DN23" s="612"/>
      <c r="DO23" s="612"/>
      <c r="DP23" s="612"/>
      <c r="DQ23" s="612"/>
      <c r="DR23" s="612"/>
      <c r="DS23" s="612"/>
      <c r="DT23" s="612"/>
      <c r="DU23" s="612"/>
      <c r="DV23" s="612"/>
      <c r="DW23" s="612"/>
      <c r="DX23" s="621"/>
    </row>
    <row r="24" spans="2:128" ht="11.25" customHeight="1" x14ac:dyDescent="0.2">
      <c r="B24" s="608" t="s">
        <v>258</v>
      </c>
      <c r="C24" s="609"/>
      <c r="D24" s="609"/>
      <c r="E24" s="609"/>
      <c r="F24" s="609"/>
      <c r="G24" s="609"/>
      <c r="H24" s="609"/>
      <c r="I24" s="609"/>
      <c r="J24" s="609"/>
      <c r="K24" s="609"/>
      <c r="L24" s="609"/>
      <c r="M24" s="609"/>
      <c r="N24" s="609"/>
      <c r="O24" s="609"/>
      <c r="P24" s="609"/>
      <c r="Q24" s="610"/>
      <c r="R24" s="611">
        <v>362855111</v>
      </c>
      <c r="S24" s="612"/>
      <c r="T24" s="612"/>
      <c r="U24" s="612"/>
      <c r="V24" s="612"/>
      <c r="W24" s="612"/>
      <c r="X24" s="612"/>
      <c r="Y24" s="613"/>
      <c r="Z24" s="616">
        <v>56.8</v>
      </c>
      <c r="AA24" s="617"/>
      <c r="AB24" s="617"/>
      <c r="AC24" s="622"/>
      <c r="AD24" s="620">
        <v>329564061</v>
      </c>
      <c r="AE24" s="612"/>
      <c r="AF24" s="612"/>
      <c r="AG24" s="612"/>
      <c r="AH24" s="612"/>
      <c r="AI24" s="612"/>
      <c r="AJ24" s="612"/>
      <c r="AK24" s="613"/>
      <c r="AL24" s="616">
        <v>99.7</v>
      </c>
      <c r="AM24" s="617"/>
      <c r="AN24" s="617"/>
      <c r="AO24" s="618"/>
      <c r="AP24" s="623" t="s">
        <v>259</v>
      </c>
      <c r="AQ24" s="624"/>
      <c r="AR24" s="624"/>
      <c r="AS24" s="624"/>
      <c r="AT24" s="624"/>
      <c r="AU24" s="624"/>
      <c r="AV24" s="624"/>
      <c r="AW24" s="624"/>
      <c r="AX24" s="624"/>
      <c r="AY24" s="624"/>
      <c r="AZ24" s="624"/>
      <c r="BA24" s="624"/>
      <c r="BB24" s="624"/>
      <c r="BC24" s="625"/>
      <c r="BD24" s="611">
        <v>16012849</v>
      </c>
      <c r="BE24" s="612"/>
      <c r="BF24" s="612"/>
      <c r="BG24" s="612"/>
      <c r="BH24" s="612"/>
      <c r="BI24" s="612"/>
      <c r="BJ24" s="612"/>
      <c r="BK24" s="613"/>
      <c r="BL24" s="614">
        <v>9.4</v>
      </c>
      <c r="BM24" s="614"/>
      <c r="BN24" s="614"/>
      <c r="BO24" s="614"/>
      <c r="BP24" s="615" t="s">
        <v>206</v>
      </c>
      <c r="BQ24" s="615"/>
      <c r="BR24" s="615"/>
      <c r="BS24" s="615"/>
      <c r="BT24" s="615"/>
      <c r="BU24" s="615"/>
      <c r="BV24" s="615"/>
      <c r="BW24" s="619"/>
      <c r="BY24" s="623" t="s">
        <v>260</v>
      </c>
      <c r="BZ24" s="624"/>
      <c r="CA24" s="624"/>
      <c r="CB24" s="624"/>
      <c r="CC24" s="624"/>
      <c r="CD24" s="624"/>
      <c r="CE24" s="624"/>
      <c r="CF24" s="624"/>
      <c r="CG24" s="624"/>
      <c r="CH24" s="624"/>
      <c r="CI24" s="624"/>
      <c r="CJ24" s="624"/>
      <c r="CK24" s="624"/>
      <c r="CL24" s="625"/>
      <c r="CM24" s="611" t="s">
        <v>119</v>
      </c>
      <c r="CN24" s="612"/>
      <c r="CO24" s="612"/>
      <c r="CP24" s="612"/>
      <c r="CQ24" s="612"/>
      <c r="CR24" s="612"/>
      <c r="CS24" s="612"/>
      <c r="CT24" s="613"/>
      <c r="CU24" s="616" t="s">
        <v>206</v>
      </c>
      <c r="CV24" s="617"/>
      <c r="CW24" s="617"/>
      <c r="CX24" s="622"/>
      <c r="CY24" s="620" t="s">
        <v>119</v>
      </c>
      <c r="CZ24" s="612"/>
      <c r="DA24" s="612"/>
      <c r="DB24" s="612"/>
      <c r="DC24" s="612"/>
      <c r="DD24" s="612"/>
      <c r="DE24" s="612"/>
      <c r="DF24" s="612"/>
      <c r="DG24" s="612"/>
      <c r="DH24" s="612"/>
      <c r="DI24" s="612"/>
      <c r="DJ24" s="612"/>
      <c r="DK24" s="613"/>
      <c r="DL24" s="620" t="s">
        <v>206</v>
      </c>
      <c r="DM24" s="612"/>
      <c r="DN24" s="612"/>
      <c r="DO24" s="612"/>
      <c r="DP24" s="612"/>
      <c r="DQ24" s="612"/>
      <c r="DR24" s="612"/>
      <c r="DS24" s="612"/>
      <c r="DT24" s="612"/>
      <c r="DU24" s="612"/>
      <c r="DV24" s="612"/>
      <c r="DW24" s="612"/>
      <c r="DX24" s="621"/>
    </row>
    <row r="25" spans="2:128" ht="11.25" customHeight="1" x14ac:dyDescent="0.2">
      <c r="B25" s="608" t="s">
        <v>261</v>
      </c>
      <c r="C25" s="609"/>
      <c r="D25" s="609"/>
      <c r="E25" s="609"/>
      <c r="F25" s="609"/>
      <c r="G25" s="609"/>
      <c r="H25" s="609"/>
      <c r="I25" s="609"/>
      <c r="J25" s="609"/>
      <c r="K25" s="609"/>
      <c r="L25" s="609"/>
      <c r="M25" s="609"/>
      <c r="N25" s="609"/>
      <c r="O25" s="609"/>
      <c r="P25" s="609"/>
      <c r="Q25" s="610"/>
      <c r="R25" s="611">
        <v>315493</v>
      </c>
      <c r="S25" s="612"/>
      <c r="T25" s="612"/>
      <c r="U25" s="612"/>
      <c r="V25" s="612"/>
      <c r="W25" s="612"/>
      <c r="X25" s="612"/>
      <c r="Y25" s="613"/>
      <c r="Z25" s="616">
        <v>0</v>
      </c>
      <c r="AA25" s="617"/>
      <c r="AB25" s="617"/>
      <c r="AC25" s="622"/>
      <c r="AD25" s="620">
        <v>315493</v>
      </c>
      <c r="AE25" s="612"/>
      <c r="AF25" s="612"/>
      <c r="AG25" s="612"/>
      <c r="AH25" s="612"/>
      <c r="AI25" s="612"/>
      <c r="AJ25" s="612"/>
      <c r="AK25" s="613"/>
      <c r="AL25" s="616">
        <v>0.1</v>
      </c>
      <c r="AM25" s="617"/>
      <c r="AN25" s="617"/>
      <c r="AO25" s="618"/>
      <c r="AP25" s="623" t="s">
        <v>262</v>
      </c>
      <c r="AQ25" s="624"/>
      <c r="AR25" s="624"/>
      <c r="AS25" s="624"/>
      <c r="AT25" s="624"/>
      <c r="AU25" s="624"/>
      <c r="AV25" s="624"/>
      <c r="AW25" s="624"/>
      <c r="AX25" s="624"/>
      <c r="AY25" s="624"/>
      <c r="AZ25" s="624"/>
      <c r="BA25" s="624"/>
      <c r="BB25" s="624"/>
      <c r="BC25" s="625"/>
      <c r="BD25" s="611">
        <v>2861</v>
      </c>
      <c r="BE25" s="612"/>
      <c r="BF25" s="612"/>
      <c r="BG25" s="612"/>
      <c r="BH25" s="612"/>
      <c r="BI25" s="612"/>
      <c r="BJ25" s="612"/>
      <c r="BK25" s="613"/>
      <c r="BL25" s="614">
        <v>0</v>
      </c>
      <c r="BM25" s="614"/>
      <c r="BN25" s="614"/>
      <c r="BO25" s="614"/>
      <c r="BP25" s="615" t="s">
        <v>119</v>
      </c>
      <c r="BQ25" s="615"/>
      <c r="BR25" s="615"/>
      <c r="BS25" s="615"/>
      <c r="BT25" s="615"/>
      <c r="BU25" s="615"/>
      <c r="BV25" s="615"/>
      <c r="BW25" s="619"/>
      <c r="BY25" s="623" t="s">
        <v>263</v>
      </c>
      <c r="BZ25" s="624"/>
      <c r="CA25" s="624"/>
      <c r="CB25" s="624"/>
      <c r="CC25" s="624"/>
      <c r="CD25" s="624"/>
      <c r="CE25" s="624"/>
      <c r="CF25" s="624"/>
      <c r="CG25" s="624"/>
      <c r="CH25" s="624"/>
      <c r="CI25" s="624"/>
      <c r="CJ25" s="624"/>
      <c r="CK25" s="624"/>
      <c r="CL25" s="625"/>
      <c r="CM25" s="611">
        <v>24201672</v>
      </c>
      <c r="CN25" s="612"/>
      <c r="CO25" s="612"/>
      <c r="CP25" s="612"/>
      <c r="CQ25" s="612"/>
      <c r="CR25" s="612"/>
      <c r="CS25" s="612"/>
      <c r="CT25" s="613"/>
      <c r="CU25" s="616">
        <v>3.9</v>
      </c>
      <c r="CV25" s="617"/>
      <c r="CW25" s="617"/>
      <c r="CX25" s="622"/>
      <c r="CY25" s="620" t="s">
        <v>120</v>
      </c>
      <c r="CZ25" s="612"/>
      <c r="DA25" s="612"/>
      <c r="DB25" s="612"/>
      <c r="DC25" s="612"/>
      <c r="DD25" s="612"/>
      <c r="DE25" s="612"/>
      <c r="DF25" s="612"/>
      <c r="DG25" s="612"/>
      <c r="DH25" s="612"/>
      <c r="DI25" s="612"/>
      <c r="DJ25" s="612"/>
      <c r="DK25" s="613"/>
      <c r="DL25" s="620">
        <v>24201672</v>
      </c>
      <c r="DM25" s="612"/>
      <c r="DN25" s="612"/>
      <c r="DO25" s="612"/>
      <c r="DP25" s="612"/>
      <c r="DQ25" s="612"/>
      <c r="DR25" s="612"/>
      <c r="DS25" s="612"/>
      <c r="DT25" s="612"/>
      <c r="DU25" s="612"/>
      <c r="DV25" s="612"/>
      <c r="DW25" s="612"/>
      <c r="DX25" s="621"/>
    </row>
    <row r="26" spans="2:128" ht="11.25" customHeight="1" x14ac:dyDescent="0.2">
      <c r="B26" s="608" t="s">
        <v>264</v>
      </c>
      <c r="C26" s="609"/>
      <c r="D26" s="609"/>
      <c r="E26" s="609"/>
      <c r="F26" s="609"/>
      <c r="G26" s="609"/>
      <c r="H26" s="609"/>
      <c r="I26" s="609"/>
      <c r="J26" s="609"/>
      <c r="K26" s="609"/>
      <c r="L26" s="609"/>
      <c r="M26" s="609"/>
      <c r="N26" s="609"/>
      <c r="O26" s="609"/>
      <c r="P26" s="609"/>
      <c r="Q26" s="610"/>
      <c r="R26" s="611">
        <v>4429945</v>
      </c>
      <c r="S26" s="612"/>
      <c r="T26" s="612"/>
      <c r="U26" s="612"/>
      <c r="V26" s="612"/>
      <c r="W26" s="612"/>
      <c r="X26" s="612"/>
      <c r="Y26" s="613"/>
      <c r="Z26" s="616">
        <v>0.7</v>
      </c>
      <c r="AA26" s="617"/>
      <c r="AB26" s="617"/>
      <c r="AC26" s="622"/>
      <c r="AD26" s="620" t="s">
        <v>119</v>
      </c>
      <c r="AE26" s="612"/>
      <c r="AF26" s="612"/>
      <c r="AG26" s="612"/>
      <c r="AH26" s="612"/>
      <c r="AI26" s="612"/>
      <c r="AJ26" s="612"/>
      <c r="AK26" s="613"/>
      <c r="AL26" s="616" t="s">
        <v>119</v>
      </c>
      <c r="AM26" s="617"/>
      <c r="AN26" s="617"/>
      <c r="AO26" s="618"/>
      <c r="AP26" s="623" t="s">
        <v>265</v>
      </c>
      <c r="AQ26" s="624"/>
      <c r="AR26" s="624"/>
      <c r="AS26" s="624"/>
      <c r="AT26" s="624"/>
      <c r="AU26" s="624"/>
      <c r="AV26" s="624"/>
      <c r="AW26" s="624"/>
      <c r="AX26" s="624"/>
      <c r="AY26" s="624"/>
      <c r="AZ26" s="624"/>
      <c r="BA26" s="624"/>
      <c r="BB26" s="624"/>
      <c r="BC26" s="625"/>
      <c r="BD26" s="611" t="s">
        <v>119</v>
      </c>
      <c r="BE26" s="612"/>
      <c r="BF26" s="612"/>
      <c r="BG26" s="612"/>
      <c r="BH26" s="612"/>
      <c r="BI26" s="612"/>
      <c r="BJ26" s="612"/>
      <c r="BK26" s="613"/>
      <c r="BL26" s="614" t="s">
        <v>119</v>
      </c>
      <c r="BM26" s="614"/>
      <c r="BN26" s="614"/>
      <c r="BO26" s="614"/>
      <c r="BP26" s="615" t="s">
        <v>119</v>
      </c>
      <c r="BQ26" s="615"/>
      <c r="BR26" s="615"/>
      <c r="BS26" s="615"/>
      <c r="BT26" s="615"/>
      <c r="BU26" s="615"/>
      <c r="BV26" s="615"/>
      <c r="BW26" s="619"/>
      <c r="BY26" s="623" t="s">
        <v>266</v>
      </c>
      <c r="BZ26" s="624"/>
      <c r="CA26" s="624"/>
      <c r="CB26" s="624"/>
      <c r="CC26" s="624"/>
      <c r="CD26" s="624"/>
      <c r="CE26" s="624"/>
      <c r="CF26" s="624"/>
      <c r="CG26" s="624"/>
      <c r="CH26" s="624"/>
      <c r="CI26" s="624"/>
      <c r="CJ26" s="624"/>
      <c r="CK26" s="624"/>
      <c r="CL26" s="625"/>
      <c r="CM26" s="611">
        <v>235872</v>
      </c>
      <c r="CN26" s="612"/>
      <c r="CO26" s="612"/>
      <c r="CP26" s="612"/>
      <c r="CQ26" s="612"/>
      <c r="CR26" s="612"/>
      <c r="CS26" s="612"/>
      <c r="CT26" s="613"/>
      <c r="CU26" s="616">
        <v>0</v>
      </c>
      <c r="CV26" s="617"/>
      <c r="CW26" s="617"/>
      <c r="CX26" s="622"/>
      <c r="CY26" s="620" t="s">
        <v>119</v>
      </c>
      <c r="CZ26" s="612"/>
      <c r="DA26" s="612"/>
      <c r="DB26" s="612"/>
      <c r="DC26" s="612"/>
      <c r="DD26" s="612"/>
      <c r="DE26" s="612"/>
      <c r="DF26" s="612"/>
      <c r="DG26" s="612"/>
      <c r="DH26" s="612"/>
      <c r="DI26" s="612"/>
      <c r="DJ26" s="612"/>
      <c r="DK26" s="613"/>
      <c r="DL26" s="620">
        <v>235872</v>
      </c>
      <c r="DM26" s="612"/>
      <c r="DN26" s="612"/>
      <c r="DO26" s="612"/>
      <c r="DP26" s="612"/>
      <c r="DQ26" s="612"/>
      <c r="DR26" s="612"/>
      <c r="DS26" s="612"/>
      <c r="DT26" s="612"/>
      <c r="DU26" s="612"/>
      <c r="DV26" s="612"/>
      <c r="DW26" s="612"/>
      <c r="DX26" s="621"/>
    </row>
    <row r="27" spans="2:128" ht="11.25" customHeight="1" x14ac:dyDescent="0.2">
      <c r="B27" s="608" t="s">
        <v>267</v>
      </c>
      <c r="C27" s="609"/>
      <c r="D27" s="609"/>
      <c r="E27" s="609"/>
      <c r="F27" s="609"/>
      <c r="G27" s="609"/>
      <c r="H27" s="609"/>
      <c r="I27" s="609"/>
      <c r="J27" s="609"/>
      <c r="K27" s="609"/>
      <c r="L27" s="609"/>
      <c r="M27" s="609"/>
      <c r="N27" s="609"/>
      <c r="O27" s="609"/>
      <c r="P27" s="609"/>
      <c r="Q27" s="610"/>
      <c r="R27" s="611">
        <v>5759557</v>
      </c>
      <c r="S27" s="612"/>
      <c r="T27" s="612"/>
      <c r="U27" s="612"/>
      <c r="V27" s="612"/>
      <c r="W27" s="612"/>
      <c r="X27" s="612"/>
      <c r="Y27" s="613"/>
      <c r="Z27" s="616">
        <v>0.9</v>
      </c>
      <c r="AA27" s="617"/>
      <c r="AB27" s="617"/>
      <c r="AC27" s="622"/>
      <c r="AD27" s="620">
        <v>497331</v>
      </c>
      <c r="AE27" s="612"/>
      <c r="AF27" s="612"/>
      <c r="AG27" s="612"/>
      <c r="AH27" s="612"/>
      <c r="AI27" s="612"/>
      <c r="AJ27" s="612"/>
      <c r="AK27" s="613"/>
      <c r="AL27" s="616">
        <v>0.2</v>
      </c>
      <c r="AM27" s="617"/>
      <c r="AN27" s="617"/>
      <c r="AO27" s="618"/>
      <c r="AP27" s="623" t="s">
        <v>268</v>
      </c>
      <c r="AQ27" s="624"/>
      <c r="AR27" s="624"/>
      <c r="AS27" s="624"/>
      <c r="AT27" s="624"/>
      <c r="AU27" s="624"/>
      <c r="AV27" s="624"/>
      <c r="AW27" s="624"/>
      <c r="AX27" s="624"/>
      <c r="AY27" s="624"/>
      <c r="AZ27" s="624"/>
      <c r="BA27" s="624"/>
      <c r="BB27" s="624"/>
      <c r="BC27" s="625"/>
      <c r="BD27" s="611">
        <v>1170792</v>
      </c>
      <c r="BE27" s="612"/>
      <c r="BF27" s="612"/>
      <c r="BG27" s="612"/>
      <c r="BH27" s="612"/>
      <c r="BI27" s="612"/>
      <c r="BJ27" s="612"/>
      <c r="BK27" s="613"/>
      <c r="BL27" s="614">
        <v>0.7</v>
      </c>
      <c r="BM27" s="614"/>
      <c r="BN27" s="614"/>
      <c r="BO27" s="614"/>
      <c r="BP27" s="615" t="s">
        <v>119</v>
      </c>
      <c r="BQ27" s="615"/>
      <c r="BR27" s="615"/>
      <c r="BS27" s="615"/>
      <c r="BT27" s="615"/>
      <c r="BU27" s="615"/>
      <c r="BV27" s="615"/>
      <c r="BW27" s="619"/>
      <c r="BY27" s="623" t="s">
        <v>269</v>
      </c>
      <c r="BZ27" s="624"/>
      <c r="CA27" s="624"/>
      <c r="CB27" s="624"/>
      <c r="CC27" s="624"/>
      <c r="CD27" s="624"/>
      <c r="CE27" s="624"/>
      <c r="CF27" s="624"/>
      <c r="CG27" s="624"/>
      <c r="CH27" s="624"/>
      <c r="CI27" s="624"/>
      <c r="CJ27" s="624"/>
      <c r="CK27" s="624"/>
      <c r="CL27" s="625"/>
      <c r="CM27" s="611" t="s">
        <v>119</v>
      </c>
      <c r="CN27" s="612"/>
      <c r="CO27" s="612"/>
      <c r="CP27" s="612"/>
      <c r="CQ27" s="612"/>
      <c r="CR27" s="612"/>
      <c r="CS27" s="612"/>
      <c r="CT27" s="613"/>
      <c r="CU27" s="616" t="s">
        <v>119</v>
      </c>
      <c r="CV27" s="617"/>
      <c r="CW27" s="617"/>
      <c r="CX27" s="622"/>
      <c r="CY27" s="620" t="s">
        <v>206</v>
      </c>
      <c r="CZ27" s="612"/>
      <c r="DA27" s="612"/>
      <c r="DB27" s="612"/>
      <c r="DC27" s="612"/>
      <c r="DD27" s="612"/>
      <c r="DE27" s="612"/>
      <c r="DF27" s="612"/>
      <c r="DG27" s="612"/>
      <c r="DH27" s="612"/>
      <c r="DI27" s="612"/>
      <c r="DJ27" s="612"/>
      <c r="DK27" s="613"/>
      <c r="DL27" s="620" t="s">
        <v>206</v>
      </c>
      <c r="DM27" s="612"/>
      <c r="DN27" s="612"/>
      <c r="DO27" s="612"/>
      <c r="DP27" s="612"/>
      <c r="DQ27" s="612"/>
      <c r="DR27" s="612"/>
      <c r="DS27" s="612"/>
      <c r="DT27" s="612"/>
      <c r="DU27" s="612"/>
      <c r="DV27" s="612"/>
      <c r="DW27" s="612"/>
      <c r="DX27" s="621"/>
    </row>
    <row r="28" spans="2:128" ht="11.25" customHeight="1" x14ac:dyDescent="0.2">
      <c r="B28" s="608" t="s">
        <v>270</v>
      </c>
      <c r="C28" s="609"/>
      <c r="D28" s="609"/>
      <c r="E28" s="609"/>
      <c r="F28" s="609"/>
      <c r="G28" s="609"/>
      <c r="H28" s="609"/>
      <c r="I28" s="609"/>
      <c r="J28" s="609"/>
      <c r="K28" s="609"/>
      <c r="L28" s="609"/>
      <c r="M28" s="609"/>
      <c r="N28" s="609"/>
      <c r="O28" s="609"/>
      <c r="P28" s="609"/>
      <c r="Q28" s="610"/>
      <c r="R28" s="611">
        <v>2075502</v>
      </c>
      <c r="S28" s="612"/>
      <c r="T28" s="612"/>
      <c r="U28" s="612"/>
      <c r="V28" s="612"/>
      <c r="W28" s="612"/>
      <c r="X28" s="612"/>
      <c r="Y28" s="613"/>
      <c r="Z28" s="616">
        <v>0.3</v>
      </c>
      <c r="AA28" s="617"/>
      <c r="AB28" s="617"/>
      <c r="AC28" s="622"/>
      <c r="AD28" s="620" t="s">
        <v>119</v>
      </c>
      <c r="AE28" s="612"/>
      <c r="AF28" s="612"/>
      <c r="AG28" s="612"/>
      <c r="AH28" s="612"/>
      <c r="AI28" s="612"/>
      <c r="AJ28" s="612"/>
      <c r="AK28" s="613"/>
      <c r="AL28" s="616" t="s">
        <v>119</v>
      </c>
      <c r="AM28" s="617"/>
      <c r="AN28" s="617"/>
      <c r="AO28" s="618"/>
      <c r="AP28" s="623" t="s">
        <v>271</v>
      </c>
      <c r="AQ28" s="624"/>
      <c r="AR28" s="624"/>
      <c r="AS28" s="624"/>
      <c r="AT28" s="624"/>
      <c r="AU28" s="624"/>
      <c r="AV28" s="624"/>
      <c r="AW28" s="624"/>
      <c r="AX28" s="624"/>
      <c r="AY28" s="624"/>
      <c r="AZ28" s="624"/>
      <c r="BA28" s="624"/>
      <c r="BB28" s="624"/>
      <c r="BC28" s="625"/>
      <c r="BD28" s="611">
        <v>305955</v>
      </c>
      <c r="BE28" s="612"/>
      <c r="BF28" s="612"/>
      <c r="BG28" s="612"/>
      <c r="BH28" s="612"/>
      <c r="BI28" s="612"/>
      <c r="BJ28" s="612"/>
      <c r="BK28" s="613"/>
      <c r="BL28" s="614">
        <v>0.2</v>
      </c>
      <c r="BM28" s="614"/>
      <c r="BN28" s="614"/>
      <c r="BO28" s="614"/>
      <c r="BP28" s="615" t="s">
        <v>119</v>
      </c>
      <c r="BQ28" s="615"/>
      <c r="BR28" s="615"/>
      <c r="BS28" s="615"/>
      <c r="BT28" s="615"/>
      <c r="BU28" s="615"/>
      <c r="BV28" s="615"/>
      <c r="BW28" s="619"/>
      <c r="BY28" s="623" t="s">
        <v>272</v>
      </c>
      <c r="BZ28" s="624"/>
      <c r="CA28" s="624"/>
      <c r="CB28" s="624"/>
      <c r="CC28" s="624"/>
      <c r="CD28" s="624"/>
      <c r="CE28" s="624"/>
      <c r="CF28" s="624"/>
      <c r="CG28" s="624"/>
      <c r="CH28" s="624"/>
      <c r="CI28" s="624"/>
      <c r="CJ28" s="624"/>
      <c r="CK28" s="624"/>
      <c r="CL28" s="625"/>
      <c r="CM28" s="611">
        <v>604068</v>
      </c>
      <c r="CN28" s="612"/>
      <c r="CO28" s="612"/>
      <c r="CP28" s="612"/>
      <c r="CQ28" s="612"/>
      <c r="CR28" s="612"/>
      <c r="CS28" s="612"/>
      <c r="CT28" s="613"/>
      <c r="CU28" s="616">
        <v>0.1</v>
      </c>
      <c r="CV28" s="617"/>
      <c r="CW28" s="617"/>
      <c r="CX28" s="622"/>
      <c r="CY28" s="620" t="s">
        <v>120</v>
      </c>
      <c r="CZ28" s="612"/>
      <c r="DA28" s="612"/>
      <c r="DB28" s="612"/>
      <c r="DC28" s="612"/>
      <c r="DD28" s="612"/>
      <c r="DE28" s="612"/>
      <c r="DF28" s="612"/>
      <c r="DG28" s="612"/>
      <c r="DH28" s="612"/>
      <c r="DI28" s="612"/>
      <c r="DJ28" s="612"/>
      <c r="DK28" s="613"/>
      <c r="DL28" s="620">
        <v>604068</v>
      </c>
      <c r="DM28" s="612"/>
      <c r="DN28" s="612"/>
      <c r="DO28" s="612"/>
      <c r="DP28" s="612"/>
      <c r="DQ28" s="612"/>
      <c r="DR28" s="612"/>
      <c r="DS28" s="612"/>
      <c r="DT28" s="612"/>
      <c r="DU28" s="612"/>
      <c r="DV28" s="612"/>
      <c r="DW28" s="612"/>
      <c r="DX28" s="621"/>
    </row>
    <row r="29" spans="2:128" ht="11.25" customHeight="1" x14ac:dyDescent="0.2">
      <c r="B29" s="608" t="s">
        <v>273</v>
      </c>
      <c r="C29" s="609"/>
      <c r="D29" s="609"/>
      <c r="E29" s="609"/>
      <c r="F29" s="609"/>
      <c r="G29" s="609"/>
      <c r="H29" s="609"/>
      <c r="I29" s="609"/>
      <c r="J29" s="609"/>
      <c r="K29" s="609"/>
      <c r="L29" s="609"/>
      <c r="M29" s="609"/>
      <c r="N29" s="609"/>
      <c r="O29" s="609"/>
      <c r="P29" s="609"/>
      <c r="Q29" s="610"/>
      <c r="R29" s="611">
        <v>95892706</v>
      </c>
      <c r="S29" s="612"/>
      <c r="T29" s="612"/>
      <c r="U29" s="612"/>
      <c r="V29" s="612"/>
      <c r="W29" s="612"/>
      <c r="X29" s="612"/>
      <c r="Y29" s="613"/>
      <c r="Z29" s="616">
        <v>15</v>
      </c>
      <c r="AA29" s="617"/>
      <c r="AB29" s="617"/>
      <c r="AC29" s="622"/>
      <c r="AD29" s="620" t="s">
        <v>119</v>
      </c>
      <c r="AE29" s="612"/>
      <c r="AF29" s="612"/>
      <c r="AG29" s="612"/>
      <c r="AH29" s="612"/>
      <c r="AI29" s="612"/>
      <c r="AJ29" s="612"/>
      <c r="AK29" s="613"/>
      <c r="AL29" s="616" t="s">
        <v>119</v>
      </c>
      <c r="AM29" s="617"/>
      <c r="AN29" s="617"/>
      <c r="AO29" s="618"/>
      <c r="AP29" s="623" t="s">
        <v>274</v>
      </c>
      <c r="AQ29" s="624"/>
      <c r="AR29" s="624"/>
      <c r="AS29" s="624"/>
      <c r="AT29" s="624"/>
      <c r="AU29" s="624"/>
      <c r="AV29" s="624"/>
      <c r="AW29" s="624"/>
      <c r="AX29" s="624"/>
      <c r="AY29" s="624"/>
      <c r="AZ29" s="624"/>
      <c r="BA29" s="624"/>
      <c r="BB29" s="624"/>
      <c r="BC29" s="625"/>
      <c r="BD29" s="611">
        <v>25520</v>
      </c>
      <c r="BE29" s="612"/>
      <c r="BF29" s="612"/>
      <c r="BG29" s="612"/>
      <c r="BH29" s="612"/>
      <c r="BI29" s="612"/>
      <c r="BJ29" s="612"/>
      <c r="BK29" s="613"/>
      <c r="BL29" s="614">
        <v>0</v>
      </c>
      <c r="BM29" s="614"/>
      <c r="BN29" s="614"/>
      <c r="BO29" s="614"/>
      <c r="BP29" s="615" t="s">
        <v>206</v>
      </c>
      <c r="BQ29" s="615"/>
      <c r="BR29" s="615"/>
      <c r="BS29" s="615"/>
      <c r="BT29" s="615"/>
      <c r="BU29" s="615"/>
      <c r="BV29" s="615"/>
      <c r="BW29" s="619"/>
      <c r="BY29" s="623" t="s">
        <v>275</v>
      </c>
      <c r="BZ29" s="626"/>
      <c r="CA29" s="626"/>
      <c r="CB29" s="626"/>
      <c r="CC29" s="626"/>
      <c r="CD29" s="626"/>
      <c r="CE29" s="626"/>
      <c r="CF29" s="626"/>
      <c r="CG29" s="626"/>
      <c r="CH29" s="626"/>
      <c r="CI29" s="626"/>
      <c r="CJ29" s="626"/>
      <c r="CK29" s="626"/>
      <c r="CL29" s="625"/>
      <c r="CM29" s="611" t="s">
        <v>206</v>
      </c>
      <c r="CN29" s="612"/>
      <c r="CO29" s="612"/>
      <c r="CP29" s="612"/>
      <c r="CQ29" s="612"/>
      <c r="CR29" s="612"/>
      <c r="CS29" s="612"/>
      <c r="CT29" s="613"/>
      <c r="CU29" s="616" t="s">
        <v>206</v>
      </c>
      <c r="CV29" s="617"/>
      <c r="CW29" s="617"/>
      <c r="CX29" s="622"/>
      <c r="CY29" s="620" t="s">
        <v>119</v>
      </c>
      <c r="CZ29" s="612"/>
      <c r="DA29" s="612"/>
      <c r="DB29" s="612"/>
      <c r="DC29" s="612"/>
      <c r="DD29" s="612"/>
      <c r="DE29" s="612"/>
      <c r="DF29" s="612"/>
      <c r="DG29" s="612"/>
      <c r="DH29" s="612"/>
      <c r="DI29" s="612"/>
      <c r="DJ29" s="612"/>
      <c r="DK29" s="613"/>
      <c r="DL29" s="620" t="s">
        <v>120</v>
      </c>
      <c r="DM29" s="612"/>
      <c r="DN29" s="612"/>
      <c r="DO29" s="612"/>
      <c r="DP29" s="612"/>
      <c r="DQ29" s="612"/>
      <c r="DR29" s="612"/>
      <c r="DS29" s="612"/>
      <c r="DT29" s="612"/>
      <c r="DU29" s="612"/>
      <c r="DV29" s="612"/>
      <c r="DW29" s="612"/>
      <c r="DX29" s="621"/>
    </row>
    <row r="30" spans="2:128" ht="11.25" customHeight="1" x14ac:dyDescent="0.2">
      <c r="B30" s="608" t="s">
        <v>276</v>
      </c>
      <c r="C30" s="609"/>
      <c r="D30" s="609"/>
      <c r="E30" s="609"/>
      <c r="F30" s="609"/>
      <c r="G30" s="609"/>
      <c r="H30" s="609"/>
      <c r="I30" s="609"/>
      <c r="J30" s="609"/>
      <c r="K30" s="609"/>
      <c r="L30" s="609"/>
      <c r="M30" s="609"/>
      <c r="N30" s="609"/>
      <c r="O30" s="609"/>
      <c r="P30" s="609"/>
      <c r="Q30" s="610"/>
      <c r="R30" s="611" t="s">
        <v>119</v>
      </c>
      <c r="S30" s="612"/>
      <c r="T30" s="612"/>
      <c r="U30" s="612"/>
      <c r="V30" s="612"/>
      <c r="W30" s="612"/>
      <c r="X30" s="612"/>
      <c r="Y30" s="613"/>
      <c r="Z30" s="616" t="s">
        <v>206</v>
      </c>
      <c r="AA30" s="617"/>
      <c r="AB30" s="617"/>
      <c r="AC30" s="622"/>
      <c r="AD30" s="620" t="s">
        <v>120</v>
      </c>
      <c r="AE30" s="612"/>
      <c r="AF30" s="612"/>
      <c r="AG30" s="612"/>
      <c r="AH30" s="612"/>
      <c r="AI30" s="612"/>
      <c r="AJ30" s="612"/>
      <c r="AK30" s="613"/>
      <c r="AL30" s="616" t="s">
        <v>119</v>
      </c>
      <c r="AM30" s="617"/>
      <c r="AN30" s="617"/>
      <c r="AO30" s="618"/>
      <c r="AP30" s="623" t="s">
        <v>277</v>
      </c>
      <c r="AQ30" s="624"/>
      <c r="AR30" s="624"/>
      <c r="AS30" s="624"/>
      <c r="AT30" s="624"/>
      <c r="AU30" s="624"/>
      <c r="AV30" s="624"/>
      <c r="AW30" s="624"/>
      <c r="AX30" s="624"/>
      <c r="AY30" s="624"/>
      <c r="AZ30" s="624"/>
      <c r="BA30" s="624"/>
      <c r="BB30" s="624"/>
      <c r="BC30" s="625"/>
      <c r="BD30" s="611">
        <v>25520</v>
      </c>
      <c r="BE30" s="612"/>
      <c r="BF30" s="612"/>
      <c r="BG30" s="612"/>
      <c r="BH30" s="612"/>
      <c r="BI30" s="612"/>
      <c r="BJ30" s="612"/>
      <c r="BK30" s="613"/>
      <c r="BL30" s="614">
        <v>0</v>
      </c>
      <c r="BM30" s="614"/>
      <c r="BN30" s="614"/>
      <c r="BO30" s="614"/>
      <c r="BP30" s="615" t="s">
        <v>206</v>
      </c>
      <c r="BQ30" s="615"/>
      <c r="BR30" s="615"/>
      <c r="BS30" s="615"/>
      <c r="BT30" s="615"/>
      <c r="BU30" s="615"/>
      <c r="BV30" s="615"/>
      <c r="BW30" s="619"/>
      <c r="BY30" s="623" t="s">
        <v>278</v>
      </c>
      <c r="BZ30" s="626"/>
      <c r="CA30" s="626"/>
      <c r="CB30" s="626"/>
      <c r="CC30" s="626"/>
      <c r="CD30" s="626"/>
      <c r="CE30" s="626"/>
      <c r="CF30" s="626"/>
      <c r="CG30" s="626"/>
      <c r="CH30" s="626"/>
      <c r="CI30" s="626"/>
      <c r="CJ30" s="626"/>
      <c r="CK30" s="626"/>
      <c r="CL30" s="625"/>
      <c r="CM30" s="611">
        <v>185419</v>
      </c>
      <c r="CN30" s="612"/>
      <c r="CO30" s="612"/>
      <c r="CP30" s="612"/>
      <c r="CQ30" s="612"/>
      <c r="CR30" s="612"/>
      <c r="CS30" s="612"/>
      <c r="CT30" s="613"/>
      <c r="CU30" s="616">
        <v>0</v>
      </c>
      <c r="CV30" s="617"/>
      <c r="CW30" s="617"/>
      <c r="CX30" s="622"/>
      <c r="CY30" s="620" t="s">
        <v>206</v>
      </c>
      <c r="CZ30" s="612"/>
      <c r="DA30" s="612"/>
      <c r="DB30" s="612"/>
      <c r="DC30" s="612"/>
      <c r="DD30" s="612"/>
      <c r="DE30" s="612"/>
      <c r="DF30" s="612"/>
      <c r="DG30" s="612"/>
      <c r="DH30" s="612"/>
      <c r="DI30" s="612"/>
      <c r="DJ30" s="612"/>
      <c r="DK30" s="613"/>
      <c r="DL30" s="620">
        <v>185419</v>
      </c>
      <c r="DM30" s="612"/>
      <c r="DN30" s="612"/>
      <c r="DO30" s="612"/>
      <c r="DP30" s="612"/>
      <c r="DQ30" s="612"/>
      <c r="DR30" s="612"/>
      <c r="DS30" s="612"/>
      <c r="DT30" s="612"/>
      <c r="DU30" s="612"/>
      <c r="DV30" s="612"/>
      <c r="DW30" s="612"/>
      <c r="DX30" s="621"/>
    </row>
    <row r="31" spans="2:128" ht="11.25" customHeight="1" x14ac:dyDescent="0.2">
      <c r="B31" s="608" t="s">
        <v>279</v>
      </c>
      <c r="C31" s="609"/>
      <c r="D31" s="609"/>
      <c r="E31" s="609"/>
      <c r="F31" s="609"/>
      <c r="G31" s="609"/>
      <c r="H31" s="609"/>
      <c r="I31" s="609"/>
      <c r="J31" s="609"/>
      <c r="K31" s="609"/>
      <c r="L31" s="609"/>
      <c r="M31" s="609"/>
      <c r="N31" s="609"/>
      <c r="O31" s="609"/>
      <c r="P31" s="609"/>
      <c r="Q31" s="610"/>
      <c r="R31" s="611">
        <v>2951862</v>
      </c>
      <c r="S31" s="612"/>
      <c r="T31" s="612"/>
      <c r="U31" s="612"/>
      <c r="V31" s="612"/>
      <c r="W31" s="612"/>
      <c r="X31" s="612"/>
      <c r="Y31" s="613"/>
      <c r="Z31" s="616">
        <v>0.5</v>
      </c>
      <c r="AA31" s="617"/>
      <c r="AB31" s="617"/>
      <c r="AC31" s="622"/>
      <c r="AD31" s="620" t="s">
        <v>206</v>
      </c>
      <c r="AE31" s="612"/>
      <c r="AF31" s="612"/>
      <c r="AG31" s="612"/>
      <c r="AH31" s="612"/>
      <c r="AI31" s="612"/>
      <c r="AJ31" s="612"/>
      <c r="AK31" s="613"/>
      <c r="AL31" s="616" t="s">
        <v>119</v>
      </c>
      <c r="AM31" s="617"/>
      <c r="AN31" s="617"/>
      <c r="AO31" s="618"/>
      <c r="AP31" s="623" t="s">
        <v>280</v>
      </c>
      <c r="AQ31" s="624"/>
      <c r="AR31" s="624"/>
      <c r="AS31" s="624"/>
      <c r="AT31" s="624"/>
      <c r="AU31" s="624"/>
      <c r="AV31" s="624"/>
      <c r="AW31" s="624"/>
      <c r="AX31" s="624"/>
      <c r="AY31" s="624"/>
      <c r="AZ31" s="624"/>
      <c r="BA31" s="624"/>
      <c r="BB31" s="624"/>
      <c r="BC31" s="625"/>
      <c r="BD31" s="611">
        <v>280435</v>
      </c>
      <c r="BE31" s="612"/>
      <c r="BF31" s="612"/>
      <c r="BG31" s="612"/>
      <c r="BH31" s="612"/>
      <c r="BI31" s="612"/>
      <c r="BJ31" s="612"/>
      <c r="BK31" s="613"/>
      <c r="BL31" s="614">
        <v>0.2</v>
      </c>
      <c r="BM31" s="614"/>
      <c r="BN31" s="614"/>
      <c r="BO31" s="614"/>
      <c r="BP31" s="615" t="s">
        <v>119</v>
      </c>
      <c r="BQ31" s="615"/>
      <c r="BR31" s="615"/>
      <c r="BS31" s="615"/>
      <c r="BT31" s="615"/>
      <c r="BU31" s="615"/>
      <c r="BV31" s="615"/>
      <c r="BW31" s="619"/>
      <c r="BY31" s="608" t="s">
        <v>281</v>
      </c>
      <c r="BZ31" s="609"/>
      <c r="CA31" s="609"/>
      <c r="CB31" s="609"/>
      <c r="CC31" s="609"/>
      <c r="CD31" s="609"/>
      <c r="CE31" s="609"/>
      <c r="CF31" s="609"/>
      <c r="CG31" s="609"/>
      <c r="CH31" s="609"/>
      <c r="CI31" s="609"/>
      <c r="CJ31" s="609"/>
      <c r="CK31" s="609"/>
      <c r="CL31" s="610"/>
      <c r="CM31" s="611" t="s">
        <v>120</v>
      </c>
      <c r="CN31" s="612"/>
      <c r="CO31" s="612"/>
      <c r="CP31" s="612"/>
      <c r="CQ31" s="612"/>
      <c r="CR31" s="612"/>
      <c r="CS31" s="612"/>
      <c r="CT31" s="613"/>
      <c r="CU31" s="616" t="s">
        <v>119</v>
      </c>
      <c r="CV31" s="617"/>
      <c r="CW31" s="617"/>
      <c r="CX31" s="622"/>
      <c r="CY31" s="620" t="s">
        <v>119</v>
      </c>
      <c r="CZ31" s="612"/>
      <c r="DA31" s="612"/>
      <c r="DB31" s="612"/>
      <c r="DC31" s="612"/>
      <c r="DD31" s="612"/>
      <c r="DE31" s="612"/>
      <c r="DF31" s="612"/>
      <c r="DG31" s="612"/>
      <c r="DH31" s="612"/>
      <c r="DI31" s="612"/>
      <c r="DJ31" s="612"/>
      <c r="DK31" s="613"/>
      <c r="DL31" s="620" t="s">
        <v>119</v>
      </c>
      <c r="DM31" s="612"/>
      <c r="DN31" s="612"/>
      <c r="DO31" s="612"/>
      <c r="DP31" s="612"/>
      <c r="DQ31" s="612"/>
      <c r="DR31" s="612"/>
      <c r="DS31" s="612"/>
      <c r="DT31" s="612"/>
      <c r="DU31" s="612"/>
      <c r="DV31" s="612"/>
      <c r="DW31" s="612"/>
      <c r="DX31" s="621"/>
    </row>
    <row r="32" spans="2:128" ht="11.25" customHeight="1" x14ac:dyDescent="0.2">
      <c r="B32" s="608" t="s">
        <v>282</v>
      </c>
      <c r="C32" s="609"/>
      <c r="D32" s="609"/>
      <c r="E32" s="609"/>
      <c r="F32" s="609"/>
      <c r="G32" s="609"/>
      <c r="H32" s="609"/>
      <c r="I32" s="609"/>
      <c r="J32" s="609"/>
      <c r="K32" s="609"/>
      <c r="L32" s="609"/>
      <c r="M32" s="609"/>
      <c r="N32" s="609"/>
      <c r="O32" s="609"/>
      <c r="P32" s="609"/>
      <c r="Q32" s="610"/>
      <c r="R32" s="611">
        <v>286916</v>
      </c>
      <c r="S32" s="612"/>
      <c r="T32" s="612"/>
      <c r="U32" s="612"/>
      <c r="V32" s="612"/>
      <c r="W32" s="612"/>
      <c r="X32" s="612"/>
      <c r="Y32" s="613"/>
      <c r="Z32" s="616">
        <v>0</v>
      </c>
      <c r="AA32" s="617"/>
      <c r="AB32" s="617"/>
      <c r="AC32" s="622"/>
      <c r="AD32" s="620" t="s">
        <v>119</v>
      </c>
      <c r="AE32" s="612"/>
      <c r="AF32" s="612"/>
      <c r="AG32" s="612"/>
      <c r="AH32" s="612"/>
      <c r="AI32" s="612"/>
      <c r="AJ32" s="612"/>
      <c r="AK32" s="613"/>
      <c r="AL32" s="616" t="s">
        <v>119</v>
      </c>
      <c r="AM32" s="617"/>
      <c r="AN32" s="617"/>
      <c r="AO32" s="618"/>
      <c r="AP32" s="623" t="s">
        <v>283</v>
      </c>
      <c r="AQ32" s="624"/>
      <c r="AR32" s="624"/>
      <c r="AS32" s="624"/>
      <c r="AT32" s="624"/>
      <c r="AU32" s="624"/>
      <c r="AV32" s="624"/>
      <c r="AW32" s="624"/>
      <c r="AX32" s="624"/>
      <c r="AY32" s="624"/>
      <c r="AZ32" s="624"/>
      <c r="BA32" s="624"/>
      <c r="BB32" s="624"/>
      <c r="BC32" s="625"/>
      <c r="BD32" s="611" t="s">
        <v>119</v>
      </c>
      <c r="BE32" s="612"/>
      <c r="BF32" s="612"/>
      <c r="BG32" s="612"/>
      <c r="BH32" s="612"/>
      <c r="BI32" s="612"/>
      <c r="BJ32" s="612"/>
      <c r="BK32" s="613"/>
      <c r="BL32" s="614" t="s">
        <v>206</v>
      </c>
      <c r="BM32" s="614"/>
      <c r="BN32" s="614"/>
      <c r="BO32" s="614"/>
      <c r="BP32" s="615" t="s">
        <v>119</v>
      </c>
      <c r="BQ32" s="615"/>
      <c r="BR32" s="615"/>
      <c r="BS32" s="615"/>
      <c r="BT32" s="615"/>
      <c r="BU32" s="615"/>
      <c r="BV32" s="615"/>
      <c r="BW32" s="619"/>
      <c r="BY32" s="627" t="s">
        <v>284</v>
      </c>
      <c r="BZ32" s="628"/>
      <c r="CA32" s="628"/>
      <c r="CB32" s="628"/>
      <c r="CC32" s="628"/>
      <c r="CD32" s="628"/>
      <c r="CE32" s="628"/>
      <c r="CF32" s="628"/>
      <c r="CG32" s="628"/>
      <c r="CH32" s="628"/>
      <c r="CI32" s="628"/>
      <c r="CJ32" s="628"/>
      <c r="CK32" s="628"/>
      <c r="CL32" s="629"/>
      <c r="CM32" s="611">
        <v>623659855</v>
      </c>
      <c r="CN32" s="612"/>
      <c r="CO32" s="612"/>
      <c r="CP32" s="612"/>
      <c r="CQ32" s="612"/>
      <c r="CR32" s="612"/>
      <c r="CS32" s="612"/>
      <c r="CT32" s="613"/>
      <c r="CU32" s="633">
        <v>100</v>
      </c>
      <c r="CV32" s="634"/>
      <c r="CW32" s="634"/>
      <c r="CX32" s="635"/>
      <c r="CY32" s="620">
        <v>107691601</v>
      </c>
      <c r="CZ32" s="612"/>
      <c r="DA32" s="612"/>
      <c r="DB32" s="612"/>
      <c r="DC32" s="612"/>
      <c r="DD32" s="612"/>
      <c r="DE32" s="612"/>
      <c r="DF32" s="612"/>
      <c r="DG32" s="612"/>
      <c r="DH32" s="612"/>
      <c r="DI32" s="612"/>
      <c r="DJ32" s="612"/>
      <c r="DK32" s="613"/>
      <c r="DL32" s="620">
        <v>393351282</v>
      </c>
      <c r="DM32" s="612"/>
      <c r="DN32" s="612"/>
      <c r="DO32" s="612"/>
      <c r="DP32" s="612"/>
      <c r="DQ32" s="612"/>
      <c r="DR32" s="612"/>
      <c r="DS32" s="612"/>
      <c r="DT32" s="612"/>
      <c r="DU32" s="612"/>
      <c r="DV32" s="612"/>
      <c r="DW32" s="612"/>
      <c r="DX32" s="621"/>
    </row>
    <row r="33" spans="2:128" ht="11.25" customHeight="1" x14ac:dyDescent="0.2">
      <c r="B33" s="608" t="s">
        <v>285</v>
      </c>
      <c r="C33" s="609"/>
      <c r="D33" s="609"/>
      <c r="E33" s="609"/>
      <c r="F33" s="609"/>
      <c r="G33" s="609"/>
      <c r="H33" s="609"/>
      <c r="I33" s="609"/>
      <c r="J33" s="609"/>
      <c r="K33" s="609"/>
      <c r="L33" s="609"/>
      <c r="M33" s="609"/>
      <c r="N33" s="609"/>
      <c r="O33" s="609"/>
      <c r="P33" s="609"/>
      <c r="Q33" s="610"/>
      <c r="R33" s="611">
        <v>8783461</v>
      </c>
      <c r="S33" s="612"/>
      <c r="T33" s="612"/>
      <c r="U33" s="612"/>
      <c r="V33" s="612"/>
      <c r="W33" s="612"/>
      <c r="X33" s="612"/>
      <c r="Y33" s="613"/>
      <c r="Z33" s="616">
        <v>1.4</v>
      </c>
      <c r="AA33" s="617"/>
      <c r="AB33" s="617"/>
      <c r="AC33" s="622"/>
      <c r="AD33" s="620" t="s">
        <v>119</v>
      </c>
      <c r="AE33" s="612"/>
      <c r="AF33" s="612"/>
      <c r="AG33" s="612"/>
      <c r="AH33" s="612"/>
      <c r="AI33" s="612"/>
      <c r="AJ33" s="612"/>
      <c r="AK33" s="613"/>
      <c r="AL33" s="616" t="s">
        <v>120</v>
      </c>
      <c r="AM33" s="617"/>
      <c r="AN33" s="617"/>
      <c r="AO33" s="618"/>
      <c r="AP33" s="608" t="s">
        <v>155</v>
      </c>
      <c r="AQ33" s="609"/>
      <c r="AR33" s="609"/>
      <c r="AS33" s="609"/>
      <c r="AT33" s="609"/>
      <c r="AU33" s="609"/>
      <c r="AV33" s="609"/>
      <c r="AW33" s="609"/>
      <c r="AX33" s="609"/>
      <c r="AY33" s="609"/>
      <c r="AZ33" s="609"/>
      <c r="BA33" s="609"/>
      <c r="BB33" s="609"/>
      <c r="BC33" s="610"/>
      <c r="BD33" s="611">
        <v>170322579</v>
      </c>
      <c r="BE33" s="612"/>
      <c r="BF33" s="612"/>
      <c r="BG33" s="612"/>
      <c r="BH33" s="612"/>
      <c r="BI33" s="612"/>
      <c r="BJ33" s="612"/>
      <c r="BK33" s="613"/>
      <c r="BL33" s="614">
        <v>100</v>
      </c>
      <c r="BM33" s="614"/>
      <c r="BN33" s="614"/>
      <c r="BO33" s="614"/>
      <c r="BP33" s="615">
        <v>1359741</v>
      </c>
      <c r="BQ33" s="615"/>
      <c r="BR33" s="615"/>
      <c r="BS33" s="615"/>
      <c r="BT33" s="615"/>
      <c r="BU33" s="615"/>
      <c r="BV33" s="615"/>
      <c r="BW33" s="619"/>
      <c r="BY33" s="593" t="s">
        <v>286</v>
      </c>
      <c r="BZ33" s="594"/>
      <c r="CA33" s="594"/>
      <c r="CB33" s="594"/>
      <c r="CC33" s="594"/>
      <c r="CD33" s="594"/>
      <c r="CE33" s="594"/>
      <c r="CF33" s="594"/>
      <c r="CG33" s="594"/>
      <c r="CH33" s="594"/>
      <c r="CI33" s="594"/>
      <c r="CJ33" s="594"/>
      <c r="CK33" s="594"/>
      <c r="CL33" s="594"/>
      <c r="CM33" s="594"/>
      <c r="CN33" s="594"/>
      <c r="CO33" s="594"/>
      <c r="CP33" s="594"/>
      <c r="CQ33" s="594"/>
      <c r="CR33" s="594"/>
      <c r="CS33" s="594"/>
      <c r="CT33" s="594"/>
      <c r="CU33" s="594"/>
      <c r="CV33" s="594"/>
      <c r="CW33" s="594"/>
      <c r="CX33" s="594"/>
      <c r="CY33" s="594"/>
      <c r="CZ33" s="594"/>
      <c r="DA33" s="594"/>
      <c r="DB33" s="594"/>
      <c r="DC33" s="594"/>
      <c r="DD33" s="594"/>
      <c r="DE33" s="594"/>
      <c r="DF33" s="594"/>
      <c r="DG33" s="594"/>
      <c r="DH33" s="594"/>
      <c r="DI33" s="594"/>
      <c r="DJ33" s="594"/>
      <c r="DK33" s="594"/>
      <c r="DL33" s="594"/>
      <c r="DM33" s="594"/>
      <c r="DN33" s="594"/>
      <c r="DO33" s="594"/>
      <c r="DP33" s="594"/>
      <c r="DQ33" s="594"/>
      <c r="DR33" s="594"/>
      <c r="DS33" s="594"/>
      <c r="DT33" s="594"/>
      <c r="DU33" s="594"/>
      <c r="DV33" s="594"/>
      <c r="DW33" s="594"/>
      <c r="DX33" s="595"/>
    </row>
    <row r="34" spans="2:128" ht="11.25" customHeight="1" x14ac:dyDescent="0.2">
      <c r="B34" s="608" t="s">
        <v>287</v>
      </c>
      <c r="C34" s="609"/>
      <c r="D34" s="609"/>
      <c r="E34" s="609"/>
      <c r="F34" s="609"/>
      <c r="G34" s="609"/>
      <c r="H34" s="609"/>
      <c r="I34" s="609"/>
      <c r="J34" s="609"/>
      <c r="K34" s="609"/>
      <c r="L34" s="609"/>
      <c r="M34" s="609"/>
      <c r="N34" s="609"/>
      <c r="O34" s="609"/>
      <c r="P34" s="609"/>
      <c r="Q34" s="610"/>
      <c r="R34" s="611">
        <v>18165251</v>
      </c>
      <c r="S34" s="612"/>
      <c r="T34" s="612"/>
      <c r="U34" s="612"/>
      <c r="V34" s="612"/>
      <c r="W34" s="612"/>
      <c r="X34" s="612"/>
      <c r="Y34" s="613"/>
      <c r="Z34" s="616">
        <v>2.8</v>
      </c>
      <c r="AA34" s="617"/>
      <c r="AB34" s="617"/>
      <c r="AC34" s="622"/>
      <c r="AD34" s="620" t="s">
        <v>120</v>
      </c>
      <c r="AE34" s="612"/>
      <c r="AF34" s="612"/>
      <c r="AG34" s="612"/>
      <c r="AH34" s="612"/>
      <c r="AI34" s="612"/>
      <c r="AJ34" s="612"/>
      <c r="AK34" s="613"/>
      <c r="AL34" s="616" t="s">
        <v>120</v>
      </c>
      <c r="AM34" s="617"/>
      <c r="AN34" s="617"/>
      <c r="AO34" s="618"/>
      <c r="AP34" s="623"/>
      <c r="AQ34" s="624"/>
      <c r="AR34" s="624"/>
      <c r="AS34" s="624"/>
      <c r="AT34" s="624"/>
      <c r="AU34" s="624"/>
      <c r="AV34" s="624"/>
      <c r="AW34" s="624"/>
      <c r="AX34" s="624"/>
      <c r="AY34" s="624"/>
      <c r="AZ34" s="624"/>
      <c r="BA34" s="624"/>
      <c r="BB34" s="624"/>
      <c r="BC34" s="625"/>
      <c r="BD34" s="611"/>
      <c r="BE34" s="612"/>
      <c r="BF34" s="612"/>
      <c r="BG34" s="612"/>
      <c r="BH34" s="612"/>
      <c r="BI34" s="612"/>
      <c r="BJ34" s="612"/>
      <c r="BK34" s="613"/>
      <c r="BL34" s="614"/>
      <c r="BM34" s="614"/>
      <c r="BN34" s="614"/>
      <c r="BO34" s="614"/>
      <c r="BP34" s="615"/>
      <c r="BQ34" s="615"/>
      <c r="BR34" s="615"/>
      <c r="BS34" s="615"/>
      <c r="BT34" s="615"/>
      <c r="BU34" s="615"/>
      <c r="BV34" s="615"/>
      <c r="BW34" s="619"/>
      <c r="BY34" s="593" t="s">
        <v>194</v>
      </c>
      <c r="BZ34" s="594"/>
      <c r="CA34" s="594"/>
      <c r="CB34" s="594"/>
      <c r="CC34" s="594"/>
      <c r="CD34" s="594"/>
      <c r="CE34" s="594"/>
      <c r="CF34" s="594"/>
      <c r="CG34" s="594"/>
      <c r="CH34" s="594"/>
      <c r="CI34" s="594"/>
      <c r="CJ34" s="594"/>
      <c r="CK34" s="594"/>
      <c r="CL34" s="595"/>
      <c r="CM34" s="593" t="s">
        <v>288</v>
      </c>
      <c r="CN34" s="594"/>
      <c r="CO34" s="594"/>
      <c r="CP34" s="594"/>
      <c r="CQ34" s="594"/>
      <c r="CR34" s="594"/>
      <c r="CS34" s="594"/>
      <c r="CT34" s="595"/>
      <c r="CU34" s="593" t="s">
        <v>289</v>
      </c>
      <c r="CV34" s="594"/>
      <c r="CW34" s="594"/>
      <c r="CX34" s="595"/>
      <c r="CY34" s="593" t="s">
        <v>290</v>
      </c>
      <c r="CZ34" s="594"/>
      <c r="DA34" s="594"/>
      <c r="DB34" s="594"/>
      <c r="DC34" s="594"/>
      <c r="DD34" s="594"/>
      <c r="DE34" s="594"/>
      <c r="DF34" s="595"/>
      <c r="DG34" s="630" t="s">
        <v>291</v>
      </c>
      <c r="DH34" s="631"/>
      <c r="DI34" s="631"/>
      <c r="DJ34" s="631"/>
      <c r="DK34" s="631"/>
      <c r="DL34" s="631"/>
      <c r="DM34" s="631"/>
      <c r="DN34" s="631"/>
      <c r="DO34" s="631"/>
      <c r="DP34" s="631"/>
      <c r="DQ34" s="632"/>
      <c r="DR34" s="593" t="s">
        <v>292</v>
      </c>
      <c r="DS34" s="594"/>
      <c r="DT34" s="594"/>
      <c r="DU34" s="594"/>
      <c r="DV34" s="594"/>
      <c r="DW34" s="594"/>
      <c r="DX34" s="595"/>
    </row>
    <row r="35" spans="2:128" ht="11.25" customHeight="1" x14ac:dyDescent="0.2">
      <c r="B35" s="608" t="s">
        <v>293</v>
      </c>
      <c r="C35" s="609"/>
      <c r="D35" s="609"/>
      <c r="E35" s="609"/>
      <c r="F35" s="609"/>
      <c r="G35" s="609"/>
      <c r="H35" s="609"/>
      <c r="I35" s="609"/>
      <c r="J35" s="609"/>
      <c r="K35" s="609"/>
      <c r="L35" s="609"/>
      <c r="M35" s="609"/>
      <c r="N35" s="609"/>
      <c r="O35" s="609"/>
      <c r="P35" s="609"/>
      <c r="Q35" s="610"/>
      <c r="R35" s="611">
        <v>65315333</v>
      </c>
      <c r="S35" s="612"/>
      <c r="T35" s="612"/>
      <c r="U35" s="612"/>
      <c r="V35" s="612"/>
      <c r="W35" s="612"/>
      <c r="X35" s="612"/>
      <c r="Y35" s="613"/>
      <c r="Z35" s="616">
        <v>10.199999999999999</v>
      </c>
      <c r="AA35" s="617"/>
      <c r="AB35" s="617"/>
      <c r="AC35" s="622"/>
      <c r="AD35" s="620">
        <v>20448</v>
      </c>
      <c r="AE35" s="612"/>
      <c r="AF35" s="612"/>
      <c r="AG35" s="612"/>
      <c r="AH35" s="612"/>
      <c r="AI35" s="612"/>
      <c r="AJ35" s="612"/>
      <c r="AK35" s="613"/>
      <c r="AL35" s="616">
        <v>0</v>
      </c>
      <c r="AM35" s="617"/>
      <c r="AN35" s="617"/>
      <c r="AO35" s="618"/>
      <c r="AP35" s="623"/>
      <c r="AQ35" s="624"/>
      <c r="AR35" s="624"/>
      <c r="AS35" s="624"/>
      <c r="AT35" s="624"/>
      <c r="AU35" s="624"/>
      <c r="AV35" s="624"/>
      <c r="AW35" s="624"/>
      <c r="AX35" s="624"/>
      <c r="AY35" s="624"/>
      <c r="AZ35" s="624"/>
      <c r="BA35" s="624"/>
      <c r="BB35" s="624"/>
      <c r="BC35" s="625"/>
      <c r="BD35" s="611"/>
      <c r="BE35" s="612"/>
      <c r="BF35" s="612"/>
      <c r="BG35" s="612"/>
      <c r="BH35" s="612"/>
      <c r="BI35" s="612"/>
      <c r="BJ35" s="612"/>
      <c r="BK35" s="613"/>
      <c r="BL35" s="614"/>
      <c r="BM35" s="614"/>
      <c r="BN35" s="614"/>
      <c r="BO35" s="614"/>
      <c r="BP35" s="615"/>
      <c r="BQ35" s="615"/>
      <c r="BR35" s="615"/>
      <c r="BS35" s="615"/>
      <c r="BT35" s="615"/>
      <c r="BU35" s="615"/>
      <c r="BV35" s="615"/>
      <c r="BW35" s="619"/>
      <c r="BY35" s="597" t="s">
        <v>294</v>
      </c>
      <c r="BZ35" s="598"/>
      <c r="CA35" s="598"/>
      <c r="CB35" s="598"/>
      <c r="CC35" s="598"/>
      <c r="CD35" s="598"/>
      <c r="CE35" s="598"/>
      <c r="CF35" s="598"/>
      <c r="CG35" s="598"/>
      <c r="CH35" s="598"/>
      <c r="CI35" s="598"/>
      <c r="CJ35" s="598"/>
      <c r="CK35" s="598"/>
      <c r="CL35" s="599"/>
      <c r="CM35" s="600">
        <v>278205509</v>
      </c>
      <c r="CN35" s="601"/>
      <c r="CO35" s="601"/>
      <c r="CP35" s="601"/>
      <c r="CQ35" s="601"/>
      <c r="CR35" s="601"/>
      <c r="CS35" s="601"/>
      <c r="CT35" s="602"/>
      <c r="CU35" s="605">
        <v>44.6</v>
      </c>
      <c r="CV35" s="606"/>
      <c r="CW35" s="606"/>
      <c r="CX35" s="641"/>
      <c r="CY35" s="642">
        <v>241702181</v>
      </c>
      <c r="CZ35" s="601"/>
      <c r="DA35" s="601"/>
      <c r="DB35" s="601"/>
      <c r="DC35" s="601"/>
      <c r="DD35" s="601"/>
      <c r="DE35" s="601"/>
      <c r="DF35" s="602"/>
      <c r="DG35" s="642">
        <v>240032392</v>
      </c>
      <c r="DH35" s="601"/>
      <c r="DI35" s="601"/>
      <c r="DJ35" s="601"/>
      <c r="DK35" s="601"/>
      <c r="DL35" s="601"/>
      <c r="DM35" s="601"/>
      <c r="DN35" s="601"/>
      <c r="DO35" s="601"/>
      <c r="DP35" s="601"/>
      <c r="DQ35" s="602"/>
      <c r="DR35" s="605">
        <v>67.7</v>
      </c>
      <c r="DS35" s="606"/>
      <c r="DT35" s="606"/>
      <c r="DU35" s="606"/>
      <c r="DV35" s="606"/>
      <c r="DW35" s="606"/>
      <c r="DX35" s="607"/>
    </row>
    <row r="36" spans="2:128" ht="11.25" customHeight="1" x14ac:dyDescent="0.2">
      <c r="B36" s="608" t="s">
        <v>295</v>
      </c>
      <c r="C36" s="609"/>
      <c r="D36" s="609"/>
      <c r="E36" s="609"/>
      <c r="F36" s="609"/>
      <c r="G36" s="609"/>
      <c r="H36" s="609"/>
      <c r="I36" s="609"/>
      <c r="J36" s="609"/>
      <c r="K36" s="609"/>
      <c r="L36" s="609"/>
      <c r="M36" s="609"/>
      <c r="N36" s="609"/>
      <c r="O36" s="609"/>
      <c r="P36" s="609"/>
      <c r="Q36" s="610"/>
      <c r="R36" s="611">
        <v>71956000</v>
      </c>
      <c r="S36" s="612"/>
      <c r="T36" s="612"/>
      <c r="U36" s="612"/>
      <c r="V36" s="612"/>
      <c r="W36" s="612"/>
      <c r="X36" s="612"/>
      <c r="Y36" s="613"/>
      <c r="Z36" s="616">
        <v>11.3</v>
      </c>
      <c r="AA36" s="617"/>
      <c r="AB36" s="617"/>
      <c r="AC36" s="622"/>
      <c r="AD36" s="620" t="s">
        <v>120</v>
      </c>
      <c r="AE36" s="612"/>
      <c r="AF36" s="612"/>
      <c r="AG36" s="612"/>
      <c r="AH36" s="612"/>
      <c r="AI36" s="612"/>
      <c r="AJ36" s="612"/>
      <c r="AK36" s="613"/>
      <c r="AL36" s="616" t="s">
        <v>119</v>
      </c>
      <c r="AM36" s="617"/>
      <c r="AN36" s="617"/>
      <c r="AO36" s="618"/>
      <c r="AP36" s="623"/>
      <c r="AQ36" s="624"/>
      <c r="AR36" s="624"/>
      <c r="AS36" s="624"/>
      <c r="AT36" s="624"/>
      <c r="AU36" s="624"/>
      <c r="AV36" s="624"/>
      <c r="AW36" s="624"/>
      <c r="AX36" s="624"/>
      <c r="AY36" s="624"/>
      <c r="AZ36" s="624"/>
      <c r="BA36" s="624"/>
      <c r="BB36" s="624"/>
      <c r="BC36" s="625"/>
      <c r="BD36" s="611"/>
      <c r="BE36" s="612"/>
      <c r="BF36" s="612"/>
      <c r="BG36" s="612"/>
      <c r="BH36" s="612"/>
      <c r="BI36" s="612"/>
      <c r="BJ36" s="612"/>
      <c r="BK36" s="613"/>
      <c r="BL36" s="614"/>
      <c r="BM36" s="614"/>
      <c r="BN36" s="614"/>
      <c r="BO36" s="614"/>
      <c r="BP36" s="615"/>
      <c r="BQ36" s="615"/>
      <c r="BR36" s="615"/>
      <c r="BS36" s="615"/>
      <c r="BT36" s="615"/>
      <c r="BU36" s="615"/>
      <c r="BV36" s="615"/>
      <c r="BW36" s="619"/>
      <c r="BY36" s="608" t="s">
        <v>296</v>
      </c>
      <c r="BZ36" s="609"/>
      <c r="CA36" s="609"/>
      <c r="CB36" s="609"/>
      <c r="CC36" s="609"/>
      <c r="CD36" s="609"/>
      <c r="CE36" s="609"/>
      <c r="CF36" s="609"/>
      <c r="CG36" s="609"/>
      <c r="CH36" s="609"/>
      <c r="CI36" s="609"/>
      <c r="CJ36" s="609"/>
      <c r="CK36" s="609"/>
      <c r="CL36" s="610"/>
      <c r="CM36" s="611">
        <v>164155985</v>
      </c>
      <c r="CN36" s="636"/>
      <c r="CO36" s="636"/>
      <c r="CP36" s="636"/>
      <c r="CQ36" s="636"/>
      <c r="CR36" s="636"/>
      <c r="CS36" s="636"/>
      <c r="CT36" s="637"/>
      <c r="CU36" s="616">
        <v>26.3</v>
      </c>
      <c r="CV36" s="638"/>
      <c r="CW36" s="638"/>
      <c r="CX36" s="639"/>
      <c r="CY36" s="620">
        <v>138835753</v>
      </c>
      <c r="CZ36" s="636"/>
      <c r="DA36" s="636"/>
      <c r="DB36" s="636"/>
      <c r="DC36" s="636"/>
      <c r="DD36" s="636"/>
      <c r="DE36" s="636"/>
      <c r="DF36" s="637"/>
      <c r="DG36" s="620">
        <v>137167020</v>
      </c>
      <c r="DH36" s="636"/>
      <c r="DI36" s="636"/>
      <c r="DJ36" s="636"/>
      <c r="DK36" s="636"/>
      <c r="DL36" s="636"/>
      <c r="DM36" s="636"/>
      <c r="DN36" s="636"/>
      <c r="DO36" s="636"/>
      <c r="DP36" s="636"/>
      <c r="DQ36" s="637"/>
      <c r="DR36" s="616">
        <v>38.700000000000003</v>
      </c>
      <c r="DS36" s="638"/>
      <c r="DT36" s="638"/>
      <c r="DU36" s="638"/>
      <c r="DV36" s="638"/>
      <c r="DW36" s="638"/>
      <c r="DX36" s="640"/>
    </row>
    <row r="37" spans="2:128" ht="11.25" customHeight="1" x14ac:dyDescent="0.2">
      <c r="B37" s="608" t="s">
        <v>297</v>
      </c>
      <c r="C37" s="609"/>
      <c r="D37" s="609"/>
      <c r="E37" s="609"/>
      <c r="F37" s="609"/>
      <c r="G37" s="609"/>
      <c r="H37" s="609"/>
      <c r="I37" s="609"/>
      <c r="J37" s="609"/>
      <c r="K37" s="609"/>
      <c r="L37" s="609"/>
      <c r="M37" s="609"/>
      <c r="N37" s="609"/>
      <c r="O37" s="609"/>
      <c r="P37" s="609"/>
      <c r="Q37" s="610"/>
      <c r="R37" s="611">
        <v>1489000</v>
      </c>
      <c r="S37" s="612"/>
      <c r="T37" s="612"/>
      <c r="U37" s="612"/>
      <c r="V37" s="612"/>
      <c r="W37" s="612"/>
      <c r="X37" s="612"/>
      <c r="Y37" s="613"/>
      <c r="Z37" s="616">
        <v>0.2</v>
      </c>
      <c r="AA37" s="617"/>
      <c r="AB37" s="617"/>
      <c r="AC37" s="622"/>
      <c r="AD37" s="620" t="s">
        <v>120</v>
      </c>
      <c r="AE37" s="612"/>
      <c r="AF37" s="612"/>
      <c r="AG37" s="612"/>
      <c r="AH37" s="612"/>
      <c r="AI37" s="612"/>
      <c r="AJ37" s="612"/>
      <c r="AK37" s="613"/>
      <c r="AL37" s="616" t="s">
        <v>206</v>
      </c>
      <c r="AM37" s="617"/>
      <c r="AN37" s="617"/>
      <c r="AO37" s="618"/>
      <c r="AP37" s="623"/>
      <c r="AQ37" s="624"/>
      <c r="AR37" s="624"/>
      <c r="AS37" s="624"/>
      <c r="AT37" s="624"/>
      <c r="AU37" s="624"/>
      <c r="AV37" s="624"/>
      <c r="AW37" s="624"/>
      <c r="AX37" s="624"/>
      <c r="AY37" s="624"/>
      <c r="AZ37" s="624"/>
      <c r="BA37" s="624"/>
      <c r="BB37" s="624"/>
      <c r="BC37" s="625"/>
      <c r="BD37" s="611"/>
      <c r="BE37" s="612"/>
      <c r="BF37" s="612"/>
      <c r="BG37" s="612"/>
      <c r="BH37" s="612"/>
      <c r="BI37" s="612"/>
      <c r="BJ37" s="612"/>
      <c r="BK37" s="613"/>
      <c r="BL37" s="614"/>
      <c r="BM37" s="614"/>
      <c r="BN37" s="614"/>
      <c r="BO37" s="614"/>
      <c r="BP37" s="615"/>
      <c r="BQ37" s="615"/>
      <c r="BR37" s="615"/>
      <c r="BS37" s="615"/>
      <c r="BT37" s="615"/>
      <c r="BU37" s="615"/>
      <c r="BV37" s="615"/>
      <c r="BW37" s="619"/>
      <c r="BY37" s="608" t="s">
        <v>298</v>
      </c>
      <c r="BZ37" s="609"/>
      <c r="CA37" s="609"/>
      <c r="CB37" s="609"/>
      <c r="CC37" s="609"/>
      <c r="CD37" s="609"/>
      <c r="CE37" s="609"/>
      <c r="CF37" s="609"/>
      <c r="CG37" s="609"/>
      <c r="CH37" s="609"/>
      <c r="CI37" s="609"/>
      <c r="CJ37" s="609"/>
      <c r="CK37" s="609"/>
      <c r="CL37" s="610"/>
      <c r="CM37" s="611">
        <v>119149857</v>
      </c>
      <c r="CN37" s="612"/>
      <c r="CO37" s="612"/>
      <c r="CP37" s="612"/>
      <c r="CQ37" s="612"/>
      <c r="CR37" s="612"/>
      <c r="CS37" s="612"/>
      <c r="CT37" s="613"/>
      <c r="CU37" s="616">
        <v>19.100000000000001</v>
      </c>
      <c r="CV37" s="638"/>
      <c r="CW37" s="638"/>
      <c r="CX37" s="639"/>
      <c r="CY37" s="620">
        <v>96731722</v>
      </c>
      <c r="CZ37" s="636"/>
      <c r="DA37" s="636"/>
      <c r="DB37" s="636"/>
      <c r="DC37" s="636"/>
      <c r="DD37" s="636"/>
      <c r="DE37" s="636"/>
      <c r="DF37" s="637"/>
      <c r="DG37" s="620">
        <v>96731722</v>
      </c>
      <c r="DH37" s="636"/>
      <c r="DI37" s="636"/>
      <c r="DJ37" s="636"/>
      <c r="DK37" s="636"/>
      <c r="DL37" s="636"/>
      <c r="DM37" s="636"/>
      <c r="DN37" s="636"/>
      <c r="DO37" s="636"/>
      <c r="DP37" s="636"/>
      <c r="DQ37" s="637"/>
      <c r="DR37" s="616">
        <v>27.3</v>
      </c>
      <c r="DS37" s="638"/>
      <c r="DT37" s="638"/>
      <c r="DU37" s="638"/>
      <c r="DV37" s="638"/>
      <c r="DW37" s="638"/>
      <c r="DX37" s="640"/>
    </row>
    <row r="38" spans="2:128" ht="11.25" customHeight="1" x14ac:dyDescent="0.2">
      <c r="B38" s="608" t="s">
        <v>299</v>
      </c>
      <c r="C38" s="609"/>
      <c r="D38" s="609"/>
      <c r="E38" s="609"/>
      <c r="F38" s="609"/>
      <c r="G38" s="609"/>
      <c r="H38" s="609"/>
      <c r="I38" s="609"/>
      <c r="J38" s="609"/>
      <c r="K38" s="609"/>
      <c r="L38" s="609"/>
      <c r="M38" s="609"/>
      <c r="N38" s="609"/>
      <c r="O38" s="609"/>
      <c r="P38" s="609"/>
      <c r="Q38" s="610"/>
      <c r="R38" s="611">
        <v>22609000</v>
      </c>
      <c r="S38" s="612"/>
      <c r="T38" s="612"/>
      <c r="U38" s="612"/>
      <c r="V38" s="612"/>
      <c r="W38" s="612"/>
      <c r="X38" s="612"/>
      <c r="Y38" s="613"/>
      <c r="Z38" s="616">
        <v>3.5</v>
      </c>
      <c r="AA38" s="617"/>
      <c r="AB38" s="617"/>
      <c r="AC38" s="622"/>
      <c r="AD38" s="620" t="s">
        <v>119</v>
      </c>
      <c r="AE38" s="612"/>
      <c r="AF38" s="612"/>
      <c r="AG38" s="612"/>
      <c r="AH38" s="612"/>
      <c r="AI38" s="612"/>
      <c r="AJ38" s="612"/>
      <c r="AK38" s="613"/>
      <c r="AL38" s="616" t="s">
        <v>119</v>
      </c>
      <c r="AM38" s="617"/>
      <c r="AN38" s="617"/>
      <c r="AO38" s="618"/>
      <c r="AP38" s="623"/>
      <c r="AQ38" s="624"/>
      <c r="AR38" s="624"/>
      <c r="AS38" s="624"/>
      <c r="AT38" s="624"/>
      <c r="AU38" s="624"/>
      <c r="AV38" s="624"/>
      <c r="AW38" s="624"/>
      <c r="AX38" s="624"/>
      <c r="AY38" s="624"/>
      <c r="AZ38" s="624"/>
      <c r="BA38" s="624"/>
      <c r="BB38" s="624"/>
      <c r="BC38" s="625"/>
      <c r="BD38" s="611"/>
      <c r="BE38" s="612"/>
      <c r="BF38" s="612"/>
      <c r="BG38" s="612"/>
      <c r="BH38" s="612"/>
      <c r="BI38" s="612"/>
      <c r="BJ38" s="612"/>
      <c r="BK38" s="613"/>
      <c r="BL38" s="614"/>
      <c r="BM38" s="614"/>
      <c r="BN38" s="614"/>
      <c r="BO38" s="614"/>
      <c r="BP38" s="615"/>
      <c r="BQ38" s="615"/>
      <c r="BR38" s="615"/>
      <c r="BS38" s="615"/>
      <c r="BT38" s="615"/>
      <c r="BU38" s="615"/>
      <c r="BV38" s="615"/>
      <c r="BW38" s="619"/>
      <c r="BY38" s="608" t="s">
        <v>300</v>
      </c>
      <c r="BZ38" s="609"/>
      <c r="CA38" s="609"/>
      <c r="CB38" s="609"/>
      <c r="CC38" s="609"/>
      <c r="CD38" s="609"/>
      <c r="CE38" s="609"/>
      <c r="CF38" s="609"/>
      <c r="CG38" s="609"/>
      <c r="CH38" s="609"/>
      <c r="CI38" s="609"/>
      <c r="CJ38" s="609"/>
      <c r="CK38" s="609"/>
      <c r="CL38" s="610"/>
      <c r="CM38" s="611">
        <v>28357785</v>
      </c>
      <c r="CN38" s="636"/>
      <c r="CO38" s="636"/>
      <c r="CP38" s="636"/>
      <c r="CQ38" s="636"/>
      <c r="CR38" s="636"/>
      <c r="CS38" s="636"/>
      <c r="CT38" s="637"/>
      <c r="CU38" s="616">
        <v>4.5</v>
      </c>
      <c r="CV38" s="638"/>
      <c r="CW38" s="638"/>
      <c r="CX38" s="639"/>
      <c r="CY38" s="620">
        <v>21103256</v>
      </c>
      <c r="CZ38" s="636"/>
      <c r="DA38" s="636"/>
      <c r="DB38" s="636"/>
      <c r="DC38" s="636"/>
      <c r="DD38" s="636"/>
      <c r="DE38" s="636"/>
      <c r="DF38" s="637"/>
      <c r="DG38" s="620">
        <v>21102200</v>
      </c>
      <c r="DH38" s="636"/>
      <c r="DI38" s="636"/>
      <c r="DJ38" s="636"/>
      <c r="DK38" s="636"/>
      <c r="DL38" s="636"/>
      <c r="DM38" s="636"/>
      <c r="DN38" s="636"/>
      <c r="DO38" s="636"/>
      <c r="DP38" s="636"/>
      <c r="DQ38" s="637"/>
      <c r="DR38" s="616">
        <v>6</v>
      </c>
      <c r="DS38" s="638"/>
      <c r="DT38" s="638"/>
      <c r="DU38" s="638"/>
      <c r="DV38" s="638"/>
      <c r="DW38" s="638"/>
      <c r="DX38" s="640"/>
    </row>
    <row r="39" spans="2:128" ht="11.25" customHeight="1" x14ac:dyDescent="0.2">
      <c r="B39" s="627" t="s">
        <v>301</v>
      </c>
      <c r="C39" s="628"/>
      <c r="D39" s="628"/>
      <c r="E39" s="628"/>
      <c r="F39" s="628"/>
      <c r="G39" s="628"/>
      <c r="H39" s="628"/>
      <c r="I39" s="628"/>
      <c r="J39" s="628"/>
      <c r="K39" s="628"/>
      <c r="L39" s="628"/>
      <c r="M39" s="628"/>
      <c r="N39" s="628"/>
      <c r="O39" s="628"/>
      <c r="P39" s="628"/>
      <c r="Q39" s="629"/>
      <c r="R39" s="611">
        <v>638787137</v>
      </c>
      <c r="S39" s="612"/>
      <c r="T39" s="612"/>
      <c r="U39" s="612"/>
      <c r="V39" s="612"/>
      <c r="W39" s="612"/>
      <c r="X39" s="612"/>
      <c r="Y39" s="613"/>
      <c r="Z39" s="614">
        <v>100</v>
      </c>
      <c r="AA39" s="614"/>
      <c r="AB39" s="614"/>
      <c r="AC39" s="614"/>
      <c r="AD39" s="615">
        <v>330397333</v>
      </c>
      <c r="AE39" s="615"/>
      <c r="AF39" s="615"/>
      <c r="AG39" s="615"/>
      <c r="AH39" s="615"/>
      <c r="AI39" s="615"/>
      <c r="AJ39" s="615"/>
      <c r="AK39" s="615"/>
      <c r="AL39" s="616">
        <v>100</v>
      </c>
      <c r="AM39" s="617"/>
      <c r="AN39" s="617"/>
      <c r="AO39" s="618"/>
      <c r="AP39" s="627"/>
      <c r="AQ39" s="628"/>
      <c r="AR39" s="628"/>
      <c r="AS39" s="628"/>
      <c r="AT39" s="628"/>
      <c r="AU39" s="628"/>
      <c r="AV39" s="628"/>
      <c r="AW39" s="628"/>
      <c r="AX39" s="628"/>
      <c r="AY39" s="628"/>
      <c r="AZ39" s="628"/>
      <c r="BA39" s="628"/>
      <c r="BB39" s="628"/>
      <c r="BC39" s="629"/>
      <c r="BD39" s="611"/>
      <c r="BE39" s="612"/>
      <c r="BF39" s="612"/>
      <c r="BG39" s="612"/>
      <c r="BH39" s="612"/>
      <c r="BI39" s="612"/>
      <c r="BJ39" s="612"/>
      <c r="BK39" s="613"/>
      <c r="BL39" s="614"/>
      <c r="BM39" s="614"/>
      <c r="BN39" s="614"/>
      <c r="BO39" s="614"/>
      <c r="BP39" s="615"/>
      <c r="BQ39" s="615"/>
      <c r="BR39" s="615"/>
      <c r="BS39" s="615"/>
      <c r="BT39" s="615"/>
      <c r="BU39" s="615"/>
      <c r="BV39" s="615"/>
      <c r="BW39" s="619"/>
      <c r="BY39" s="608" t="s">
        <v>302</v>
      </c>
      <c r="BZ39" s="609"/>
      <c r="CA39" s="609"/>
      <c r="CB39" s="609"/>
      <c r="CC39" s="609"/>
      <c r="CD39" s="609"/>
      <c r="CE39" s="609"/>
      <c r="CF39" s="609"/>
      <c r="CG39" s="609"/>
      <c r="CH39" s="609"/>
      <c r="CI39" s="609"/>
      <c r="CJ39" s="609"/>
      <c r="CK39" s="609"/>
      <c r="CL39" s="610"/>
      <c r="CM39" s="611">
        <v>85691739</v>
      </c>
      <c r="CN39" s="612"/>
      <c r="CO39" s="612"/>
      <c r="CP39" s="612"/>
      <c r="CQ39" s="612"/>
      <c r="CR39" s="612"/>
      <c r="CS39" s="612"/>
      <c r="CT39" s="613"/>
      <c r="CU39" s="616">
        <v>13.7</v>
      </c>
      <c r="CV39" s="638"/>
      <c r="CW39" s="638"/>
      <c r="CX39" s="639"/>
      <c r="CY39" s="620">
        <v>81763172</v>
      </c>
      <c r="CZ39" s="636"/>
      <c r="DA39" s="636"/>
      <c r="DB39" s="636"/>
      <c r="DC39" s="636"/>
      <c r="DD39" s="636"/>
      <c r="DE39" s="636"/>
      <c r="DF39" s="637"/>
      <c r="DG39" s="620">
        <v>81763172</v>
      </c>
      <c r="DH39" s="636"/>
      <c r="DI39" s="636"/>
      <c r="DJ39" s="636"/>
      <c r="DK39" s="636"/>
      <c r="DL39" s="636"/>
      <c r="DM39" s="636"/>
      <c r="DN39" s="636"/>
      <c r="DO39" s="636"/>
      <c r="DP39" s="636"/>
      <c r="DQ39" s="637"/>
      <c r="DR39" s="616">
        <v>23.1</v>
      </c>
      <c r="DS39" s="638"/>
      <c r="DT39" s="638"/>
      <c r="DU39" s="638"/>
      <c r="DV39" s="638"/>
      <c r="DW39" s="638"/>
      <c r="DX39" s="640"/>
    </row>
    <row r="40" spans="2:128" ht="11.25" customHeight="1" x14ac:dyDescent="0.2">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643" t="s">
        <v>303</v>
      </c>
      <c r="BZ40" s="644"/>
      <c r="CA40" s="608" t="s">
        <v>304</v>
      </c>
      <c r="CB40" s="609"/>
      <c r="CC40" s="609"/>
      <c r="CD40" s="609"/>
      <c r="CE40" s="609"/>
      <c r="CF40" s="609"/>
      <c r="CG40" s="609"/>
      <c r="CH40" s="609"/>
      <c r="CI40" s="609"/>
      <c r="CJ40" s="609"/>
      <c r="CK40" s="609"/>
      <c r="CL40" s="610"/>
      <c r="CM40" s="611">
        <v>85680596</v>
      </c>
      <c r="CN40" s="636"/>
      <c r="CO40" s="636"/>
      <c r="CP40" s="636"/>
      <c r="CQ40" s="636"/>
      <c r="CR40" s="636"/>
      <c r="CS40" s="636"/>
      <c r="CT40" s="637"/>
      <c r="CU40" s="616">
        <v>13.7</v>
      </c>
      <c r="CV40" s="638"/>
      <c r="CW40" s="638"/>
      <c r="CX40" s="639"/>
      <c r="CY40" s="620">
        <v>81752029</v>
      </c>
      <c r="CZ40" s="636"/>
      <c r="DA40" s="636"/>
      <c r="DB40" s="636"/>
      <c r="DC40" s="636"/>
      <c r="DD40" s="636"/>
      <c r="DE40" s="636"/>
      <c r="DF40" s="637"/>
      <c r="DG40" s="620">
        <v>81752029</v>
      </c>
      <c r="DH40" s="636"/>
      <c r="DI40" s="636"/>
      <c r="DJ40" s="636"/>
      <c r="DK40" s="636"/>
      <c r="DL40" s="636"/>
      <c r="DM40" s="636"/>
      <c r="DN40" s="636"/>
      <c r="DO40" s="636"/>
      <c r="DP40" s="636"/>
      <c r="DQ40" s="637"/>
      <c r="DR40" s="616">
        <v>23.1</v>
      </c>
      <c r="DS40" s="638"/>
      <c r="DT40" s="638"/>
      <c r="DU40" s="638"/>
      <c r="DV40" s="638"/>
      <c r="DW40" s="638"/>
      <c r="DX40" s="640"/>
    </row>
    <row r="41" spans="2:128" ht="11.25" customHeight="1" x14ac:dyDescent="0.2">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45"/>
      <c r="BZ41" s="646"/>
      <c r="CA41" s="608" t="s">
        <v>305</v>
      </c>
      <c r="CB41" s="609"/>
      <c r="CC41" s="609"/>
      <c r="CD41" s="609"/>
      <c r="CE41" s="609"/>
      <c r="CF41" s="609"/>
      <c r="CG41" s="609"/>
      <c r="CH41" s="609"/>
      <c r="CI41" s="609"/>
      <c r="CJ41" s="609"/>
      <c r="CK41" s="609"/>
      <c r="CL41" s="610"/>
      <c r="CM41" s="611">
        <v>79804777</v>
      </c>
      <c r="CN41" s="612"/>
      <c r="CO41" s="612"/>
      <c r="CP41" s="612"/>
      <c r="CQ41" s="612"/>
      <c r="CR41" s="612"/>
      <c r="CS41" s="612"/>
      <c r="CT41" s="613"/>
      <c r="CU41" s="616">
        <v>12.8</v>
      </c>
      <c r="CV41" s="638"/>
      <c r="CW41" s="638"/>
      <c r="CX41" s="639"/>
      <c r="CY41" s="620">
        <v>75897721</v>
      </c>
      <c r="CZ41" s="636"/>
      <c r="DA41" s="636"/>
      <c r="DB41" s="636"/>
      <c r="DC41" s="636"/>
      <c r="DD41" s="636"/>
      <c r="DE41" s="636"/>
      <c r="DF41" s="637"/>
      <c r="DG41" s="620">
        <v>75897721</v>
      </c>
      <c r="DH41" s="636"/>
      <c r="DI41" s="636"/>
      <c r="DJ41" s="636"/>
      <c r="DK41" s="636"/>
      <c r="DL41" s="636"/>
      <c r="DM41" s="636"/>
      <c r="DN41" s="636"/>
      <c r="DO41" s="636"/>
      <c r="DP41" s="636"/>
      <c r="DQ41" s="637"/>
      <c r="DR41" s="616">
        <v>21.4</v>
      </c>
      <c r="DS41" s="638"/>
      <c r="DT41" s="638"/>
      <c r="DU41" s="638"/>
      <c r="DV41" s="638"/>
      <c r="DW41" s="638"/>
      <c r="DX41" s="640"/>
    </row>
    <row r="42" spans="2:128" ht="11.25" customHeight="1" x14ac:dyDescent="0.2">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593" t="s">
        <v>306</v>
      </c>
      <c r="AQ42" s="594"/>
      <c r="AR42" s="594"/>
      <c r="AS42" s="594"/>
      <c r="AT42" s="594"/>
      <c r="AU42" s="594"/>
      <c r="AV42" s="594"/>
      <c r="AW42" s="594"/>
      <c r="AX42" s="594"/>
      <c r="AY42" s="594"/>
      <c r="AZ42" s="594"/>
      <c r="BA42" s="594"/>
      <c r="BB42" s="594"/>
      <c r="BC42" s="595"/>
      <c r="BD42" s="593" t="s">
        <v>307</v>
      </c>
      <c r="BE42" s="594"/>
      <c r="BF42" s="594"/>
      <c r="BG42" s="594"/>
      <c r="BH42" s="594"/>
      <c r="BI42" s="594"/>
      <c r="BJ42" s="594"/>
      <c r="BK42" s="594"/>
      <c r="BL42" s="594"/>
      <c r="BM42" s="595"/>
      <c r="BN42" s="593" t="s">
        <v>308</v>
      </c>
      <c r="BO42" s="594"/>
      <c r="BP42" s="594"/>
      <c r="BQ42" s="594"/>
      <c r="BR42" s="594"/>
      <c r="BS42" s="594"/>
      <c r="BT42" s="594"/>
      <c r="BU42" s="594"/>
      <c r="BV42" s="594"/>
      <c r="BW42" s="595"/>
      <c r="BY42" s="645"/>
      <c r="BZ42" s="646"/>
      <c r="CA42" s="608" t="s">
        <v>309</v>
      </c>
      <c r="CB42" s="609"/>
      <c r="CC42" s="609"/>
      <c r="CD42" s="609"/>
      <c r="CE42" s="609"/>
      <c r="CF42" s="609"/>
      <c r="CG42" s="609"/>
      <c r="CH42" s="609"/>
      <c r="CI42" s="609"/>
      <c r="CJ42" s="609"/>
      <c r="CK42" s="609"/>
      <c r="CL42" s="610"/>
      <c r="CM42" s="611">
        <v>5875819</v>
      </c>
      <c r="CN42" s="636"/>
      <c r="CO42" s="636"/>
      <c r="CP42" s="636"/>
      <c r="CQ42" s="636"/>
      <c r="CR42" s="636"/>
      <c r="CS42" s="636"/>
      <c r="CT42" s="637"/>
      <c r="CU42" s="616">
        <v>0.9</v>
      </c>
      <c r="CV42" s="638"/>
      <c r="CW42" s="638"/>
      <c r="CX42" s="639"/>
      <c r="CY42" s="620">
        <v>5854308</v>
      </c>
      <c r="CZ42" s="636"/>
      <c r="DA42" s="636"/>
      <c r="DB42" s="636"/>
      <c r="DC42" s="636"/>
      <c r="DD42" s="636"/>
      <c r="DE42" s="636"/>
      <c r="DF42" s="637"/>
      <c r="DG42" s="620">
        <v>5854308</v>
      </c>
      <c r="DH42" s="636"/>
      <c r="DI42" s="636"/>
      <c r="DJ42" s="636"/>
      <c r="DK42" s="636"/>
      <c r="DL42" s="636"/>
      <c r="DM42" s="636"/>
      <c r="DN42" s="636"/>
      <c r="DO42" s="636"/>
      <c r="DP42" s="636"/>
      <c r="DQ42" s="637"/>
      <c r="DR42" s="616">
        <v>1.7</v>
      </c>
      <c r="DS42" s="638"/>
      <c r="DT42" s="638"/>
      <c r="DU42" s="638"/>
      <c r="DV42" s="638"/>
      <c r="DW42" s="638"/>
      <c r="DX42" s="640"/>
    </row>
    <row r="43" spans="2:128" ht="11.25" customHeight="1" x14ac:dyDescent="0.2">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49" t="s">
        <v>310</v>
      </c>
      <c r="AQ43" s="650"/>
      <c r="AR43" s="650"/>
      <c r="AS43" s="650"/>
      <c r="AT43" s="655" t="s">
        <v>311</v>
      </c>
      <c r="AU43" s="224"/>
      <c r="AV43" s="224"/>
      <c r="AW43" s="224"/>
      <c r="AX43" s="597" t="s">
        <v>155</v>
      </c>
      <c r="AY43" s="598"/>
      <c r="AZ43" s="598"/>
      <c r="BA43" s="598"/>
      <c r="BB43" s="598"/>
      <c r="BC43" s="599"/>
      <c r="BD43" s="658">
        <v>99.6</v>
      </c>
      <c r="BE43" s="659"/>
      <c r="BF43" s="659"/>
      <c r="BG43" s="659"/>
      <c r="BH43" s="659"/>
      <c r="BI43" s="659">
        <v>99.3</v>
      </c>
      <c r="BJ43" s="659"/>
      <c r="BK43" s="659"/>
      <c r="BL43" s="659"/>
      <c r="BM43" s="660"/>
      <c r="BN43" s="658">
        <v>99.6</v>
      </c>
      <c r="BO43" s="659"/>
      <c r="BP43" s="659"/>
      <c r="BQ43" s="659"/>
      <c r="BR43" s="659"/>
      <c r="BS43" s="659">
        <v>99.1</v>
      </c>
      <c r="BT43" s="659"/>
      <c r="BU43" s="659"/>
      <c r="BV43" s="659"/>
      <c r="BW43" s="660"/>
      <c r="BY43" s="647"/>
      <c r="BZ43" s="648"/>
      <c r="CA43" s="608" t="s">
        <v>312</v>
      </c>
      <c r="CB43" s="609"/>
      <c r="CC43" s="609"/>
      <c r="CD43" s="609"/>
      <c r="CE43" s="609"/>
      <c r="CF43" s="609"/>
      <c r="CG43" s="609"/>
      <c r="CH43" s="609"/>
      <c r="CI43" s="609"/>
      <c r="CJ43" s="609"/>
      <c r="CK43" s="609"/>
      <c r="CL43" s="610"/>
      <c r="CM43" s="611">
        <v>11143</v>
      </c>
      <c r="CN43" s="612"/>
      <c r="CO43" s="612"/>
      <c r="CP43" s="612"/>
      <c r="CQ43" s="612"/>
      <c r="CR43" s="612"/>
      <c r="CS43" s="612"/>
      <c r="CT43" s="613"/>
      <c r="CU43" s="616">
        <v>0</v>
      </c>
      <c r="CV43" s="638"/>
      <c r="CW43" s="638"/>
      <c r="CX43" s="639"/>
      <c r="CY43" s="620">
        <v>11143</v>
      </c>
      <c r="CZ43" s="636"/>
      <c r="DA43" s="636"/>
      <c r="DB43" s="636"/>
      <c r="DC43" s="636"/>
      <c r="DD43" s="636"/>
      <c r="DE43" s="636"/>
      <c r="DF43" s="637"/>
      <c r="DG43" s="620">
        <v>11143</v>
      </c>
      <c r="DH43" s="636"/>
      <c r="DI43" s="636"/>
      <c r="DJ43" s="636"/>
      <c r="DK43" s="636"/>
      <c r="DL43" s="636"/>
      <c r="DM43" s="636"/>
      <c r="DN43" s="636"/>
      <c r="DO43" s="636"/>
      <c r="DP43" s="636"/>
      <c r="DQ43" s="637"/>
      <c r="DR43" s="616">
        <v>0</v>
      </c>
      <c r="DS43" s="638"/>
      <c r="DT43" s="638"/>
      <c r="DU43" s="638"/>
      <c r="DV43" s="638"/>
      <c r="DW43" s="638"/>
      <c r="DX43" s="640"/>
    </row>
    <row r="44" spans="2:128" ht="11.25" customHeight="1" x14ac:dyDescent="0.2">
      <c r="AP44" s="651"/>
      <c r="AQ44" s="652"/>
      <c r="AR44" s="652"/>
      <c r="AS44" s="652"/>
      <c r="AT44" s="656"/>
      <c r="AU44" s="213" t="s">
        <v>313</v>
      </c>
      <c r="AV44" s="213"/>
      <c r="AW44" s="213"/>
      <c r="AX44" s="608" t="s">
        <v>314</v>
      </c>
      <c r="AY44" s="609"/>
      <c r="AZ44" s="609"/>
      <c r="BA44" s="609"/>
      <c r="BB44" s="609"/>
      <c r="BC44" s="610"/>
      <c r="BD44" s="664">
        <v>99.3</v>
      </c>
      <c r="BE44" s="665"/>
      <c r="BF44" s="665"/>
      <c r="BG44" s="665"/>
      <c r="BH44" s="665"/>
      <c r="BI44" s="665">
        <v>98.4</v>
      </c>
      <c r="BJ44" s="665"/>
      <c r="BK44" s="665"/>
      <c r="BL44" s="665"/>
      <c r="BM44" s="666"/>
      <c r="BN44" s="664">
        <v>99.3</v>
      </c>
      <c r="BO44" s="665"/>
      <c r="BP44" s="665"/>
      <c r="BQ44" s="665"/>
      <c r="BR44" s="665"/>
      <c r="BS44" s="665">
        <v>98</v>
      </c>
      <c r="BT44" s="665"/>
      <c r="BU44" s="665"/>
      <c r="BV44" s="665"/>
      <c r="BW44" s="666"/>
      <c r="BY44" s="608" t="s">
        <v>315</v>
      </c>
      <c r="BZ44" s="609"/>
      <c r="CA44" s="609"/>
      <c r="CB44" s="609"/>
      <c r="CC44" s="609"/>
      <c r="CD44" s="609"/>
      <c r="CE44" s="609"/>
      <c r="CF44" s="609"/>
      <c r="CG44" s="609"/>
      <c r="CH44" s="609"/>
      <c r="CI44" s="609"/>
      <c r="CJ44" s="609"/>
      <c r="CK44" s="609"/>
      <c r="CL44" s="610"/>
      <c r="CM44" s="611">
        <v>220185931</v>
      </c>
      <c r="CN44" s="636"/>
      <c r="CO44" s="636"/>
      <c r="CP44" s="636"/>
      <c r="CQ44" s="636"/>
      <c r="CR44" s="636"/>
      <c r="CS44" s="636"/>
      <c r="CT44" s="637"/>
      <c r="CU44" s="616">
        <v>35.299999999999997</v>
      </c>
      <c r="CV44" s="638"/>
      <c r="CW44" s="638"/>
      <c r="CX44" s="639"/>
      <c r="CY44" s="620">
        <v>138878369</v>
      </c>
      <c r="CZ44" s="636"/>
      <c r="DA44" s="636"/>
      <c r="DB44" s="636"/>
      <c r="DC44" s="636"/>
      <c r="DD44" s="636"/>
      <c r="DE44" s="636"/>
      <c r="DF44" s="637"/>
      <c r="DG44" s="620">
        <v>79737084</v>
      </c>
      <c r="DH44" s="636"/>
      <c r="DI44" s="636"/>
      <c r="DJ44" s="636"/>
      <c r="DK44" s="636"/>
      <c r="DL44" s="636"/>
      <c r="DM44" s="636"/>
      <c r="DN44" s="636"/>
      <c r="DO44" s="636"/>
      <c r="DP44" s="636"/>
      <c r="DQ44" s="637"/>
      <c r="DR44" s="616">
        <v>22.5</v>
      </c>
      <c r="DS44" s="638"/>
      <c r="DT44" s="638"/>
      <c r="DU44" s="638"/>
      <c r="DV44" s="638"/>
      <c r="DW44" s="638"/>
      <c r="DX44" s="640"/>
    </row>
    <row r="45" spans="2:128" ht="11.25" customHeight="1" x14ac:dyDescent="0.2">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53"/>
      <c r="AQ45" s="654"/>
      <c r="AR45" s="654"/>
      <c r="AS45" s="654"/>
      <c r="AT45" s="657"/>
      <c r="AU45" s="226"/>
      <c r="AV45" s="226"/>
      <c r="AW45" s="226"/>
      <c r="AX45" s="627" t="s">
        <v>316</v>
      </c>
      <c r="AY45" s="628"/>
      <c r="AZ45" s="628"/>
      <c r="BA45" s="628"/>
      <c r="BB45" s="628"/>
      <c r="BC45" s="629"/>
      <c r="BD45" s="661">
        <v>99.8</v>
      </c>
      <c r="BE45" s="662"/>
      <c r="BF45" s="662"/>
      <c r="BG45" s="662"/>
      <c r="BH45" s="662"/>
      <c r="BI45" s="662">
        <v>99.7</v>
      </c>
      <c r="BJ45" s="662"/>
      <c r="BK45" s="662"/>
      <c r="BL45" s="662"/>
      <c r="BM45" s="663"/>
      <c r="BN45" s="661">
        <v>99.9</v>
      </c>
      <c r="BO45" s="662"/>
      <c r="BP45" s="662"/>
      <c r="BQ45" s="662"/>
      <c r="BR45" s="662"/>
      <c r="BS45" s="662">
        <v>99.8</v>
      </c>
      <c r="BT45" s="662"/>
      <c r="BU45" s="662"/>
      <c r="BV45" s="662"/>
      <c r="BW45" s="663"/>
      <c r="BY45" s="608" t="s">
        <v>317</v>
      </c>
      <c r="BZ45" s="609"/>
      <c r="CA45" s="609"/>
      <c r="CB45" s="609"/>
      <c r="CC45" s="609"/>
      <c r="CD45" s="609"/>
      <c r="CE45" s="609"/>
      <c r="CF45" s="609"/>
      <c r="CG45" s="609"/>
      <c r="CH45" s="609"/>
      <c r="CI45" s="609"/>
      <c r="CJ45" s="609"/>
      <c r="CK45" s="609"/>
      <c r="CL45" s="610"/>
      <c r="CM45" s="611">
        <v>22067678</v>
      </c>
      <c r="CN45" s="612"/>
      <c r="CO45" s="612"/>
      <c r="CP45" s="612"/>
      <c r="CQ45" s="612"/>
      <c r="CR45" s="612"/>
      <c r="CS45" s="612"/>
      <c r="CT45" s="613"/>
      <c r="CU45" s="616">
        <v>3.5</v>
      </c>
      <c r="CV45" s="638"/>
      <c r="CW45" s="638"/>
      <c r="CX45" s="639"/>
      <c r="CY45" s="620">
        <v>13506636</v>
      </c>
      <c r="CZ45" s="636"/>
      <c r="DA45" s="636"/>
      <c r="DB45" s="636"/>
      <c r="DC45" s="636"/>
      <c r="DD45" s="636"/>
      <c r="DE45" s="636"/>
      <c r="DF45" s="637"/>
      <c r="DG45" s="620">
        <v>11766881</v>
      </c>
      <c r="DH45" s="636"/>
      <c r="DI45" s="636"/>
      <c r="DJ45" s="636"/>
      <c r="DK45" s="636"/>
      <c r="DL45" s="636"/>
      <c r="DM45" s="636"/>
      <c r="DN45" s="636"/>
      <c r="DO45" s="636"/>
      <c r="DP45" s="636"/>
      <c r="DQ45" s="637"/>
      <c r="DR45" s="616">
        <v>3.3</v>
      </c>
      <c r="DS45" s="638"/>
      <c r="DT45" s="638"/>
      <c r="DU45" s="638"/>
      <c r="DV45" s="638"/>
      <c r="DW45" s="638"/>
      <c r="DX45" s="640"/>
    </row>
    <row r="46" spans="2:128" ht="11.25" customHeight="1" x14ac:dyDescent="0.2">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75" t="s">
        <v>318</v>
      </c>
      <c r="AQ46" s="676"/>
      <c r="AR46" s="676"/>
      <c r="AS46" s="676"/>
      <c r="AT46" s="676"/>
      <c r="AU46" s="676"/>
      <c r="AV46" s="676"/>
      <c r="AW46" s="677"/>
      <c r="AX46" s="678" t="s">
        <v>319</v>
      </c>
      <c r="AY46" s="678"/>
      <c r="AZ46" s="678"/>
      <c r="BA46" s="678"/>
      <c r="BB46" s="678"/>
      <c r="BC46" s="678"/>
      <c r="BD46" s="679">
        <v>1766820</v>
      </c>
      <c r="BE46" s="680"/>
      <c r="BF46" s="680"/>
      <c r="BG46" s="680"/>
      <c r="BH46" s="680"/>
      <c r="BI46" s="680"/>
      <c r="BJ46" s="680"/>
      <c r="BK46" s="680"/>
      <c r="BL46" s="680"/>
      <c r="BM46" s="681"/>
      <c r="BN46" s="679">
        <v>1203610</v>
      </c>
      <c r="BO46" s="680"/>
      <c r="BP46" s="680"/>
      <c r="BQ46" s="680"/>
      <c r="BR46" s="680"/>
      <c r="BS46" s="680"/>
      <c r="BT46" s="680"/>
      <c r="BU46" s="680"/>
      <c r="BV46" s="680"/>
      <c r="BW46" s="681"/>
      <c r="BY46" s="608" t="s">
        <v>320</v>
      </c>
      <c r="BZ46" s="609"/>
      <c r="CA46" s="609"/>
      <c r="CB46" s="609"/>
      <c r="CC46" s="609"/>
      <c r="CD46" s="609"/>
      <c r="CE46" s="609"/>
      <c r="CF46" s="609"/>
      <c r="CG46" s="609"/>
      <c r="CH46" s="609"/>
      <c r="CI46" s="609"/>
      <c r="CJ46" s="609"/>
      <c r="CK46" s="609"/>
      <c r="CL46" s="610"/>
      <c r="CM46" s="611">
        <v>4120286</v>
      </c>
      <c r="CN46" s="636"/>
      <c r="CO46" s="636"/>
      <c r="CP46" s="636"/>
      <c r="CQ46" s="636"/>
      <c r="CR46" s="636"/>
      <c r="CS46" s="636"/>
      <c r="CT46" s="637"/>
      <c r="CU46" s="616">
        <v>0.7</v>
      </c>
      <c r="CV46" s="638"/>
      <c r="CW46" s="638"/>
      <c r="CX46" s="639"/>
      <c r="CY46" s="620">
        <v>3533118</v>
      </c>
      <c r="CZ46" s="636"/>
      <c r="DA46" s="636"/>
      <c r="DB46" s="636"/>
      <c r="DC46" s="636"/>
      <c r="DD46" s="636"/>
      <c r="DE46" s="636"/>
      <c r="DF46" s="637"/>
      <c r="DG46" s="620">
        <v>3420927</v>
      </c>
      <c r="DH46" s="636"/>
      <c r="DI46" s="636"/>
      <c r="DJ46" s="636"/>
      <c r="DK46" s="636"/>
      <c r="DL46" s="636"/>
      <c r="DM46" s="636"/>
      <c r="DN46" s="636"/>
      <c r="DO46" s="636"/>
      <c r="DP46" s="636"/>
      <c r="DQ46" s="637"/>
      <c r="DR46" s="616">
        <v>1</v>
      </c>
      <c r="DS46" s="638"/>
      <c r="DT46" s="638"/>
      <c r="DU46" s="638"/>
      <c r="DV46" s="638"/>
      <c r="DW46" s="638"/>
      <c r="DX46" s="640"/>
    </row>
    <row r="47" spans="2:128" ht="11.25" customHeight="1" x14ac:dyDescent="0.2">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68" t="s">
        <v>321</v>
      </c>
      <c r="AQ47" s="669"/>
      <c r="AR47" s="669"/>
      <c r="AS47" s="669"/>
      <c r="AT47" s="669"/>
      <c r="AU47" s="669"/>
      <c r="AV47" s="669"/>
      <c r="AW47" s="670"/>
      <c r="AX47" s="671" t="s">
        <v>322</v>
      </c>
      <c r="AY47" s="671"/>
      <c r="AZ47" s="671"/>
      <c r="BA47" s="671"/>
      <c r="BB47" s="671"/>
      <c r="BC47" s="671"/>
      <c r="BD47" s="672">
        <v>1766820</v>
      </c>
      <c r="BE47" s="673"/>
      <c r="BF47" s="673"/>
      <c r="BG47" s="673"/>
      <c r="BH47" s="673"/>
      <c r="BI47" s="673"/>
      <c r="BJ47" s="673"/>
      <c r="BK47" s="673"/>
      <c r="BL47" s="673"/>
      <c r="BM47" s="674"/>
      <c r="BN47" s="672">
        <v>1203610</v>
      </c>
      <c r="BO47" s="673"/>
      <c r="BP47" s="673"/>
      <c r="BQ47" s="673"/>
      <c r="BR47" s="673"/>
      <c r="BS47" s="673"/>
      <c r="BT47" s="673"/>
      <c r="BU47" s="673"/>
      <c r="BV47" s="673"/>
      <c r="BW47" s="674"/>
      <c r="BY47" s="608" t="s">
        <v>323</v>
      </c>
      <c r="BZ47" s="609"/>
      <c r="CA47" s="609"/>
      <c r="CB47" s="609"/>
      <c r="CC47" s="609"/>
      <c r="CD47" s="609"/>
      <c r="CE47" s="609"/>
      <c r="CF47" s="609"/>
      <c r="CG47" s="609"/>
      <c r="CH47" s="609"/>
      <c r="CI47" s="609"/>
      <c r="CJ47" s="609"/>
      <c r="CK47" s="609"/>
      <c r="CL47" s="610"/>
      <c r="CM47" s="611">
        <v>121409186</v>
      </c>
      <c r="CN47" s="612"/>
      <c r="CO47" s="612"/>
      <c r="CP47" s="612"/>
      <c r="CQ47" s="612"/>
      <c r="CR47" s="612"/>
      <c r="CS47" s="612"/>
      <c r="CT47" s="613"/>
      <c r="CU47" s="616">
        <v>19.5</v>
      </c>
      <c r="CV47" s="638"/>
      <c r="CW47" s="638"/>
      <c r="CX47" s="639"/>
      <c r="CY47" s="620">
        <v>106722597</v>
      </c>
      <c r="CZ47" s="636"/>
      <c r="DA47" s="636"/>
      <c r="DB47" s="636"/>
      <c r="DC47" s="636"/>
      <c r="DD47" s="636"/>
      <c r="DE47" s="636"/>
      <c r="DF47" s="637"/>
      <c r="DG47" s="620">
        <v>64548772</v>
      </c>
      <c r="DH47" s="636"/>
      <c r="DI47" s="636"/>
      <c r="DJ47" s="636"/>
      <c r="DK47" s="636"/>
      <c r="DL47" s="636"/>
      <c r="DM47" s="636"/>
      <c r="DN47" s="636"/>
      <c r="DO47" s="636"/>
      <c r="DP47" s="636"/>
      <c r="DQ47" s="637"/>
      <c r="DR47" s="616">
        <v>18.2</v>
      </c>
      <c r="DS47" s="638"/>
      <c r="DT47" s="638"/>
      <c r="DU47" s="638"/>
      <c r="DV47" s="638"/>
      <c r="DW47" s="638"/>
      <c r="DX47" s="640"/>
    </row>
    <row r="48" spans="2:128" ht="11.25" customHeight="1" x14ac:dyDescent="0.2">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667"/>
      <c r="AQ48" s="667"/>
      <c r="AR48" s="667"/>
      <c r="AS48" s="667"/>
      <c r="AT48" s="219"/>
      <c r="AU48" s="219"/>
      <c r="AV48" s="219"/>
      <c r="AW48" s="219"/>
      <c r="AX48" s="219"/>
      <c r="AY48" s="219"/>
      <c r="AZ48" s="219"/>
      <c r="BA48" s="219"/>
      <c r="BB48" s="219"/>
      <c r="BC48" s="219"/>
      <c r="BD48" s="665"/>
      <c r="BE48" s="665"/>
      <c r="BF48" s="665"/>
      <c r="BG48" s="665"/>
      <c r="BH48" s="665"/>
      <c r="BI48" s="665"/>
      <c r="BJ48" s="665"/>
      <c r="BK48" s="665"/>
      <c r="BL48" s="665"/>
      <c r="BM48" s="665"/>
      <c r="BN48" s="665"/>
      <c r="BO48" s="665"/>
      <c r="BP48" s="665"/>
      <c r="BQ48" s="665"/>
      <c r="BR48" s="665"/>
      <c r="BS48" s="665"/>
      <c r="BT48" s="665"/>
      <c r="BU48" s="665"/>
      <c r="BV48" s="665"/>
      <c r="BW48" s="665"/>
      <c r="BY48" s="608" t="s">
        <v>324</v>
      </c>
      <c r="BZ48" s="609"/>
      <c r="CA48" s="609"/>
      <c r="CB48" s="609"/>
      <c r="CC48" s="609"/>
      <c r="CD48" s="609"/>
      <c r="CE48" s="609"/>
      <c r="CF48" s="609"/>
      <c r="CG48" s="609"/>
      <c r="CH48" s="609"/>
      <c r="CI48" s="609"/>
      <c r="CJ48" s="609"/>
      <c r="CK48" s="609"/>
      <c r="CL48" s="610"/>
      <c r="CM48" s="611">
        <v>8523806</v>
      </c>
      <c r="CN48" s="636"/>
      <c r="CO48" s="636"/>
      <c r="CP48" s="636"/>
      <c r="CQ48" s="636"/>
      <c r="CR48" s="636"/>
      <c r="CS48" s="636"/>
      <c r="CT48" s="637"/>
      <c r="CU48" s="616">
        <v>1.4</v>
      </c>
      <c r="CV48" s="638"/>
      <c r="CW48" s="638"/>
      <c r="CX48" s="639"/>
      <c r="CY48" s="620">
        <v>8514021</v>
      </c>
      <c r="CZ48" s="636"/>
      <c r="DA48" s="636"/>
      <c r="DB48" s="636"/>
      <c r="DC48" s="636"/>
      <c r="DD48" s="636"/>
      <c r="DE48" s="636"/>
      <c r="DF48" s="637"/>
      <c r="DG48" s="620" t="s">
        <v>119</v>
      </c>
      <c r="DH48" s="636"/>
      <c r="DI48" s="636"/>
      <c r="DJ48" s="636"/>
      <c r="DK48" s="636"/>
      <c r="DL48" s="636"/>
      <c r="DM48" s="636"/>
      <c r="DN48" s="636"/>
      <c r="DO48" s="636"/>
      <c r="DP48" s="636"/>
      <c r="DQ48" s="637"/>
      <c r="DR48" s="616" t="s">
        <v>120</v>
      </c>
      <c r="DS48" s="638"/>
      <c r="DT48" s="638"/>
      <c r="DU48" s="638"/>
      <c r="DV48" s="638"/>
      <c r="DW48" s="638"/>
      <c r="DX48" s="640"/>
    </row>
    <row r="49" spans="2:128" ht="11.25" customHeight="1" x14ac:dyDescent="0.2">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667"/>
      <c r="AQ49" s="667"/>
      <c r="AR49" s="667"/>
      <c r="AS49" s="667"/>
      <c r="AT49" s="219"/>
      <c r="AU49" s="219"/>
      <c r="AV49" s="219"/>
      <c r="AW49" s="219"/>
      <c r="AX49" s="219"/>
      <c r="AY49" s="219"/>
      <c r="AZ49" s="219"/>
      <c r="BA49" s="219"/>
      <c r="BB49" s="219"/>
      <c r="BC49" s="219"/>
      <c r="BD49" s="665"/>
      <c r="BE49" s="665"/>
      <c r="BF49" s="665"/>
      <c r="BG49" s="665"/>
      <c r="BH49" s="665"/>
      <c r="BI49" s="665"/>
      <c r="BJ49" s="665"/>
      <c r="BK49" s="665"/>
      <c r="BL49" s="665"/>
      <c r="BM49" s="665"/>
      <c r="BN49" s="665"/>
      <c r="BO49" s="665"/>
      <c r="BP49" s="665"/>
      <c r="BQ49" s="665"/>
      <c r="BR49" s="665"/>
      <c r="BS49" s="665"/>
      <c r="BT49" s="665"/>
      <c r="BU49" s="665"/>
      <c r="BV49" s="665"/>
      <c r="BW49" s="665"/>
      <c r="BY49" s="608" t="s">
        <v>325</v>
      </c>
      <c r="BZ49" s="609"/>
      <c r="CA49" s="609"/>
      <c r="CB49" s="609"/>
      <c r="CC49" s="609"/>
      <c r="CD49" s="609"/>
      <c r="CE49" s="609"/>
      <c r="CF49" s="609"/>
      <c r="CG49" s="609"/>
      <c r="CH49" s="609"/>
      <c r="CI49" s="609"/>
      <c r="CJ49" s="609"/>
      <c r="CK49" s="609"/>
      <c r="CL49" s="610"/>
      <c r="CM49" s="611">
        <v>8962882</v>
      </c>
      <c r="CN49" s="612"/>
      <c r="CO49" s="612"/>
      <c r="CP49" s="612"/>
      <c r="CQ49" s="612"/>
      <c r="CR49" s="612"/>
      <c r="CS49" s="612"/>
      <c r="CT49" s="613"/>
      <c r="CU49" s="616">
        <v>1.4</v>
      </c>
      <c r="CV49" s="638"/>
      <c r="CW49" s="638"/>
      <c r="CX49" s="639"/>
      <c r="CY49" s="620">
        <v>6401243</v>
      </c>
      <c r="CZ49" s="636"/>
      <c r="DA49" s="636"/>
      <c r="DB49" s="636"/>
      <c r="DC49" s="636"/>
      <c r="DD49" s="636"/>
      <c r="DE49" s="636"/>
      <c r="DF49" s="637"/>
      <c r="DG49" s="620" t="s">
        <v>119</v>
      </c>
      <c r="DH49" s="636"/>
      <c r="DI49" s="636"/>
      <c r="DJ49" s="636"/>
      <c r="DK49" s="636"/>
      <c r="DL49" s="636"/>
      <c r="DM49" s="636"/>
      <c r="DN49" s="636"/>
      <c r="DO49" s="636"/>
      <c r="DP49" s="636"/>
      <c r="DQ49" s="637"/>
      <c r="DR49" s="616" t="s">
        <v>206</v>
      </c>
      <c r="DS49" s="638"/>
      <c r="DT49" s="638"/>
      <c r="DU49" s="638"/>
      <c r="DV49" s="638"/>
      <c r="DW49" s="638"/>
      <c r="DX49" s="640"/>
    </row>
    <row r="50" spans="2:128" ht="11.25" customHeight="1" x14ac:dyDescent="0.2">
      <c r="B50" s="213" t="s">
        <v>326</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22"/>
      <c r="AQ50" s="223"/>
      <c r="AR50" s="223"/>
      <c r="AS50" s="223"/>
      <c r="AT50" s="223"/>
      <c r="AU50" s="223"/>
      <c r="AV50" s="223"/>
      <c r="AW50" s="223"/>
      <c r="AX50" s="223"/>
      <c r="AY50" s="222"/>
      <c r="AZ50" s="220"/>
      <c r="BA50" s="220"/>
      <c r="BB50" s="220"/>
      <c r="BC50" s="220"/>
      <c r="BD50" s="222"/>
      <c r="BE50" s="222"/>
      <c r="BF50" s="222"/>
      <c r="BG50" s="222"/>
      <c r="BH50" s="222"/>
      <c r="BI50" s="222"/>
      <c r="BJ50" s="222"/>
      <c r="BK50" s="222"/>
      <c r="BL50" s="222"/>
      <c r="BM50" s="222"/>
      <c r="BN50" s="222"/>
      <c r="BO50" s="222"/>
      <c r="BP50" s="222"/>
      <c r="BQ50" s="222"/>
      <c r="BR50" s="222"/>
      <c r="BS50" s="220"/>
      <c r="BT50" s="220"/>
      <c r="BU50" s="220"/>
      <c r="BV50" s="220"/>
      <c r="BW50" s="220"/>
      <c r="BY50" s="608" t="s">
        <v>327</v>
      </c>
      <c r="BZ50" s="609"/>
      <c r="CA50" s="609"/>
      <c r="CB50" s="609"/>
      <c r="CC50" s="609"/>
      <c r="CD50" s="609"/>
      <c r="CE50" s="609"/>
      <c r="CF50" s="609"/>
      <c r="CG50" s="609"/>
      <c r="CH50" s="609"/>
      <c r="CI50" s="609"/>
      <c r="CJ50" s="609"/>
      <c r="CK50" s="609"/>
      <c r="CL50" s="610"/>
      <c r="CM50" s="611">
        <v>524630</v>
      </c>
      <c r="CN50" s="636"/>
      <c r="CO50" s="636"/>
      <c r="CP50" s="636"/>
      <c r="CQ50" s="636"/>
      <c r="CR50" s="636"/>
      <c r="CS50" s="636"/>
      <c r="CT50" s="637"/>
      <c r="CU50" s="616">
        <v>0.1</v>
      </c>
      <c r="CV50" s="638"/>
      <c r="CW50" s="638"/>
      <c r="CX50" s="639"/>
      <c r="CY50" s="620">
        <v>630</v>
      </c>
      <c r="CZ50" s="636"/>
      <c r="DA50" s="636"/>
      <c r="DB50" s="636"/>
      <c r="DC50" s="636"/>
      <c r="DD50" s="636"/>
      <c r="DE50" s="636"/>
      <c r="DF50" s="637"/>
      <c r="DG50" s="620" t="s">
        <v>120</v>
      </c>
      <c r="DH50" s="636"/>
      <c r="DI50" s="636"/>
      <c r="DJ50" s="636"/>
      <c r="DK50" s="636"/>
      <c r="DL50" s="636"/>
      <c r="DM50" s="636"/>
      <c r="DN50" s="636"/>
      <c r="DO50" s="636"/>
      <c r="DP50" s="636"/>
      <c r="DQ50" s="637"/>
      <c r="DR50" s="616" t="s">
        <v>120</v>
      </c>
      <c r="DS50" s="638"/>
      <c r="DT50" s="638"/>
      <c r="DU50" s="638"/>
      <c r="DV50" s="638"/>
      <c r="DW50" s="638"/>
      <c r="DX50" s="640"/>
    </row>
    <row r="51" spans="2:128" ht="11.25" customHeight="1" x14ac:dyDescent="0.2">
      <c r="B51" s="227" t="s">
        <v>328</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22"/>
      <c r="AQ51" s="223"/>
      <c r="AR51" s="223"/>
      <c r="AS51" s="223"/>
      <c r="AT51" s="223"/>
      <c r="AU51" s="223"/>
      <c r="AV51" s="223"/>
      <c r="AW51" s="223"/>
      <c r="AX51" s="223"/>
      <c r="AY51" s="222"/>
      <c r="AZ51" s="220"/>
      <c r="BA51" s="220"/>
      <c r="BB51" s="220"/>
      <c r="BC51" s="220"/>
      <c r="BD51" s="222"/>
      <c r="BE51" s="222"/>
      <c r="BF51" s="222"/>
      <c r="BG51" s="222"/>
      <c r="BH51" s="222"/>
      <c r="BI51" s="222"/>
      <c r="BJ51" s="222"/>
      <c r="BK51" s="222"/>
      <c r="BL51" s="222"/>
      <c r="BM51" s="222"/>
      <c r="BN51" s="222"/>
      <c r="BO51" s="222"/>
      <c r="BP51" s="222"/>
      <c r="BQ51" s="222"/>
      <c r="BR51" s="222"/>
      <c r="BS51" s="220"/>
      <c r="BT51" s="220"/>
      <c r="BU51" s="220"/>
      <c r="BV51" s="220"/>
      <c r="BW51" s="220"/>
      <c r="BY51" s="608" t="s">
        <v>329</v>
      </c>
      <c r="BZ51" s="609"/>
      <c r="CA51" s="609"/>
      <c r="CB51" s="609"/>
      <c r="CC51" s="609"/>
      <c r="CD51" s="609"/>
      <c r="CE51" s="609"/>
      <c r="CF51" s="609"/>
      <c r="CG51" s="609"/>
      <c r="CH51" s="609"/>
      <c r="CI51" s="609"/>
      <c r="CJ51" s="609"/>
      <c r="CK51" s="609"/>
      <c r="CL51" s="610"/>
      <c r="CM51" s="611">
        <v>54577463</v>
      </c>
      <c r="CN51" s="612"/>
      <c r="CO51" s="612"/>
      <c r="CP51" s="612"/>
      <c r="CQ51" s="612"/>
      <c r="CR51" s="612"/>
      <c r="CS51" s="612"/>
      <c r="CT51" s="613"/>
      <c r="CU51" s="616">
        <v>8.8000000000000007</v>
      </c>
      <c r="CV51" s="638"/>
      <c r="CW51" s="638"/>
      <c r="CX51" s="639"/>
      <c r="CY51" s="620">
        <v>200124</v>
      </c>
      <c r="CZ51" s="636"/>
      <c r="DA51" s="636"/>
      <c r="DB51" s="636"/>
      <c r="DC51" s="636"/>
      <c r="DD51" s="636"/>
      <c r="DE51" s="636"/>
      <c r="DF51" s="637"/>
      <c r="DG51" s="620">
        <v>504</v>
      </c>
      <c r="DH51" s="636"/>
      <c r="DI51" s="636"/>
      <c r="DJ51" s="636"/>
      <c r="DK51" s="636"/>
      <c r="DL51" s="636"/>
      <c r="DM51" s="636"/>
      <c r="DN51" s="636"/>
      <c r="DO51" s="636"/>
      <c r="DP51" s="636"/>
      <c r="DQ51" s="637"/>
      <c r="DR51" s="616">
        <v>0</v>
      </c>
      <c r="DS51" s="638"/>
      <c r="DT51" s="638"/>
      <c r="DU51" s="638"/>
      <c r="DV51" s="638"/>
      <c r="DW51" s="638"/>
      <c r="DX51" s="640"/>
    </row>
    <row r="52" spans="2:128" ht="11.25" customHeight="1" x14ac:dyDescent="0.2">
      <c r="B52" s="228" t="s">
        <v>330</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22"/>
      <c r="AQ52" s="223"/>
      <c r="AR52" s="223"/>
      <c r="AS52" s="223"/>
      <c r="AT52" s="223"/>
      <c r="AU52" s="223"/>
      <c r="AV52" s="223"/>
      <c r="AW52" s="223"/>
      <c r="AX52" s="223"/>
      <c r="AY52" s="222"/>
      <c r="AZ52" s="220"/>
      <c r="BA52" s="220"/>
      <c r="BB52" s="220"/>
      <c r="BC52" s="220"/>
      <c r="BD52" s="222"/>
      <c r="BE52" s="222"/>
      <c r="BF52" s="222"/>
      <c r="BG52" s="222"/>
      <c r="BH52" s="222"/>
      <c r="BI52" s="222"/>
      <c r="BJ52" s="222"/>
      <c r="BK52" s="222"/>
      <c r="BL52" s="222"/>
      <c r="BM52" s="222"/>
      <c r="BN52" s="222"/>
      <c r="BO52" s="222"/>
      <c r="BP52" s="222"/>
      <c r="BQ52" s="222"/>
      <c r="BR52" s="222"/>
      <c r="BS52" s="220"/>
      <c r="BT52" s="220"/>
      <c r="BU52" s="220"/>
      <c r="BV52" s="220"/>
      <c r="BW52" s="220"/>
      <c r="BY52" s="608" t="s">
        <v>331</v>
      </c>
      <c r="BZ52" s="609"/>
      <c r="CA52" s="609"/>
      <c r="CB52" s="609"/>
      <c r="CC52" s="609"/>
      <c r="CD52" s="609"/>
      <c r="CE52" s="609"/>
      <c r="CF52" s="609"/>
      <c r="CG52" s="609"/>
      <c r="CH52" s="609"/>
      <c r="CI52" s="609"/>
      <c r="CJ52" s="609"/>
      <c r="CK52" s="609"/>
      <c r="CL52" s="610"/>
      <c r="CM52" s="611" t="s">
        <v>206</v>
      </c>
      <c r="CN52" s="636"/>
      <c r="CO52" s="636"/>
      <c r="CP52" s="636"/>
      <c r="CQ52" s="636"/>
      <c r="CR52" s="636"/>
      <c r="CS52" s="636"/>
      <c r="CT52" s="637"/>
      <c r="CU52" s="616" t="s">
        <v>119</v>
      </c>
      <c r="CV52" s="638"/>
      <c r="CW52" s="638"/>
      <c r="CX52" s="639"/>
      <c r="CY52" s="620" t="s">
        <v>120</v>
      </c>
      <c r="CZ52" s="636"/>
      <c r="DA52" s="636"/>
      <c r="DB52" s="636"/>
      <c r="DC52" s="636"/>
      <c r="DD52" s="636"/>
      <c r="DE52" s="636"/>
      <c r="DF52" s="637"/>
      <c r="DG52" s="620" t="s">
        <v>119</v>
      </c>
      <c r="DH52" s="636"/>
      <c r="DI52" s="636"/>
      <c r="DJ52" s="636"/>
      <c r="DK52" s="636"/>
      <c r="DL52" s="636"/>
      <c r="DM52" s="636"/>
      <c r="DN52" s="636"/>
      <c r="DO52" s="636"/>
      <c r="DP52" s="636"/>
      <c r="DQ52" s="637"/>
      <c r="DR52" s="616" t="s">
        <v>119</v>
      </c>
      <c r="DS52" s="638"/>
      <c r="DT52" s="638"/>
      <c r="DU52" s="638"/>
      <c r="DV52" s="638"/>
      <c r="DW52" s="638"/>
      <c r="DX52" s="640"/>
    </row>
    <row r="53" spans="2:128" ht="11.25" customHeight="1" x14ac:dyDescent="0.2">
      <c r="AP53" s="667"/>
      <c r="AQ53" s="667"/>
      <c r="AR53" s="667"/>
      <c r="AS53" s="667"/>
      <c r="AT53" s="219"/>
      <c r="AU53" s="219"/>
      <c r="AV53" s="219"/>
      <c r="AW53" s="219"/>
      <c r="AX53" s="219"/>
      <c r="AY53" s="219"/>
      <c r="AZ53" s="219"/>
      <c r="BA53" s="219"/>
      <c r="BB53" s="219"/>
      <c r="BC53" s="219"/>
      <c r="BD53" s="665"/>
      <c r="BE53" s="665"/>
      <c r="BF53" s="665"/>
      <c r="BG53" s="665"/>
      <c r="BH53" s="665"/>
      <c r="BI53" s="665"/>
      <c r="BJ53" s="665"/>
      <c r="BK53" s="665"/>
      <c r="BL53" s="665"/>
      <c r="BM53" s="665"/>
      <c r="BN53" s="665"/>
      <c r="BO53" s="665"/>
      <c r="BP53" s="665"/>
      <c r="BQ53" s="665"/>
      <c r="BR53" s="665"/>
      <c r="BS53" s="665"/>
      <c r="BT53" s="665"/>
      <c r="BU53" s="665"/>
      <c r="BV53" s="665"/>
      <c r="BW53" s="665"/>
      <c r="BY53" s="608" t="s">
        <v>332</v>
      </c>
      <c r="BZ53" s="609"/>
      <c r="CA53" s="609"/>
      <c r="CB53" s="609"/>
      <c r="CC53" s="609"/>
      <c r="CD53" s="609"/>
      <c r="CE53" s="609"/>
      <c r="CF53" s="609"/>
      <c r="CG53" s="609"/>
      <c r="CH53" s="609"/>
      <c r="CI53" s="609"/>
      <c r="CJ53" s="609"/>
      <c r="CK53" s="609"/>
      <c r="CL53" s="610"/>
      <c r="CM53" s="611">
        <v>125268415</v>
      </c>
      <c r="CN53" s="612"/>
      <c r="CO53" s="612"/>
      <c r="CP53" s="612"/>
      <c r="CQ53" s="612"/>
      <c r="CR53" s="612"/>
      <c r="CS53" s="612"/>
      <c r="CT53" s="613"/>
      <c r="CU53" s="616">
        <v>20.100000000000001</v>
      </c>
      <c r="CV53" s="638"/>
      <c r="CW53" s="638"/>
      <c r="CX53" s="639"/>
      <c r="CY53" s="620">
        <v>12770732</v>
      </c>
      <c r="CZ53" s="636"/>
      <c r="DA53" s="636"/>
      <c r="DB53" s="636"/>
      <c r="DC53" s="636"/>
      <c r="DD53" s="636"/>
      <c r="DE53" s="636"/>
      <c r="DF53" s="637"/>
      <c r="DG53" s="682"/>
      <c r="DH53" s="683"/>
      <c r="DI53" s="683"/>
      <c r="DJ53" s="683"/>
      <c r="DK53" s="683"/>
      <c r="DL53" s="683"/>
      <c r="DM53" s="683"/>
      <c r="DN53" s="683"/>
      <c r="DO53" s="683"/>
      <c r="DP53" s="683"/>
      <c r="DQ53" s="684"/>
      <c r="DR53" s="685"/>
      <c r="DS53" s="686"/>
      <c r="DT53" s="686"/>
      <c r="DU53" s="686"/>
      <c r="DV53" s="686"/>
      <c r="DW53" s="686"/>
      <c r="DX53" s="687"/>
    </row>
    <row r="54" spans="2:128" ht="11.25" customHeight="1" x14ac:dyDescent="0.2">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667"/>
      <c r="AQ54" s="667"/>
      <c r="AR54" s="667"/>
      <c r="AS54" s="667"/>
      <c r="AT54" s="219"/>
      <c r="AU54" s="219"/>
      <c r="AV54" s="219"/>
      <c r="AW54" s="219"/>
      <c r="AX54" s="219"/>
      <c r="AY54" s="219"/>
      <c r="AZ54" s="219"/>
      <c r="BA54" s="219"/>
      <c r="BB54" s="219"/>
      <c r="BC54" s="219"/>
      <c r="BD54" s="665"/>
      <c r="BE54" s="665"/>
      <c r="BF54" s="665"/>
      <c r="BG54" s="665"/>
      <c r="BH54" s="665"/>
      <c r="BI54" s="665"/>
      <c r="BJ54" s="665"/>
      <c r="BK54" s="665"/>
      <c r="BL54" s="665"/>
      <c r="BM54" s="665"/>
      <c r="BN54" s="665"/>
      <c r="BO54" s="665"/>
      <c r="BP54" s="665"/>
      <c r="BQ54" s="665"/>
      <c r="BR54" s="665"/>
      <c r="BS54" s="665"/>
      <c r="BT54" s="665"/>
      <c r="BU54" s="665"/>
      <c r="BV54" s="665"/>
      <c r="BW54" s="665"/>
      <c r="BY54" s="608" t="s">
        <v>333</v>
      </c>
      <c r="BZ54" s="609"/>
      <c r="CA54" s="609"/>
      <c r="CB54" s="609"/>
      <c r="CC54" s="609"/>
      <c r="CD54" s="609"/>
      <c r="CE54" s="609"/>
      <c r="CF54" s="609"/>
      <c r="CG54" s="609"/>
      <c r="CH54" s="609"/>
      <c r="CI54" s="609"/>
      <c r="CJ54" s="609"/>
      <c r="CK54" s="609"/>
      <c r="CL54" s="610"/>
      <c r="CM54" s="611">
        <v>4503409</v>
      </c>
      <c r="CN54" s="612"/>
      <c r="CO54" s="612"/>
      <c r="CP54" s="612"/>
      <c r="CQ54" s="612"/>
      <c r="CR54" s="612"/>
      <c r="CS54" s="612"/>
      <c r="CT54" s="613"/>
      <c r="CU54" s="616">
        <v>0.7</v>
      </c>
      <c r="CV54" s="638"/>
      <c r="CW54" s="638"/>
      <c r="CX54" s="639"/>
      <c r="CY54" s="620">
        <v>4404355</v>
      </c>
      <c r="CZ54" s="636"/>
      <c r="DA54" s="636"/>
      <c r="DB54" s="636"/>
      <c r="DC54" s="636"/>
      <c r="DD54" s="636"/>
      <c r="DE54" s="636"/>
      <c r="DF54" s="637"/>
      <c r="DG54" s="682"/>
      <c r="DH54" s="683"/>
      <c r="DI54" s="683"/>
      <c r="DJ54" s="683"/>
      <c r="DK54" s="683"/>
      <c r="DL54" s="683"/>
      <c r="DM54" s="683"/>
      <c r="DN54" s="683"/>
      <c r="DO54" s="683"/>
      <c r="DP54" s="683"/>
      <c r="DQ54" s="684"/>
      <c r="DR54" s="685"/>
      <c r="DS54" s="686"/>
      <c r="DT54" s="686"/>
      <c r="DU54" s="686"/>
      <c r="DV54" s="686"/>
      <c r="DW54" s="686"/>
      <c r="DX54" s="687"/>
    </row>
    <row r="55" spans="2:128" ht="11.25" customHeight="1" x14ac:dyDescent="0.2">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667"/>
      <c r="AQ55" s="667"/>
      <c r="AR55" s="667"/>
      <c r="AS55" s="667"/>
      <c r="AT55" s="219"/>
      <c r="AU55" s="219"/>
      <c r="AV55" s="219"/>
      <c r="AW55" s="219"/>
      <c r="AX55" s="219"/>
      <c r="AY55" s="219"/>
      <c r="AZ55" s="219"/>
      <c r="BA55" s="219"/>
      <c r="BB55" s="219"/>
      <c r="BC55" s="219"/>
      <c r="BD55" s="665"/>
      <c r="BE55" s="665"/>
      <c r="BF55" s="665"/>
      <c r="BG55" s="665"/>
      <c r="BH55" s="665"/>
      <c r="BI55" s="665"/>
      <c r="BJ55" s="665"/>
      <c r="BK55" s="665"/>
      <c r="BL55" s="665"/>
      <c r="BM55" s="665"/>
      <c r="BN55" s="665"/>
      <c r="BO55" s="665"/>
      <c r="BP55" s="665"/>
      <c r="BQ55" s="665"/>
      <c r="BR55" s="665"/>
      <c r="BS55" s="665"/>
      <c r="BT55" s="665"/>
      <c r="BU55" s="665"/>
      <c r="BV55" s="665"/>
      <c r="BW55" s="665"/>
      <c r="BY55" s="643" t="s">
        <v>303</v>
      </c>
      <c r="BZ55" s="644"/>
      <c r="CA55" s="608" t="s">
        <v>334</v>
      </c>
      <c r="CB55" s="609"/>
      <c r="CC55" s="609"/>
      <c r="CD55" s="609"/>
      <c r="CE55" s="609"/>
      <c r="CF55" s="609"/>
      <c r="CG55" s="609"/>
      <c r="CH55" s="609"/>
      <c r="CI55" s="609"/>
      <c r="CJ55" s="609"/>
      <c r="CK55" s="609"/>
      <c r="CL55" s="610"/>
      <c r="CM55" s="611">
        <v>107691601</v>
      </c>
      <c r="CN55" s="612"/>
      <c r="CO55" s="612"/>
      <c r="CP55" s="612"/>
      <c r="CQ55" s="612"/>
      <c r="CR55" s="612"/>
      <c r="CS55" s="612"/>
      <c r="CT55" s="613"/>
      <c r="CU55" s="616">
        <v>17.3</v>
      </c>
      <c r="CV55" s="638"/>
      <c r="CW55" s="638"/>
      <c r="CX55" s="639"/>
      <c r="CY55" s="620">
        <v>12431060</v>
      </c>
      <c r="CZ55" s="636"/>
      <c r="DA55" s="636"/>
      <c r="DB55" s="636"/>
      <c r="DC55" s="636"/>
      <c r="DD55" s="636"/>
      <c r="DE55" s="636"/>
      <c r="DF55" s="637"/>
      <c r="DG55" s="682"/>
      <c r="DH55" s="683"/>
      <c r="DI55" s="683"/>
      <c r="DJ55" s="683"/>
      <c r="DK55" s="683"/>
      <c r="DL55" s="683"/>
      <c r="DM55" s="683"/>
      <c r="DN55" s="683"/>
      <c r="DO55" s="683"/>
      <c r="DP55" s="683"/>
      <c r="DQ55" s="684"/>
      <c r="DR55" s="685"/>
      <c r="DS55" s="686"/>
      <c r="DT55" s="686"/>
      <c r="DU55" s="686"/>
      <c r="DV55" s="686"/>
      <c r="DW55" s="686"/>
      <c r="DX55" s="687"/>
    </row>
    <row r="56" spans="2:128" ht="11.25" customHeight="1" x14ac:dyDescent="0.2">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3"/>
      <c r="AQ56" s="223"/>
      <c r="AR56" s="219"/>
      <c r="AS56" s="219"/>
      <c r="AT56" s="219"/>
      <c r="AU56" s="219"/>
      <c r="AV56" s="219"/>
      <c r="AW56" s="219"/>
      <c r="AX56" s="219"/>
      <c r="AY56" s="219"/>
      <c r="AZ56" s="219"/>
      <c r="BA56" s="219"/>
      <c r="BB56" s="219"/>
      <c r="BC56" s="219"/>
      <c r="BD56" s="223"/>
      <c r="BE56" s="223"/>
      <c r="BF56" s="223"/>
      <c r="BG56" s="223"/>
      <c r="BH56" s="223"/>
      <c r="BI56" s="223"/>
      <c r="BJ56" s="223"/>
      <c r="BK56" s="223"/>
      <c r="BL56" s="223"/>
      <c r="BM56" s="223"/>
      <c r="BN56" s="223"/>
      <c r="BO56" s="223"/>
      <c r="BP56" s="223"/>
      <c r="BQ56" s="223"/>
      <c r="BR56" s="223"/>
      <c r="BS56" s="223"/>
      <c r="BT56" s="223"/>
      <c r="BU56" s="223"/>
      <c r="BV56" s="223"/>
      <c r="BW56" s="223"/>
      <c r="BY56" s="645"/>
      <c r="BZ56" s="646"/>
      <c r="CA56" s="608" t="s">
        <v>335</v>
      </c>
      <c r="CB56" s="609"/>
      <c r="CC56" s="609"/>
      <c r="CD56" s="609"/>
      <c r="CE56" s="609"/>
      <c r="CF56" s="609"/>
      <c r="CG56" s="609"/>
      <c r="CH56" s="609"/>
      <c r="CI56" s="609"/>
      <c r="CJ56" s="609"/>
      <c r="CK56" s="609"/>
      <c r="CL56" s="610"/>
      <c r="CM56" s="611">
        <v>74620369</v>
      </c>
      <c r="CN56" s="612"/>
      <c r="CO56" s="612"/>
      <c r="CP56" s="612"/>
      <c r="CQ56" s="612"/>
      <c r="CR56" s="612"/>
      <c r="CS56" s="612"/>
      <c r="CT56" s="613"/>
      <c r="CU56" s="616">
        <v>12</v>
      </c>
      <c r="CV56" s="638"/>
      <c r="CW56" s="638"/>
      <c r="CX56" s="639"/>
      <c r="CY56" s="620">
        <v>2972469</v>
      </c>
      <c r="CZ56" s="636"/>
      <c r="DA56" s="636"/>
      <c r="DB56" s="636"/>
      <c r="DC56" s="636"/>
      <c r="DD56" s="636"/>
      <c r="DE56" s="636"/>
      <c r="DF56" s="637"/>
      <c r="DG56" s="682"/>
      <c r="DH56" s="683"/>
      <c r="DI56" s="683"/>
      <c r="DJ56" s="683"/>
      <c r="DK56" s="683"/>
      <c r="DL56" s="683"/>
      <c r="DM56" s="683"/>
      <c r="DN56" s="683"/>
      <c r="DO56" s="683"/>
      <c r="DP56" s="683"/>
      <c r="DQ56" s="684"/>
      <c r="DR56" s="685"/>
      <c r="DS56" s="686"/>
      <c r="DT56" s="686"/>
      <c r="DU56" s="686"/>
      <c r="DV56" s="686"/>
      <c r="DW56" s="686"/>
      <c r="DX56" s="687"/>
    </row>
    <row r="57" spans="2:128" ht="11.25" customHeight="1" x14ac:dyDescent="0.2">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3"/>
      <c r="AQ57" s="689"/>
      <c r="AR57" s="689"/>
      <c r="AS57" s="689"/>
      <c r="AT57" s="689"/>
      <c r="AU57" s="689"/>
      <c r="AV57" s="689"/>
      <c r="AW57" s="689"/>
      <c r="AX57" s="689"/>
      <c r="AY57" s="689"/>
      <c r="AZ57" s="689"/>
      <c r="BA57" s="689"/>
      <c r="BB57" s="689"/>
      <c r="BC57" s="689"/>
      <c r="BD57" s="689"/>
      <c r="BE57" s="689"/>
      <c r="BF57" s="689"/>
      <c r="BG57" s="689"/>
      <c r="BH57" s="689"/>
      <c r="BI57" s="689"/>
      <c r="BJ57" s="689"/>
      <c r="BK57" s="689"/>
      <c r="BL57" s="689"/>
      <c r="BM57" s="689"/>
      <c r="BN57" s="689"/>
      <c r="BO57" s="689"/>
      <c r="BP57" s="689"/>
      <c r="BQ57" s="689"/>
      <c r="BR57" s="689"/>
      <c r="BS57" s="689"/>
      <c r="BT57" s="689"/>
      <c r="BU57" s="689"/>
      <c r="BV57" s="689"/>
      <c r="BW57" s="689"/>
      <c r="BY57" s="645"/>
      <c r="BZ57" s="646"/>
      <c r="CA57" s="608" t="s">
        <v>336</v>
      </c>
      <c r="CB57" s="609"/>
      <c r="CC57" s="609"/>
      <c r="CD57" s="609"/>
      <c r="CE57" s="609"/>
      <c r="CF57" s="609"/>
      <c r="CG57" s="609"/>
      <c r="CH57" s="609"/>
      <c r="CI57" s="609"/>
      <c r="CJ57" s="609"/>
      <c r="CK57" s="609"/>
      <c r="CL57" s="610"/>
      <c r="CM57" s="611">
        <v>24020484</v>
      </c>
      <c r="CN57" s="612"/>
      <c r="CO57" s="612"/>
      <c r="CP57" s="612"/>
      <c r="CQ57" s="612"/>
      <c r="CR57" s="612"/>
      <c r="CS57" s="612"/>
      <c r="CT57" s="613"/>
      <c r="CU57" s="616">
        <v>3.9</v>
      </c>
      <c r="CV57" s="638"/>
      <c r="CW57" s="638"/>
      <c r="CX57" s="639"/>
      <c r="CY57" s="620">
        <v>9011502</v>
      </c>
      <c r="CZ57" s="636"/>
      <c r="DA57" s="636"/>
      <c r="DB57" s="636"/>
      <c r="DC57" s="636"/>
      <c r="DD57" s="636"/>
      <c r="DE57" s="636"/>
      <c r="DF57" s="637"/>
      <c r="DG57" s="682"/>
      <c r="DH57" s="683"/>
      <c r="DI57" s="683"/>
      <c r="DJ57" s="683"/>
      <c r="DK57" s="683"/>
      <c r="DL57" s="683"/>
      <c r="DM57" s="683"/>
      <c r="DN57" s="683"/>
      <c r="DO57" s="683"/>
      <c r="DP57" s="683"/>
      <c r="DQ57" s="684"/>
      <c r="DR57" s="685"/>
      <c r="DS57" s="686"/>
      <c r="DT57" s="686"/>
      <c r="DU57" s="686"/>
      <c r="DV57" s="686"/>
      <c r="DW57" s="686"/>
      <c r="DX57" s="687"/>
    </row>
    <row r="58" spans="2:128" ht="11.25" customHeight="1" x14ac:dyDescent="0.2">
      <c r="B58" s="228"/>
      <c r="AP58" s="223"/>
      <c r="AQ58" s="219"/>
      <c r="AR58" s="219"/>
      <c r="AS58" s="219"/>
      <c r="AT58" s="219"/>
      <c r="AU58" s="219"/>
      <c r="AV58" s="219"/>
      <c r="AW58" s="219"/>
      <c r="AX58" s="219"/>
      <c r="AY58" s="219"/>
      <c r="AZ58" s="688"/>
      <c r="BA58" s="688"/>
      <c r="BB58" s="688"/>
      <c r="BC58" s="688"/>
      <c r="BD58" s="219"/>
      <c r="BE58" s="219"/>
      <c r="BF58" s="219"/>
      <c r="BG58" s="219"/>
      <c r="BH58" s="219"/>
      <c r="BI58" s="219"/>
      <c r="BJ58" s="219"/>
      <c r="BK58" s="219"/>
      <c r="BL58" s="219"/>
      <c r="BM58" s="219"/>
      <c r="BN58" s="219"/>
      <c r="BO58" s="219"/>
      <c r="BP58" s="219"/>
      <c r="BQ58" s="219"/>
      <c r="BR58" s="219"/>
      <c r="BS58" s="688"/>
      <c r="BT58" s="688"/>
      <c r="BU58" s="688"/>
      <c r="BV58" s="688"/>
      <c r="BW58" s="688"/>
      <c r="BY58" s="645"/>
      <c r="BZ58" s="646"/>
      <c r="CA58" s="608" t="s">
        <v>337</v>
      </c>
      <c r="CB58" s="609"/>
      <c r="CC58" s="609"/>
      <c r="CD58" s="609"/>
      <c r="CE58" s="609"/>
      <c r="CF58" s="609"/>
      <c r="CG58" s="609"/>
      <c r="CH58" s="609"/>
      <c r="CI58" s="609"/>
      <c r="CJ58" s="609"/>
      <c r="CK58" s="609"/>
      <c r="CL58" s="610"/>
      <c r="CM58" s="611">
        <v>17576814</v>
      </c>
      <c r="CN58" s="612"/>
      <c r="CO58" s="612"/>
      <c r="CP58" s="612"/>
      <c r="CQ58" s="612"/>
      <c r="CR58" s="612"/>
      <c r="CS58" s="612"/>
      <c r="CT58" s="613"/>
      <c r="CU58" s="616">
        <v>2.8</v>
      </c>
      <c r="CV58" s="638"/>
      <c r="CW58" s="638"/>
      <c r="CX58" s="639"/>
      <c r="CY58" s="620">
        <v>339672</v>
      </c>
      <c r="CZ58" s="636"/>
      <c r="DA58" s="636"/>
      <c r="DB58" s="636"/>
      <c r="DC58" s="636"/>
      <c r="DD58" s="636"/>
      <c r="DE58" s="636"/>
      <c r="DF58" s="637"/>
      <c r="DG58" s="682"/>
      <c r="DH58" s="683"/>
      <c r="DI58" s="683"/>
      <c r="DJ58" s="683"/>
      <c r="DK58" s="683"/>
      <c r="DL58" s="683"/>
      <c r="DM58" s="683"/>
      <c r="DN58" s="683"/>
      <c r="DO58" s="683"/>
      <c r="DP58" s="683"/>
      <c r="DQ58" s="684"/>
      <c r="DR58" s="685"/>
      <c r="DS58" s="686"/>
      <c r="DT58" s="686"/>
      <c r="DU58" s="686"/>
      <c r="DV58" s="686"/>
      <c r="DW58" s="686"/>
      <c r="DX58" s="687"/>
    </row>
    <row r="59" spans="2:128" ht="11.25" customHeight="1" x14ac:dyDescent="0.2">
      <c r="AP59" s="219"/>
      <c r="AQ59" s="223"/>
      <c r="AR59" s="223"/>
      <c r="AS59" s="223"/>
      <c r="AT59" s="223"/>
      <c r="AU59" s="223"/>
      <c r="AV59" s="223"/>
      <c r="AW59" s="223"/>
      <c r="AX59" s="223"/>
      <c r="AY59" s="219"/>
      <c r="AZ59" s="688"/>
      <c r="BA59" s="688"/>
      <c r="BB59" s="688"/>
      <c r="BC59" s="688"/>
      <c r="BD59" s="219"/>
      <c r="BE59" s="219"/>
      <c r="BF59" s="219"/>
      <c r="BG59" s="219"/>
      <c r="BH59" s="219"/>
      <c r="BI59" s="219"/>
      <c r="BJ59" s="219"/>
      <c r="BK59" s="219"/>
      <c r="BL59" s="219"/>
      <c r="BM59" s="219"/>
      <c r="BN59" s="219"/>
      <c r="BO59" s="219"/>
      <c r="BP59" s="219"/>
      <c r="BQ59" s="219"/>
      <c r="BR59" s="219"/>
      <c r="BS59" s="688"/>
      <c r="BT59" s="688"/>
      <c r="BU59" s="688"/>
      <c r="BV59" s="688"/>
      <c r="BW59" s="688"/>
      <c r="BY59" s="647"/>
      <c r="BZ59" s="648"/>
      <c r="CA59" s="608" t="s">
        <v>338</v>
      </c>
      <c r="CB59" s="609"/>
      <c r="CC59" s="609"/>
      <c r="CD59" s="609"/>
      <c r="CE59" s="609"/>
      <c r="CF59" s="609"/>
      <c r="CG59" s="609"/>
      <c r="CH59" s="609"/>
      <c r="CI59" s="609"/>
      <c r="CJ59" s="609"/>
      <c r="CK59" s="609"/>
      <c r="CL59" s="610"/>
      <c r="CM59" s="611" t="s">
        <v>206</v>
      </c>
      <c r="CN59" s="612"/>
      <c r="CO59" s="612"/>
      <c r="CP59" s="612"/>
      <c r="CQ59" s="612"/>
      <c r="CR59" s="612"/>
      <c r="CS59" s="612"/>
      <c r="CT59" s="613"/>
      <c r="CU59" s="616" t="s">
        <v>119</v>
      </c>
      <c r="CV59" s="638"/>
      <c r="CW59" s="638"/>
      <c r="CX59" s="639"/>
      <c r="CY59" s="620" t="s">
        <v>119</v>
      </c>
      <c r="CZ59" s="636"/>
      <c r="DA59" s="636"/>
      <c r="DB59" s="636"/>
      <c r="DC59" s="636"/>
      <c r="DD59" s="636"/>
      <c r="DE59" s="636"/>
      <c r="DF59" s="637"/>
      <c r="DG59" s="682"/>
      <c r="DH59" s="683"/>
      <c r="DI59" s="683"/>
      <c r="DJ59" s="683"/>
      <c r="DK59" s="683"/>
      <c r="DL59" s="683"/>
      <c r="DM59" s="683"/>
      <c r="DN59" s="683"/>
      <c r="DO59" s="683"/>
      <c r="DP59" s="683"/>
      <c r="DQ59" s="684"/>
      <c r="DR59" s="685"/>
      <c r="DS59" s="686"/>
      <c r="DT59" s="686"/>
      <c r="DU59" s="686"/>
      <c r="DV59" s="686"/>
      <c r="DW59" s="686"/>
      <c r="DX59" s="687"/>
    </row>
    <row r="60" spans="2:128" ht="11.25" customHeight="1" x14ac:dyDescent="0.2">
      <c r="AP60" s="219"/>
      <c r="AQ60" s="223"/>
      <c r="AR60" s="223"/>
      <c r="AS60" s="223"/>
      <c r="AT60" s="223"/>
      <c r="AU60" s="223"/>
      <c r="AV60" s="223"/>
      <c r="AW60" s="223"/>
      <c r="AX60" s="223"/>
      <c r="AY60" s="219"/>
      <c r="AZ60" s="688"/>
      <c r="BA60" s="688"/>
      <c r="BB60" s="688"/>
      <c r="BC60" s="688"/>
      <c r="BD60" s="219"/>
      <c r="BE60" s="219"/>
      <c r="BF60" s="219"/>
      <c r="BG60" s="219"/>
      <c r="BH60" s="219"/>
      <c r="BI60" s="219"/>
      <c r="BJ60" s="219"/>
      <c r="BK60" s="219"/>
      <c r="BL60" s="219"/>
      <c r="BM60" s="219"/>
      <c r="BN60" s="219"/>
      <c r="BO60" s="219"/>
      <c r="BP60" s="219"/>
      <c r="BQ60" s="219"/>
      <c r="BR60" s="219"/>
      <c r="BS60" s="688"/>
      <c r="BT60" s="688"/>
      <c r="BU60" s="688"/>
      <c r="BV60" s="688"/>
      <c r="BW60" s="688"/>
      <c r="BY60" s="627" t="s">
        <v>339</v>
      </c>
      <c r="BZ60" s="628"/>
      <c r="CA60" s="628"/>
      <c r="CB60" s="628"/>
      <c r="CC60" s="628"/>
      <c r="CD60" s="628"/>
      <c r="CE60" s="628"/>
      <c r="CF60" s="628"/>
      <c r="CG60" s="628"/>
      <c r="CH60" s="628"/>
      <c r="CI60" s="628"/>
      <c r="CJ60" s="628"/>
      <c r="CK60" s="628"/>
      <c r="CL60" s="629"/>
      <c r="CM60" s="690">
        <v>623659855</v>
      </c>
      <c r="CN60" s="691"/>
      <c r="CO60" s="691"/>
      <c r="CP60" s="691"/>
      <c r="CQ60" s="691"/>
      <c r="CR60" s="691"/>
      <c r="CS60" s="691"/>
      <c r="CT60" s="692"/>
      <c r="CU60" s="633">
        <v>100</v>
      </c>
      <c r="CV60" s="693"/>
      <c r="CW60" s="693"/>
      <c r="CX60" s="694"/>
      <c r="CY60" s="695">
        <v>393351282</v>
      </c>
      <c r="CZ60" s="696"/>
      <c r="DA60" s="696"/>
      <c r="DB60" s="696"/>
      <c r="DC60" s="696"/>
      <c r="DD60" s="696"/>
      <c r="DE60" s="696"/>
      <c r="DF60" s="697"/>
      <c r="DG60" s="698"/>
      <c r="DH60" s="699"/>
      <c r="DI60" s="699"/>
      <c r="DJ60" s="699"/>
      <c r="DK60" s="699"/>
      <c r="DL60" s="699"/>
      <c r="DM60" s="699"/>
      <c r="DN60" s="699"/>
      <c r="DO60" s="699"/>
      <c r="DP60" s="699"/>
      <c r="DQ60" s="700"/>
      <c r="DR60" s="701"/>
      <c r="DS60" s="702"/>
      <c r="DT60" s="702"/>
      <c r="DU60" s="702"/>
      <c r="DV60" s="702"/>
      <c r="DW60" s="702"/>
      <c r="DX60" s="703"/>
    </row>
    <row r="61" spans="2:128" ht="11.25" customHeight="1" x14ac:dyDescent="0.2">
      <c r="AP61" s="219"/>
      <c r="AQ61" s="223"/>
      <c r="AR61" s="223"/>
      <c r="AS61" s="223"/>
      <c r="AT61" s="223"/>
      <c r="AU61" s="223"/>
      <c r="AV61" s="223"/>
      <c r="AW61" s="223"/>
      <c r="AX61" s="223"/>
      <c r="AY61" s="219"/>
      <c r="AZ61" s="220"/>
      <c r="BA61" s="220"/>
      <c r="BB61" s="220"/>
      <c r="BC61" s="220"/>
      <c r="BD61" s="219"/>
      <c r="BE61" s="219"/>
      <c r="BF61" s="219"/>
      <c r="BG61" s="219"/>
      <c r="BH61" s="219"/>
      <c r="BI61" s="219"/>
      <c r="BJ61" s="219"/>
      <c r="BK61" s="219"/>
      <c r="BL61" s="219"/>
      <c r="BM61" s="219"/>
      <c r="BN61" s="219"/>
      <c r="BO61" s="219"/>
      <c r="BP61" s="219"/>
      <c r="BQ61" s="219"/>
      <c r="BR61" s="219"/>
      <c r="BS61" s="220"/>
      <c r="BT61" s="220"/>
      <c r="BU61" s="220"/>
      <c r="BV61" s="220"/>
      <c r="BW61" s="220"/>
    </row>
    <row r="62" spans="2:128" ht="11.25" customHeight="1" x14ac:dyDescent="0.2">
      <c r="AP62" s="219"/>
      <c r="AQ62" s="223"/>
      <c r="AR62" s="223"/>
      <c r="AS62" s="223"/>
      <c r="AT62" s="223"/>
      <c r="AU62" s="223"/>
      <c r="AV62" s="223"/>
      <c r="AW62" s="223"/>
      <c r="AX62" s="223"/>
      <c r="AY62" s="219"/>
      <c r="AZ62" s="220"/>
      <c r="BA62" s="220"/>
      <c r="BB62" s="220"/>
      <c r="BC62" s="220"/>
      <c r="BD62" s="229"/>
      <c r="BE62" s="229"/>
      <c r="BF62" s="229"/>
      <c r="BG62" s="229"/>
      <c r="BH62" s="229"/>
      <c r="BI62" s="229"/>
      <c r="BJ62" s="219"/>
      <c r="BK62" s="219"/>
      <c r="BL62" s="219"/>
      <c r="BM62" s="219"/>
      <c r="BN62" s="219"/>
      <c r="BO62" s="219"/>
      <c r="BP62" s="219"/>
      <c r="BQ62" s="219"/>
      <c r="BR62" s="219"/>
      <c r="BS62" s="220"/>
      <c r="BT62" s="220"/>
      <c r="BU62" s="220"/>
      <c r="BV62" s="220"/>
      <c r="BW62" s="220"/>
    </row>
    <row r="63" spans="2:128" ht="11.25" customHeight="1" x14ac:dyDescent="0.2">
      <c r="AP63" s="219"/>
      <c r="AQ63" s="219"/>
      <c r="AR63" s="219"/>
      <c r="AS63" s="219"/>
      <c r="AT63" s="219"/>
      <c r="AU63" s="219"/>
      <c r="AV63" s="219"/>
      <c r="AW63" s="219"/>
      <c r="AX63" s="219"/>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2">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2">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row>
    <row r="66" spans="42:75" ht="11.25" customHeight="1" x14ac:dyDescent="0.2">
      <c r="AP66" s="223"/>
      <c r="AQ66" s="223"/>
      <c r="AR66" s="223"/>
      <c r="AS66" s="223"/>
      <c r="AT66" s="223"/>
      <c r="AU66" s="223"/>
      <c r="AV66" s="223"/>
      <c r="AW66" s="223"/>
      <c r="AX66" s="223"/>
      <c r="AY66" s="223"/>
      <c r="AZ66" s="223"/>
      <c r="BA66" s="223"/>
      <c r="BB66" s="223"/>
      <c r="BC66" s="223"/>
      <c r="BD66" s="223"/>
      <c r="BE66" s="223"/>
      <c r="BF66" s="223"/>
      <c r="BG66" s="223"/>
      <c r="BH66" s="223"/>
      <c r="BI66" s="223"/>
      <c r="BJ66" s="223"/>
      <c r="BK66" s="223"/>
      <c r="BL66" s="223"/>
      <c r="BM66" s="223"/>
      <c r="BN66" s="223"/>
      <c r="BO66" s="223"/>
      <c r="BP66" s="223"/>
      <c r="BQ66" s="223"/>
      <c r="BR66" s="223"/>
      <c r="BS66" s="223"/>
      <c r="BT66" s="223"/>
      <c r="BU66" s="223"/>
      <c r="BV66" s="223"/>
      <c r="BW66" s="223"/>
    </row>
    <row r="67" spans="42:75" ht="11.25" hidden="1" customHeight="1" x14ac:dyDescent="0.2">
      <c r="AP67" s="229"/>
      <c r="AQ67" s="229"/>
      <c r="AR67" s="229"/>
      <c r="AS67" s="229"/>
      <c r="AT67" s="230"/>
      <c r="AU67" s="219"/>
      <c r="AV67" s="219"/>
      <c r="AW67" s="219"/>
      <c r="AX67" s="219"/>
      <c r="AY67" s="219"/>
      <c r="AZ67" s="219"/>
      <c r="BA67" s="219"/>
      <c r="BB67" s="219"/>
      <c r="BC67" s="219"/>
      <c r="BD67" s="221"/>
      <c r="BE67" s="221"/>
      <c r="BF67" s="221"/>
      <c r="BG67" s="221"/>
      <c r="BH67" s="221"/>
      <c r="BI67" s="221"/>
      <c r="BJ67" s="221"/>
      <c r="BK67" s="221"/>
      <c r="BL67" s="221"/>
      <c r="BM67" s="221"/>
      <c r="BN67" s="221"/>
      <c r="BO67" s="221"/>
      <c r="BP67" s="221"/>
      <c r="BQ67" s="221"/>
      <c r="BR67" s="221"/>
      <c r="BS67" s="221"/>
      <c r="BT67" s="221"/>
      <c r="BU67" s="221"/>
      <c r="BV67" s="221"/>
      <c r="BW67" s="221"/>
    </row>
    <row r="68" spans="42:75" ht="11.25" hidden="1" customHeight="1" x14ac:dyDescent="0.2">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2">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2lk3oD4TKk5Z1bUp/r940IDAg+aOKSr4KfNy+v2DdBFHRiLXS9qqhx12gUkfHcqY2v9fEK7Q7QIHDx+aVwtRJQ==" saltValue="RHf8AtWShkr5klcU4tSoUQ==" spinCount="100000" sheet="1" objects="1" scenarios="1"/>
  <mergeCells count="683">
    <mergeCell ref="AZ60:BC60"/>
    <mergeCell ref="BS60:BW60"/>
    <mergeCell ref="BY60:CL60"/>
    <mergeCell ref="CM60:CT60"/>
    <mergeCell ref="CU60:CX60"/>
    <mergeCell ref="CY60:DF60"/>
    <mergeCell ref="DG60:DQ60"/>
    <mergeCell ref="DR60:DX60"/>
    <mergeCell ref="AZ59:BC59"/>
    <mergeCell ref="BS59:BW59"/>
    <mergeCell ref="CA59:CL59"/>
    <mergeCell ref="CM59:CT59"/>
    <mergeCell ref="CU59:CX59"/>
    <mergeCell ref="CY59:DF59"/>
    <mergeCell ref="AZ58:BC58"/>
    <mergeCell ref="BS58:BW58"/>
    <mergeCell ref="CA58:CL58"/>
    <mergeCell ref="CM58:CT58"/>
    <mergeCell ref="CU58:CX58"/>
    <mergeCell ref="CY58:DF58"/>
    <mergeCell ref="DG58:DQ58"/>
    <mergeCell ref="DR58:DX58"/>
    <mergeCell ref="AQ57:BC57"/>
    <mergeCell ref="BD57:BW57"/>
    <mergeCell ref="CA57:CL57"/>
    <mergeCell ref="CM57:CT57"/>
    <mergeCell ref="CU57:CX57"/>
    <mergeCell ref="CY57:DF57"/>
    <mergeCell ref="CA56:CL56"/>
    <mergeCell ref="CM56:CT56"/>
    <mergeCell ref="CU56:CX56"/>
    <mergeCell ref="CY56:DF56"/>
    <mergeCell ref="DG56:DQ56"/>
    <mergeCell ref="DR56:DX56"/>
    <mergeCell ref="DR54:DX54"/>
    <mergeCell ref="BD55:BM55"/>
    <mergeCell ref="BN55:BW55"/>
    <mergeCell ref="BY55:BZ59"/>
    <mergeCell ref="CA55:CL55"/>
    <mergeCell ref="CM55:CT55"/>
    <mergeCell ref="CU55:CX55"/>
    <mergeCell ref="CY55:DF55"/>
    <mergeCell ref="DG55:DQ55"/>
    <mergeCell ref="DR55:DX55"/>
    <mergeCell ref="DG57:DQ57"/>
    <mergeCell ref="DR57:DX57"/>
    <mergeCell ref="DG59:DQ59"/>
    <mergeCell ref="DR59:DX59"/>
    <mergeCell ref="CY53:DF53"/>
    <mergeCell ref="DG53:DQ53"/>
    <mergeCell ref="DR53:DX53"/>
    <mergeCell ref="BD54:BM54"/>
    <mergeCell ref="BN54:BW54"/>
    <mergeCell ref="BY54:CL54"/>
    <mergeCell ref="CM54:CT54"/>
    <mergeCell ref="CU54:CX54"/>
    <mergeCell ref="CY54:DF54"/>
    <mergeCell ref="DG54:DQ54"/>
    <mergeCell ref="AP53:AS55"/>
    <mergeCell ref="BD53:BM53"/>
    <mergeCell ref="BN53:BW53"/>
    <mergeCell ref="BY53:CL53"/>
    <mergeCell ref="CM53:CT53"/>
    <mergeCell ref="CU53:CX53"/>
    <mergeCell ref="BY52:CL52"/>
    <mergeCell ref="CM52:CT52"/>
    <mergeCell ref="CU52:CX52"/>
    <mergeCell ref="CY52:DF52"/>
    <mergeCell ref="DG52:DQ52"/>
    <mergeCell ref="DR52:DX52"/>
    <mergeCell ref="BY51:CL51"/>
    <mergeCell ref="CM51:CT51"/>
    <mergeCell ref="CU51:CX51"/>
    <mergeCell ref="CY51:DF51"/>
    <mergeCell ref="DG51:DQ51"/>
    <mergeCell ref="DR51:DX51"/>
    <mergeCell ref="DR49:DX49"/>
    <mergeCell ref="BY50:CL50"/>
    <mergeCell ref="CM50:CT50"/>
    <mergeCell ref="CU50:CX50"/>
    <mergeCell ref="CY50:DF50"/>
    <mergeCell ref="DG50:DQ50"/>
    <mergeCell ref="DR50:DX50"/>
    <mergeCell ref="CY48:DF48"/>
    <mergeCell ref="DG48:DQ48"/>
    <mergeCell ref="DR48:DX48"/>
    <mergeCell ref="CM46:CT46"/>
    <mergeCell ref="BD49:BM49"/>
    <mergeCell ref="BN49:BW49"/>
    <mergeCell ref="BY49:CL49"/>
    <mergeCell ref="CM49:CT49"/>
    <mergeCell ref="CU49:CX49"/>
    <mergeCell ref="CY49:DF49"/>
    <mergeCell ref="DG49:DQ49"/>
    <mergeCell ref="CU47:CX47"/>
    <mergeCell ref="CY47:DF47"/>
    <mergeCell ref="DG47:DQ47"/>
    <mergeCell ref="DR44:DX44"/>
    <mergeCell ref="BY44:CL44"/>
    <mergeCell ref="DR47:DX47"/>
    <mergeCell ref="AP48:AS49"/>
    <mergeCell ref="BD48:BM48"/>
    <mergeCell ref="BN48:BW48"/>
    <mergeCell ref="BY48:CL48"/>
    <mergeCell ref="CM48:CT48"/>
    <mergeCell ref="CU48:CX48"/>
    <mergeCell ref="CU46:CX46"/>
    <mergeCell ref="CY46:DF46"/>
    <mergeCell ref="DG46:DQ46"/>
    <mergeCell ref="DR46:DX46"/>
    <mergeCell ref="AP47:AW47"/>
    <mergeCell ref="AX47:BC47"/>
    <mergeCell ref="BD47:BM47"/>
    <mergeCell ref="BN47:BW47"/>
    <mergeCell ref="BY47:CL47"/>
    <mergeCell ref="CM47:CT47"/>
    <mergeCell ref="AP46:AW46"/>
    <mergeCell ref="AX46:BC46"/>
    <mergeCell ref="BD46:BM46"/>
    <mergeCell ref="BN46:BW46"/>
    <mergeCell ref="BY46:CL46"/>
    <mergeCell ref="DR43:DX43"/>
    <mergeCell ref="CY42:DF42"/>
    <mergeCell ref="DG42:DQ42"/>
    <mergeCell ref="DR42:DX42"/>
    <mergeCell ref="AX45:BC45"/>
    <mergeCell ref="BD45:BH45"/>
    <mergeCell ref="BI45:BM45"/>
    <mergeCell ref="BN45:BR45"/>
    <mergeCell ref="BS45:BW45"/>
    <mergeCell ref="AX44:BC44"/>
    <mergeCell ref="BD44:BH44"/>
    <mergeCell ref="BI44:BM44"/>
    <mergeCell ref="BN44:BR44"/>
    <mergeCell ref="BS44:BW44"/>
    <mergeCell ref="BY45:CL45"/>
    <mergeCell ref="CM45:CT45"/>
    <mergeCell ref="CU45:CX45"/>
    <mergeCell ref="CY45:DF45"/>
    <mergeCell ref="DG45:DQ45"/>
    <mergeCell ref="DR45:DX45"/>
    <mergeCell ref="CM44:CT44"/>
    <mergeCell ref="CU44:CX44"/>
    <mergeCell ref="CY44:DF44"/>
    <mergeCell ref="DG44:DQ44"/>
    <mergeCell ref="BY39:CL39"/>
    <mergeCell ref="CM39:CT39"/>
    <mergeCell ref="CU39:CX39"/>
    <mergeCell ref="CY39:DF39"/>
    <mergeCell ref="DG39:DQ39"/>
    <mergeCell ref="AP43:AS45"/>
    <mergeCell ref="AT43:AT45"/>
    <mergeCell ref="AX43:BC43"/>
    <mergeCell ref="BD43:BH43"/>
    <mergeCell ref="BI43:BM43"/>
    <mergeCell ref="BN43:BR43"/>
    <mergeCell ref="BS43:BW43"/>
    <mergeCell ref="CU41:CX41"/>
    <mergeCell ref="CY41:DF41"/>
    <mergeCell ref="CA43:CL43"/>
    <mergeCell ref="CM43:CT43"/>
    <mergeCell ref="CU43:CX43"/>
    <mergeCell ref="CY43:DF43"/>
    <mergeCell ref="DG43:DQ43"/>
    <mergeCell ref="BP38:BW38"/>
    <mergeCell ref="BY38:CL38"/>
    <mergeCell ref="CM38:CT38"/>
    <mergeCell ref="CU38:CX38"/>
    <mergeCell ref="CY38:DF38"/>
    <mergeCell ref="DG41:DQ41"/>
    <mergeCell ref="DR41:DX41"/>
    <mergeCell ref="AP42:BC42"/>
    <mergeCell ref="BD42:BM42"/>
    <mergeCell ref="BN42:BW42"/>
    <mergeCell ref="CA42:CL42"/>
    <mergeCell ref="CM42:CT42"/>
    <mergeCell ref="CU42:CX42"/>
    <mergeCell ref="DR39:DX39"/>
    <mergeCell ref="BY40:BZ43"/>
    <mergeCell ref="CA40:CL40"/>
    <mergeCell ref="CM40:CT40"/>
    <mergeCell ref="CU40:CX40"/>
    <mergeCell ref="CY40:DF40"/>
    <mergeCell ref="DG40:DQ40"/>
    <mergeCell ref="DR40:DX40"/>
    <mergeCell ref="CA41:CL41"/>
    <mergeCell ref="CM41:CT41"/>
    <mergeCell ref="BP39:BW39"/>
    <mergeCell ref="B39:Q39"/>
    <mergeCell ref="R39:Y39"/>
    <mergeCell ref="Z39:AC39"/>
    <mergeCell ref="AD39:AK39"/>
    <mergeCell ref="AL39:AO39"/>
    <mergeCell ref="AP39:BC39"/>
    <mergeCell ref="BD39:BK39"/>
    <mergeCell ref="BL39:BO39"/>
    <mergeCell ref="BL38:BO38"/>
    <mergeCell ref="CY37:DF37"/>
    <mergeCell ref="DG37:DQ37"/>
    <mergeCell ref="DR37:DX37"/>
    <mergeCell ref="B38:Q38"/>
    <mergeCell ref="R38:Y38"/>
    <mergeCell ref="Z38:AC38"/>
    <mergeCell ref="AD38:AK38"/>
    <mergeCell ref="AL38:AO38"/>
    <mergeCell ref="AP38:BC38"/>
    <mergeCell ref="BD38:BK38"/>
    <mergeCell ref="BD37:BK37"/>
    <mergeCell ref="BL37:BO37"/>
    <mergeCell ref="BP37:BW37"/>
    <mergeCell ref="BY37:CL37"/>
    <mergeCell ref="CM37:CT37"/>
    <mergeCell ref="CU37:CX37"/>
    <mergeCell ref="B37:Q37"/>
    <mergeCell ref="R37:Y37"/>
    <mergeCell ref="Z37:AC37"/>
    <mergeCell ref="AD37:AK37"/>
    <mergeCell ref="AL37:AO37"/>
    <mergeCell ref="AP37:BC37"/>
    <mergeCell ref="DG38:DQ38"/>
    <mergeCell ref="DR38:DX38"/>
    <mergeCell ref="BY36:CL36"/>
    <mergeCell ref="CM36:CT36"/>
    <mergeCell ref="CU36:CX36"/>
    <mergeCell ref="CY36:DF36"/>
    <mergeCell ref="DG36:DQ36"/>
    <mergeCell ref="DR36:DX36"/>
    <mergeCell ref="DR35:DX35"/>
    <mergeCell ref="B36:Q36"/>
    <mergeCell ref="R36:Y36"/>
    <mergeCell ref="Z36:AC36"/>
    <mergeCell ref="AD36:AK36"/>
    <mergeCell ref="AL36:AO36"/>
    <mergeCell ref="AP36:BC36"/>
    <mergeCell ref="BD36:BK36"/>
    <mergeCell ref="BL36:BO36"/>
    <mergeCell ref="BP36:BW36"/>
    <mergeCell ref="BP35:BW35"/>
    <mergeCell ref="BY35:CL35"/>
    <mergeCell ref="CM35:CT35"/>
    <mergeCell ref="CU35:CX35"/>
    <mergeCell ref="CY35:DF35"/>
    <mergeCell ref="DG35:DQ35"/>
    <mergeCell ref="B35:Q35"/>
    <mergeCell ref="R35:Y35"/>
    <mergeCell ref="Z35:AC35"/>
    <mergeCell ref="AD35:AK35"/>
    <mergeCell ref="AL35:AO35"/>
    <mergeCell ref="AP35:BC35"/>
    <mergeCell ref="BD35:BK35"/>
    <mergeCell ref="BL35:BO35"/>
    <mergeCell ref="BL34:BO34"/>
    <mergeCell ref="B34:Q34"/>
    <mergeCell ref="R34:Y34"/>
    <mergeCell ref="Z34:AC34"/>
    <mergeCell ref="AD34:AK34"/>
    <mergeCell ref="AL34:AO34"/>
    <mergeCell ref="AP34:BC34"/>
    <mergeCell ref="BD34:BK34"/>
    <mergeCell ref="DG34:DQ34"/>
    <mergeCell ref="DR34:DX34"/>
    <mergeCell ref="BP34:BW34"/>
    <mergeCell ref="BY34:CL34"/>
    <mergeCell ref="CM34:CT34"/>
    <mergeCell ref="CU34:CX34"/>
    <mergeCell ref="CY34:DF34"/>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L33:BO33"/>
    <mergeCell ref="BP33:BW33"/>
    <mergeCell ref="BY33:DX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7"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election activeCell="BV105" sqref="BV105"/>
    </sheetView>
  </sheetViews>
  <sheetFormatPr defaultColWidth="0" defaultRowHeight="13" zeroHeight="1" x14ac:dyDescent="0.2"/>
  <cols>
    <col min="1" max="130" width="2.7265625" style="278" customWidth="1"/>
    <col min="131" max="131" width="1.6328125" style="278" customWidth="1"/>
    <col min="132" max="16384" width="9" style="278" hidden="1"/>
  </cols>
  <sheetData>
    <row r="1" spans="1:131" s="236" customFormat="1" ht="11.25" customHeight="1" thickBot="1" x14ac:dyDescent="0.25">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5">
      <c r="A2" s="237" t="s">
        <v>340</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733" t="s">
        <v>341</v>
      </c>
      <c r="DK2" s="734"/>
      <c r="DL2" s="734"/>
      <c r="DM2" s="734"/>
      <c r="DN2" s="734"/>
      <c r="DO2" s="735"/>
      <c r="DP2" s="238"/>
      <c r="DQ2" s="733" t="s">
        <v>342</v>
      </c>
      <c r="DR2" s="734"/>
      <c r="DS2" s="734"/>
      <c r="DT2" s="734"/>
      <c r="DU2" s="734"/>
      <c r="DV2" s="734"/>
      <c r="DW2" s="734"/>
      <c r="DX2" s="734"/>
      <c r="DY2" s="734"/>
      <c r="DZ2" s="735"/>
      <c r="EA2" s="239"/>
    </row>
    <row r="3" spans="1:131" s="236" customFormat="1" ht="11.25" customHeight="1" x14ac:dyDescent="0.2">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5">
      <c r="A4" s="736" t="s">
        <v>343</v>
      </c>
      <c r="B4" s="736"/>
      <c r="C4" s="736"/>
      <c r="D4" s="736"/>
      <c r="E4" s="736"/>
      <c r="F4" s="736"/>
      <c r="G4" s="736"/>
      <c r="H4" s="736"/>
      <c r="I4" s="736"/>
      <c r="J4" s="736"/>
      <c r="K4" s="736"/>
      <c r="L4" s="736"/>
      <c r="M4" s="736"/>
      <c r="N4" s="736"/>
      <c r="O4" s="736"/>
      <c r="P4" s="736"/>
      <c r="Q4" s="736"/>
      <c r="R4" s="736"/>
      <c r="S4" s="736"/>
      <c r="T4" s="736"/>
      <c r="U4" s="736"/>
      <c r="V4" s="736"/>
      <c r="W4" s="736"/>
      <c r="X4" s="736"/>
      <c r="Y4" s="736"/>
      <c r="Z4" s="736"/>
      <c r="AA4" s="736"/>
      <c r="AB4" s="736"/>
      <c r="AC4" s="736"/>
      <c r="AD4" s="736"/>
      <c r="AE4" s="736"/>
      <c r="AF4" s="736"/>
      <c r="AG4" s="736"/>
      <c r="AH4" s="736"/>
      <c r="AI4" s="736"/>
      <c r="AJ4" s="736"/>
      <c r="AK4" s="736"/>
      <c r="AL4" s="736"/>
      <c r="AM4" s="736"/>
      <c r="AN4" s="736"/>
      <c r="AO4" s="736"/>
      <c r="AP4" s="736"/>
      <c r="AQ4" s="736"/>
      <c r="AR4" s="736"/>
      <c r="AS4" s="736"/>
      <c r="AT4" s="736"/>
      <c r="AU4" s="736"/>
      <c r="AV4" s="736"/>
      <c r="AW4" s="736"/>
      <c r="AX4" s="736"/>
      <c r="AY4" s="736"/>
      <c r="AZ4" s="241"/>
      <c r="BA4" s="241"/>
      <c r="BB4" s="241"/>
      <c r="BC4" s="241"/>
      <c r="BD4" s="241"/>
      <c r="BE4" s="242"/>
      <c r="BF4" s="242"/>
      <c r="BG4" s="242"/>
      <c r="BH4" s="242"/>
      <c r="BI4" s="242"/>
      <c r="BJ4" s="242"/>
      <c r="BK4" s="242"/>
      <c r="BL4" s="242"/>
      <c r="BM4" s="242"/>
      <c r="BN4" s="242"/>
      <c r="BO4" s="242"/>
      <c r="BP4" s="242"/>
      <c r="BQ4" s="241" t="s">
        <v>344</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2">
      <c r="A5" s="727" t="s">
        <v>345</v>
      </c>
      <c r="B5" s="728"/>
      <c r="C5" s="728"/>
      <c r="D5" s="728"/>
      <c r="E5" s="728"/>
      <c r="F5" s="728"/>
      <c r="G5" s="728"/>
      <c r="H5" s="728"/>
      <c r="I5" s="728"/>
      <c r="J5" s="728"/>
      <c r="K5" s="728"/>
      <c r="L5" s="728"/>
      <c r="M5" s="728"/>
      <c r="N5" s="728"/>
      <c r="O5" s="728"/>
      <c r="P5" s="729"/>
      <c r="Q5" s="704" t="s">
        <v>346</v>
      </c>
      <c r="R5" s="705"/>
      <c r="S5" s="705"/>
      <c r="T5" s="705"/>
      <c r="U5" s="706"/>
      <c r="V5" s="704" t="s">
        <v>347</v>
      </c>
      <c r="W5" s="705"/>
      <c r="X5" s="705"/>
      <c r="Y5" s="705"/>
      <c r="Z5" s="706"/>
      <c r="AA5" s="704" t="s">
        <v>348</v>
      </c>
      <c r="AB5" s="705"/>
      <c r="AC5" s="705"/>
      <c r="AD5" s="705"/>
      <c r="AE5" s="705"/>
      <c r="AF5" s="737" t="s">
        <v>349</v>
      </c>
      <c r="AG5" s="705"/>
      <c r="AH5" s="705"/>
      <c r="AI5" s="705"/>
      <c r="AJ5" s="716"/>
      <c r="AK5" s="705" t="s">
        <v>350</v>
      </c>
      <c r="AL5" s="705"/>
      <c r="AM5" s="705"/>
      <c r="AN5" s="705"/>
      <c r="AO5" s="706"/>
      <c r="AP5" s="704" t="s">
        <v>351</v>
      </c>
      <c r="AQ5" s="705"/>
      <c r="AR5" s="705"/>
      <c r="AS5" s="705"/>
      <c r="AT5" s="706"/>
      <c r="AU5" s="704" t="s">
        <v>352</v>
      </c>
      <c r="AV5" s="705"/>
      <c r="AW5" s="705"/>
      <c r="AX5" s="705"/>
      <c r="AY5" s="716"/>
      <c r="AZ5" s="245"/>
      <c r="BA5" s="245"/>
      <c r="BB5" s="245"/>
      <c r="BC5" s="245"/>
      <c r="BD5" s="245"/>
      <c r="BE5" s="246"/>
      <c r="BF5" s="246"/>
      <c r="BG5" s="246"/>
      <c r="BH5" s="246"/>
      <c r="BI5" s="246"/>
      <c r="BJ5" s="246"/>
      <c r="BK5" s="246"/>
      <c r="BL5" s="246"/>
      <c r="BM5" s="246"/>
      <c r="BN5" s="246"/>
      <c r="BO5" s="246"/>
      <c r="BP5" s="246"/>
      <c r="BQ5" s="727" t="s">
        <v>353</v>
      </c>
      <c r="BR5" s="728"/>
      <c r="BS5" s="728"/>
      <c r="BT5" s="728"/>
      <c r="BU5" s="728"/>
      <c r="BV5" s="728"/>
      <c r="BW5" s="728"/>
      <c r="BX5" s="728"/>
      <c r="BY5" s="728"/>
      <c r="BZ5" s="728"/>
      <c r="CA5" s="728"/>
      <c r="CB5" s="728"/>
      <c r="CC5" s="728"/>
      <c r="CD5" s="728"/>
      <c r="CE5" s="728"/>
      <c r="CF5" s="728"/>
      <c r="CG5" s="729"/>
      <c r="CH5" s="704" t="s">
        <v>354</v>
      </c>
      <c r="CI5" s="705"/>
      <c r="CJ5" s="705"/>
      <c r="CK5" s="705"/>
      <c r="CL5" s="706"/>
      <c r="CM5" s="704" t="s">
        <v>355</v>
      </c>
      <c r="CN5" s="705"/>
      <c r="CO5" s="705"/>
      <c r="CP5" s="705"/>
      <c r="CQ5" s="706"/>
      <c r="CR5" s="704" t="s">
        <v>356</v>
      </c>
      <c r="CS5" s="705"/>
      <c r="CT5" s="705"/>
      <c r="CU5" s="705"/>
      <c r="CV5" s="706"/>
      <c r="CW5" s="704" t="s">
        <v>357</v>
      </c>
      <c r="CX5" s="705"/>
      <c r="CY5" s="705"/>
      <c r="CZ5" s="705"/>
      <c r="DA5" s="706"/>
      <c r="DB5" s="704" t="s">
        <v>358</v>
      </c>
      <c r="DC5" s="705"/>
      <c r="DD5" s="705"/>
      <c r="DE5" s="705"/>
      <c r="DF5" s="706"/>
      <c r="DG5" s="710" t="s">
        <v>359</v>
      </c>
      <c r="DH5" s="711"/>
      <c r="DI5" s="711"/>
      <c r="DJ5" s="711"/>
      <c r="DK5" s="712"/>
      <c r="DL5" s="710" t="s">
        <v>360</v>
      </c>
      <c r="DM5" s="711"/>
      <c r="DN5" s="711"/>
      <c r="DO5" s="711"/>
      <c r="DP5" s="712"/>
      <c r="DQ5" s="704" t="s">
        <v>361</v>
      </c>
      <c r="DR5" s="705"/>
      <c r="DS5" s="705"/>
      <c r="DT5" s="705"/>
      <c r="DU5" s="706"/>
      <c r="DV5" s="704" t="s">
        <v>352</v>
      </c>
      <c r="DW5" s="705"/>
      <c r="DX5" s="705"/>
      <c r="DY5" s="705"/>
      <c r="DZ5" s="716"/>
      <c r="EA5" s="243"/>
    </row>
    <row r="6" spans="1:131" s="244" customFormat="1" ht="26.25" customHeight="1" thickBot="1" x14ac:dyDescent="0.25">
      <c r="A6" s="730"/>
      <c r="B6" s="731"/>
      <c r="C6" s="731"/>
      <c r="D6" s="731"/>
      <c r="E6" s="731"/>
      <c r="F6" s="731"/>
      <c r="G6" s="731"/>
      <c r="H6" s="731"/>
      <c r="I6" s="731"/>
      <c r="J6" s="731"/>
      <c r="K6" s="731"/>
      <c r="L6" s="731"/>
      <c r="M6" s="731"/>
      <c r="N6" s="731"/>
      <c r="O6" s="731"/>
      <c r="P6" s="732"/>
      <c r="Q6" s="707"/>
      <c r="R6" s="708"/>
      <c r="S6" s="708"/>
      <c r="T6" s="708"/>
      <c r="U6" s="709"/>
      <c r="V6" s="707"/>
      <c r="W6" s="708"/>
      <c r="X6" s="708"/>
      <c r="Y6" s="708"/>
      <c r="Z6" s="709"/>
      <c r="AA6" s="707"/>
      <c r="AB6" s="708"/>
      <c r="AC6" s="708"/>
      <c r="AD6" s="708"/>
      <c r="AE6" s="708"/>
      <c r="AF6" s="738"/>
      <c r="AG6" s="708"/>
      <c r="AH6" s="708"/>
      <c r="AI6" s="708"/>
      <c r="AJ6" s="717"/>
      <c r="AK6" s="708"/>
      <c r="AL6" s="708"/>
      <c r="AM6" s="708"/>
      <c r="AN6" s="708"/>
      <c r="AO6" s="709"/>
      <c r="AP6" s="707"/>
      <c r="AQ6" s="708"/>
      <c r="AR6" s="708"/>
      <c r="AS6" s="708"/>
      <c r="AT6" s="709"/>
      <c r="AU6" s="707"/>
      <c r="AV6" s="708"/>
      <c r="AW6" s="708"/>
      <c r="AX6" s="708"/>
      <c r="AY6" s="717"/>
      <c r="AZ6" s="241"/>
      <c r="BA6" s="241"/>
      <c r="BB6" s="241"/>
      <c r="BC6" s="241"/>
      <c r="BD6" s="241"/>
      <c r="BE6" s="242"/>
      <c r="BF6" s="242"/>
      <c r="BG6" s="242"/>
      <c r="BH6" s="242"/>
      <c r="BI6" s="242"/>
      <c r="BJ6" s="242"/>
      <c r="BK6" s="242"/>
      <c r="BL6" s="242"/>
      <c r="BM6" s="242"/>
      <c r="BN6" s="242"/>
      <c r="BO6" s="242"/>
      <c r="BP6" s="242"/>
      <c r="BQ6" s="730"/>
      <c r="BR6" s="731"/>
      <c r="BS6" s="731"/>
      <c r="BT6" s="731"/>
      <c r="BU6" s="731"/>
      <c r="BV6" s="731"/>
      <c r="BW6" s="731"/>
      <c r="BX6" s="731"/>
      <c r="BY6" s="731"/>
      <c r="BZ6" s="731"/>
      <c r="CA6" s="731"/>
      <c r="CB6" s="731"/>
      <c r="CC6" s="731"/>
      <c r="CD6" s="731"/>
      <c r="CE6" s="731"/>
      <c r="CF6" s="731"/>
      <c r="CG6" s="732"/>
      <c r="CH6" s="707"/>
      <c r="CI6" s="708"/>
      <c r="CJ6" s="708"/>
      <c r="CK6" s="708"/>
      <c r="CL6" s="709"/>
      <c r="CM6" s="707"/>
      <c r="CN6" s="708"/>
      <c r="CO6" s="708"/>
      <c r="CP6" s="708"/>
      <c r="CQ6" s="709"/>
      <c r="CR6" s="707"/>
      <c r="CS6" s="708"/>
      <c r="CT6" s="708"/>
      <c r="CU6" s="708"/>
      <c r="CV6" s="709"/>
      <c r="CW6" s="707"/>
      <c r="CX6" s="708"/>
      <c r="CY6" s="708"/>
      <c r="CZ6" s="708"/>
      <c r="DA6" s="709"/>
      <c r="DB6" s="707"/>
      <c r="DC6" s="708"/>
      <c r="DD6" s="708"/>
      <c r="DE6" s="708"/>
      <c r="DF6" s="709"/>
      <c r="DG6" s="713"/>
      <c r="DH6" s="714"/>
      <c r="DI6" s="714"/>
      <c r="DJ6" s="714"/>
      <c r="DK6" s="715"/>
      <c r="DL6" s="713"/>
      <c r="DM6" s="714"/>
      <c r="DN6" s="714"/>
      <c r="DO6" s="714"/>
      <c r="DP6" s="715"/>
      <c r="DQ6" s="707"/>
      <c r="DR6" s="708"/>
      <c r="DS6" s="708"/>
      <c r="DT6" s="708"/>
      <c r="DU6" s="709"/>
      <c r="DV6" s="707"/>
      <c r="DW6" s="708"/>
      <c r="DX6" s="708"/>
      <c r="DY6" s="708"/>
      <c r="DZ6" s="717"/>
      <c r="EA6" s="243"/>
    </row>
    <row r="7" spans="1:131" s="244" customFormat="1" ht="26.25" customHeight="1" thickTop="1" x14ac:dyDescent="0.2">
      <c r="A7" s="247">
        <v>1</v>
      </c>
      <c r="B7" s="718" t="s">
        <v>362</v>
      </c>
      <c r="C7" s="719"/>
      <c r="D7" s="719"/>
      <c r="E7" s="719"/>
      <c r="F7" s="719"/>
      <c r="G7" s="719"/>
      <c r="H7" s="719"/>
      <c r="I7" s="719"/>
      <c r="J7" s="719"/>
      <c r="K7" s="719"/>
      <c r="L7" s="719"/>
      <c r="M7" s="719"/>
      <c r="N7" s="719"/>
      <c r="O7" s="719"/>
      <c r="P7" s="720"/>
      <c r="Q7" s="721">
        <v>659281</v>
      </c>
      <c r="R7" s="722"/>
      <c r="S7" s="722"/>
      <c r="T7" s="722"/>
      <c r="U7" s="722"/>
      <c r="V7" s="722">
        <v>648613</v>
      </c>
      <c r="W7" s="722"/>
      <c r="X7" s="722"/>
      <c r="Y7" s="722"/>
      <c r="Z7" s="722"/>
      <c r="AA7" s="722">
        <v>10668</v>
      </c>
      <c r="AB7" s="722"/>
      <c r="AC7" s="722"/>
      <c r="AD7" s="722"/>
      <c r="AE7" s="723"/>
      <c r="AF7" s="724">
        <v>4113</v>
      </c>
      <c r="AG7" s="725"/>
      <c r="AH7" s="725"/>
      <c r="AI7" s="725"/>
      <c r="AJ7" s="726"/>
      <c r="AK7" s="761">
        <v>8</v>
      </c>
      <c r="AL7" s="762"/>
      <c r="AM7" s="762"/>
      <c r="AN7" s="762"/>
      <c r="AO7" s="762"/>
      <c r="AP7" s="762">
        <v>1010121</v>
      </c>
      <c r="AQ7" s="762"/>
      <c r="AR7" s="762"/>
      <c r="AS7" s="762"/>
      <c r="AT7" s="762"/>
      <c r="AU7" s="763" t="s">
        <v>568</v>
      </c>
      <c r="AV7" s="763"/>
      <c r="AW7" s="763"/>
      <c r="AX7" s="763"/>
      <c r="AY7" s="764"/>
      <c r="AZ7" s="241"/>
      <c r="BA7" s="241"/>
      <c r="BB7" s="241"/>
      <c r="BC7" s="241"/>
      <c r="BD7" s="241"/>
      <c r="BE7" s="242"/>
      <c r="BF7" s="242"/>
      <c r="BG7" s="242"/>
      <c r="BH7" s="242"/>
      <c r="BI7" s="242"/>
      <c r="BJ7" s="242"/>
      <c r="BK7" s="242"/>
      <c r="BL7" s="242"/>
      <c r="BM7" s="242"/>
      <c r="BN7" s="242"/>
      <c r="BO7" s="242"/>
      <c r="BP7" s="242"/>
      <c r="BQ7" s="248">
        <v>1</v>
      </c>
      <c r="BR7" s="249"/>
      <c r="BS7" s="765" t="s">
        <v>569</v>
      </c>
      <c r="BT7" s="766"/>
      <c r="BU7" s="766"/>
      <c r="BV7" s="766"/>
      <c r="BW7" s="766"/>
      <c r="BX7" s="766"/>
      <c r="BY7" s="766"/>
      <c r="BZ7" s="766"/>
      <c r="CA7" s="766"/>
      <c r="CB7" s="766"/>
      <c r="CC7" s="766"/>
      <c r="CD7" s="766"/>
      <c r="CE7" s="766"/>
      <c r="CF7" s="766"/>
      <c r="CG7" s="767"/>
      <c r="CH7" s="758">
        <v>-21</v>
      </c>
      <c r="CI7" s="759"/>
      <c r="CJ7" s="759"/>
      <c r="CK7" s="759"/>
      <c r="CL7" s="760"/>
      <c r="CM7" s="758">
        <v>1702</v>
      </c>
      <c r="CN7" s="759"/>
      <c r="CO7" s="759"/>
      <c r="CP7" s="759"/>
      <c r="CQ7" s="760"/>
      <c r="CR7" s="758">
        <v>1200</v>
      </c>
      <c r="CS7" s="759"/>
      <c r="CT7" s="759"/>
      <c r="CU7" s="759"/>
      <c r="CV7" s="760"/>
      <c r="CW7" s="758" t="s">
        <v>496</v>
      </c>
      <c r="CX7" s="759"/>
      <c r="CY7" s="759"/>
      <c r="CZ7" s="759"/>
      <c r="DA7" s="760"/>
      <c r="DB7" s="758" t="s">
        <v>496</v>
      </c>
      <c r="DC7" s="759"/>
      <c r="DD7" s="759"/>
      <c r="DE7" s="759"/>
      <c r="DF7" s="760"/>
      <c r="DG7" s="758" t="s">
        <v>496</v>
      </c>
      <c r="DH7" s="759"/>
      <c r="DI7" s="759"/>
      <c r="DJ7" s="759"/>
      <c r="DK7" s="760"/>
      <c r="DL7" s="758" t="s">
        <v>496</v>
      </c>
      <c r="DM7" s="759"/>
      <c r="DN7" s="759"/>
      <c r="DO7" s="759"/>
      <c r="DP7" s="760"/>
      <c r="DQ7" s="758" t="s">
        <v>496</v>
      </c>
      <c r="DR7" s="759"/>
      <c r="DS7" s="759"/>
      <c r="DT7" s="759"/>
      <c r="DU7" s="760"/>
      <c r="DV7" s="739"/>
      <c r="DW7" s="740"/>
      <c r="DX7" s="740"/>
      <c r="DY7" s="740"/>
      <c r="DZ7" s="741"/>
      <c r="EA7" s="243"/>
    </row>
    <row r="8" spans="1:131" s="244" customFormat="1" ht="26.25" customHeight="1" x14ac:dyDescent="0.2">
      <c r="A8" s="250">
        <v>2</v>
      </c>
      <c r="B8" s="742" t="s">
        <v>363</v>
      </c>
      <c r="C8" s="743"/>
      <c r="D8" s="743"/>
      <c r="E8" s="743"/>
      <c r="F8" s="743"/>
      <c r="G8" s="743"/>
      <c r="H8" s="743"/>
      <c r="I8" s="743"/>
      <c r="J8" s="743"/>
      <c r="K8" s="743"/>
      <c r="L8" s="743"/>
      <c r="M8" s="743"/>
      <c r="N8" s="743"/>
      <c r="O8" s="743"/>
      <c r="P8" s="744"/>
      <c r="Q8" s="745">
        <v>224</v>
      </c>
      <c r="R8" s="746"/>
      <c r="S8" s="746"/>
      <c r="T8" s="746"/>
      <c r="U8" s="746"/>
      <c r="V8" s="746">
        <v>224</v>
      </c>
      <c r="W8" s="746"/>
      <c r="X8" s="746"/>
      <c r="Y8" s="746"/>
      <c r="Z8" s="746"/>
      <c r="AA8" s="746" t="s">
        <v>496</v>
      </c>
      <c r="AB8" s="746"/>
      <c r="AC8" s="746"/>
      <c r="AD8" s="746"/>
      <c r="AE8" s="747"/>
      <c r="AF8" s="748" t="s">
        <v>119</v>
      </c>
      <c r="AG8" s="749"/>
      <c r="AH8" s="749"/>
      <c r="AI8" s="749"/>
      <c r="AJ8" s="750"/>
      <c r="AK8" s="751" t="s">
        <v>496</v>
      </c>
      <c r="AL8" s="752"/>
      <c r="AM8" s="752"/>
      <c r="AN8" s="752"/>
      <c r="AO8" s="752"/>
      <c r="AP8" s="752" t="s">
        <v>496</v>
      </c>
      <c r="AQ8" s="752"/>
      <c r="AR8" s="752"/>
      <c r="AS8" s="752"/>
      <c r="AT8" s="752"/>
      <c r="AU8" s="753"/>
      <c r="AV8" s="753"/>
      <c r="AW8" s="753"/>
      <c r="AX8" s="753"/>
      <c r="AY8" s="754"/>
      <c r="AZ8" s="241"/>
      <c r="BA8" s="241"/>
      <c r="BB8" s="241"/>
      <c r="BC8" s="241"/>
      <c r="BD8" s="241"/>
      <c r="BE8" s="242"/>
      <c r="BF8" s="242"/>
      <c r="BG8" s="242"/>
      <c r="BH8" s="242"/>
      <c r="BI8" s="242"/>
      <c r="BJ8" s="242"/>
      <c r="BK8" s="242"/>
      <c r="BL8" s="242"/>
      <c r="BM8" s="242"/>
      <c r="BN8" s="242"/>
      <c r="BO8" s="242"/>
      <c r="BP8" s="242"/>
      <c r="BQ8" s="251">
        <v>2</v>
      </c>
      <c r="BR8" s="252"/>
      <c r="BS8" s="755" t="s">
        <v>570</v>
      </c>
      <c r="BT8" s="756"/>
      <c r="BU8" s="756"/>
      <c r="BV8" s="756"/>
      <c r="BW8" s="756"/>
      <c r="BX8" s="756"/>
      <c r="BY8" s="756"/>
      <c r="BZ8" s="756"/>
      <c r="CA8" s="756"/>
      <c r="CB8" s="756"/>
      <c r="CC8" s="756"/>
      <c r="CD8" s="756"/>
      <c r="CE8" s="756"/>
      <c r="CF8" s="756"/>
      <c r="CG8" s="757"/>
      <c r="CH8" s="768">
        <v>3</v>
      </c>
      <c r="CI8" s="769"/>
      <c r="CJ8" s="769"/>
      <c r="CK8" s="769"/>
      <c r="CL8" s="770"/>
      <c r="CM8" s="768">
        <v>1007</v>
      </c>
      <c r="CN8" s="769"/>
      <c r="CO8" s="769"/>
      <c r="CP8" s="769"/>
      <c r="CQ8" s="770"/>
      <c r="CR8" s="768">
        <v>500</v>
      </c>
      <c r="CS8" s="769"/>
      <c r="CT8" s="769"/>
      <c r="CU8" s="769"/>
      <c r="CV8" s="770"/>
      <c r="CW8" s="768" t="s">
        <v>496</v>
      </c>
      <c r="CX8" s="769"/>
      <c r="CY8" s="769"/>
      <c r="CZ8" s="769"/>
      <c r="DA8" s="770"/>
      <c r="DB8" s="768" t="s">
        <v>496</v>
      </c>
      <c r="DC8" s="769"/>
      <c r="DD8" s="769"/>
      <c r="DE8" s="769"/>
      <c r="DF8" s="770"/>
      <c r="DG8" s="768" t="s">
        <v>496</v>
      </c>
      <c r="DH8" s="769"/>
      <c r="DI8" s="769"/>
      <c r="DJ8" s="769"/>
      <c r="DK8" s="770"/>
      <c r="DL8" s="768" t="s">
        <v>496</v>
      </c>
      <c r="DM8" s="769"/>
      <c r="DN8" s="769"/>
      <c r="DO8" s="769"/>
      <c r="DP8" s="770"/>
      <c r="DQ8" s="768" t="s">
        <v>496</v>
      </c>
      <c r="DR8" s="769"/>
      <c r="DS8" s="769"/>
      <c r="DT8" s="769"/>
      <c r="DU8" s="770"/>
      <c r="DV8" s="771"/>
      <c r="DW8" s="772"/>
      <c r="DX8" s="772"/>
      <c r="DY8" s="772"/>
      <c r="DZ8" s="773"/>
      <c r="EA8" s="243"/>
    </row>
    <row r="9" spans="1:131" s="244" customFormat="1" ht="26.25" customHeight="1" x14ac:dyDescent="0.2">
      <c r="A9" s="250">
        <v>3</v>
      </c>
      <c r="B9" s="742" t="s">
        <v>364</v>
      </c>
      <c r="C9" s="743"/>
      <c r="D9" s="743"/>
      <c r="E9" s="743"/>
      <c r="F9" s="743"/>
      <c r="G9" s="743"/>
      <c r="H9" s="743"/>
      <c r="I9" s="743"/>
      <c r="J9" s="743"/>
      <c r="K9" s="743"/>
      <c r="L9" s="743"/>
      <c r="M9" s="743"/>
      <c r="N9" s="743"/>
      <c r="O9" s="743"/>
      <c r="P9" s="744"/>
      <c r="Q9" s="745">
        <v>578</v>
      </c>
      <c r="R9" s="746"/>
      <c r="S9" s="746"/>
      <c r="T9" s="746"/>
      <c r="U9" s="746"/>
      <c r="V9" s="746">
        <v>201</v>
      </c>
      <c r="W9" s="746"/>
      <c r="X9" s="746"/>
      <c r="Y9" s="746"/>
      <c r="Z9" s="746"/>
      <c r="AA9" s="746">
        <v>377</v>
      </c>
      <c r="AB9" s="746"/>
      <c r="AC9" s="746"/>
      <c r="AD9" s="746"/>
      <c r="AE9" s="747"/>
      <c r="AF9" s="748" t="s">
        <v>365</v>
      </c>
      <c r="AG9" s="749"/>
      <c r="AH9" s="749"/>
      <c r="AI9" s="749"/>
      <c r="AJ9" s="750"/>
      <c r="AK9" s="751">
        <v>5</v>
      </c>
      <c r="AL9" s="752"/>
      <c r="AM9" s="752"/>
      <c r="AN9" s="752"/>
      <c r="AO9" s="752"/>
      <c r="AP9" s="752" t="s">
        <v>496</v>
      </c>
      <c r="AQ9" s="752"/>
      <c r="AR9" s="752"/>
      <c r="AS9" s="752"/>
      <c r="AT9" s="752"/>
      <c r="AU9" s="753"/>
      <c r="AV9" s="753"/>
      <c r="AW9" s="753"/>
      <c r="AX9" s="753"/>
      <c r="AY9" s="754"/>
      <c r="AZ9" s="241"/>
      <c r="BA9" s="241"/>
      <c r="BB9" s="241"/>
      <c r="BC9" s="241"/>
      <c r="BD9" s="241"/>
      <c r="BE9" s="242"/>
      <c r="BF9" s="242"/>
      <c r="BG9" s="242"/>
      <c r="BH9" s="242"/>
      <c r="BI9" s="242"/>
      <c r="BJ9" s="242"/>
      <c r="BK9" s="242"/>
      <c r="BL9" s="242"/>
      <c r="BM9" s="242"/>
      <c r="BN9" s="242"/>
      <c r="BO9" s="242"/>
      <c r="BP9" s="242"/>
      <c r="BQ9" s="251">
        <v>3</v>
      </c>
      <c r="BR9" s="252"/>
      <c r="BS9" s="755" t="s">
        <v>571</v>
      </c>
      <c r="BT9" s="756"/>
      <c r="BU9" s="756"/>
      <c r="BV9" s="756"/>
      <c r="BW9" s="756"/>
      <c r="BX9" s="756"/>
      <c r="BY9" s="756"/>
      <c r="BZ9" s="756"/>
      <c r="CA9" s="756"/>
      <c r="CB9" s="756"/>
      <c r="CC9" s="756"/>
      <c r="CD9" s="756"/>
      <c r="CE9" s="756"/>
      <c r="CF9" s="756"/>
      <c r="CG9" s="757"/>
      <c r="CH9" s="768">
        <v>1</v>
      </c>
      <c r="CI9" s="769"/>
      <c r="CJ9" s="769"/>
      <c r="CK9" s="769"/>
      <c r="CL9" s="770"/>
      <c r="CM9" s="768">
        <v>1049</v>
      </c>
      <c r="CN9" s="769"/>
      <c r="CO9" s="769"/>
      <c r="CP9" s="769"/>
      <c r="CQ9" s="770"/>
      <c r="CR9" s="768">
        <v>1000</v>
      </c>
      <c r="CS9" s="769"/>
      <c r="CT9" s="769"/>
      <c r="CU9" s="769"/>
      <c r="CV9" s="770"/>
      <c r="CW9" s="768" t="s">
        <v>496</v>
      </c>
      <c r="CX9" s="769"/>
      <c r="CY9" s="769"/>
      <c r="CZ9" s="769"/>
      <c r="DA9" s="770"/>
      <c r="DB9" s="768" t="s">
        <v>496</v>
      </c>
      <c r="DC9" s="769"/>
      <c r="DD9" s="769"/>
      <c r="DE9" s="769"/>
      <c r="DF9" s="770"/>
      <c r="DG9" s="768" t="s">
        <v>496</v>
      </c>
      <c r="DH9" s="769"/>
      <c r="DI9" s="769"/>
      <c r="DJ9" s="769"/>
      <c r="DK9" s="770"/>
      <c r="DL9" s="768" t="s">
        <v>496</v>
      </c>
      <c r="DM9" s="769"/>
      <c r="DN9" s="769"/>
      <c r="DO9" s="769"/>
      <c r="DP9" s="770"/>
      <c r="DQ9" s="768" t="s">
        <v>496</v>
      </c>
      <c r="DR9" s="769"/>
      <c r="DS9" s="769"/>
      <c r="DT9" s="769"/>
      <c r="DU9" s="770"/>
      <c r="DV9" s="771"/>
      <c r="DW9" s="772"/>
      <c r="DX9" s="772"/>
      <c r="DY9" s="772"/>
      <c r="DZ9" s="773"/>
      <c r="EA9" s="243"/>
    </row>
    <row r="10" spans="1:131" s="244" customFormat="1" ht="26.25" customHeight="1" x14ac:dyDescent="0.2">
      <c r="A10" s="250">
        <v>4</v>
      </c>
      <c r="B10" s="742" t="s">
        <v>366</v>
      </c>
      <c r="C10" s="743"/>
      <c r="D10" s="743"/>
      <c r="E10" s="743"/>
      <c r="F10" s="743"/>
      <c r="G10" s="743"/>
      <c r="H10" s="743"/>
      <c r="I10" s="743"/>
      <c r="J10" s="743"/>
      <c r="K10" s="743"/>
      <c r="L10" s="743"/>
      <c r="M10" s="743"/>
      <c r="N10" s="743"/>
      <c r="O10" s="743"/>
      <c r="P10" s="744"/>
      <c r="Q10" s="745">
        <v>2164</v>
      </c>
      <c r="R10" s="746"/>
      <c r="S10" s="746"/>
      <c r="T10" s="746"/>
      <c r="U10" s="746"/>
      <c r="V10" s="746">
        <v>2113</v>
      </c>
      <c r="W10" s="746"/>
      <c r="X10" s="746"/>
      <c r="Y10" s="746"/>
      <c r="Z10" s="746"/>
      <c r="AA10" s="746">
        <v>51</v>
      </c>
      <c r="AB10" s="746"/>
      <c r="AC10" s="746"/>
      <c r="AD10" s="746"/>
      <c r="AE10" s="747"/>
      <c r="AF10" s="748" t="s">
        <v>119</v>
      </c>
      <c r="AG10" s="749"/>
      <c r="AH10" s="749"/>
      <c r="AI10" s="749"/>
      <c r="AJ10" s="750"/>
      <c r="AK10" s="751">
        <v>1</v>
      </c>
      <c r="AL10" s="752"/>
      <c r="AM10" s="752"/>
      <c r="AN10" s="752"/>
      <c r="AO10" s="752"/>
      <c r="AP10" s="752">
        <v>14876</v>
      </c>
      <c r="AQ10" s="752"/>
      <c r="AR10" s="752"/>
      <c r="AS10" s="752"/>
      <c r="AT10" s="752"/>
      <c r="AU10" s="753"/>
      <c r="AV10" s="753"/>
      <c r="AW10" s="753"/>
      <c r="AX10" s="753"/>
      <c r="AY10" s="754"/>
      <c r="AZ10" s="241"/>
      <c r="BA10" s="241"/>
      <c r="BB10" s="241"/>
      <c r="BC10" s="241"/>
      <c r="BD10" s="241"/>
      <c r="BE10" s="242"/>
      <c r="BF10" s="242"/>
      <c r="BG10" s="242"/>
      <c r="BH10" s="242"/>
      <c r="BI10" s="242"/>
      <c r="BJ10" s="242"/>
      <c r="BK10" s="242"/>
      <c r="BL10" s="242"/>
      <c r="BM10" s="242"/>
      <c r="BN10" s="242"/>
      <c r="BO10" s="242"/>
      <c r="BP10" s="242"/>
      <c r="BQ10" s="251">
        <v>4</v>
      </c>
      <c r="BR10" s="252" t="s">
        <v>590</v>
      </c>
      <c r="BS10" s="755" t="s">
        <v>572</v>
      </c>
      <c r="BT10" s="756"/>
      <c r="BU10" s="756"/>
      <c r="BV10" s="756"/>
      <c r="BW10" s="756"/>
      <c r="BX10" s="756"/>
      <c r="BY10" s="756"/>
      <c r="BZ10" s="756"/>
      <c r="CA10" s="756"/>
      <c r="CB10" s="756"/>
      <c r="CC10" s="756"/>
      <c r="CD10" s="756"/>
      <c r="CE10" s="756"/>
      <c r="CF10" s="756"/>
      <c r="CG10" s="757"/>
      <c r="CH10" s="768">
        <v>2139</v>
      </c>
      <c r="CI10" s="769"/>
      <c r="CJ10" s="769"/>
      <c r="CK10" s="769"/>
      <c r="CL10" s="770"/>
      <c r="CM10" s="768">
        <v>174</v>
      </c>
      <c r="CN10" s="769"/>
      <c r="CO10" s="769"/>
      <c r="CP10" s="769"/>
      <c r="CQ10" s="770"/>
      <c r="CR10" s="768">
        <v>3</v>
      </c>
      <c r="CS10" s="769"/>
      <c r="CT10" s="769"/>
      <c r="CU10" s="769"/>
      <c r="CV10" s="770"/>
      <c r="CW10" s="768">
        <v>2576</v>
      </c>
      <c r="CX10" s="769"/>
      <c r="CY10" s="769"/>
      <c r="CZ10" s="769"/>
      <c r="DA10" s="770"/>
      <c r="DB10" s="768" t="s">
        <v>496</v>
      </c>
      <c r="DC10" s="769"/>
      <c r="DD10" s="769"/>
      <c r="DE10" s="769"/>
      <c r="DF10" s="770"/>
      <c r="DG10" s="768" t="s">
        <v>496</v>
      </c>
      <c r="DH10" s="769"/>
      <c r="DI10" s="769"/>
      <c r="DJ10" s="769"/>
      <c r="DK10" s="770"/>
      <c r="DL10" s="768" t="s">
        <v>496</v>
      </c>
      <c r="DM10" s="769"/>
      <c r="DN10" s="769"/>
      <c r="DO10" s="769"/>
      <c r="DP10" s="770"/>
      <c r="DQ10" s="768" t="s">
        <v>496</v>
      </c>
      <c r="DR10" s="769"/>
      <c r="DS10" s="769"/>
      <c r="DT10" s="769"/>
      <c r="DU10" s="770"/>
      <c r="DV10" s="771"/>
      <c r="DW10" s="772"/>
      <c r="DX10" s="772"/>
      <c r="DY10" s="772"/>
      <c r="DZ10" s="773"/>
      <c r="EA10" s="243"/>
    </row>
    <row r="11" spans="1:131" s="244" customFormat="1" ht="26.25" customHeight="1" x14ac:dyDescent="0.2">
      <c r="A11" s="250">
        <v>5</v>
      </c>
      <c r="B11" s="742" t="s">
        <v>367</v>
      </c>
      <c r="C11" s="743"/>
      <c r="D11" s="743"/>
      <c r="E11" s="743"/>
      <c r="F11" s="743"/>
      <c r="G11" s="743"/>
      <c r="H11" s="743"/>
      <c r="I11" s="743"/>
      <c r="J11" s="743"/>
      <c r="K11" s="743"/>
      <c r="L11" s="743"/>
      <c r="M11" s="743"/>
      <c r="N11" s="743"/>
      <c r="O11" s="743"/>
      <c r="P11" s="744"/>
      <c r="Q11" s="745">
        <v>61</v>
      </c>
      <c r="R11" s="746"/>
      <c r="S11" s="746"/>
      <c r="T11" s="746"/>
      <c r="U11" s="746"/>
      <c r="V11" s="746">
        <v>15</v>
      </c>
      <c r="W11" s="746"/>
      <c r="X11" s="746"/>
      <c r="Y11" s="746"/>
      <c r="Z11" s="746"/>
      <c r="AA11" s="746">
        <v>46</v>
      </c>
      <c r="AB11" s="746"/>
      <c r="AC11" s="746"/>
      <c r="AD11" s="746"/>
      <c r="AE11" s="747"/>
      <c r="AF11" s="748" t="s">
        <v>119</v>
      </c>
      <c r="AG11" s="749"/>
      <c r="AH11" s="749"/>
      <c r="AI11" s="749"/>
      <c r="AJ11" s="750"/>
      <c r="AK11" s="751" t="s">
        <v>496</v>
      </c>
      <c r="AL11" s="752"/>
      <c r="AM11" s="752"/>
      <c r="AN11" s="752"/>
      <c r="AO11" s="752"/>
      <c r="AP11" s="752">
        <v>67</v>
      </c>
      <c r="AQ11" s="752"/>
      <c r="AR11" s="752"/>
      <c r="AS11" s="752"/>
      <c r="AT11" s="752"/>
      <c r="AU11" s="753"/>
      <c r="AV11" s="753"/>
      <c r="AW11" s="753"/>
      <c r="AX11" s="753"/>
      <c r="AY11" s="754"/>
      <c r="AZ11" s="241"/>
      <c r="BA11" s="241"/>
      <c r="BB11" s="241"/>
      <c r="BC11" s="241"/>
      <c r="BD11" s="241"/>
      <c r="BE11" s="242"/>
      <c r="BF11" s="242"/>
      <c r="BG11" s="242"/>
      <c r="BH11" s="242"/>
      <c r="BI11" s="242"/>
      <c r="BJ11" s="242"/>
      <c r="BK11" s="242"/>
      <c r="BL11" s="242"/>
      <c r="BM11" s="242"/>
      <c r="BN11" s="242"/>
      <c r="BO11" s="242"/>
      <c r="BP11" s="242"/>
      <c r="BQ11" s="251">
        <v>5</v>
      </c>
      <c r="BR11" s="252"/>
      <c r="BS11" s="755" t="s">
        <v>573</v>
      </c>
      <c r="BT11" s="756"/>
      <c r="BU11" s="756"/>
      <c r="BV11" s="756"/>
      <c r="BW11" s="756"/>
      <c r="BX11" s="756"/>
      <c r="BY11" s="756"/>
      <c r="BZ11" s="756"/>
      <c r="CA11" s="756"/>
      <c r="CB11" s="756"/>
      <c r="CC11" s="756"/>
      <c r="CD11" s="756"/>
      <c r="CE11" s="756"/>
      <c r="CF11" s="756"/>
      <c r="CG11" s="757"/>
      <c r="CH11" s="768">
        <v>0</v>
      </c>
      <c r="CI11" s="769"/>
      <c r="CJ11" s="769"/>
      <c r="CK11" s="769"/>
      <c r="CL11" s="770"/>
      <c r="CM11" s="768">
        <v>44</v>
      </c>
      <c r="CN11" s="769"/>
      <c r="CO11" s="769"/>
      <c r="CP11" s="769"/>
      <c r="CQ11" s="770"/>
      <c r="CR11" s="768">
        <v>2</v>
      </c>
      <c r="CS11" s="769"/>
      <c r="CT11" s="769"/>
      <c r="CU11" s="769"/>
      <c r="CV11" s="770"/>
      <c r="CW11" s="768" t="s">
        <v>496</v>
      </c>
      <c r="CX11" s="769"/>
      <c r="CY11" s="769"/>
      <c r="CZ11" s="769"/>
      <c r="DA11" s="770"/>
      <c r="DB11" s="768" t="s">
        <v>496</v>
      </c>
      <c r="DC11" s="769"/>
      <c r="DD11" s="769"/>
      <c r="DE11" s="769"/>
      <c r="DF11" s="770"/>
      <c r="DG11" s="768" t="s">
        <v>496</v>
      </c>
      <c r="DH11" s="769"/>
      <c r="DI11" s="769"/>
      <c r="DJ11" s="769"/>
      <c r="DK11" s="770"/>
      <c r="DL11" s="768" t="s">
        <v>496</v>
      </c>
      <c r="DM11" s="769"/>
      <c r="DN11" s="769"/>
      <c r="DO11" s="769"/>
      <c r="DP11" s="770"/>
      <c r="DQ11" s="768" t="s">
        <v>496</v>
      </c>
      <c r="DR11" s="769"/>
      <c r="DS11" s="769"/>
      <c r="DT11" s="769"/>
      <c r="DU11" s="770"/>
      <c r="DV11" s="771"/>
      <c r="DW11" s="772"/>
      <c r="DX11" s="772"/>
      <c r="DY11" s="772"/>
      <c r="DZ11" s="773"/>
      <c r="EA11" s="243"/>
    </row>
    <row r="12" spans="1:131" s="244" customFormat="1" ht="26.25" customHeight="1" x14ac:dyDescent="0.2">
      <c r="A12" s="250">
        <v>6</v>
      </c>
      <c r="B12" s="742" t="s">
        <v>368</v>
      </c>
      <c r="C12" s="743"/>
      <c r="D12" s="743"/>
      <c r="E12" s="743"/>
      <c r="F12" s="743"/>
      <c r="G12" s="743"/>
      <c r="H12" s="743"/>
      <c r="I12" s="743"/>
      <c r="J12" s="743"/>
      <c r="K12" s="743"/>
      <c r="L12" s="743"/>
      <c r="M12" s="743"/>
      <c r="N12" s="743"/>
      <c r="O12" s="743"/>
      <c r="P12" s="744"/>
      <c r="Q12" s="745">
        <v>272</v>
      </c>
      <c r="R12" s="746"/>
      <c r="S12" s="746"/>
      <c r="T12" s="746"/>
      <c r="U12" s="746"/>
      <c r="V12" s="746">
        <v>272</v>
      </c>
      <c r="W12" s="746"/>
      <c r="X12" s="746"/>
      <c r="Y12" s="746"/>
      <c r="Z12" s="746"/>
      <c r="AA12" s="746" t="s">
        <v>496</v>
      </c>
      <c r="AB12" s="746"/>
      <c r="AC12" s="746"/>
      <c r="AD12" s="746"/>
      <c r="AE12" s="747"/>
      <c r="AF12" s="748" t="s">
        <v>119</v>
      </c>
      <c r="AG12" s="749"/>
      <c r="AH12" s="749"/>
      <c r="AI12" s="749"/>
      <c r="AJ12" s="750"/>
      <c r="AK12" s="751">
        <v>255</v>
      </c>
      <c r="AL12" s="752"/>
      <c r="AM12" s="752"/>
      <c r="AN12" s="752"/>
      <c r="AO12" s="752"/>
      <c r="AP12" s="752" t="s">
        <v>496</v>
      </c>
      <c r="AQ12" s="752"/>
      <c r="AR12" s="752"/>
      <c r="AS12" s="752"/>
      <c r="AT12" s="752"/>
      <c r="AU12" s="753"/>
      <c r="AV12" s="753"/>
      <c r="AW12" s="753"/>
      <c r="AX12" s="753"/>
      <c r="AY12" s="754"/>
      <c r="AZ12" s="241"/>
      <c r="BA12" s="241"/>
      <c r="BB12" s="241"/>
      <c r="BC12" s="241"/>
      <c r="BD12" s="241"/>
      <c r="BE12" s="242"/>
      <c r="BF12" s="242"/>
      <c r="BG12" s="242"/>
      <c r="BH12" s="242"/>
      <c r="BI12" s="242"/>
      <c r="BJ12" s="242"/>
      <c r="BK12" s="242"/>
      <c r="BL12" s="242"/>
      <c r="BM12" s="242"/>
      <c r="BN12" s="242"/>
      <c r="BO12" s="242"/>
      <c r="BP12" s="242"/>
      <c r="BQ12" s="251">
        <v>6</v>
      </c>
      <c r="BR12" s="252"/>
      <c r="BS12" s="755" t="s">
        <v>574</v>
      </c>
      <c r="BT12" s="756"/>
      <c r="BU12" s="756"/>
      <c r="BV12" s="756"/>
      <c r="BW12" s="756"/>
      <c r="BX12" s="756"/>
      <c r="BY12" s="756"/>
      <c r="BZ12" s="756"/>
      <c r="CA12" s="756"/>
      <c r="CB12" s="756"/>
      <c r="CC12" s="756"/>
      <c r="CD12" s="756"/>
      <c r="CE12" s="756"/>
      <c r="CF12" s="756"/>
      <c r="CG12" s="757"/>
      <c r="CH12" s="768">
        <v>-19</v>
      </c>
      <c r="CI12" s="769"/>
      <c r="CJ12" s="769"/>
      <c r="CK12" s="769"/>
      <c r="CL12" s="770"/>
      <c r="CM12" s="768">
        <v>2211</v>
      </c>
      <c r="CN12" s="769"/>
      <c r="CO12" s="769"/>
      <c r="CP12" s="769"/>
      <c r="CQ12" s="770"/>
      <c r="CR12" s="768">
        <v>640</v>
      </c>
      <c r="CS12" s="769"/>
      <c r="CT12" s="769"/>
      <c r="CU12" s="769"/>
      <c r="CV12" s="770"/>
      <c r="CW12" s="768">
        <v>99</v>
      </c>
      <c r="CX12" s="769"/>
      <c r="CY12" s="769"/>
      <c r="CZ12" s="769"/>
      <c r="DA12" s="770"/>
      <c r="DB12" s="768">
        <v>13346</v>
      </c>
      <c r="DC12" s="769"/>
      <c r="DD12" s="769"/>
      <c r="DE12" s="769"/>
      <c r="DF12" s="770"/>
      <c r="DG12" s="768" t="s">
        <v>496</v>
      </c>
      <c r="DH12" s="769"/>
      <c r="DI12" s="769"/>
      <c r="DJ12" s="769"/>
      <c r="DK12" s="770"/>
      <c r="DL12" s="768" t="s">
        <v>496</v>
      </c>
      <c r="DM12" s="769"/>
      <c r="DN12" s="769"/>
      <c r="DO12" s="769"/>
      <c r="DP12" s="770"/>
      <c r="DQ12" s="768" t="s">
        <v>496</v>
      </c>
      <c r="DR12" s="769"/>
      <c r="DS12" s="769"/>
      <c r="DT12" s="769"/>
      <c r="DU12" s="770"/>
      <c r="DV12" s="771"/>
      <c r="DW12" s="772"/>
      <c r="DX12" s="772"/>
      <c r="DY12" s="772"/>
      <c r="DZ12" s="773"/>
      <c r="EA12" s="243"/>
    </row>
    <row r="13" spans="1:131" s="244" customFormat="1" ht="26.25" customHeight="1" x14ac:dyDescent="0.2">
      <c r="A13" s="250">
        <v>7</v>
      </c>
      <c r="B13" s="742" t="s">
        <v>369</v>
      </c>
      <c r="C13" s="743"/>
      <c r="D13" s="743"/>
      <c r="E13" s="743"/>
      <c r="F13" s="743"/>
      <c r="G13" s="743"/>
      <c r="H13" s="743"/>
      <c r="I13" s="743"/>
      <c r="J13" s="743"/>
      <c r="K13" s="743"/>
      <c r="L13" s="743"/>
      <c r="M13" s="743"/>
      <c r="N13" s="743"/>
      <c r="O13" s="743"/>
      <c r="P13" s="744"/>
      <c r="Q13" s="745">
        <v>232</v>
      </c>
      <c r="R13" s="746"/>
      <c r="S13" s="746"/>
      <c r="T13" s="746"/>
      <c r="U13" s="746"/>
      <c r="V13" s="746">
        <v>2458</v>
      </c>
      <c r="W13" s="746"/>
      <c r="X13" s="746"/>
      <c r="Y13" s="746"/>
      <c r="Z13" s="746"/>
      <c r="AA13" s="746">
        <v>-2227</v>
      </c>
      <c r="AB13" s="746"/>
      <c r="AC13" s="746"/>
      <c r="AD13" s="746"/>
      <c r="AE13" s="747"/>
      <c r="AF13" s="748">
        <v>-2227</v>
      </c>
      <c r="AG13" s="749"/>
      <c r="AH13" s="749"/>
      <c r="AI13" s="749"/>
      <c r="AJ13" s="750"/>
      <c r="AK13" s="751">
        <v>173</v>
      </c>
      <c r="AL13" s="752"/>
      <c r="AM13" s="752"/>
      <c r="AN13" s="752"/>
      <c r="AO13" s="752"/>
      <c r="AP13" s="752">
        <v>671</v>
      </c>
      <c r="AQ13" s="752"/>
      <c r="AR13" s="752"/>
      <c r="AS13" s="752"/>
      <c r="AT13" s="752"/>
      <c r="AU13" s="753"/>
      <c r="AV13" s="753"/>
      <c r="AW13" s="753"/>
      <c r="AX13" s="753"/>
      <c r="AY13" s="754"/>
      <c r="AZ13" s="241"/>
      <c r="BA13" s="241"/>
      <c r="BB13" s="241"/>
      <c r="BC13" s="241"/>
      <c r="BD13" s="241"/>
      <c r="BE13" s="242"/>
      <c r="BF13" s="242"/>
      <c r="BG13" s="242"/>
      <c r="BH13" s="242"/>
      <c r="BI13" s="242"/>
      <c r="BJ13" s="242"/>
      <c r="BK13" s="242"/>
      <c r="BL13" s="242"/>
      <c r="BM13" s="242"/>
      <c r="BN13" s="242"/>
      <c r="BO13" s="242"/>
      <c r="BP13" s="242"/>
      <c r="BQ13" s="251">
        <v>7</v>
      </c>
      <c r="BR13" s="252"/>
      <c r="BS13" s="755" t="s">
        <v>575</v>
      </c>
      <c r="BT13" s="756"/>
      <c r="BU13" s="756"/>
      <c r="BV13" s="756"/>
      <c r="BW13" s="756"/>
      <c r="BX13" s="756"/>
      <c r="BY13" s="756"/>
      <c r="BZ13" s="756"/>
      <c r="CA13" s="756"/>
      <c r="CB13" s="756"/>
      <c r="CC13" s="756"/>
      <c r="CD13" s="756"/>
      <c r="CE13" s="756"/>
      <c r="CF13" s="756"/>
      <c r="CG13" s="757"/>
      <c r="CH13" s="768">
        <v>6</v>
      </c>
      <c r="CI13" s="769"/>
      <c r="CJ13" s="769"/>
      <c r="CK13" s="769"/>
      <c r="CL13" s="770"/>
      <c r="CM13" s="768">
        <v>509</v>
      </c>
      <c r="CN13" s="769"/>
      <c r="CO13" s="769"/>
      <c r="CP13" s="769"/>
      <c r="CQ13" s="770"/>
      <c r="CR13" s="768">
        <v>150</v>
      </c>
      <c r="CS13" s="769"/>
      <c r="CT13" s="769"/>
      <c r="CU13" s="769"/>
      <c r="CV13" s="770"/>
      <c r="CW13" s="768" t="s">
        <v>496</v>
      </c>
      <c r="CX13" s="769"/>
      <c r="CY13" s="769"/>
      <c r="CZ13" s="769"/>
      <c r="DA13" s="770"/>
      <c r="DB13" s="768" t="s">
        <v>496</v>
      </c>
      <c r="DC13" s="769"/>
      <c r="DD13" s="769"/>
      <c r="DE13" s="769"/>
      <c r="DF13" s="770"/>
      <c r="DG13" s="768" t="s">
        <v>496</v>
      </c>
      <c r="DH13" s="769"/>
      <c r="DI13" s="769"/>
      <c r="DJ13" s="769"/>
      <c r="DK13" s="770"/>
      <c r="DL13" s="768" t="s">
        <v>496</v>
      </c>
      <c r="DM13" s="769"/>
      <c r="DN13" s="769"/>
      <c r="DO13" s="769"/>
      <c r="DP13" s="770"/>
      <c r="DQ13" s="768" t="s">
        <v>496</v>
      </c>
      <c r="DR13" s="769"/>
      <c r="DS13" s="769"/>
      <c r="DT13" s="769"/>
      <c r="DU13" s="770"/>
      <c r="DV13" s="771"/>
      <c r="DW13" s="772"/>
      <c r="DX13" s="772"/>
      <c r="DY13" s="772"/>
      <c r="DZ13" s="773"/>
      <c r="EA13" s="243"/>
    </row>
    <row r="14" spans="1:131" s="244" customFormat="1" ht="26.25" customHeight="1" x14ac:dyDescent="0.2">
      <c r="A14" s="250">
        <v>8</v>
      </c>
      <c r="B14" s="742" t="s">
        <v>370</v>
      </c>
      <c r="C14" s="743"/>
      <c r="D14" s="743"/>
      <c r="E14" s="743"/>
      <c r="F14" s="743"/>
      <c r="G14" s="743"/>
      <c r="H14" s="743"/>
      <c r="I14" s="743"/>
      <c r="J14" s="743"/>
      <c r="K14" s="743"/>
      <c r="L14" s="743"/>
      <c r="M14" s="743"/>
      <c r="N14" s="743"/>
      <c r="O14" s="743"/>
      <c r="P14" s="744"/>
      <c r="Q14" s="745">
        <v>630</v>
      </c>
      <c r="R14" s="746"/>
      <c r="S14" s="746"/>
      <c r="T14" s="746"/>
      <c r="U14" s="746"/>
      <c r="V14" s="746">
        <v>144</v>
      </c>
      <c r="W14" s="746"/>
      <c r="X14" s="746"/>
      <c r="Y14" s="746"/>
      <c r="Z14" s="746"/>
      <c r="AA14" s="746">
        <v>486</v>
      </c>
      <c r="AB14" s="746"/>
      <c r="AC14" s="746"/>
      <c r="AD14" s="746"/>
      <c r="AE14" s="747"/>
      <c r="AF14" s="748" t="s">
        <v>119</v>
      </c>
      <c r="AG14" s="749"/>
      <c r="AH14" s="749"/>
      <c r="AI14" s="749"/>
      <c r="AJ14" s="750"/>
      <c r="AK14" s="751">
        <v>4</v>
      </c>
      <c r="AL14" s="752"/>
      <c r="AM14" s="752"/>
      <c r="AN14" s="752"/>
      <c r="AO14" s="752"/>
      <c r="AP14" s="752" t="s">
        <v>496</v>
      </c>
      <c r="AQ14" s="752"/>
      <c r="AR14" s="752"/>
      <c r="AS14" s="752"/>
      <c r="AT14" s="752"/>
      <c r="AU14" s="753"/>
      <c r="AV14" s="753"/>
      <c r="AW14" s="753"/>
      <c r="AX14" s="753"/>
      <c r="AY14" s="754"/>
      <c r="AZ14" s="241"/>
      <c r="BA14" s="241"/>
      <c r="BB14" s="241"/>
      <c r="BC14" s="241"/>
      <c r="BD14" s="241"/>
      <c r="BE14" s="242"/>
      <c r="BF14" s="242"/>
      <c r="BG14" s="242"/>
      <c r="BH14" s="242"/>
      <c r="BI14" s="242"/>
      <c r="BJ14" s="242"/>
      <c r="BK14" s="242"/>
      <c r="BL14" s="242"/>
      <c r="BM14" s="242"/>
      <c r="BN14" s="242"/>
      <c r="BO14" s="242"/>
      <c r="BP14" s="242"/>
      <c r="BQ14" s="251">
        <v>8</v>
      </c>
      <c r="BR14" s="252"/>
      <c r="BS14" s="755" t="s">
        <v>576</v>
      </c>
      <c r="BT14" s="756"/>
      <c r="BU14" s="756"/>
      <c r="BV14" s="756"/>
      <c r="BW14" s="756"/>
      <c r="BX14" s="756"/>
      <c r="BY14" s="756"/>
      <c r="BZ14" s="756"/>
      <c r="CA14" s="756"/>
      <c r="CB14" s="756"/>
      <c r="CC14" s="756"/>
      <c r="CD14" s="756"/>
      <c r="CE14" s="756"/>
      <c r="CF14" s="756"/>
      <c r="CG14" s="757"/>
      <c r="CH14" s="768">
        <v>-6</v>
      </c>
      <c r="CI14" s="769"/>
      <c r="CJ14" s="769"/>
      <c r="CK14" s="769"/>
      <c r="CL14" s="770"/>
      <c r="CM14" s="768">
        <v>1684</v>
      </c>
      <c r="CN14" s="769"/>
      <c r="CO14" s="769"/>
      <c r="CP14" s="769"/>
      <c r="CQ14" s="770"/>
      <c r="CR14" s="768">
        <v>1000</v>
      </c>
      <c r="CS14" s="769"/>
      <c r="CT14" s="769"/>
      <c r="CU14" s="769"/>
      <c r="CV14" s="770"/>
      <c r="CW14" s="768">
        <v>5</v>
      </c>
      <c r="CX14" s="769"/>
      <c r="CY14" s="769"/>
      <c r="CZ14" s="769"/>
      <c r="DA14" s="770"/>
      <c r="DB14" s="768" t="s">
        <v>496</v>
      </c>
      <c r="DC14" s="769"/>
      <c r="DD14" s="769"/>
      <c r="DE14" s="769"/>
      <c r="DF14" s="770"/>
      <c r="DG14" s="768" t="s">
        <v>496</v>
      </c>
      <c r="DH14" s="769"/>
      <c r="DI14" s="769"/>
      <c r="DJ14" s="769"/>
      <c r="DK14" s="770"/>
      <c r="DL14" s="768" t="s">
        <v>496</v>
      </c>
      <c r="DM14" s="769"/>
      <c r="DN14" s="769"/>
      <c r="DO14" s="769"/>
      <c r="DP14" s="770"/>
      <c r="DQ14" s="768" t="s">
        <v>496</v>
      </c>
      <c r="DR14" s="769"/>
      <c r="DS14" s="769"/>
      <c r="DT14" s="769"/>
      <c r="DU14" s="770"/>
      <c r="DV14" s="771"/>
      <c r="DW14" s="772"/>
      <c r="DX14" s="772"/>
      <c r="DY14" s="772"/>
      <c r="DZ14" s="773"/>
      <c r="EA14" s="243"/>
    </row>
    <row r="15" spans="1:131" s="244" customFormat="1" ht="26.25" customHeight="1" x14ac:dyDescent="0.2">
      <c r="A15" s="250">
        <v>9</v>
      </c>
      <c r="B15" s="742" t="s">
        <v>371</v>
      </c>
      <c r="C15" s="743"/>
      <c r="D15" s="743"/>
      <c r="E15" s="743"/>
      <c r="F15" s="743"/>
      <c r="G15" s="743"/>
      <c r="H15" s="743"/>
      <c r="I15" s="743"/>
      <c r="J15" s="743"/>
      <c r="K15" s="743"/>
      <c r="L15" s="743"/>
      <c r="M15" s="743"/>
      <c r="N15" s="743"/>
      <c r="O15" s="743"/>
      <c r="P15" s="744"/>
      <c r="Q15" s="745">
        <v>247</v>
      </c>
      <c r="R15" s="746"/>
      <c r="S15" s="746"/>
      <c r="T15" s="746"/>
      <c r="U15" s="746"/>
      <c r="V15" s="746">
        <v>0</v>
      </c>
      <c r="W15" s="746"/>
      <c r="X15" s="746"/>
      <c r="Y15" s="746"/>
      <c r="Z15" s="746"/>
      <c r="AA15" s="746">
        <v>247</v>
      </c>
      <c r="AB15" s="746"/>
      <c r="AC15" s="746"/>
      <c r="AD15" s="746"/>
      <c r="AE15" s="747"/>
      <c r="AF15" s="748" t="s">
        <v>119</v>
      </c>
      <c r="AG15" s="749"/>
      <c r="AH15" s="749"/>
      <c r="AI15" s="749"/>
      <c r="AJ15" s="750"/>
      <c r="AK15" s="751">
        <v>0</v>
      </c>
      <c r="AL15" s="752"/>
      <c r="AM15" s="752"/>
      <c r="AN15" s="752"/>
      <c r="AO15" s="752"/>
      <c r="AP15" s="752" t="s">
        <v>496</v>
      </c>
      <c r="AQ15" s="752"/>
      <c r="AR15" s="752"/>
      <c r="AS15" s="752"/>
      <c r="AT15" s="752"/>
      <c r="AU15" s="753"/>
      <c r="AV15" s="753"/>
      <c r="AW15" s="753"/>
      <c r="AX15" s="753"/>
      <c r="AY15" s="754"/>
      <c r="AZ15" s="241"/>
      <c r="BA15" s="241"/>
      <c r="BB15" s="241"/>
      <c r="BC15" s="241"/>
      <c r="BD15" s="241"/>
      <c r="BE15" s="242"/>
      <c r="BF15" s="242"/>
      <c r="BG15" s="242"/>
      <c r="BH15" s="242"/>
      <c r="BI15" s="242"/>
      <c r="BJ15" s="242"/>
      <c r="BK15" s="242"/>
      <c r="BL15" s="242"/>
      <c r="BM15" s="242"/>
      <c r="BN15" s="242"/>
      <c r="BO15" s="242"/>
      <c r="BP15" s="242"/>
      <c r="BQ15" s="251">
        <v>9</v>
      </c>
      <c r="BR15" s="252" t="s">
        <v>590</v>
      </c>
      <c r="BS15" s="755" t="s">
        <v>577</v>
      </c>
      <c r="BT15" s="756"/>
      <c r="BU15" s="756"/>
      <c r="BV15" s="756"/>
      <c r="BW15" s="756"/>
      <c r="BX15" s="756"/>
      <c r="BY15" s="756"/>
      <c r="BZ15" s="756"/>
      <c r="CA15" s="756"/>
      <c r="CB15" s="756"/>
      <c r="CC15" s="756"/>
      <c r="CD15" s="756"/>
      <c r="CE15" s="756"/>
      <c r="CF15" s="756"/>
      <c r="CG15" s="757"/>
      <c r="CH15" s="768">
        <v>3</v>
      </c>
      <c r="CI15" s="769"/>
      <c r="CJ15" s="769"/>
      <c r="CK15" s="769"/>
      <c r="CL15" s="770"/>
      <c r="CM15" s="768">
        <v>1150</v>
      </c>
      <c r="CN15" s="769"/>
      <c r="CO15" s="769"/>
      <c r="CP15" s="769"/>
      <c r="CQ15" s="770"/>
      <c r="CR15" s="768">
        <v>11</v>
      </c>
      <c r="CS15" s="769"/>
      <c r="CT15" s="769"/>
      <c r="CU15" s="769"/>
      <c r="CV15" s="770"/>
      <c r="CW15" s="768">
        <v>155</v>
      </c>
      <c r="CX15" s="769"/>
      <c r="CY15" s="769"/>
      <c r="CZ15" s="769"/>
      <c r="DA15" s="770"/>
      <c r="DB15" s="768">
        <v>35</v>
      </c>
      <c r="DC15" s="769"/>
      <c r="DD15" s="769"/>
      <c r="DE15" s="769"/>
      <c r="DF15" s="770"/>
      <c r="DG15" s="768" t="s">
        <v>496</v>
      </c>
      <c r="DH15" s="769"/>
      <c r="DI15" s="769"/>
      <c r="DJ15" s="769"/>
      <c r="DK15" s="770"/>
      <c r="DL15" s="768">
        <v>1</v>
      </c>
      <c r="DM15" s="769"/>
      <c r="DN15" s="769"/>
      <c r="DO15" s="769"/>
      <c r="DP15" s="770"/>
      <c r="DQ15" s="768">
        <v>0</v>
      </c>
      <c r="DR15" s="769"/>
      <c r="DS15" s="769"/>
      <c r="DT15" s="769"/>
      <c r="DU15" s="770"/>
      <c r="DV15" s="771"/>
      <c r="DW15" s="772"/>
      <c r="DX15" s="772"/>
      <c r="DY15" s="772"/>
      <c r="DZ15" s="773"/>
      <c r="EA15" s="243"/>
    </row>
    <row r="16" spans="1:131" s="244" customFormat="1" ht="26.25" customHeight="1" x14ac:dyDescent="0.2">
      <c r="A16" s="250">
        <v>10</v>
      </c>
      <c r="B16" s="742" t="s">
        <v>372</v>
      </c>
      <c r="C16" s="743"/>
      <c r="D16" s="743"/>
      <c r="E16" s="743"/>
      <c r="F16" s="743"/>
      <c r="G16" s="743"/>
      <c r="H16" s="743"/>
      <c r="I16" s="743"/>
      <c r="J16" s="743"/>
      <c r="K16" s="743"/>
      <c r="L16" s="743"/>
      <c r="M16" s="743"/>
      <c r="N16" s="743"/>
      <c r="O16" s="743"/>
      <c r="P16" s="744"/>
      <c r="Q16" s="745">
        <v>4998</v>
      </c>
      <c r="R16" s="746"/>
      <c r="S16" s="746"/>
      <c r="T16" s="746"/>
      <c r="U16" s="746"/>
      <c r="V16" s="746">
        <v>1648</v>
      </c>
      <c r="W16" s="746"/>
      <c r="X16" s="746"/>
      <c r="Y16" s="746"/>
      <c r="Z16" s="746"/>
      <c r="AA16" s="746">
        <v>3350</v>
      </c>
      <c r="AB16" s="746"/>
      <c r="AC16" s="746"/>
      <c r="AD16" s="746"/>
      <c r="AE16" s="747"/>
      <c r="AF16" s="748" t="s">
        <v>119</v>
      </c>
      <c r="AG16" s="749"/>
      <c r="AH16" s="749"/>
      <c r="AI16" s="749"/>
      <c r="AJ16" s="750"/>
      <c r="AK16" s="751" t="s">
        <v>496</v>
      </c>
      <c r="AL16" s="752"/>
      <c r="AM16" s="752"/>
      <c r="AN16" s="752"/>
      <c r="AO16" s="752"/>
      <c r="AP16" s="752">
        <v>1140</v>
      </c>
      <c r="AQ16" s="752"/>
      <c r="AR16" s="752"/>
      <c r="AS16" s="752"/>
      <c r="AT16" s="752"/>
      <c r="AU16" s="753"/>
      <c r="AV16" s="753"/>
      <c r="AW16" s="753"/>
      <c r="AX16" s="753"/>
      <c r="AY16" s="754"/>
      <c r="AZ16" s="241"/>
      <c r="BA16" s="241"/>
      <c r="BB16" s="241"/>
      <c r="BC16" s="241"/>
      <c r="BD16" s="241"/>
      <c r="BE16" s="242"/>
      <c r="BF16" s="242"/>
      <c r="BG16" s="242"/>
      <c r="BH16" s="242"/>
      <c r="BI16" s="242"/>
      <c r="BJ16" s="242"/>
      <c r="BK16" s="242"/>
      <c r="BL16" s="242"/>
      <c r="BM16" s="242"/>
      <c r="BN16" s="242"/>
      <c r="BO16" s="242"/>
      <c r="BP16" s="242"/>
      <c r="BQ16" s="251">
        <v>10</v>
      </c>
      <c r="BR16" s="252"/>
      <c r="BS16" s="755" t="s">
        <v>578</v>
      </c>
      <c r="BT16" s="756"/>
      <c r="BU16" s="756"/>
      <c r="BV16" s="756"/>
      <c r="BW16" s="756"/>
      <c r="BX16" s="756"/>
      <c r="BY16" s="756"/>
      <c r="BZ16" s="756"/>
      <c r="CA16" s="756"/>
      <c r="CB16" s="756"/>
      <c r="CC16" s="756"/>
      <c r="CD16" s="756"/>
      <c r="CE16" s="756"/>
      <c r="CF16" s="756"/>
      <c r="CG16" s="757"/>
      <c r="CH16" s="768">
        <v>2</v>
      </c>
      <c r="CI16" s="769"/>
      <c r="CJ16" s="769"/>
      <c r="CK16" s="769"/>
      <c r="CL16" s="770"/>
      <c r="CM16" s="768">
        <v>1091</v>
      </c>
      <c r="CN16" s="769"/>
      <c r="CO16" s="769"/>
      <c r="CP16" s="769"/>
      <c r="CQ16" s="770"/>
      <c r="CR16" s="768">
        <v>400</v>
      </c>
      <c r="CS16" s="769"/>
      <c r="CT16" s="769"/>
      <c r="CU16" s="769"/>
      <c r="CV16" s="770"/>
      <c r="CW16" s="768">
        <v>10</v>
      </c>
      <c r="CX16" s="769"/>
      <c r="CY16" s="769"/>
      <c r="CZ16" s="769"/>
      <c r="DA16" s="770"/>
      <c r="DB16" s="768" t="s">
        <v>496</v>
      </c>
      <c r="DC16" s="769"/>
      <c r="DD16" s="769"/>
      <c r="DE16" s="769"/>
      <c r="DF16" s="770"/>
      <c r="DG16" s="768" t="s">
        <v>496</v>
      </c>
      <c r="DH16" s="769"/>
      <c r="DI16" s="769"/>
      <c r="DJ16" s="769"/>
      <c r="DK16" s="770"/>
      <c r="DL16" s="768" t="s">
        <v>496</v>
      </c>
      <c r="DM16" s="769"/>
      <c r="DN16" s="769"/>
      <c r="DO16" s="769"/>
      <c r="DP16" s="770"/>
      <c r="DQ16" s="768" t="s">
        <v>496</v>
      </c>
      <c r="DR16" s="769"/>
      <c r="DS16" s="769"/>
      <c r="DT16" s="769"/>
      <c r="DU16" s="770"/>
      <c r="DV16" s="771"/>
      <c r="DW16" s="772"/>
      <c r="DX16" s="772"/>
      <c r="DY16" s="772"/>
      <c r="DZ16" s="773"/>
      <c r="EA16" s="243"/>
    </row>
    <row r="17" spans="1:131" s="244" customFormat="1" ht="26.25" customHeight="1" x14ac:dyDescent="0.2">
      <c r="A17" s="250">
        <v>11</v>
      </c>
      <c r="B17" s="742" t="s">
        <v>373</v>
      </c>
      <c r="C17" s="743"/>
      <c r="D17" s="743"/>
      <c r="E17" s="743"/>
      <c r="F17" s="743"/>
      <c r="G17" s="743"/>
      <c r="H17" s="743"/>
      <c r="I17" s="743"/>
      <c r="J17" s="743"/>
      <c r="K17" s="743"/>
      <c r="L17" s="743"/>
      <c r="M17" s="743"/>
      <c r="N17" s="743"/>
      <c r="O17" s="743"/>
      <c r="P17" s="744"/>
      <c r="Q17" s="745">
        <v>306</v>
      </c>
      <c r="R17" s="746"/>
      <c r="S17" s="746"/>
      <c r="T17" s="746"/>
      <c r="U17" s="746"/>
      <c r="V17" s="746">
        <v>306</v>
      </c>
      <c r="W17" s="746"/>
      <c r="X17" s="746"/>
      <c r="Y17" s="746"/>
      <c r="Z17" s="746"/>
      <c r="AA17" s="746" t="s">
        <v>496</v>
      </c>
      <c r="AB17" s="746"/>
      <c r="AC17" s="746"/>
      <c r="AD17" s="746"/>
      <c r="AE17" s="747"/>
      <c r="AF17" s="748" t="s">
        <v>119</v>
      </c>
      <c r="AG17" s="749"/>
      <c r="AH17" s="749"/>
      <c r="AI17" s="749"/>
      <c r="AJ17" s="750"/>
      <c r="AK17" s="751" t="s">
        <v>496</v>
      </c>
      <c r="AL17" s="752"/>
      <c r="AM17" s="752"/>
      <c r="AN17" s="752"/>
      <c r="AO17" s="752"/>
      <c r="AP17" s="752" t="s">
        <v>496</v>
      </c>
      <c r="AQ17" s="752"/>
      <c r="AR17" s="752"/>
      <c r="AS17" s="752"/>
      <c r="AT17" s="752"/>
      <c r="AU17" s="753"/>
      <c r="AV17" s="753"/>
      <c r="AW17" s="753"/>
      <c r="AX17" s="753"/>
      <c r="AY17" s="754"/>
      <c r="AZ17" s="241"/>
      <c r="BA17" s="241"/>
      <c r="BB17" s="241"/>
      <c r="BC17" s="241"/>
      <c r="BD17" s="241"/>
      <c r="BE17" s="242"/>
      <c r="BF17" s="242"/>
      <c r="BG17" s="242"/>
      <c r="BH17" s="242"/>
      <c r="BI17" s="242"/>
      <c r="BJ17" s="242"/>
      <c r="BK17" s="242"/>
      <c r="BL17" s="242"/>
      <c r="BM17" s="242"/>
      <c r="BN17" s="242"/>
      <c r="BO17" s="242"/>
      <c r="BP17" s="242"/>
      <c r="BQ17" s="251">
        <v>11</v>
      </c>
      <c r="BR17" s="252"/>
      <c r="BS17" s="755" t="s">
        <v>579</v>
      </c>
      <c r="BT17" s="756"/>
      <c r="BU17" s="756"/>
      <c r="BV17" s="756"/>
      <c r="BW17" s="756"/>
      <c r="BX17" s="756"/>
      <c r="BY17" s="756"/>
      <c r="BZ17" s="756"/>
      <c r="CA17" s="756"/>
      <c r="CB17" s="756"/>
      <c r="CC17" s="756"/>
      <c r="CD17" s="756"/>
      <c r="CE17" s="756"/>
      <c r="CF17" s="756"/>
      <c r="CG17" s="757"/>
      <c r="CH17" s="768">
        <v>-3</v>
      </c>
      <c r="CI17" s="769"/>
      <c r="CJ17" s="769"/>
      <c r="CK17" s="769"/>
      <c r="CL17" s="770"/>
      <c r="CM17" s="768">
        <v>644</v>
      </c>
      <c r="CN17" s="769"/>
      <c r="CO17" s="769"/>
      <c r="CP17" s="769"/>
      <c r="CQ17" s="770"/>
      <c r="CR17" s="768">
        <v>45</v>
      </c>
      <c r="CS17" s="769"/>
      <c r="CT17" s="769"/>
      <c r="CU17" s="769"/>
      <c r="CV17" s="770"/>
      <c r="CW17" s="768" t="s">
        <v>496</v>
      </c>
      <c r="CX17" s="769"/>
      <c r="CY17" s="769"/>
      <c r="CZ17" s="769"/>
      <c r="DA17" s="770"/>
      <c r="DB17" s="768" t="s">
        <v>496</v>
      </c>
      <c r="DC17" s="769"/>
      <c r="DD17" s="769"/>
      <c r="DE17" s="769"/>
      <c r="DF17" s="770"/>
      <c r="DG17" s="768" t="s">
        <v>496</v>
      </c>
      <c r="DH17" s="769"/>
      <c r="DI17" s="769"/>
      <c r="DJ17" s="769"/>
      <c r="DK17" s="770"/>
      <c r="DL17" s="768" t="s">
        <v>496</v>
      </c>
      <c r="DM17" s="769"/>
      <c r="DN17" s="769"/>
      <c r="DO17" s="769"/>
      <c r="DP17" s="770"/>
      <c r="DQ17" s="768" t="s">
        <v>496</v>
      </c>
      <c r="DR17" s="769"/>
      <c r="DS17" s="769"/>
      <c r="DT17" s="769"/>
      <c r="DU17" s="770"/>
      <c r="DV17" s="771"/>
      <c r="DW17" s="772"/>
      <c r="DX17" s="772"/>
      <c r="DY17" s="772"/>
      <c r="DZ17" s="773"/>
      <c r="EA17" s="243"/>
    </row>
    <row r="18" spans="1:131" s="244" customFormat="1" ht="26.25" customHeight="1" x14ac:dyDescent="0.2">
      <c r="A18" s="250">
        <v>12</v>
      </c>
      <c r="B18" s="742" t="s">
        <v>374</v>
      </c>
      <c r="C18" s="743"/>
      <c r="D18" s="743"/>
      <c r="E18" s="743"/>
      <c r="F18" s="743"/>
      <c r="G18" s="743"/>
      <c r="H18" s="743"/>
      <c r="I18" s="743"/>
      <c r="J18" s="743"/>
      <c r="K18" s="743"/>
      <c r="L18" s="743"/>
      <c r="M18" s="743"/>
      <c r="N18" s="743"/>
      <c r="O18" s="743"/>
      <c r="P18" s="744"/>
      <c r="Q18" s="745">
        <v>15</v>
      </c>
      <c r="R18" s="746"/>
      <c r="S18" s="746"/>
      <c r="T18" s="746"/>
      <c r="U18" s="746"/>
      <c r="V18" s="746">
        <v>12</v>
      </c>
      <c r="W18" s="746"/>
      <c r="X18" s="746"/>
      <c r="Y18" s="746"/>
      <c r="Z18" s="746"/>
      <c r="AA18" s="746">
        <v>3</v>
      </c>
      <c r="AB18" s="746"/>
      <c r="AC18" s="746"/>
      <c r="AD18" s="746"/>
      <c r="AE18" s="747"/>
      <c r="AF18" s="748">
        <v>3</v>
      </c>
      <c r="AG18" s="749"/>
      <c r="AH18" s="749"/>
      <c r="AI18" s="749"/>
      <c r="AJ18" s="750"/>
      <c r="AK18" s="751" t="s">
        <v>496</v>
      </c>
      <c r="AL18" s="752"/>
      <c r="AM18" s="752"/>
      <c r="AN18" s="752"/>
      <c r="AO18" s="752"/>
      <c r="AP18" s="752" t="s">
        <v>496</v>
      </c>
      <c r="AQ18" s="752"/>
      <c r="AR18" s="752"/>
      <c r="AS18" s="752"/>
      <c r="AT18" s="752"/>
      <c r="AU18" s="753"/>
      <c r="AV18" s="753"/>
      <c r="AW18" s="753"/>
      <c r="AX18" s="753"/>
      <c r="AY18" s="754"/>
      <c r="AZ18" s="241"/>
      <c r="BA18" s="241"/>
      <c r="BB18" s="241"/>
      <c r="BC18" s="241"/>
      <c r="BD18" s="241"/>
      <c r="BE18" s="242"/>
      <c r="BF18" s="242"/>
      <c r="BG18" s="242"/>
      <c r="BH18" s="242"/>
      <c r="BI18" s="242"/>
      <c r="BJ18" s="242"/>
      <c r="BK18" s="242"/>
      <c r="BL18" s="242"/>
      <c r="BM18" s="242"/>
      <c r="BN18" s="242"/>
      <c r="BO18" s="242"/>
      <c r="BP18" s="242"/>
      <c r="BQ18" s="251">
        <v>12</v>
      </c>
      <c r="BR18" s="252"/>
      <c r="BS18" s="755" t="s">
        <v>580</v>
      </c>
      <c r="BT18" s="756"/>
      <c r="BU18" s="756"/>
      <c r="BV18" s="756"/>
      <c r="BW18" s="756"/>
      <c r="BX18" s="756"/>
      <c r="BY18" s="756"/>
      <c r="BZ18" s="756"/>
      <c r="CA18" s="756"/>
      <c r="CB18" s="756"/>
      <c r="CC18" s="756"/>
      <c r="CD18" s="756"/>
      <c r="CE18" s="756"/>
      <c r="CF18" s="756"/>
      <c r="CG18" s="757"/>
      <c r="CH18" s="768">
        <v>-33</v>
      </c>
      <c r="CI18" s="769"/>
      <c r="CJ18" s="769"/>
      <c r="CK18" s="769"/>
      <c r="CL18" s="770"/>
      <c r="CM18" s="768">
        <v>3072</v>
      </c>
      <c r="CN18" s="769"/>
      <c r="CO18" s="769"/>
      <c r="CP18" s="769"/>
      <c r="CQ18" s="770"/>
      <c r="CR18" s="768">
        <v>785</v>
      </c>
      <c r="CS18" s="769"/>
      <c r="CT18" s="769"/>
      <c r="CU18" s="769"/>
      <c r="CV18" s="770"/>
      <c r="CW18" s="768" t="s">
        <v>496</v>
      </c>
      <c r="CX18" s="769"/>
      <c r="CY18" s="769"/>
      <c r="CZ18" s="769"/>
      <c r="DA18" s="770"/>
      <c r="DB18" s="768" t="s">
        <v>496</v>
      </c>
      <c r="DC18" s="769"/>
      <c r="DD18" s="769"/>
      <c r="DE18" s="769"/>
      <c r="DF18" s="770"/>
      <c r="DG18" s="768" t="s">
        <v>496</v>
      </c>
      <c r="DH18" s="769"/>
      <c r="DI18" s="769"/>
      <c r="DJ18" s="769"/>
      <c r="DK18" s="770"/>
      <c r="DL18" s="768" t="s">
        <v>496</v>
      </c>
      <c r="DM18" s="769"/>
      <c r="DN18" s="769"/>
      <c r="DO18" s="769"/>
      <c r="DP18" s="770"/>
      <c r="DQ18" s="768" t="s">
        <v>496</v>
      </c>
      <c r="DR18" s="769"/>
      <c r="DS18" s="769"/>
      <c r="DT18" s="769"/>
      <c r="DU18" s="770"/>
      <c r="DV18" s="771"/>
      <c r="DW18" s="772"/>
      <c r="DX18" s="772"/>
      <c r="DY18" s="772"/>
      <c r="DZ18" s="773"/>
      <c r="EA18" s="243"/>
    </row>
    <row r="19" spans="1:131" s="244" customFormat="1" ht="26.25" customHeight="1" x14ac:dyDescent="0.2">
      <c r="A19" s="250">
        <v>13</v>
      </c>
      <c r="B19" s="742" t="s">
        <v>375</v>
      </c>
      <c r="C19" s="743"/>
      <c r="D19" s="743"/>
      <c r="E19" s="743"/>
      <c r="F19" s="743"/>
      <c r="G19" s="743"/>
      <c r="H19" s="743"/>
      <c r="I19" s="743"/>
      <c r="J19" s="743"/>
      <c r="K19" s="743"/>
      <c r="L19" s="743"/>
      <c r="M19" s="743"/>
      <c r="N19" s="743"/>
      <c r="O19" s="743"/>
      <c r="P19" s="744"/>
      <c r="Q19" s="745">
        <v>2335</v>
      </c>
      <c r="R19" s="746"/>
      <c r="S19" s="746"/>
      <c r="T19" s="746"/>
      <c r="U19" s="746"/>
      <c r="V19" s="746">
        <v>206</v>
      </c>
      <c r="W19" s="746"/>
      <c r="X19" s="746"/>
      <c r="Y19" s="746"/>
      <c r="Z19" s="746"/>
      <c r="AA19" s="746">
        <v>2129</v>
      </c>
      <c r="AB19" s="746"/>
      <c r="AC19" s="746"/>
      <c r="AD19" s="746"/>
      <c r="AE19" s="747"/>
      <c r="AF19" s="748" t="s">
        <v>119</v>
      </c>
      <c r="AG19" s="749"/>
      <c r="AH19" s="749"/>
      <c r="AI19" s="749"/>
      <c r="AJ19" s="750"/>
      <c r="AK19" s="751" t="s">
        <v>496</v>
      </c>
      <c r="AL19" s="752"/>
      <c r="AM19" s="752"/>
      <c r="AN19" s="752"/>
      <c r="AO19" s="752"/>
      <c r="AP19" s="752" t="s">
        <v>496</v>
      </c>
      <c r="AQ19" s="752"/>
      <c r="AR19" s="752"/>
      <c r="AS19" s="752"/>
      <c r="AT19" s="752"/>
      <c r="AU19" s="753"/>
      <c r="AV19" s="753"/>
      <c r="AW19" s="753"/>
      <c r="AX19" s="753"/>
      <c r="AY19" s="754"/>
      <c r="AZ19" s="241"/>
      <c r="BA19" s="241"/>
      <c r="BB19" s="241"/>
      <c r="BC19" s="241"/>
      <c r="BD19" s="241"/>
      <c r="BE19" s="242"/>
      <c r="BF19" s="242"/>
      <c r="BG19" s="242"/>
      <c r="BH19" s="242"/>
      <c r="BI19" s="242"/>
      <c r="BJ19" s="242"/>
      <c r="BK19" s="242"/>
      <c r="BL19" s="242"/>
      <c r="BM19" s="242"/>
      <c r="BN19" s="242"/>
      <c r="BO19" s="242"/>
      <c r="BP19" s="242"/>
      <c r="BQ19" s="251">
        <v>13</v>
      </c>
      <c r="BR19" s="252"/>
      <c r="BS19" s="755" t="s">
        <v>581</v>
      </c>
      <c r="BT19" s="756"/>
      <c r="BU19" s="756"/>
      <c r="BV19" s="756"/>
      <c r="BW19" s="756"/>
      <c r="BX19" s="756"/>
      <c r="BY19" s="756"/>
      <c r="BZ19" s="756"/>
      <c r="CA19" s="756"/>
      <c r="CB19" s="756"/>
      <c r="CC19" s="756"/>
      <c r="CD19" s="756"/>
      <c r="CE19" s="756"/>
      <c r="CF19" s="756"/>
      <c r="CG19" s="757"/>
      <c r="CH19" s="768">
        <v>-6</v>
      </c>
      <c r="CI19" s="769"/>
      <c r="CJ19" s="769"/>
      <c r="CK19" s="769"/>
      <c r="CL19" s="770"/>
      <c r="CM19" s="768">
        <v>76</v>
      </c>
      <c r="CN19" s="769"/>
      <c r="CO19" s="769"/>
      <c r="CP19" s="769"/>
      <c r="CQ19" s="770"/>
      <c r="CR19" s="768">
        <v>10</v>
      </c>
      <c r="CS19" s="769"/>
      <c r="CT19" s="769"/>
      <c r="CU19" s="769"/>
      <c r="CV19" s="770"/>
      <c r="CW19" s="768" t="s">
        <v>496</v>
      </c>
      <c r="CX19" s="769"/>
      <c r="CY19" s="769"/>
      <c r="CZ19" s="769"/>
      <c r="DA19" s="770"/>
      <c r="DB19" s="768" t="s">
        <v>496</v>
      </c>
      <c r="DC19" s="769"/>
      <c r="DD19" s="769"/>
      <c r="DE19" s="769"/>
      <c r="DF19" s="770"/>
      <c r="DG19" s="768" t="s">
        <v>496</v>
      </c>
      <c r="DH19" s="769"/>
      <c r="DI19" s="769"/>
      <c r="DJ19" s="769"/>
      <c r="DK19" s="770"/>
      <c r="DL19" s="768" t="s">
        <v>496</v>
      </c>
      <c r="DM19" s="769"/>
      <c r="DN19" s="769"/>
      <c r="DO19" s="769"/>
      <c r="DP19" s="770"/>
      <c r="DQ19" s="768" t="s">
        <v>496</v>
      </c>
      <c r="DR19" s="769"/>
      <c r="DS19" s="769"/>
      <c r="DT19" s="769"/>
      <c r="DU19" s="770"/>
      <c r="DV19" s="771"/>
      <c r="DW19" s="772"/>
      <c r="DX19" s="772"/>
      <c r="DY19" s="772"/>
      <c r="DZ19" s="773"/>
      <c r="EA19" s="243"/>
    </row>
    <row r="20" spans="1:131" s="244" customFormat="1" ht="26.25" customHeight="1" x14ac:dyDescent="0.2">
      <c r="A20" s="250">
        <v>14</v>
      </c>
      <c r="B20" s="742" t="s">
        <v>376</v>
      </c>
      <c r="C20" s="743"/>
      <c r="D20" s="743"/>
      <c r="E20" s="743"/>
      <c r="F20" s="743"/>
      <c r="G20" s="743"/>
      <c r="H20" s="743"/>
      <c r="I20" s="743"/>
      <c r="J20" s="743"/>
      <c r="K20" s="743"/>
      <c r="L20" s="743"/>
      <c r="M20" s="743"/>
      <c r="N20" s="743"/>
      <c r="O20" s="743"/>
      <c r="P20" s="744"/>
      <c r="Q20" s="745">
        <v>127762</v>
      </c>
      <c r="R20" s="746"/>
      <c r="S20" s="746"/>
      <c r="T20" s="746"/>
      <c r="U20" s="746"/>
      <c r="V20" s="746">
        <v>127762</v>
      </c>
      <c r="W20" s="746"/>
      <c r="X20" s="746"/>
      <c r="Y20" s="746"/>
      <c r="Z20" s="746"/>
      <c r="AA20" s="746" t="s">
        <v>496</v>
      </c>
      <c r="AB20" s="746"/>
      <c r="AC20" s="746"/>
      <c r="AD20" s="746"/>
      <c r="AE20" s="747"/>
      <c r="AF20" s="748" t="s">
        <v>365</v>
      </c>
      <c r="AG20" s="749"/>
      <c r="AH20" s="749"/>
      <c r="AI20" s="749"/>
      <c r="AJ20" s="750"/>
      <c r="AK20" s="751">
        <v>81888</v>
      </c>
      <c r="AL20" s="752"/>
      <c r="AM20" s="752"/>
      <c r="AN20" s="752"/>
      <c r="AO20" s="752"/>
      <c r="AP20" s="752" t="s">
        <v>496</v>
      </c>
      <c r="AQ20" s="752"/>
      <c r="AR20" s="752"/>
      <c r="AS20" s="752"/>
      <c r="AT20" s="752"/>
      <c r="AU20" s="753"/>
      <c r="AV20" s="753"/>
      <c r="AW20" s="753"/>
      <c r="AX20" s="753"/>
      <c r="AY20" s="754"/>
      <c r="AZ20" s="241"/>
      <c r="BA20" s="241"/>
      <c r="BB20" s="241"/>
      <c r="BC20" s="241"/>
      <c r="BD20" s="241"/>
      <c r="BE20" s="242"/>
      <c r="BF20" s="242"/>
      <c r="BG20" s="242"/>
      <c r="BH20" s="242"/>
      <c r="BI20" s="242"/>
      <c r="BJ20" s="242"/>
      <c r="BK20" s="242"/>
      <c r="BL20" s="242"/>
      <c r="BM20" s="242"/>
      <c r="BN20" s="242"/>
      <c r="BO20" s="242"/>
      <c r="BP20" s="242"/>
      <c r="BQ20" s="251">
        <v>14</v>
      </c>
      <c r="BR20" s="252"/>
      <c r="BS20" s="755" t="s">
        <v>582</v>
      </c>
      <c r="BT20" s="756"/>
      <c r="BU20" s="756"/>
      <c r="BV20" s="756"/>
      <c r="BW20" s="756"/>
      <c r="BX20" s="756"/>
      <c r="BY20" s="756"/>
      <c r="BZ20" s="756"/>
      <c r="CA20" s="756"/>
      <c r="CB20" s="756"/>
      <c r="CC20" s="756"/>
      <c r="CD20" s="756"/>
      <c r="CE20" s="756"/>
      <c r="CF20" s="756"/>
      <c r="CG20" s="757"/>
      <c r="CH20" s="768">
        <v>6</v>
      </c>
      <c r="CI20" s="769"/>
      <c r="CJ20" s="769"/>
      <c r="CK20" s="769"/>
      <c r="CL20" s="770"/>
      <c r="CM20" s="768">
        <v>198</v>
      </c>
      <c r="CN20" s="769"/>
      <c r="CO20" s="769"/>
      <c r="CP20" s="769"/>
      <c r="CQ20" s="770"/>
      <c r="CR20" s="768">
        <v>5</v>
      </c>
      <c r="CS20" s="769"/>
      <c r="CT20" s="769"/>
      <c r="CU20" s="769"/>
      <c r="CV20" s="770"/>
      <c r="CW20" s="768" t="s">
        <v>496</v>
      </c>
      <c r="CX20" s="769"/>
      <c r="CY20" s="769"/>
      <c r="CZ20" s="769"/>
      <c r="DA20" s="770"/>
      <c r="DB20" s="768" t="s">
        <v>496</v>
      </c>
      <c r="DC20" s="769"/>
      <c r="DD20" s="769"/>
      <c r="DE20" s="769"/>
      <c r="DF20" s="770"/>
      <c r="DG20" s="768" t="s">
        <v>496</v>
      </c>
      <c r="DH20" s="769"/>
      <c r="DI20" s="769"/>
      <c r="DJ20" s="769"/>
      <c r="DK20" s="770"/>
      <c r="DL20" s="768" t="s">
        <v>496</v>
      </c>
      <c r="DM20" s="769"/>
      <c r="DN20" s="769"/>
      <c r="DO20" s="769"/>
      <c r="DP20" s="770"/>
      <c r="DQ20" s="768" t="s">
        <v>496</v>
      </c>
      <c r="DR20" s="769"/>
      <c r="DS20" s="769"/>
      <c r="DT20" s="769"/>
      <c r="DU20" s="770"/>
      <c r="DV20" s="771"/>
      <c r="DW20" s="772"/>
      <c r="DX20" s="772"/>
      <c r="DY20" s="772"/>
      <c r="DZ20" s="773"/>
      <c r="EA20" s="243"/>
    </row>
    <row r="21" spans="1:131" s="244" customFormat="1" ht="26.25" customHeight="1" thickBot="1" x14ac:dyDescent="0.25">
      <c r="A21" s="250">
        <v>15</v>
      </c>
      <c r="B21" s="742"/>
      <c r="C21" s="743"/>
      <c r="D21" s="743"/>
      <c r="E21" s="743"/>
      <c r="F21" s="743"/>
      <c r="G21" s="743"/>
      <c r="H21" s="743"/>
      <c r="I21" s="743"/>
      <c r="J21" s="743"/>
      <c r="K21" s="743"/>
      <c r="L21" s="743"/>
      <c r="M21" s="743"/>
      <c r="N21" s="743"/>
      <c r="O21" s="743"/>
      <c r="P21" s="744"/>
      <c r="Q21" s="745"/>
      <c r="R21" s="746"/>
      <c r="S21" s="746"/>
      <c r="T21" s="746"/>
      <c r="U21" s="746"/>
      <c r="V21" s="746"/>
      <c r="W21" s="746"/>
      <c r="X21" s="746"/>
      <c r="Y21" s="746"/>
      <c r="Z21" s="746"/>
      <c r="AA21" s="746"/>
      <c r="AB21" s="746"/>
      <c r="AC21" s="746"/>
      <c r="AD21" s="746"/>
      <c r="AE21" s="747"/>
      <c r="AF21" s="748"/>
      <c r="AG21" s="749"/>
      <c r="AH21" s="749"/>
      <c r="AI21" s="749"/>
      <c r="AJ21" s="750"/>
      <c r="AK21" s="751"/>
      <c r="AL21" s="752"/>
      <c r="AM21" s="752"/>
      <c r="AN21" s="752"/>
      <c r="AO21" s="752"/>
      <c r="AP21" s="752"/>
      <c r="AQ21" s="752"/>
      <c r="AR21" s="752"/>
      <c r="AS21" s="752"/>
      <c r="AT21" s="752"/>
      <c r="AU21" s="753"/>
      <c r="AV21" s="753"/>
      <c r="AW21" s="753"/>
      <c r="AX21" s="753"/>
      <c r="AY21" s="754"/>
      <c r="AZ21" s="241"/>
      <c r="BA21" s="241"/>
      <c r="BB21" s="241"/>
      <c r="BC21" s="241"/>
      <c r="BD21" s="241"/>
      <c r="BE21" s="242"/>
      <c r="BF21" s="242"/>
      <c r="BG21" s="242"/>
      <c r="BH21" s="242"/>
      <c r="BI21" s="242"/>
      <c r="BJ21" s="242"/>
      <c r="BK21" s="242"/>
      <c r="BL21" s="242"/>
      <c r="BM21" s="242"/>
      <c r="BN21" s="242"/>
      <c r="BO21" s="242"/>
      <c r="BP21" s="242"/>
      <c r="BQ21" s="251">
        <v>15</v>
      </c>
      <c r="BR21" s="252"/>
      <c r="BS21" s="755" t="s">
        <v>583</v>
      </c>
      <c r="BT21" s="756"/>
      <c r="BU21" s="756"/>
      <c r="BV21" s="756"/>
      <c r="BW21" s="756"/>
      <c r="BX21" s="756"/>
      <c r="BY21" s="756"/>
      <c r="BZ21" s="756"/>
      <c r="CA21" s="756"/>
      <c r="CB21" s="756"/>
      <c r="CC21" s="756"/>
      <c r="CD21" s="756"/>
      <c r="CE21" s="756"/>
      <c r="CF21" s="756"/>
      <c r="CG21" s="757"/>
      <c r="CH21" s="768">
        <v>0</v>
      </c>
      <c r="CI21" s="769"/>
      <c r="CJ21" s="769"/>
      <c r="CK21" s="769"/>
      <c r="CL21" s="770"/>
      <c r="CM21" s="768">
        <v>668</v>
      </c>
      <c r="CN21" s="769"/>
      <c r="CO21" s="769"/>
      <c r="CP21" s="769"/>
      <c r="CQ21" s="770"/>
      <c r="CR21" s="768">
        <v>300</v>
      </c>
      <c r="CS21" s="769"/>
      <c r="CT21" s="769"/>
      <c r="CU21" s="769"/>
      <c r="CV21" s="770"/>
      <c r="CW21" s="768" t="s">
        <v>496</v>
      </c>
      <c r="CX21" s="769"/>
      <c r="CY21" s="769"/>
      <c r="CZ21" s="769"/>
      <c r="DA21" s="770"/>
      <c r="DB21" s="768" t="s">
        <v>496</v>
      </c>
      <c r="DC21" s="769"/>
      <c r="DD21" s="769"/>
      <c r="DE21" s="769"/>
      <c r="DF21" s="770"/>
      <c r="DG21" s="768" t="s">
        <v>496</v>
      </c>
      <c r="DH21" s="769"/>
      <c r="DI21" s="769"/>
      <c r="DJ21" s="769"/>
      <c r="DK21" s="770"/>
      <c r="DL21" s="768" t="s">
        <v>496</v>
      </c>
      <c r="DM21" s="769"/>
      <c r="DN21" s="769"/>
      <c r="DO21" s="769"/>
      <c r="DP21" s="770"/>
      <c r="DQ21" s="768" t="s">
        <v>496</v>
      </c>
      <c r="DR21" s="769"/>
      <c r="DS21" s="769"/>
      <c r="DT21" s="769"/>
      <c r="DU21" s="770"/>
      <c r="DV21" s="771"/>
      <c r="DW21" s="772"/>
      <c r="DX21" s="772"/>
      <c r="DY21" s="772"/>
      <c r="DZ21" s="773"/>
      <c r="EA21" s="243"/>
    </row>
    <row r="22" spans="1:131" s="244" customFormat="1" ht="26.25" customHeight="1" x14ac:dyDescent="0.2">
      <c r="A22" s="250">
        <v>16</v>
      </c>
      <c r="B22" s="774"/>
      <c r="C22" s="775"/>
      <c r="D22" s="775"/>
      <c r="E22" s="775"/>
      <c r="F22" s="775"/>
      <c r="G22" s="775"/>
      <c r="H22" s="775"/>
      <c r="I22" s="775"/>
      <c r="J22" s="775"/>
      <c r="K22" s="775"/>
      <c r="L22" s="775"/>
      <c r="M22" s="775"/>
      <c r="N22" s="775"/>
      <c r="O22" s="775"/>
      <c r="P22" s="776"/>
      <c r="Q22" s="777"/>
      <c r="R22" s="778"/>
      <c r="S22" s="778"/>
      <c r="T22" s="778"/>
      <c r="U22" s="778"/>
      <c r="V22" s="778"/>
      <c r="W22" s="778"/>
      <c r="X22" s="778"/>
      <c r="Y22" s="778"/>
      <c r="Z22" s="778"/>
      <c r="AA22" s="778"/>
      <c r="AB22" s="778"/>
      <c r="AC22" s="778"/>
      <c r="AD22" s="778"/>
      <c r="AE22" s="779"/>
      <c r="AF22" s="780"/>
      <c r="AG22" s="781"/>
      <c r="AH22" s="781"/>
      <c r="AI22" s="781"/>
      <c r="AJ22" s="782"/>
      <c r="AK22" s="795"/>
      <c r="AL22" s="796"/>
      <c r="AM22" s="796"/>
      <c r="AN22" s="796"/>
      <c r="AO22" s="796"/>
      <c r="AP22" s="796"/>
      <c r="AQ22" s="796"/>
      <c r="AR22" s="796"/>
      <c r="AS22" s="796"/>
      <c r="AT22" s="796"/>
      <c r="AU22" s="797"/>
      <c r="AV22" s="797"/>
      <c r="AW22" s="797"/>
      <c r="AX22" s="797"/>
      <c r="AY22" s="798"/>
      <c r="AZ22" s="799" t="s">
        <v>377</v>
      </c>
      <c r="BA22" s="799"/>
      <c r="BB22" s="799"/>
      <c r="BC22" s="799"/>
      <c r="BD22" s="800"/>
      <c r="BE22" s="242"/>
      <c r="BF22" s="242"/>
      <c r="BG22" s="242"/>
      <c r="BH22" s="242"/>
      <c r="BI22" s="242"/>
      <c r="BJ22" s="242"/>
      <c r="BK22" s="242"/>
      <c r="BL22" s="242"/>
      <c r="BM22" s="242"/>
      <c r="BN22" s="242"/>
      <c r="BO22" s="242"/>
      <c r="BP22" s="242"/>
      <c r="BQ22" s="251">
        <v>16</v>
      </c>
      <c r="BR22" s="252"/>
      <c r="BS22" s="755" t="s">
        <v>584</v>
      </c>
      <c r="BT22" s="756"/>
      <c r="BU22" s="756"/>
      <c r="BV22" s="756"/>
      <c r="BW22" s="756"/>
      <c r="BX22" s="756"/>
      <c r="BY22" s="756"/>
      <c r="BZ22" s="756"/>
      <c r="CA22" s="756"/>
      <c r="CB22" s="756"/>
      <c r="CC22" s="756"/>
      <c r="CD22" s="756"/>
      <c r="CE22" s="756"/>
      <c r="CF22" s="756"/>
      <c r="CG22" s="757"/>
      <c r="CH22" s="768">
        <v>157</v>
      </c>
      <c r="CI22" s="769"/>
      <c r="CJ22" s="769"/>
      <c r="CK22" s="769"/>
      <c r="CL22" s="770"/>
      <c r="CM22" s="768">
        <v>5151</v>
      </c>
      <c r="CN22" s="769"/>
      <c r="CO22" s="769"/>
      <c r="CP22" s="769"/>
      <c r="CQ22" s="770"/>
      <c r="CR22" s="768">
        <v>300</v>
      </c>
      <c r="CS22" s="769"/>
      <c r="CT22" s="769"/>
      <c r="CU22" s="769"/>
      <c r="CV22" s="770"/>
      <c r="CW22" s="768" t="s">
        <v>496</v>
      </c>
      <c r="CX22" s="769"/>
      <c r="CY22" s="769"/>
      <c r="CZ22" s="769"/>
      <c r="DA22" s="770"/>
      <c r="DB22" s="768" t="s">
        <v>496</v>
      </c>
      <c r="DC22" s="769"/>
      <c r="DD22" s="769"/>
      <c r="DE22" s="769"/>
      <c r="DF22" s="770"/>
      <c r="DG22" s="768" t="s">
        <v>496</v>
      </c>
      <c r="DH22" s="769"/>
      <c r="DI22" s="769"/>
      <c r="DJ22" s="769"/>
      <c r="DK22" s="770"/>
      <c r="DL22" s="768" t="s">
        <v>496</v>
      </c>
      <c r="DM22" s="769"/>
      <c r="DN22" s="769"/>
      <c r="DO22" s="769"/>
      <c r="DP22" s="770"/>
      <c r="DQ22" s="768" t="s">
        <v>496</v>
      </c>
      <c r="DR22" s="769"/>
      <c r="DS22" s="769"/>
      <c r="DT22" s="769"/>
      <c r="DU22" s="770"/>
      <c r="DV22" s="771"/>
      <c r="DW22" s="772"/>
      <c r="DX22" s="772"/>
      <c r="DY22" s="772"/>
      <c r="DZ22" s="773"/>
      <c r="EA22" s="243"/>
    </row>
    <row r="23" spans="1:131" s="244" customFormat="1" ht="26.25" customHeight="1" thickBot="1" x14ac:dyDescent="0.25">
      <c r="A23" s="253" t="s">
        <v>378</v>
      </c>
      <c r="B23" s="783" t="s">
        <v>379</v>
      </c>
      <c r="C23" s="784"/>
      <c r="D23" s="784"/>
      <c r="E23" s="784"/>
      <c r="F23" s="784"/>
      <c r="G23" s="784"/>
      <c r="H23" s="784"/>
      <c r="I23" s="784"/>
      <c r="J23" s="784"/>
      <c r="K23" s="784"/>
      <c r="L23" s="784"/>
      <c r="M23" s="784"/>
      <c r="N23" s="784"/>
      <c r="O23" s="784"/>
      <c r="P23" s="785"/>
      <c r="Q23" s="786">
        <v>641049</v>
      </c>
      <c r="R23" s="787"/>
      <c r="S23" s="787"/>
      <c r="T23" s="787"/>
      <c r="U23" s="787"/>
      <c r="V23" s="787">
        <v>625921</v>
      </c>
      <c r="W23" s="787"/>
      <c r="X23" s="787"/>
      <c r="Y23" s="787"/>
      <c r="Z23" s="787"/>
      <c r="AA23" s="787">
        <v>15127</v>
      </c>
      <c r="AB23" s="787"/>
      <c r="AC23" s="787"/>
      <c r="AD23" s="787"/>
      <c r="AE23" s="788"/>
      <c r="AF23" s="789">
        <v>1890</v>
      </c>
      <c r="AG23" s="787"/>
      <c r="AH23" s="787"/>
      <c r="AI23" s="787"/>
      <c r="AJ23" s="790"/>
      <c r="AK23" s="791"/>
      <c r="AL23" s="792"/>
      <c r="AM23" s="792"/>
      <c r="AN23" s="792"/>
      <c r="AO23" s="792"/>
      <c r="AP23" s="787">
        <v>1026876</v>
      </c>
      <c r="AQ23" s="787"/>
      <c r="AR23" s="787"/>
      <c r="AS23" s="787"/>
      <c r="AT23" s="787"/>
      <c r="AU23" s="793"/>
      <c r="AV23" s="793"/>
      <c r="AW23" s="793"/>
      <c r="AX23" s="793"/>
      <c r="AY23" s="794"/>
      <c r="AZ23" s="802" t="s">
        <v>119</v>
      </c>
      <c r="BA23" s="803"/>
      <c r="BB23" s="803"/>
      <c r="BC23" s="803"/>
      <c r="BD23" s="804"/>
      <c r="BE23" s="242"/>
      <c r="BF23" s="242"/>
      <c r="BG23" s="242"/>
      <c r="BH23" s="242"/>
      <c r="BI23" s="242"/>
      <c r="BJ23" s="242"/>
      <c r="BK23" s="242"/>
      <c r="BL23" s="242"/>
      <c r="BM23" s="242"/>
      <c r="BN23" s="242"/>
      <c r="BO23" s="242"/>
      <c r="BP23" s="242"/>
      <c r="BQ23" s="251">
        <v>17</v>
      </c>
      <c r="BR23" s="252"/>
      <c r="BS23" s="755" t="s">
        <v>585</v>
      </c>
      <c r="BT23" s="756"/>
      <c r="BU23" s="756"/>
      <c r="BV23" s="756"/>
      <c r="BW23" s="756"/>
      <c r="BX23" s="756"/>
      <c r="BY23" s="756"/>
      <c r="BZ23" s="756"/>
      <c r="CA23" s="756"/>
      <c r="CB23" s="756"/>
      <c r="CC23" s="756"/>
      <c r="CD23" s="756"/>
      <c r="CE23" s="756"/>
      <c r="CF23" s="756"/>
      <c r="CG23" s="757"/>
      <c r="CH23" s="768">
        <v>51</v>
      </c>
      <c r="CI23" s="769"/>
      <c r="CJ23" s="769"/>
      <c r="CK23" s="769"/>
      <c r="CL23" s="770"/>
      <c r="CM23" s="768">
        <v>3618</v>
      </c>
      <c r="CN23" s="769"/>
      <c r="CO23" s="769"/>
      <c r="CP23" s="769"/>
      <c r="CQ23" s="770"/>
      <c r="CR23" s="768">
        <v>936</v>
      </c>
      <c r="CS23" s="769"/>
      <c r="CT23" s="769"/>
      <c r="CU23" s="769"/>
      <c r="CV23" s="770"/>
      <c r="CW23" s="768" t="s">
        <v>496</v>
      </c>
      <c r="CX23" s="769"/>
      <c r="CY23" s="769"/>
      <c r="CZ23" s="769"/>
      <c r="DA23" s="770"/>
      <c r="DB23" s="768" t="s">
        <v>496</v>
      </c>
      <c r="DC23" s="769"/>
      <c r="DD23" s="769"/>
      <c r="DE23" s="769"/>
      <c r="DF23" s="770"/>
      <c r="DG23" s="768" t="s">
        <v>496</v>
      </c>
      <c r="DH23" s="769"/>
      <c r="DI23" s="769"/>
      <c r="DJ23" s="769"/>
      <c r="DK23" s="770"/>
      <c r="DL23" s="768" t="s">
        <v>496</v>
      </c>
      <c r="DM23" s="769"/>
      <c r="DN23" s="769"/>
      <c r="DO23" s="769"/>
      <c r="DP23" s="770"/>
      <c r="DQ23" s="768" t="s">
        <v>496</v>
      </c>
      <c r="DR23" s="769"/>
      <c r="DS23" s="769"/>
      <c r="DT23" s="769"/>
      <c r="DU23" s="770"/>
      <c r="DV23" s="771"/>
      <c r="DW23" s="772"/>
      <c r="DX23" s="772"/>
      <c r="DY23" s="772"/>
      <c r="DZ23" s="773"/>
      <c r="EA23" s="243"/>
    </row>
    <row r="24" spans="1:131" s="244" customFormat="1" ht="26.25" customHeight="1" x14ac:dyDescent="0.2">
      <c r="A24" s="801" t="s">
        <v>380</v>
      </c>
      <c r="B24" s="801"/>
      <c r="C24" s="801"/>
      <c r="D24" s="801"/>
      <c r="E24" s="801"/>
      <c r="F24" s="801"/>
      <c r="G24" s="801"/>
      <c r="H24" s="801"/>
      <c r="I24" s="801"/>
      <c r="J24" s="801"/>
      <c r="K24" s="801"/>
      <c r="L24" s="801"/>
      <c r="M24" s="801"/>
      <c r="N24" s="801"/>
      <c r="O24" s="801"/>
      <c r="P24" s="801"/>
      <c r="Q24" s="801"/>
      <c r="R24" s="801"/>
      <c r="S24" s="801"/>
      <c r="T24" s="801"/>
      <c r="U24" s="801"/>
      <c r="V24" s="801"/>
      <c r="W24" s="801"/>
      <c r="X24" s="801"/>
      <c r="Y24" s="801"/>
      <c r="Z24" s="801"/>
      <c r="AA24" s="801"/>
      <c r="AB24" s="801"/>
      <c r="AC24" s="801"/>
      <c r="AD24" s="801"/>
      <c r="AE24" s="801"/>
      <c r="AF24" s="801"/>
      <c r="AG24" s="801"/>
      <c r="AH24" s="801"/>
      <c r="AI24" s="801"/>
      <c r="AJ24" s="801"/>
      <c r="AK24" s="801"/>
      <c r="AL24" s="801"/>
      <c r="AM24" s="801"/>
      <c r="AN24" s="801"/>
      <c r="AO24" s="801"/>
      <c r="AP24" s="801"/>
      <c r="AQ24" s="801"/>
      <c r="AR24" s="801"/>
      <c r="AS24" s="801"/>
      <c r="AT24" s="801"/>
      <c r="AU24" s="801"/>
      <c r="AV24" s="801"/>
      <c r="AW24" s="801"/>
      <c r="AX24" s="801"/>
      <c r="AY24" s="801"/>
      <c r="AZ24" s="241"/>
      <c r="BA24" s="241"/>
      <c r="BB24" s="241"/>
      <c r="BC24" s="241"/>
      <c r="BD24" s="241"/>
      <c r="BE24" s="242"/>
      <c r="BF24" s="242"/>
      <c r="BG24" s="242"/>
      <c r="BH24" s="242"/>
      <c r="BI24" s="242"/>
      <c r="BJ24" s="242"/>
      <c r="BK24" s="242"/>
      <c r="BL24" s="242"/>
      <c r="BM24" s="242"/>
      <c r="BN24" s="242"/>
      <c r="BO24" s="242"/>
      <c r="BP24" s="242"/>
      <c r="BQ24" s="251">
        <v>18</v>
      </c>
      <c r="BR24" s="252"/>
      <c r="BS24" s="755" t="s">
        <v>586</v>
      </c>
      <c r="BT24" s="756"/>
      <c r="BU24" s="756"/>
      <c r="BV24" s="756"/>
      <c r="BW24" s="756"/>
      <c r="BX24" s="756"/>
      <c r="BY24" s="756"/>
      <c r="BZ24" s="756"/>
      <c r="CA24" s="756"/>
      <c r="CB24" s="756"/>
      <c r="CC24" s="756"/>
      <c r="CD24" s="756"/>
      <c r="CE24" s="756"/>
      <c r="CF24" s="756"/>
      <c r="CG24" s="757"/>
      <c r="CH24" s="768">
        <v>31</v>
      </c>
      <c r="CI24" s="769"/>
      <c r="CJ24" s="769"/>
      <c r="CK24" s="769"/>
      <c r="CL24" s="770"/>
      <c r="CM24" s="768">
        <v>683</v>
      </c>
      <c r="CN24" s="769"/>
      <c r="CO24" s="769"/>
      <c r="CP24" s="769"/>
      <c r="CQ24" s="770"/>
      <c r="CR24" s="768">
        <v>256</v>
      </c>
      <c r="CS24" s="769"/>
      <c r="CT24" s="769"/>
      <c r="CU24" s="769"/>
      <c r="CV24" s="770"/>
      <c r="CW24" s="768" t="s">
        <v>496</v>
      </c>
      <c r="CX24" s="769"/>
      <c r="CY24" s="769"/>
      <c r="CZ24" s="769"/>
      <c r="DA24" s="770"/>
      <c r="DB24" s="768" t="s">
        <v>496</v>
      </c>
      <c r="DC24" s="769"/>
      <c r="DD24" s="769"/>
      <c r="DE24" s="769"/>
      <c r="DF24" s="770"/>
      <c r="DG24" s="768" t="s">
        <v>496</v>
      </c>
      <c r="DH24" s="769"/>
      <c r="DI24" s="769"/>
      <c r="DJ24" s="769"/>
      <c r="DK24" s="770"/>
      <c r="DL24" s="768" t="s">
        <v>496</v>
      </c>
      <c r="DM24" s="769"/>
      <c r="DN24" s="769"/>
      <c r="DO24" s="769"/>
      <c r="DP24" s="770"/>
      <c r="DQ24" s="768" t="s">
        <v>496</v>
      </c>
      <c r="DR24" s="769"/>
      <c r="DS24" s="769"/>
      <c r="DT24" s="769"/>
      <c r="DU24" s="770"/>
      <c r="DV24" s="771"/>
      <c r="DW24" s="772"/>
      <c r="DX24" s="772"/>
      <c r="DY24" s="772"/>
      <c r="DZ24" s="773"/>
      <c r="EA24" s="243"/>
    </row>
    <row r="25" spans="1:131" s="236" customFormat="1" ht="26.25" customHeight="1" thickBot="1" x14ac:dyDescent="0.25">
      <c r="A25" s="736" t="s">
        <v>381</v>
      </c>
      <c r="B25" s="736"/>
      <c r="C25" s="736"/>
      <c r="D25" s="736"/>
      <c r="E25" s="736"/>
      <c r="F25" s="736"/>
      <c r="G25" s="736"/>
      <c r="H25" s="736"/>
      <c r="I25" s="736"/>
      <c r="J25" s="736"/>
      <c r="K25" s="736"/>
      <c r="L25" s="736"/>
      <c r="M25" s="736"/>
      <c r="N25" s="736"/>
      <c r="O25" s="736"/>
      <c r="P25" s="736"/>
      <c r="Q25" s="736"/>
      <c r="R25" s="736"/>
      <c r="S25" s="736"/>
      <c r="T25" s="736"/>
      <c r="U25" s="736"/>
      <c r="V25" s="736"/>
      <c r="W25" s="736"/>
      <c r="X25" s="736"/>
      <c r="Y25" s="736"/>
      <c r="Z25" s="736"/>
      <c r="AA25" s="736"/>
      <c r="AB25" s="736"/>
      <c r="AC25" s="736"/>
      <c r="AD25" s="736"/>
      <c r="AE25" s="736"/>
      <c r="AF25" s="736"/>
      <c r="AG25" s="736"/>
      <c r="AH25" s="736"/>
      <c r="AI25" s="736"/>
      <c r="AJ25" s="736"/>
      <c r="AK25" s="736"/>
      <c r="AL25" s="736"/>
      <c r="AM25" s="736"/>
      <c r="AN25" s="736"/>
      <c r="AO25" s="736"/>
      <c r="AP25" s="736"/>
      <c r="AQ25" s="736"/>
      <c r="AR25" s="736"/>
      <c r="AS25" s="736"/>
      <c r="AT25" s="736"/>
      <c r="AU25" s="736"/>
      <c r="AV25" s="736"/>
      <c r="AW25" s="736"/>
      <c r="AX25" s="736"/>
      <c r="AY25" s="736"/>
      <c r="AZ25" s="736"/>
      <c r="BA25" s="736"/>
      <c r="BB25" s="736"/>
      <c r="BC25" s="736"/>
      <c r="BD25" s="736"/>
      <c r="BE25" s="736"/>
      <c r="BF25" s="736"/>
      <c r="BG25" s="736"/>
      <c r="BH25" s="736"/>
      <c r="BI25" s="736"/>
      <c r="BJ25" s="241"/>
      <c r="BK25" s="241"/>
      <c r="BL25" s="241"/>
      <c r="BM25" s="241"/>
      <c r="BN25" s="241"/>
      <c r="BO25" s="254"/>
      <c r="BP25" s="254"/>
      <c r="BQ25" s="251">
        <v>19</v>
      </c>
      <c r="BR25" s="252"/>
      <c r="BS25" s="755" t="s">
        <v>587</v>
      </c>
      <c r="BT25" s="756"/>
      <c r="BU25" s="756"/>
      <c r="BV25" s="756"/>
      <c r="BW25" s="756"/>
      <c r="BX25" s="756"/>
      <c r="BY25" s="756"/>
      <c r="BZ25" s="756"/>
      <c r="CA25" s="756"/>
      <c r="CB25" s="756"/>
      <c r="CC25" s="756"/>
      <c r="CD25" s="756"/>
      <c r="CE25" s="756"/>
      <c r="CF25" s="756"/>
      <c r="CG25" s="757"/>
      <c r="CH25" s="768">
        <v>17</v>
      </c>
      <c r="CI25" s="769"/>
      <c r="CJ25" s="769"/>
      <c r="CK25" s="769"/>
      <c r="CL25" s="770"/>
      <c r="CM25" s="768">
        <v>515</v>
      </c>
      <c r="CN25" s="769"/>
      <c r="CO25" s="769"/>
      <c r="CP25" s="769"/>
      <c r="CQ25" s="770"/>
      <c r="CR25" s="768">
        <v>107</v>
      </c>
      <c r="CS25" s="769"/>
      <c r="CT25" s="769"/>
      <c r="CU25" s="769"/>
      <c r="CV25" s="770"/>
      <c r="CW25" s="768" t="s">
        <v>496</v>
      </c>
      <c r="CX25" s="769"/>
      <c r="CY25" s="769"/>
      <c r="CZ25" s="769"/>
      <c r="DA25" s="770"/>
      <c r="DB25" s="768" t="s">
        <v>496</v>
      </c>
      <c r="DC25" s="769"/>
      <c r="DD25" s="769"/>
      <c r="DE25" s="769"/>
      <c r="DF25" s="770"/>
      <c r="DG25" s="768" t="s">
        <v>496</v>
      </c>
      <c r="DH25" s="769"/>
      <c r="DI25" s="769"/>
      <c r="DJ25" s="769"/>
      <c r="DK25" s="770"/>
      <c r="DL25" s="768" t="s">
        <v>496</v>
      </c>
      <c r="DM25" s="769"/>
      <c r="DN25" s="769"/>
      <c r="DO25" s="769"/>
      <c r="DP25" s="770"/>
      <c r="DQ25" s="768" t="s">
        <v>496</v>
      </c>
      <c r="DR25" s="769"/>
      <c r="DS25" s="769"/>
      <c r="DT25" s="769"/>
      <c r="DU25" s="770"/>
      <c r="DV25" s="771"/>
      <c r="DW25" s="772"/>
      <c r="DX25" s="772"/>
      <c r="DY25" s="772"/>
      <c r="DZ25" s="773"/>
      <c r="EA25" s="235"/>
    </row>
    <row r="26" spans="1:131" s="236" customFormat="1" ht="26.25" customHeight="1" x14ac:dyDescent="0.2">
      <c r="A26" s="727" t="s">
        <v>345</v>
      </c>
      <c r="B26" s="728"/>
      <c r="C26" s="728"/>
      <c r="D26" s="728"/>
      <c r="E26" s="728"/>
      <c r="F26" s="728"/>
      <c r="G26" s="728"/>
      <c r="H26" s="728"/>
      <c r="I26" s="728"/>
      <c r="J26" s="728"/>
      <c r="K26" s="728"/>
      <c r="L26" s="728"/>
      <c r="M26" s="728"/>
      <c r="N26" s="728"/>
      <c r="O26" s="728"/>
      <c r="P26" s="729"/>
      <c r="Q26" s="704" t="s">
        <v>382</v>
      </c>
      <c r="R26" s="705"/>
      <c r="S26" s="705"/>
      <c r="T26" s="705"/>
      <c r="U26" s="706"/>
      <c r="V26" s="704" t="s">
        <v>383</v>
      </c>
      <c r="W26" s="705"/>
      <c r="X26" s="705"/>
      <c r="Y26" s="705"/>
      <c r="Z26" s="706"/>
      <c r="AA26" s="704" t="s">
        <v>384</v>
      </c>
      <c r="AB26" s="705"/>
      <c r="AC26" s="705"/>
      <c r="AD26" s="705"/>
      <c r="AE26" s="705"/>
      <c r="AF26" s="805" t="s">
        <v>385</v>
      </c>
      <c r="AG26" s="806"/>
      <c r="AH26" s="806"/>
      <c r="AI26" s="806"/>
      <c r="AJ26" s="807"/>
      <c r="AK26" s="705" t="s">
        <v>386</v>
      </c>
      <c r="AL26" s="705"/>
      <c r="AM26" s="705"/>
      <c r="AN26" s="705"/>
      <c r="AO26" s="706"/>
      <c r="AP26" s="704" t="s">
        <v>387</v>
      </c>
      <c r="AQ26" s="705"/>
      <c r="AR26" s="705"/>
      <c r="AS26" s="705"/>
      <c r="AT26" s="706"/>
      <c r="AU26" s="704" t="s">
        <v>388</v>
      </c>
      <c r="AV26" s="705"/>
      <c r="AW26" s="705"/>
      <c r="AX26" s="705"/>
      <c r="AY26" s="706"/>
      <c r="AZ26" s="704" t="s">
        <v>389</v>
      </c>
      <c r="BA26" s="705"/>
      <c r="BB26" s="705"/>
      <c r="BC26" s="705"/>
      <c r="BD26" s="706"/>
      <c r="BE26" s="704" t="s">
        <v>352</v>
      </c>
      <c r="BF26" s="705"/>
      <c r="BG26" s="705"/>
      <c r="BH26" s="705"/>
      <c r="BI26" s="716"/>
      <c r="BJ26" s="241"/>
      <c r="BK26" s="241"/>
      <c r="BL26" s="241"/>
      <c r="BM26" s="241"/>
      <c r="BN26" s="241"/>
      <c r="BO26" s="254"/>
      <c r="BP26" s="254"/>
      <c r="BQ26" s="251">
        <v>20</v>
      </c>
      <c r="BR26" s="252" t="s">
        <v>590</v>
      </c>
      <c r="BS26" s="755" t="s">
        <v>588</v>
      </c>
      <c r="BT26" s="756"/>
      <c r="BU26" s="756"/>
      <c r="BV26" s="756"/>
      <c r="BW26" s="756"/>
      <c r="BX26" s="756"/>
      <c r="BY26" s="756"/>
      <c r="BZ26" s="756"/>
      <c r="CA26" s="756"/>
      <c r="CB26" s="756"/>
      <c r="CC26" s="756"/>
      <c r="CD26" s="756"/>
      <c r="CE26" s="756"/>
      <c r="CF26" s="756"/>
      <c r="CG26" s="757"/>
      <c r="CH26" s="768">
        <v>0</v>
      </c>
      <c r="CI26" s="769"/>
      <c r="CJ26" s="769"/>
      <c r="CK26" s="769"/>
      <c r="CL26" s="770"/>
      <c r="CM26" s="768">
        <v>316</v>
      </c>
      <c r="CN26" s="769"/>
      <c r="CO26" s="769"/>
      <c r="CP26" s="769"/>
      <c r="CQ26" s="770"/>
      <c r="CR26" s="768">
        <v>30</v>
      </c>
      <c r="CS26" s="769"/>
      <c r="CT26" s="769"/>
      <c r="CU26" s="769"/>
      <c r="CV26" s="770"/>
      <c r="CW26" s="768" t="s">
        <v>496</v>
      </c>
      <c r="CX26" s="769"/>
      <c r="CY26" s="769"/>
      <c r="CZ26" s="769"/>
      <c r="DA26" s="770"/>
      <c r="DB26" s="768" t="s">
        <v>496</v>
      </c>
      <c r="DC26" s="769"/>
      <c r="DD26" s="769"/>
      <c r="DE26" s="769"/>
      <c r="DF26" s="770"/>
      <c r="DG26" s="768" t="s">
        <v>496</v>
      </c>
      <c r="DH26" s="769"/>
      <c r="DI26" s="769"/>
      <c r="DJ26" s="769"/>
      <c r="DK26" s="770"/>
      <c r="DL26" s="768" t="s">
        <v>496</v>
      </c>
      <c r="DM26" s="769"/>
      <c r="DN26" s="769"/>
      <c r="DO26" s="769"/>
      <c r="DP26" s="770"/>
      <c r="DQ26" s="768" t="s">
        <v>496</v>
      </c>
      <c r="DR26" s="769"/>
      <c r="DS26" s="769"/>
      <c r="DT26" s="769"/>
      <c r="DU26" s="770"/>
      <c r="DV26" s="771"/>
      <c r="DW26" s="772"/>
      <c r="DX26" s="772"/>
      <c r="DY26" s="772"/>
      <c r="DZ26" s="773"/>
      <c r="EA26" s="235"/>
    </row>
    <row r="27" spans="1:131" s="236" customFormat="1" ht="26.25" customHeight="1" thickBot="1" x14ac:dyDescent="0.25">
      <c r="A27" s="730"/>
      <c r="B27" s="731"/>
      <c r="C27" s="731"/>
      <c r="D27" s="731"/>
      <c r="E27" s="731"/>
      <c r="F27" s="731"/>
      <c r="G27" s="731"/>
      <c r="H27" s="731"/>
      <c r="I27" s="731"/>
      <c r="J27" s="731"/>
      <c r="K27" s="731"/>
      <c r="L27" s="731"/>
      <c r="M27" s="731"/>
      <c r="N27" s="731"/>
      <c r="O27" s="731"/>
      <c r="P27" s="732"/>
      <c r="Q27" s="707"/>
      <c r="R27" s="708"/>
      <c r="S27" s="708"/>
      <c r="T27" s="708"/>
      <c r="U27" s="709"/>
      <c r="V27" s="707"/>
      <c r="W27" s="708"/>
      <c r="X27" s="708"/>
      <c r="Y27" s="708"/>
      <c r="Z27" s="709"/>
      <c r="AA27" s="707"/>
      <c r="AB27" s="708"/>
      <c r="AC27" s="708"/>
      <c r="AD27" s="708"/>
      <c r="AE27" s="708"/>
      <c r="AF27" s="808"/>
      <c r="AG27" s="809"/>
      <c r="AH27" s="809"/>
      <c r="AI27" s="809"/>
      <c r="AJ27" s="810"/>
      <c r="AK27" s="708"/>
      <c r="AL27" s="708"/>
      <c r="AM27" s="708"/>
      <c r="AN27" s="708"/>
      <c r="AO27" s="709"/>
      <c r="AP27" s="707"/>
      <c r="AQ27" s="708"/>
      <c r="AR27" s="708"/>
      <c r="AS27" s="708"/>
      <c r="AT27" s="709"/>
      <c r="AU27" s="707"/>
      <c r="AV27" s="708"/>
      <c r="AW27" s="708"/>
      <c r="AX27" s="708"/>
      <c r="AY27" s="709"/>
      <c r="AZ27" s="707"/>
      <c r="BA27" s="708"/>
      <c r="BB27" s="708"/>
      <c r="BC27" s="708"/>
      <c r="BD27" s="709"/>
      <c r="BE27" s="707"/>
      <c r="BF27" s="708"/>
      <c r="BG27" s="708"/>
      <c r="BH27" s="708"/>
      <c r="BI27" s="717"/>
      <c r="BJ27" s="241"/>
      <c r="BK27" s="241"/>
      <c r="BL27" s="241"/>
      <c r="BM27" s="241"/>
      <c r="BN27" s="241"/>
      <c r="BO27" s="254"/>
      <c r="BP27" s="254"/>
      <c r="BQ27" s="251">
        <v>21</v>
      </c>
      <c r="BR27" s="252" t="s">
        <v>590</v>
      </c>
      <c r="BS27" s="755" t="s">
        <v>589</v>
      </c>
      <c r="BT27" s="756"/>
      <c r="BU27" s="756"/>
      <c r="BV27" s="756"/>
      <c r="BW27" s="756"/>
      <c r="BX27" s="756"/>
      <c r="BY27" s="756"/>
      <c r="BZ27" s="756"/>
      <c r="CA27" s="756"/>
      <c r="CB27" s="756"/>
      <c r="CC27" s="756"/>
      <c r="CD27" s="756"/>
      <c r="CE27" s="756"/>
      <c r="CF27" s="756"/>
      <c r="CG27" s="757"/>
      <c r="CH27" s="768">
        <v>38</v>
      </c>
      <c r="CI27" s="769"/>
      <c r="CJ27" s="769"/>
      <c r="CK27" s="769"/>
      <c r="CL27" s="770"/>
      <c r="CM27" s="768">
        <v>1895</v>
      </c>
      <c r="CN27" s="769"/>
      <c r="CO27" s="769"/>
      <c r="CP27" s="769"/>
      <c r="CQ27" s="770"/>
      <c r="CR27" s="768">
        <v>2206</v>
      </c>
      <c r="CS27" s="769"/>
      <c r="CT27" s="769"/>
      <c r="CU27" s="769"/>
      <c r="CV27" s="770"/>
      <c r="CW27" s="768">
        <v>6</v>
      </c>
      <c r="CX27" s="769"/>
      <c r="CY27" s="769"/>
      <c r="CZ27" s="769"/>
      <c r="DA27" s="770"/>
      <c r="DB27" s="768" t="s">
        <v>496</v>
      </c>
      <c r="DC27" s="769"/>
      <c r="DD27" s="769"/>
      <c r="DE27" s="769"/>
      <c r="DF27" s="770"/>
      <c r="DG27" s="768" t="s">
        <v>496</v>
      </c>
      <c r="DH27" s="769"/>
      <c r="DI27" s="769"/>
      <c r="DJ27" s="769"/>
      <c r="DK27" s="770"/>
      <c r="DL27" s="768" t="s">
        <v>496</v>
      </c>
      <c r="DM27" s="769"/>
      <c r="DN27" s="769"/>
      <c r="DO27" s="769"/>
      <c r="DP27" s="770"/>
      <c r="DQ27" s="768" t="s">
        <v>496</v>
      </c>
      <c r="DR27" s="769"/>
      <c r="DS27" s="769"/>
      <c r="DT27" s="769"/>
      <c r="DU27" s="770"/>
      <c r="DV27" s="771"/>
      <c r="DW27" s="772"/>
      <c r="DX27" s="772"/>
      <c r="DY27" s="772"/>
      <c r="DZ27" s="773"/>
      <c r="EA27" s="235"/>
    </row>
    <row r="28" spans="1:131" s="236" customFormat="1" ht="26.25" customHeight="1" thickTop="1" x14ac:dyDescent="0.2">
      <c r="A28" s="255">
        <v>1</v>
      </c>
      <c r="B28" s="718" t="s">
        <v>390</v>
      </c>
      <c r="C28" s="719"/>
      <c r="D28" s="719"/>
      <c r="E28" s="719"/>
      <c r="F28" s="719"/>
      <c r="G28" s="719"/>
      <c r="H28" s="719"/>
      <c r="I28" s="719"/>
      <c r="J28" s="719"/>
      <c r="K28" s="719"/>
      <c r="L28" s="719"/>
      <c r="M28" s="719"/>
      <c r="N28" s="719"/>
      <c r="O28" s="719"/>
      <c r="P28" s="720"/>
      <c r="Q28" s="815">
        <v>140851</v>
      </c>
      <c r="R28" s="816"/>
      <c r="S28" s="816"/>
      <c r="T28" s="816"/>
      <c r="U28" s="816"/>
      <c r="V28" s="816">
        <v>139084</v>
      </c>
      <c r="W28" s="816"/>
      <c r="X28" s="816"/>
      <c r="Y28" s="816"/>
      <c r="Z28" s="816"/>
      <c r="AA28" s="816">
        <v>1767</v>
      </c>
      <c r="AB28" s="816"/>
      <c r="AC28" s="816"/>
      <c r="AD28" s="816"/>
      <c r="AE28" s="817"/>
      <c r="AF28" s="818">
        <v>1767</v>
      </c>
      <c r="AG28" s="816"/>
      <c r="AH28" s="816"/>
      <c r="AI28" s="816"/>
      <c r="AJ28" s="819"/>
      <c r="AK28" s="820">
        <v>2052</v>
      </c>
      <c r="AL28" s="811"/>
      <c r="AM28" s="811"/>
      <c r="AN28" s="811"/>
      <c r="AO28" s="811"/>
      <c r="AP28" s="811" t="s">
        <v>496</v>
      </c>
      <c r="AQ28" s="811"/>
      <c r="AR28" s="811"/>
      <c r="AS28" s="811"/>
      <c r="AT28" s="811"/>
      <c r="AU28" s="811" t="s">
        <v>496</v>
      </c>
      <c r="AV28" s="811"/>
      <c r="AW28" s="811"/>
      <c r="AX28" s="811"/>
      <c r="AY28" s="811"/>
      <c r="AZ28" s="812" t="s">
        <v>496</v>
      </c>
      <c r="BA28" s="812"/>
      <c r="BB28" s="812"/>
      <c r="BC28" s="812"/>
      <c r="BD28" s="812"/>
      <c r="BE28" s="813"/>
      <c r="BF28" s="813"/>
      <c r="BG28" s="813"/>
      <c r="BH28" s="813"/>
      <c r="BI28" s="814"/>
      <c r="BJ28" s="241"/>
      <c r="BK28" s="241"/>
      <c r="BL28" s="241"/>
      <c r="BM28" s="241"/>
      <c r="BN28" s="241"/>
      <c r="BO28" s="254"/>
      <c r="BP28" s="254"/>
      <c r="BQ28" s="251">
        <v>22</v>
      </c>
      <c r="BR28" s="252"/>
      <c r="BS28" s="755"/>
      <c r="BT28" s="756"/>
      <c r="BU28" s="756"/>
      <c r="BV28" s="756"/>
      <c r="BW28" s="756"/>
      <c r="BX28" s="756"/>
      <c r="BY28" s="756"/>
      <c r="BZ28" s="756"/>
      <c r="CA28" s="756"/>
      <c r="CB28" s="756"/>
      <c r="CC28" s="756"/>
      <c r="CD28" s="756"/>
      <c r="CE28" s="756"/>
      <c r="CF28" s="756"/>
      <c r="CG28" s="757"/>
      <c r="CH28" s="768"/>
      <c r="CI28" s="769"/>
      <c r="CJ28" s="769"/>
      <c r="CK28" s="769"/>
      <c r="CL28" s="770"/>
      <c r="CM28" s="768"/>
      <c r="CN28" s="769"/>
      <c r="CO28" s="769"/>
      <c r="CP28" s="769"/>
      <c r="CQ28" s="770"/>
      <c r="CR28" s="768"/>
      <c r="CS28" s="769"/>
      <c r="CT28" s="769"/>
      <c r="CU28" s="769"/>
      <c r="CV28" s="770"/>
      <c r="CW28" s="768"/>
      <c r="CX28" s="769"/>
      <c r="CY28" s="769"/>
      <c r="CZ28" s="769"/>
      <c r="DA28" s="770"/>
      <c r="DB28" s="768"/>
      <c r="DC28" s="769"/>
      <c r="DD28" s="769"/>
      <c r="DE28" s="769"/>
      <c r="DF28" s="770"/>
      <c r="DG28" s="768"/>
      <c r="DH28" s="769"/>
      <c r="DI28" s="769"/>
      <c r="DJ28" s="769"/>
      <c r="DK28" s="770"/>
      <c r="DL28" s="768"/>
      <c r="DM28" s="769"/>
      <c r="DN28" s="769"/>
      <c r="DO28" s="769"/>
      <c r="DP28" s="770"/>
      <c r="DQ28" s="768"/>
      <c r="DR28" s="769"/>
      <c r="DS28" s="769"/>
      <c r="DT28" s="769"/>
      <c r="DU28" s="770"/>
      <c r="DV28" s="771"/>
      <c r="DW28" s="772"/>
      <c r="DX28" s="772"/>
      <c r="DY28" s="772"/>
      <c r="DZ28" s="773"/>
      <c r="EA28" s="235"/>
    </row>
    <row r="29" spans="1:131" s="236" customFormat="1" ht="26.25" customHeight="1" x14ac:dyDescent="0.2">
      <c r="A29" s="255">
        <v>2</v>
      </c>
      <c r="B29" s="742" t="s">
        <v>391</v>
      </c>
      <c r="C29" s="743"/>
      <c r="D29" s="743"/>
      <c r="E29" s="743"/>
      <c r="F29" s="743"/>
      <c r="G29" s="743"/>
      <c r="H29" s="743"/>
      <c r="I29" s="743"/>
      <c r="J29" s="743"/>
      <c r="K29" s="743"/>
      <c r="L29" s="743"/>
      <c r="M29" s="743"/>
      <c r="N29" s="743"/>
      <c r="O29" s="743"/>
      <c r="P29" s="744"/>
      <c r="Q29" s="745">
        <v>2822</v>
      </c>
      <c r="R29" s="746"/>
      <c r="S29" s="746"/>
      <c r="T29" s="746"/>
      <c r="U29" s="746"/>
      <c r="V29" s="746">
        <v>2728</v>
      </c>
      <c r="W29" s="746"/>
      <c r="X29" s="746"/>
      <c r="Y29" s="746"/>
      <c r="Z29" s="746"/>
      <c r="AA29" s="746">
        <v>94</v>
      </c>
      <c r="AB29" s="746"/>
      <c r="AC29" s="746"/>
      <c r="AD29" s="746"/>
      <c r="AE29" s="747"/>
      <c r="AF29" s="821">
        <v>6016</v>
      </c>
      <c r="AG29" s="746"/>
      <c r="AH29" s="746"/>
      <c r="AI29" s="746"/>
      <c r="AJ29" s="822"/>
      <c r="AK29" s="825">
        <v>2</v>
      </c>
      <c r="AL29" s="826"/>
      <c r="AM29" s="826"/>
      <c r="AN29" s="826"/>
      <c r="AO29" s="826"/>
      <c r="AP29" s="826">
        <v>1565</v>
      </c>
      <c r="AQ29" s="826"/>
      <c r="AR29" s="826"/>
      <c r="AS29" s="826"/>
      <c r="AT29" s="826"/>
      <c r="AU29" s="826" t="s">
        <v>496</v>
      </c>
      <c r="AV29" s="826"/>
      <c r="AW29" s="826"/>
      <c r="AX29" s="826"/>
      <c r="AY29" s="826"/>
      <c r="AZ29" s="827" t="s">
        <v>496</v>
      </c>
      <c r="BA29" s="827"/>
      <c r="BB29" s="827"/>
      <c r="BC29" s="827"/>
      <c r="BD29" s="827"/>
      <c r="BE29" s="823" t="s">
        <v>392</v>
      </c>
      <c r="BF29" s="823"/>
      <c r="BG29" s="823"/>
      <c r="BH29" s="823"/>
      <c r="BI29" s="824"/>
      <c r="BJ29" s="241"/>
      <c r="BK29" s="241"/>
      <c r="BL29" s="241"/>
      <c r="BM29" s="241"/>
      <c r="BN29" s="241"/>
      <c r="BO29" s="254"/>
      <c r="BP29" s="254"/>
      <c r="BQ29" s="251">
        <v>23</v>
      </c>
      <c r="BR29" s="252"/>
      <c r="BS29" s="755"/>
      <c r="BT29" s="756"/>
      <c r="BU29" s="756"/>
      <c r="BV29" s="756"/>
      <c r="BW29" s="756"/>
      <c r="BX29" s="756"/>
      <c r="BY29" s="756"/>
      <c r="BZ29" s="756"/>
      <c r="CA29" s="756"/>
      <c r="CB29" s="756"/>
      <c r="CC29" s="756"/>
      <c r="CD29" s="756"/>
      <c r="CE29" s="756"/>
      <c r="CF29" s="756"/>
      <c r="CG29" s="757"/>
      <c r="CH29" s="768"/>
      <c r="CI29" s="769"/>
      <c r="CJ29" s="769"/>
      <c r="CK29" s="769"/>
      <c r="CL29" s="770"/>
      <c r="CM29" s="768"/>
      <c r="CN29" s="769"/>
      <c r="CO29" s="769"/>
      <c r="CP29" s="769"/>
      <c r="CQ29" s="770"/>
      <c r="CR29" s="768"/>
      <c r="CS29" s="769"/>
      <c r="CT29" s="769"/>
      <c r="CU29" s="769"/>
      <c r="CV29" s="770"/>
      <c r="CW29" s="768"/>
      <c r="CX29" s="769"/>
      <c r="CY29" s="769"/>
      <c r="CZ29" s="769"/>
      <c r="DA29" s="770"/>
      <c r="DB29" s="768"/>
      <c r="DC29" s="769"/>
      <c r="DD29" s="769"/>
      <c r="DE29" s="769"/>
      <c r="DF29" s="770"/>
      <c r="DG29" s="768"/>
      <c r="DH29" s="769"/>
      <c r="DI29" s="769"/>
      <c r="DJ29" s="769"/>
      <c r="DK29" s="770"/>
      <c r="DL29" s="768"/>
      <c r="DM29" s="769"/>
      <c r="DN29" s="769"/>
      <c r="DO29" s="769"/>
      <c r="DP29" s="770"/>
      <c r="DQ29" s="768"/>
      <c r="DR29" s="769"/>
      <c r="DS29" s="769"/>
      <c r="DT29" s="769"/>
      <c r="DU29" s="770"/>
      <c r="DV29" s="771"/>
      <c r="DW29" s="772"/>
      <c r="DX29" s="772"/>
      <c r="DY29" s="772"/>
      <c r="DZ29" s="773"/>
      <c r="EA29" s="235"/>
    </row>
    <row r="30" spans="1:131" s="236" customFormat="1" ht="26.25" customHeight="1" x14ac:dyDescent="0.2">
      <c r="A30" s="255">
        <v>3</v>
      </c>
      <c r="B30" s="742" t="s">
        <v>393</v>
      </c>
      <c r="C30" s="743"/>
      <c r="D30" s="743"/>
      <c r="E30" s="743"/>
      <c r="F30" s="743"/>
      <c r="G30" s="743"/>
      <c r="H30" s="743"/>
      <c r="I30" s="743"/>
      <c r="J30" s="743"/>
      <c r="K30" s="743"/>
      <c r="L30" s="743"/>
      <c r="M30" s="743"/>
      <c r="N30" s="743"/>
      <c r="O30" s="743"/>
      <c r="P30" s="744"/>
      <c r="Q30" s="745">
        <v>45632</v>
      </c>
      <c r="R30" s="746"/>
      <c r="S30" s="746"/>
      <c r="T30" s="746"/>
      <c r="U30" s="746"/>
      <c r="V30" s="746">
        <v>45876</v>
      </c>
      <c r="W30" s="746"/>
      <c r="X30" s="746"/>
      <c r="Y30" s="746"/>
      <c r="Z30" s="746"/>
      <c r="AA30" s="746">
        <v>-244</v>
      </c>
      <c r="AB30" s="746"/>
      <c r="AC30" s="746"/>
      <c r="AD30" s="746"/>
      <c r="AE30" s="747"/>
      <c r="AF30" s="821">
        <v>2233</v>
      </c>
      <c r="AG30" s="746"/>
      <c r="AH30" s="746"/>
      <c r="AI30" s="746"/>
      <c r="AJ30" s="822"/>
      <c r="AK30" s="825">
        <v>3990</v>
      </c>
      <c r="AL30" s="826"/>
      <c r="AM30" s="826"/>
      <c r="AN30" s="826"/>
      <c r="AO30" s="826"/>
      <c r="AP30" s="826">
        <v>25904</v>
      </c>
      <c r="AQ30" s="826"/>
      <c r="AR30" s="826"/>
      <c r="AS30" s="826"/>
      <c r="AT30" s="826"/>
      <c r="AU30" s="826">
        <v>17615</v>
      </c>
      <c r="AV30" s="826"/>
      <c r="AW30" s="826"/>
      <c r="AX30" s="826"/>
      <c r="AY30" s="826"/>
      <c r="AZ30" s="827" t="s">
        <v>496</v>
      </c>
      <c r="BA30" s="827"/>
      <c r="BB30" s="827"/>
      <c r="BC30" s="827"/>
      <c r="BD30" s="827"/>
      <c r="BE30" s="823" t="s">
        <v>392</v>
      </c>
      <c r="BF30" s="823"/>
      <c r="BG30" s="823"/>
      <c r="BH30" s="823"/>
      <c r="BI30" s="824"/>
      <c r="BJ30" s="241"/>
      <c r="BK30" s="241"/>
      <c r="BL30" s="241"/>
      <c r="BM30" s="241"/>
      <c r="BN30" s="241"/>
      <c r="BO30" s="254"/>
      <c r="BP30" s="254"/>
      <c r="BQ30" s="251">
        <v>24</v>
      </c>
      <c r="BR30" s="252"/>
      <c r="BS30" s="755"/>
      <c r="BT30" s="756"/>
      <c r="BU30" s="756"/>
      <c r="BV30" s="756"/>
      <c r="BW30" s="756"/>
      <c r="BX30" s="756"/>
      <c r="BY30" s="756"/>
      <c r="BZ30" s="756"/>
      <c r="CA30" s="756"/>
      <c r="CB30" s="756"/>
      <c r="CC30" s="756"/>
      <c r="CD30" s="756"/>
      <c r="CE30" s="756"/>
      <c r="CF30" s="756"/>
      <c r="CG30" s="757"/>
      <c r="CH30" s="768"/>
      <c r="CI30" s="769"/>
      <c r="CJ30" s="769"/>
      <c r="CK30" s="769"/>
      <c r="CL30" s="770"/>
      <c r="CM30" s="768"/>
      <c r="CN30" s="769"/>
      <c r="CO30" s="769"/>
      <c r="CP30" s="769"/>
      <c r="CQ30" s="770"/>
      <c r="CR30" s="768"/>
      <c r="CS30" s="769"/>
      <c r="CT30" s="769"/>
      <c r="CU30" s="769"/>
      <c r="CV30" s="770"/>
      <c r="CW30" s="768"/>
      <c r="CX30" s="769"/>
      <c r="CY30" s="769"/>
      <c r="CZ30" s="769"/>
      <c r="DA30" s="770"/>
      <c r="DB30" s="768"/>
      <c r="DC30" s="769"/>
      <c r="DD30" s="769"/>
      <c r="DE30" s="769"/>
      <c r="DF30" s="770"/>
      <c r="DG30" s="768"/>
      <c r="DH30" s="769"/>
      <c r="DI30" s="769"/>
      <c r="DJ30" s="769"/>
      <c r="DK30" s="770"/>
      <c r="DL30" s="768"/>
      <c r="DM30" s="769"/>
      <c r="DN30" s="769"/>
      <c r="DO30" s="769"/>
      <c r="DP30" s="770"/>
      <c r="DQ30" s="768"/>
      <c r="DR30" s="769"/>
      <c r="DS30" s="769"/>
      <c r="DT30" s="769"/>
      <c r="DU30" s="770"/>
      <c r="DV30" s="771"/>
      <c r="DW30" s="772"/>
      <c r="DX30" s="772"/>
      <c r="DY30" s="772"/>
      <c r="DZ30" s="773"/>
      <c r="EA30" s="235"/>
    </row>
    <row r="31" spans="1:131" s="236" customFormat="1" ht="26.25" customHeight="1" x14ac:dyDescent="0.2">
      <c r="A31" s="255">
        <v>4</v>
      </c>
      <c r="B31" s="742" t="s">
        <v>394</v>
      </c>
      <c r="C31" s="743"/>
      <c r="D31" s="743"/>
      <c r="E31" s="743"/>
      <c r="F31" s="743"/>
      <c r="G31" s="743"/>
      <c r="H31" s="743"/>
      <c r="I31" s="743"/>
      <c r="J31" s="743"/>
      <c r="K31" s="743"/>
      <c r="L31" s="743"/>
      <c r="M31" s="743"/>
      <c r="N31" s="743"/>
      <c r="O31" s="743"/>
      <c r="P31" s="744"/>
      <c r="Q31" s="745">
        <v>1550</v>
      </c>
      <c r="R31" s="746"/>
      <c r="S31" s="746"/>
      <c r="T31" s="746"/>
      <c r="U31" s="746"/>
      <c r="V31" s="746">
        <v>936</v>
      </c>
      <c r="W31" s="746"/>
      <c r="X31" s="746"/>
      <c r="Y31" s="746"/>
      <c r="Z31" s="746"/>
      <c r="AA31" s="746">
        <v>614</v>
      </c>
      <c r="AB31" s="746"/>
      <c r="AC31" s="746"/>
      <c r="AD31" s="746"/>
      <c r="AE31" s="747"/>
      <c r="AF31" s="821">
        <v>5149</v>
      </c>
      <c r="AG31" s="746"/>
      <c r="AH31" s="746"/>
      <c r="AI31" s="746"/>
      <c r="AJ31" s="822"/>
      <c r="AK31" s="825">
        <v>1</v>
      </c>
      <c r="AL31" s="826"/>
      <c r="AM31" s="826"/>
      <c r="AN31" s="826"/>
      <c r="AO31" s="826"/>
      <c r="AP31" s="826">
        <v>3086</v>
      </c>
      <c r="AQ31" s="826"/>
      <c r="AR31" s="826"/>
      <c r="AS31" s="826"/>
      <c r="AT31" s="826"/>
      <c r="AU31" s="826" t="s">
        <v>496</v>
      </c>
      <c r="AV31" s="826"/>
      <c r="AW31" s="826"/>
      <c r="AX31" s="826"/>
      <c r="AY31" s="826"/>
      <c r="AZ31" s="827" t="s">
        <v>496</v>
      </c>
      <c r="BA31" s="827"/>
      <c r="BB31" s="827"/>
      <c r="BC31" s="827"/>
      <c r="BD31" s="827"/>
      <c r="BE31" s="823" t="s">
        <v>392</v>
      </c>
      <c r="BF31" s="823"/>
      <c r="BG31" s="823"/>
      <c r="BH31" s="823"/>
      <c r="BI31" s="824"/>
      <c r="BJ31" s="241"/>
      <c r="BK31" s="241"/>
      <c r="BL31" s="241"/>
      <c r="BM31" s="241"/>
      <c r="BN31" s="241"/>
      <c r="BO31" s="254"/>
      <c r="BP31" s="254"/>
      <c r="BQ31" s="251">
        <v>25</v>
      </c>
      <c r="BR31" s="252"/>
      <c r="BS31" s="755"/>
      <c r="BT31" s="756"/>
      <c r="BU31" s="756"/>
      <c r="BV31" s="756"/>
      <c r="BW31" s="756"/>
      <c r="BX31" s="756"/>
      <c r="BY31" s="756"/>
      <c r="BZ31" s="756"/>
      <c r="CA31" s="756"/>
      <c r="CB31" s="756"/>
      <c r="CC31" s="756"/>
      <c r="CD31" s="756"/>
      <c r="CE31" s="756"/>
      <c r="CF31" s="756"/>
      <c r="CG31" s="757"/>
      <c r="CH31" s="768"/>
      <c r="CI31" s="769"/>
      <c r="CJ31" s="769"/>
      <c r="CK31" s="769"/>
      <c r="CL31" s="770"/>
      <c r="CM31" s="768"/>
      <c r="CN31" s="769"/>
      <c r="CO31" s="769"/>
      <c r="CP31" s="769"/>
      <c r="CQ31" s="770"/>
      <c r="CR31" s="768"/>
      <c r="CS31" s="769"/>
      <c r="CT31" s="769"/>
      <c r="CU31" s="769"/>
      <c r="CV31" s="770"/>
      <c r="CW31" s="768"/>
      <c r="CX31" s="769"/>
      <c r="CY31" s="769"/>
      <c r="CZ31" s="769"/>
      <c r="DA31" s="770"/>
      <c r="DB31" s="768"/>
      <c r="DC31" s="769"/>
      <c r="DD31" s="769"/>
      <c r="DE31" s="769"/>
      <c r="DF31" s="770"/>
      <c r="DG31" s="768"/>
      <c r="DH31" s="769"/>
      <c r="DI31" s="769"/>
      <c r="DJ31" s="769"/>
      <c r="DK31" s="770"/>
      <c r="DL31" s="768"/>
      <c r="DM31" s="769"/>
      <c r="DN31" s="769"/>
      <c r="DO31" s="769"/>
      <c r="DP31" s="770"/>
      <c r="DQ31" s="768"/>
      <c r="DR31" s="769"/>
      <c r="DS31" s="769"/>
      <c r="DT31" s="769"/>
      <c r="DU31" s="770"/>
      <c r="DV31" s="771"/>
      <c r="DW31" s="772"/>
      <c r="DX31" s="772"/>
      <c r="DY31" s="772"/>
      <c r="DZ31" s="773"/>
      <c r="EA31" s="235"/>
    </row>
    <row r="32" spans="1:131" s="236" customFormat="1" ht="26.25" customHeight="1" x14ac:dyDescent="0.2">
      <c r="A32" s="255">
        <v>5</v>
      </c>
      <c r="B32" s="742" t="s">
        <v>395</v>
      </c>
      <c r="C32" s="743"/>
      <c r="D32" s="743"/>
      <c r="E32" s="743"/>
      <c r="F32" s="743"/>
      <c r="G32" s="743"/>
      <c r="H32" s="743"/>
      <c r="I32" s="743"/>
      <c r="J32" s="743"/>
      <c r="K32" s="743"/>
      <c r="L32" s="743"/>
      <c r="M32" s="743"/>
      <c r="N32" s="743"/>
      <c r="O32" s="743"/>
      <c r="P32" s="744"/>
      <c r="Q32" s="745">
        <v>572</v>
      </c>
      <c r="R32" s="746"/>
      <c r="S32" s="746"/>
      <c r="T32" s="746"/>
      <c r="U32" s="746"/>
      <c r="V32" s="746">
        <v>5</v>
      </c>
      <c r="W32" s="746"/>
      <c r="X32" s="746"/>
      <c r="Y32" s="746"/>
      <c r="Z32" s="746"/>
      <c r="AA32" s="746">
        <v>567</v>
      </c>
      <c r="AB32" s="746"/>
      <c r="AC32" s="746"/>
      <c r="AD32" s="746"/>
      <c r="AE32" s="747"/>
      <c r="AF32" s="821">
        <v>695</v>
      </c>
      <c r="AG32" s="746"/>
      <c r="AH32" s="746"/>
      <c r="AI32" s="746"/>
      <c r="AJ32" s="822"/>
      <c r="AK32" s="825" t="s">
        <v>496</v>
      </c>
      <c r="AL32" s="826"/>
      <c r="AM32" s="826"/>
      <c r="AN32" s="826"/>
      <c r="AO32" s="826"/>
      <c r="AP32" s="826" t="s">
        <v>496</v>
      </c>
      <c r="AQ32" s="826"/>
      <c r="AR32" s="826"/>
      <c r="AS32" s="826"/>
      <c r="AT32" s="826"/>
      <c r="AU32" s="826" t="s">
        <v>496</v>
      </c>
      <c r="AV32" s="826"/>
      <c r="AW32" s="826"/>
      <c r="AX32" s="826"/>
      <c r="AY32" s="826"/>
      <c r="AZ32" s="827" t="s">
        <v>496</v>
      </c>
      <c r="BA32" s="827"/>
      <c r="BB32" s="827"/>
      <c r="BC32" s="827"/>
      <c r="BD32" s="827"/>
      <c r="BE32" s="823" t="s">
        <v>396</v>
      </c>
      <c r="BF32" s="823"/>
      <c r="BG32" s="823"/>
      <c r="BH32" s="823"/>
      <c r="BI32" s="824"/>
      <c r="BJ32" s="241"/>
      <c r="BK32" s="241"/>
      <c r="BL32" s="241"/>
      <c r="BM32" s="241"/>
      <c r="BN32" s="241"/>
      <c r="BO32" s="254"/>
      <c r="BP32" s="254"/>
      <c r="BQ32" s="251">
        <v>26</v>
      </c>
      <c r="BR32" s="252"/>
      <c r="BS32" s="755"/>
      <c r="BT32" s="756"/>
      <c r="BU32" s="756"/>
      <c r="BV32" s="756"/>
      <c r="BW32" s="756"/>
      <c r="BX32" s="756"/>
      <c r="BY32" s="756"/>
      <c r="BZ32" s="756"/>
      <c r="CA32" s="756"/>
      <c r="CB32" s="756"/>
      <c r="CC32" s="756"/>
      <c r="CD32" s="756"/>
      <c r="CE32" s="756"/>
      <c r="CF32" s="756"/>
      <c r="CG32" s="757"/>
      <c r="CH32" s="768"/>
      <c r="CI32" s="769"/>
      <c r="CJ32" s="769"/>
      <c r="CK32" s="769"/>
      <c r="CL32" s="770"/>
      <c r="CM32" s="768"/>
      <c r="CN32" s="769"/>
      <c r="CO32" s="769"/>
      <c r="CP32" s="769"/>
      <c r="CQ32" s="770"/>
      <c r="CR32" s="768"/>
      <c r="CS32" s="769"/>
      <c r="CT32" s="769"/>
      <c r="CU32" s="769"/>
      <c r="CV32" s="770"/>
      <c r="CW32" s="768"/>
      <c r="CX32" s="769"/>
      <c r="CY32" s="769"/>
      <c r="CZ32" s="769"/>
      <c r="DA32" s="770"/>
      <c r="DB32" s="768"/>
      <c r="DC32" s="769"/>
      <c r="DD32" s="769"/>
      <c r="DE32" s="769"/>
      <c r="DF32" s="770"/>
      <c r="DG32" s="768"/>
      <c r="DH32" s="769"/>
      <c r="DI32" s="769"/>
      <c r="DJ32" s="769"/>
      <c r="DK32" s="770"/>
      <c r="DL32" s="768"/>
      <c r="DM32" s="769"/>
      <c r="DN32" s="769"/>
      <c r="DO32" s="769"/>
      <c r="DP32" s="770"/>
      <c r="DQ32" s="768"/>
      <c r="DR32" s="769"/>
      <c r="DS32" s="769"/>
      <c r="DT32" s="769"/>
      <c r="DU32" s="770"/>
      <c r="DV32" s="771"/>
      <c r="DW32" s="772"/>
      <c r="DX32" s="772"/>
      <c r="DY32" s="772"/>
      <c r="DZ32" s="773"/>
      <c r="EA32" s="235"/>
    </row>
    <row r="33" spans="1:131" s="236" customFormat="1" ht="26.25" customHeight="1" x14ac:dyDescent="0.2">
      <c r="A33" s="255">
        <v>6</v>
      </c>
      <c r="B33" s="742"/>
      <c r="C33" s="743"/>
      <c r="D33" s="743"/>
      <c r="E33" s="743"/>
      <c r="F33" s="743"/>
      <c r="G33" s="743"/>
      <c r="H33" s="743"/>
      <c r="I33" s="743"/>
      <c r="J33" s="743"/>
      <c r="K33" s="743"/>
      <c r="L33" s="743"/>
      <c r="M33" s="743"/>
      <c r="N33" s="743"/>
      <c r="O33" s="743"/>
      <c r="P33" s="744"/>
      <c r="Q33" s="745"/>
      <c r="R33" s="746"/>
      <c r="S33" s="746"/>
      <c r="T33" s="746"/>
      <c r="U33" s="746"/>
      <c r="V33" s="746"/>
      <c r="W33" s="746"/>
      <c r="X33" s="746"/>
      <c r="Y33" s="746"/>
      <c r="Z33" s="746"/>
      <c r="AA33" s="746"/>
      <c r="AB33" s="746"/>
      <c r="AC33" s="746"/>
      <c r="AD33" s="746"/>
      <c r="AE33" s="747"/>
      <c r="AF33" s="821"/>
      <c r="AG33" s="746"/>
      <c r="AH33" s="746"/>
      <c r="AI33" s="746"/>
      <c r="AJ33" s="822"/>
      <c r="AK33" s="825"/>
      <c r="AL33" s="826"/>
      <c r="AM33" s="826"/>
      <c r="AN33" s="826"/>
      <c r="AO33" s="826"/>
      <c r="AP33" s="826"/>
      <c r="AQ33" s="826"/>
      <c r="AR33" s="826"/>
      <c r="AS33" s="826"/>
      <c r="AT33" s="826"/>
      <c r="AU33" s="826"/>
      <c r="AV33" s="826"/>
      <c r="AW33" s="826"/>
      <c r="AX33" s="826"/>
      <c r="AY33" s="826"/>
      <c r="AZ33" s="827"/>
      <c r="BA33" s="827"/>
      <c r="BB33" s="827"/>
      <c r="BC33" s="827"/>
      <c r="BD33" s="827"/>
      <c r="BE33" s="823"/>
      <c r="BF33" s="823"/>
      <c r="BG33" s="823"/>
      <c r="BH33" s="823"/>
      <c r="BI33" s="824"/>
      <c r="BJ33" s="241"/>
      <c r="BK33" s="241"/>
      <c r="BL33" s="241"/>
      <c r="BM33" s="241"/>
      <c r="BN33" s="241"/>
      <c r="BO33" s="254"/>
      <c r="BP33" s="254"/>
      <c r="BQ33" s="251">
        <v>27</v>
      </c>
      <c r="BR33" s="252"/>
      <c r="BS33" s="755"/>
      <c r="BT33" s="756"/>
      <c r="BU33" s="756"/>
      <c r="BV33" s="756"/>
      <c r="BW33" s="756"/>
      <c r="BX33" s="756"/>
      <c r="BY33" s="756"/>
      <c r="BZ33" s="756"/>
      <c r="CA33" s="756"/>
      <c r="CB33" s="756"/>
      <c r="CC33" s="756"/>
      <c r="CD33" s="756"/>
      <c r="CE33" s="756"/>
      <c r="CF33" s="756"/>
      <c r="CG33" s="757"/>
      <c r="CH33" s="768"/>
      <c r="CI33" s="769"/>
      <c r="CJ33" s="769"/>
      <c r="CK33" s="769"/>
      <c r="CL33" s="770"/>
      <c r="CM33" s="768"/>
      <c r="CN33" s="769"/>
      <c r="CO33" s="769"/>
      <c r="CP33" s="769"/>
      <c r="CQ33" s="770"/>
      <c r="CR33" s="768"/>
      <c r="CS33" s="769"/>
      <c r="CT33" s="769"/>
      <c r="CU33" s="769"/>
      <c r="CV33" s="770"/>
      <c r="CW33" s="768"/>
      <c r="CX33" s="769"/>
      <c r="CY33" s="769"/>
      <c r="CZ33" s="769"/>
      <c r="DA33" s="770"/>
      <c r="DB33" s="768"/>
      <c r="DC33" s="769"/>
      <c r="DD33" s="769"/>
      <c r="DE33" s="769"/>
      <c r="DF33" s="770"/>
      <c r="DG33" s="768"/>
      <c r="DH33" s="769"/>
      <c r="DI33" s="769"/>
      <c r="DJ33" s="769"/>
      <c r="DK33" s="770"/>
      <c r="DL33" s="768"/>
      <c r="DM33" s="769"/>
      <c r="DN33" s="769"/>
      <c r="DO33" s="769"/>
      <c r="DP33" s="770"/>
      <c r="DQ33" s="768"/>
      <c r="DR33" s="769"/>
      <c r="DS33" s="769"/>
      <c r="DT33" s="769"/>
      <c r="DU33" s="770"/>
      <c r="DV33" s="771"/>
      <c r="DW33" s="772"/>
      <c r="DX33" s="772"/>
      <c r="DY33" s="772"/>
      <c r="DZ33" s="773"/>
      <c r="EA33" s="235"/>
    </row>
    <row r="34" spans="1:131" s="236" customFormat="1" ht="26.25" customHeight="1" x14ac:dyDescent="0.2">
      <c r="A34" s="255">
        <v>7</v>
      </c>
      <c r="B34" s="742"/>
      <c r="C34" s="743"/>
      <c r="D34" s="743"/>
      <c r="E34" s="743"/>
      <c r="F34" s="743"/>
      <c r="G34" s="743"/>
      <c r="H34" s="743"/>
      <c r="I34" s="743"/>
      <c r="J34" s="743"/>
      <c r="K34" s="743"/>
      <c r="L34" s="743"/>
      <c r="M34" s="743"/>
      <c r="N34" s="743"/>
      <c r="O34" s="743"/>
      <c r="P34" s="744"/>
      <c r="Q34" s="745"/>
      <c r="R34" s="746"/>
      <c r="S34" s="746"/>
      <c r="T34" s="746"/>
      <c r="U34" s="746"/>
      <c r="V34" s="746"/>
      <c r="W34" s="746"/>
      <c r="X34" s="746"/>
      <c r="Y34" s="746"/>
      <c r="Z34" s="746"/>
      <c r="AA34" s="746"/>
      <c r="AB34" s="746"/>
      <c r="AC34" s="746"/>
      <c r="AD34" s="746"/>
      <c r="AE34" s="747"/>
      <c r="AF34" s="821"/>
      <c r="AG34" s="746"/>
      <c r="AH34" s="746"/>
      <c r="AI34" s="746"/>
      <c r="AJ34" s="822"/>
      <c r="AK34" s="825"/>
      <c r="AL34" s="826"/>
      <c r="AM34" s="826"/>
      <c r="AN34" s="826"/>
      <c r="AO34" s="826"/>
      <c r="AP34" s="826"/>
      <c r="AQ34" s="826"/>
      <c r="AR34" s="826"/>
      <c r="AS34" s="826"/>
      <c r="AT34" s="826"/>
      <c r="AU34" s="826"/>
      <c r="AV34" s="826"/>
      <c r="AW34" s="826"/>
      <c r="AX34" s="826"/>
      <c r="AY34" s="826"/>
      <c r="AZ34" s="827"/>
      <c r="BA34" s="827"/>
      <c r="BB34" s="827"/>
      <c r="BC34" s="827"/>
      <c r="BD34" s="827"/>
      <c r="BE34" s="823"/>
      <c r="BF34" s="823"/>
      <c r="BG34" s="823"/>
      <c r="BH34" s="823"/>
      <c r="BI34" s="824"/>
      <c r="BJ34" s="241"/>
      <c r="BK34" s="241"/>
      <c r="BL34" s="241"/>
      <c r="BM34" s="241"/>
      <c r="BN34" s="241"/>
      <c r="BO34" s="254"/>
      <c r="BP34" s="254"/>
      <c r="BQ34" s="251">
        <v>28</v>
      </c>
      <c r="BR34" s="252"/>
      <c r="BS34" s="755"/>
      <c r="BT34" s="756"/>
      <c r="BU34" s="756"/>
      <c r="BV34" s="756"/>
      <c r="BW34" s="756"/>
      <c r="BX34" s="756"/>
      <c r="BY34" s="756"/>
      <c r="BZ34" s="756"/>
      <c r="CA34" s="756"/>
      <c r="CB34" s="756"/>
      <c r="CC34" s="756"/>
      <c r="CD34" s="756"/>
      <c r="CE34" s="756"/>
      <c r="CF34" s="756"/>
      <c r="CG34" s="757"/>
      <c r="CH34" s="768"/>
      <c r="CI34" s="769"/>
      <c r="CJ34" s="769"/>
      <c r="CK34" s="769"/>
      <c r="CL34" s="770"/>
      <c r="CM34" s="768"/>
      <c r="CN34" s="769"/>
      <c r="CO34" s="769"/>
      <c r="CP34" s="769"/>
      <c r="CQ34" s="770"/>
      <c r="CR34" s="768"/>
      <c r="CS34" s="769"/>
      <c r="CT34" s="769"/>
      <c r="CU34" s="769"/>
      <c r="CV34" s="770"/>
      <c r="CW34" s="768"/>
      <c r="CX34" s="769"/>
      <c r="CY34" s="769"/>
      <c r="CZ34" s="769"/>
      <c r="DA34" s="770"/>
      <c r="DB34" s="768"/>
      <c r="DC34" s="769"/>
      <c r="DD34" s="769"/>
      <c r="DE34" s="769"/>
      <c r="DF34" s="770"/>
      <c r="DG34" s="768"/>
      <c r="DH34" s="769"/>
      <c r="DI34" s="769"/>
      <c r="DJ34" s="769"/>
      <c r="DK34" s="770"/>
      <c r="DL34" s="768"/>
      <c r="DM34" s="769"/>
      <c r="DN34" s="769"/>
      <c r="DO34" s="769"/>
      <c r="DP34" s="770"/>
      <c r="DQ34" s="768"/>
      <c r="DR34" s="769"/>
      <c r="DS34" s="769"/>
      <c r="DT34" s="769"/>
      <c r="DU34" s="770"/>
      <c r="DV34" s="771"/>
      <c r="DW34" s="772"/>
      <c r="DX34" s="772"/>
      <c r="DY34" s="772"/>
      <c r="DZ34" s="773"/>
      <c r="EA34" s="235"/>
    </row>
    <row r="35" spans="1:131" s="236" customFormat="1" ht="26.25" customHeight="1" x14ac:dyDescent="0.2">
      <c r="A35" s="255">
        <v>8</v>
      </c>
      <c r="B35" s="742"/>
      <c r="C35" s="743"/>
      <c r="D35" s="743"/>
      <c r="E35" s="743"/>
      <c r="F35" s="743"/>
      <c r="G35" s="743"/>
      <c r="H35" s="743"/>
      <c r="I35" s="743"/>
      <c r="J35" s="743"/>
      <c r="K35" s="743"/>
      <c r="L35" s="743"/>
      <c r="M35" s="743"/>
      <c r="N35" s="743"/>
      <c r="O35" s="743"/>
      <c r="P35" s="744"/>
      <c r="Q35" s="745"/>
      <c r="R35" s="746"/>
      <c r="S35" s="746"/>
      <c r="T35" s="746"/>
      <c r="U35" s="746"/>
      <c r="V35" s="746"/>
      <c r="W35" s="746"/>
      <c r="X35" s="746"/>
      <c r="Y35" s="746"/>
      <c r="Z35" s="746"/>
      <c r="AA35" s="746"/>
      <c r="AB35" s="746"/>
      <c r="AC35" s="746"/>
      <c r="AD35" s="746"/>
      <c r="AE35" s="747"/>
      <c r="AF35" s="821"/>
      <c r="AG35" s="746"/>
      <c r="AH35" s="746"/>
      <c r="AI35" s="746"/>
      <c r="AJ35" s="822"/>
      <c r="AK35" s="825"/>
      <c r="AL35" s="826"/>
      <c r="AM35" s="826"/>
      <c r="AN35" s="826"/>
      <c r="AO35" s="826"/>
      <c r="AP35" s="826"/>
      <c r="AQ35" s="826"/>
      <c r="AR35" s="826"/>
      <c r="AS35" s="826"/>
      <c r="AT35" s="826"/>
      <c r="AU35" s="826"/>
      <c r="AV35" s="826"/>
      <c r="AW35" s="826"/>
      <c r="AX35" s="826"/>
      <c r="AY35" s="826"/>
      <c r="AZ35" s="827"/>
      <c r="BA35" s="827"/>
      <c r="BB35" s="827"/>
      <c r="BC35" s="827"/>
      <c r="BD35" s="827"/>
      <c r="BE35" s="823"/>
      <c r="BF35" s="823"/>
      <c r="BG35" s="823"/>
      <c r="BH35" s="823"/>
      <c r="BI35" s="824"/>
      <c r="BJ35" s="241"/>
      <c r="BK35" s="241"/>
      <c r="BL35" s="241"/>
      <c r="BM35" s="241"/>
      <c r="BN35" s="241"/>
      <c r="BO35" s="254"/>
      <c r="BP35" s="254"/>
      <c r="BQ35" s="251">
        <v>29</v>
      </c>
      <c r="BR35" s="252"/>
      <c r="BS35" s="755"/>
      <c r="BT35" s="756"/>
      <c r="BU35" s="756"/>
      <c r="BV35" s="756"/>
      <c r="BW35" s="756"/>
      <c r="BX35" s="756"/>
      <c r="BY35" s="756"/>
      <c r="BZ35" s="756"/>
      <c r="CA35" s="756"/>
      <c r="CB35" s="756"/>
      <c r="CC35" s="756"/>
      <c r="CD35" s="756"/>
      <c r="CE35" s="756"/>
      <c r="CF35" s="756"/>
      <c r="CG35" s="757"/>
      <c r="CH35" s="768"/>
      <c r="CI35" s="769"/>
      <c r="CJ35" s="769"/>
      <c r="CK35" s="769"/>
      <c r="CL35" s="770"/>
      <c r="CM35" s="768"/>
      <c r="CN35" s="769"/>
      <c r="CO35" s="769"/>
      <c r="CP35" s="769"/>
      <c r="CQ35" s="770"/>
      <c r="CR35" s="768"/>
      <c r="CS35" s="769"/>
      <c r="CT35" s="769"/>
      <c r="CU35" s="769"/>
      <c r="CV35" s="770"/>
      <c r="CW35" s="768"/>
      <c r="CX35" s="769"/>
      <c r="CY35" s="769"/>
      <c r="CZ35" s="769"/>
      <c r="DA35" s="770"/>
      <c r="DB35" s="768"/>
      <c r="DC35" s="769"/>
      <c r="DD35" s="769"/>
      <c r="DE35" s="769"/>
      <c r="DF35" s="770"/>
      <c r="DG35" s="768"/>
      <c r="DH35" s="769"/>
      <c r="DI35" s="769"/>
      <c r="DJ35" s="769"/>
      <c r="DK35" s="770"/>
      <c r="DL35" s="768"/>
      <c r="DM35" s="769"/>
      <c r="DN35" s="769"/>
      <c r="DO35" s="769"/>
      <c r="DP35" s="770"/>
      <c r="DQ35" s="768"/>
      <c r="DR35" s="769"/>
      <c r="DS35" s="769"/>
      <c r="DT35" s="769"/>
      <c r="DU35" s="770"/>
      <c r="DV35" s="771"/>
      <c r="DW35" s="772"/>
      <c r="DX35" s="772"/>
      <c r="DY35" s="772"/>
      <c r="DZ35" s="773"/>
      <c r="EA35" s="235"/>
    </row>
    <row r="36" spans="1:131" s="236" customFormat="1" ht="26.25" customHeight="1" x14ac:dyDescent="0.2">
      <c r="A36" s="255">
        <v>9</v>
      </c>
      <c r="B36" s="742"/>
      <c r="C36" s="743"/>
      <c r="D36" s="743"/>
      <c r="E36" s="743"/>
      <c r="F36" s="743"/>
      <c r="G36" s="743"/>
      <c r="H36" s="743"/>
      <c r="I36" s="743"/>
      <c r="J36" s="743"/>
      <c r="K36" s="743"/>
      <c r="L36" s="743"/>
      <c r="M36" s="743"/>
      <c r="N36" s="743"/>
      <c r="O36" s="743"/>
      <c r="P36" s="744"/>
      <c r="Q36" s="745"/>
      <c r="R36" s="746"/>
      <c r="S36" s="746"/>
      <c r="T36" s="746"/>
      <c r="U36" s="746"/>
      <c r="V36" s="746"/>
      <c r="W36" s="746"/>
      <c r="X36" s="746"/>
      <c r="Y36" s="746"/>
      <c r="Z36" s="746"/>
      <c r="AA36" s="746"/>
      <c r="AB36" s="746"/>
      <c r="AC36" s="746"/>
      <c r="AD36" s="746"/>
      <c r="AE36" s="747"/>
      <c r="AF36" s="821"/>
      <c r="AG36" s="746"/>
      <c r="AH36" s="746"/>
      <c r="AI36" s="746"/>
      <c r="AJ36" s="822"/>
      <c r="AK36" s="825"/>
      <c r="AL36" s="826"/>
      <c r="AM36" s="826"/>
      <c r="AN36" s="826"/>
      <c r="AO36" s="826"/>
      <c r="AP36" s="826"/>
      <c r="AQ36" s="826"/>
      <c r="AR36" s="826"/>
      <c r="AS36" s="826"/>
      <c r="AT36" s="826"/>
      <c r="AU36" s="826"/>
      <c r="AV36" s="826"/>
      <c r="AW36" s="826"/>
      <c r="AX36" s="826"/>
      <c r="AY36" s="826"/>
      <c r="AZ36" s="827"/>
      <c r="BA36" s="827"/>
      <c r="BB36" s="827"/>
      <c r="BC36" s="827"/>
      <c r="BD36" s="827"/>
      <c r="BE36" s="823"/>
      <c r="BF36" s="823"/>
      <c r="BG36" s="823"/>
      <c r="BH36" s="823"/>
      <c r="BI36" s="824"/>
      <c r="BJ36" s="241"/>
      <c r="BK36" s="241"/>
      <c r="BL36" s="241"/>
      <c r="BM36" s="241"/>
      <c r="BN36" s="241"/>
      <c r="BO36" s="254"/>
      <c r="BP36" s="254"/>
      <c r="BQ36" s="251">
        <v>30</v>
      </c>
      <c r="BR36" s="252"/>
      <c r="BS36" s="755"/>
      <c r="BT36" s="756"/>
      <c r="BU36" s="756"/>
      <c r="BV36" s="756"/>
      <c r="BW36" s="756"/>
      <c r="BX36" s="756"/>
      <c r="BY36" s="756"/>
      <c r="BZ36" s="756"/>
      <c r="CA36" s="756"/>
      <c r="CB36" s="756"/>
      <c r="CC36" s="756"/>
      <c r="CD36" s="756"/>
      <c r="CE36" s="756"/>
      <c r="CF36" s="756"/>
      <c r="CG36" s="757"/>
      <c r="CH36" s="768"/>
      <c r="CI36" s="769"/>
      <c r="CJ36" s="769"/>
      <c r="CK36" s="769"/>
      <c r="CL36" s="770"/>
      <c r="CM36" s="768"/>
      <c r="CN36" s="769"/>
      <c r="CO36" s="769"/>
      <c r="CP36" s="769"/>
      <c r="CQ36" s="770"/>
      <c r="CR36" s="768"/>
      <c r="CS36" s="769"/>
      <c r="CT36" s="769"/>
      <c r="CU36" s="769"/>
      <c r="CV36" s="770"/>
      <c r="CW36" s="768"/>
      <c r="CX36" s="769"/>
      <c r="CY36" s="769"/>
      <c r="CZ36" s="769"/>
      <c r="DA36" s="770"/>
      <c r="DB36" s="768"/>
      <c r="DC36" s="769"/>
      <c r="DD36" s="769"/>
      <c r="DE36" s="769"/>
      <c r="DF36" s="770"/>
      <c r="DG36" s="768"/>
      <c r="DH36" s="769"/>
      <c r="DI36" s="769"/>
      <c r="DJ36" s="769"/>
      <c r="DK36" s="770"/>
      <c r="DL36" s="768"/>
      <c r="DM36" s="769"/>
      <c r="DN36" s="769"/>
      <c r="DO36" s="769"/>
      <c r="DP36" s="770"/>
      <c r="DQ36" s="768"/>
      <c r="DR36" s="769"/>
      <c r="DS36" s="769"/>
      <c r="DT36" s="769"/>
      <c r="DU36" s="770"/>
      <c r="DV36" s="771"/>
      <c r="DW36" s="772"/>
      <c r="DX36" s="772"/>
      <c r="DY36" s="772"/>
      <c r="DZ36" s="773"/>
      <c r="EA36" s="235"/>
    </row>
    <row r="37" spans="1:131" s="236" customFormat="1" ht="26.25" customHeight="1" x14ac:dyDescent="0.2">
      <c r="A37" s="255">
        <v>10</v>
      </c>
      <c r="B37" s="742"/>
      <c r="C37" s="743"/>
      <c r="D37" s="743"/>
      <c r="E37" s="743"/>
      <c r="F37" s="743"/>
      <c r="G37" s="743"/>
      <c r="H37" s="743"/>
      <c r="I37" s="743"/>
      <c r="J37" s="743"/>
      <c r="K37" s="743"/>
      <c r="L37" s="743"/>
      <c r="M37" s="743"/>
      <c r="N37" s="743"/>
      <c r="O37" s="743"/>
      <c r="P37" s="744"/>
      <c r="Q37" s="745"/>
      <c r="R37" s="746"/>
      <c r="S37" s="746"/>
      <c r="T37" s="746"/>
      <c r="U37" s="746"/>
      <c r="V37" s="746"/>
      <c r="W37" s="746"/>
      <c r="X37" s="746"/>
      <c r="Y37" s="746"/>
      <c r="Z37" s="746"/>
      <c r="AA37" s="746"/>
      <c r="AB37" s="746"/>
      <c r="AC37" s="746"/>
      <c r="AD37" s="746"/>
      <c r="AE37" s="747"/>
      <c r="AF37" s="821"/>
      <c r="AG37" s="746"/>
      <c r="AH37" s="746"/>
      <c r="AI37" s="746"/>
      <c r="AJ37" s="822"/>
      <c r="AK37" s="825"/>
      <c r="AL37" s="826"/>
      <c r="AM37" s="826"/>
      <c r="AN37" s="826"/>
      <c r="AO37" s="826"/>
      <c r="AP37" s="826"/>
      <c r="AQ37" s="826"/>
      <c r="AR37" s="826"/>
      <c r="AS37" s="826"/>
      <c r="AT37" s="826"/>
      <c r="AU37" s="826"/>
      <c r="AV37" s="826"/>
      <c r="AW37" s="826"/>
      <c r="AX37" s="826"/>
      <c r="AY37" s="826"/>
      <c r="AZ37" s="827"/>
      <c r="BA37" s="827"/>
      <c r="BB37" s="827"/>
      <c r="BC37" s="827"/>
      <c r="BD37" s="827"/>
      <c r="BE37" s="823"/>
      <c r="BF37" s="823"/>
      <c r="BG37" s="823"/>
      <c r="BH37" s="823"/>
      <c r="BI37" s="824"/>
      <c r="BJ37" s="241"/>
      <c r="BK37" s="241"/>
      <c r="BL37" s="241"/>
      <c r="BM37" s="241"/>
      <c r="BN37" s="241"/>
      <c r="BO37" s="254"/>
      <c r="BP37" s="254"/>
      <c r="BQ37" s="251">
        <v>31</v>
      </c>
      <c r="BR37" s="252"/>
      <c r="BS37" s="755"/>
      <c r="BT37" s="756"/>
      <c r="BU37" s="756"/>
      <c r="BV37" s="756"/>
      <c r="BW37" s="756"/>
      <c r="BX37" s="756"/>
      <c r="BY37" s="756"/>
      <c r="BZ37" s="756"/>
      <c r="CA37" s="756"/>
      <c r="CB37" s="756"/>
      <c r="CC37" s="756"/>
      <c r="CD37" s="756"/>
      <c r="CE37" s="756"/>
      <c r="CF37" s="756"/>
      <c r="CG37" s="757"/>
      <c r="CH37" s="768"/>
      <c r="CI37" s="769"/>
      <c r="CJ37" s="769"/>
      <c r="CK37" s="769"/>
      <c r="CL37" s="770"/>
      <c r="CM37" s="768"/>
      <c r="CN37" s="769"/>
      <c r="CO37" s="769"/>
      <c r="CP37" s="769"/>
      <c r="CQ37" s="770"/>
      <c r="CR37" s="768"/>
      <c r="CS37" s="769"/>
      <c r="CT37" s="769"/>
      <c r="CU37" s="769"/>
      <c r="CV37" s="770"/>
      <c r="CW37" s="768"/>
      <c r="CX37" s="769"/>
      <c r="CY37" s="769"/>
      <c r="CZ37" s="769"/>
      <c r="DA37" s="770"/>
      <c r="DB37" s="768"/>
      <c r="DC37" s="769"/>
      <c r="DD37" s="769"/>
      <c r="DE37" s="769"/>
      <c r="DF37" s="770"/>
      <c r="DG37" s="768"/>
      <c r="DH37" s="769"/>
      <c r="DI37" s="769"/>
      <c r="DJ37" s="769"/>
      <c r="DK37" s="770"/>
      <c r="DL37" s="768"/>
      <c r="DM37" s="769"/>
      <c r="DN37" s="769"/>
      <c r="DO37" s="769"/>
      <c r="DP37" s="770"/>
      <c r="DQ37" s="768"/>
      <c r="DR37" s="769"/>
      <c r="DS37" s="769"/>
      <c r="DT37" s="769"/>
      <c r="DU37" s="770"/>
      <c r="DV37" s="771"/>
      <c r="DW37" s="772"/>
      <c r="DX37" s="772"/>
      <c r="DY37" s="772"/>
      <c r="DZ37" s="773"/>
      <c r="EA37" s="235"/>
    </row>
    <row r="38" spans="1:131" s="236" customFormat="1" ht="26.25" customHeight="1" x14ac:dyDescent="0.2">
      <c r="A38" s="255">
        <v>11</v>
      </c>
      <c r="B38" s="742"/>
      <c r="C38" s="743"/>
      <c r="D38" s="743"/>
      <c r="E38" s="743"/>
      <c r="F38" s="743"/>
      <c r="G38" s="743"/>
      <c r="H38" s="743"/>
      <c r="I38" s="743"/>
      <c r="J38" s="743"/>
      <c r="K38" s="743"/>
      <c r="L38" s="743"/>
      <c r="M38" s="743"/>
      <c r="N38" s="743"/>
      <c r="O38" s="743"/>
      <c r="P38" s="744"/>
      <c r="Q38" s="745"/>
      <c r="R38" s="746"/>
      <c r="S38" s="746"/>
      <c r="T38" s="746"/>
      <c r="U38" s="746"/>
      <c r="V38" s="746"/>
      <c r="W38" s="746"/>
      <c r="X38" s="746"/>
      <c r="Y38" s="746"/>
      <c r="Z38" s="746"/>
      <c r="AA38" s="746"/>
      <c r="AB38" s="746"/>
      <c r="AC38" s="746"/>
      <c r="AD38" s="746"/>
      <c r="AE38" s="747"/>
      <c r="AF38" s="821"/>
      <c r="AG38" s="746"/>
      <c r="AH38" s="746"/>
      <c r="AI38" s="746"/>
      <c r="AJ38" s="822"/>
      <c r="AK38" s="825"/>
      <c r="AL38" s="826"/>
      <c r="AM38" s="826"/>
      <c r="AN38" s="826"/>
      <c r="AO38" s="826"/>
      <c r="AP38" s="826"/>
      <c r="AQ38" s="826"/>
      <c r="AR38" s="826"/>
      <c r="AS38" s="826"/>
      <c r="AT38" s="826"/>
      <c r="AU38" s="826"/>
      <c r="AV38" s="826"/>
      <c r="AW38" s="826"/>
      <c r="AX38" s="826"/>
      <c r="AY38" s="826"/>
      <c r="AZ38" s="827"/>
      <c r="BA38" s="827"/>
      <c r="BB38" s="827"/>
      <c r="BC38" s="827"/>
      <c r="BD38" s="827"/>
      <c r="BE38" s="823"/>
      <c r="BF38" s="823"/>
      <c r="BG38" s="823"/>
      <c r="BH38" s="823"/>
      <c r="BI38" s="824"/>
      <c r="BJ38" s="241"/>
      <c r="BK38" s="241"/>
      <c r="BL38" s="241"/>
      <c r="BM38" s="241"/>
      <c r="BN38" s="241"/>
      <c r="BO38" s="254"/>
      <c r="BP38" s="254"/>
      <c r="BQ38" s="251">
        <v>32</v>
      </c>
      <c r="BR38" s="252"/>
      <c r="BS38" s="755"/>
      <c r="BT38" s="756"/>
      <c r="BU38" s="756"/>
      <c r="BV38" s="756"/>
      <c r="BW38" s="756"/>
      <c r="BX38" s="756"/>
      <c r="BY38" s="756"/>
      <c r="BZ38" s="756"/>
      <c r="CA38" s="756"/>
      <c r="CB38" s="756"/>
      <c r="CC38" s="756"/>
      <c r="CD38" s="756"/>
      <c r="CE38" s="756"/>
      <c r="CF38" s="756"/>
      <c r="CG38" s="757"/>
      <c r="CH38" s="768"/>
      <c r="CI38" s="769"/>
      <c r="CJ38" s="769"/>
      <c r="CK38" s="769"/>
      <c r="CL38" s="770"/>
      <c r="CM38" s="768"/>
      <c r="CN38" s="769"/>
      <c r="CO38" s="769"/>
      <c r="CP38" s="769"/>
      <c r="CQ38" s="770"/>
      <c r="CR38" s="768"/>
      <c r="CS38" s="769"/>
      <c r="CT38" s="769"/>
      <c r="CU38" s="769"/>
      <c r="CV38" s="770"/>
      <c r="CW38" s="768"/>
      <c r="CX38" s="769"/>
      <c r="CY38" s="769"/>
      <c r="CZ38" s="769"/>
      <c r="DA38" s="770"/>
      <c r="DB38" s="768"/>
      <c r="DC38" s="769"/>
      <c r="DD38" s="769"/>
      <c r="DE38" s="769"/>
      <c r="DF38" s="770"/>
      <c r="DG38" s="768"/>
      <c r="DH38" s="769"/>
      <c r="DI38" s="769"/>
      <c r="DJ38" s="769"/>
      <c r="DK38" s="770"/>
      <c r="DL38" s="768"/>
      <c r="DM38" s="769"/>
      <c r="DN38" s="769"/>
      <c r="DO38" s="769"/>
      <c r="DP38" s="770"/>
      <c r="DQ38" s="768"/>
      <c r="DR38" s="769"/>
      <c r="DS38" s="769"/>
      <c r="DT38" s="769"/>
      <c r="DU38" s="770"/>
      <c r="DV38" s="771"/>
      <c r="DW38" s="772"/>
      <c r="DX38" s="772"/>
      <c r="DY38" s="772"/>
      <c r="DZ38" s="773"/>
      <c r="EA38" s="235"/>
    </row>
    <row r="39" spans="1:131" s="236" customFormat="1" ht="26.25" customHeight="1" x14ac:dyDescent="0.2">
      <c r="A39" s="255">
        <v>12</v>
      </c>
      <c r="B39" s="742"/>
      <c r="C39" s="743"/>
      <c r="D39" s="743"/>
      <c r="E39" s="743"/>
      <c r="F39" s="743"/>
      <c r="G39" s="743"/>
      <c r="H39" s="743"/>
      <c r="I39" s="743"/>
      <c r="J39" s="743"/>
      <c r="K39" s="743"/>
      <c r="L39" s="743"/>
      <c r="M39" s="743"/>
      <c r="N39" s="743"/>
      <c r="O39" s="743"/>
      <c r="P39" s="744"/>
      <c r="Q39" s="745"/>
      <c r="R39" s="746"/>
      <c r="S39" s="746"/>
      <c r="T39" s="746"/>
      <c r="U39" s="746"/>
      <c r="V39" s="746"/>
      <c r="W39" s="746"/>
      <c r="X39" s="746"/>
      <c r="Y39" s="746"/>
      <c r="Z39" s="746"/>
      <c r="AA39" s="746"/>
      <c r="AB39" s="746"/>
      <c r="AC39" s="746"/>
      <c r="AD39" s="746"/>
      <c r="AE39" s="747"/>
      <c r="AF39" s="821"/>
      <c r="AG39" s="746"/>
      <c r="AH39" s="746"/>
      <c r="AI39" s="746"/>
      <c r="AJ39" s="822"/>
      <c r="AK39" s="825"/>
      <c r="AL39" s="826"/>
      <c r="AM39" s="826"/>
      <c r="AN39" s="826"/>
      <c r="AO39" s="826"/>
      <c r="AP39" s="826"/>
      <c r="AQ39" s="826"/>
      <c r="AR39" s="826"/>
      <c r="AS39" s="826"/>
      <c r="AT39" s="826"/>
      <c r="AU39" s="826"/>
      <c r="AV39" s="826"/>
      <c r="AW39" s="826"/>
      <c r="AX39" s="826"/>
      <c r="AY39" s="826"/>
      <c r="AZ39" s="827"/>
      <c r="BA39" s="827"/>
      <c r="BB39" s="827"/>
      <c r="BC39" s="827"/>
      <c r="BD39" s="827"/>
      <c r="BE39" s="823"/>
      <c r="BF39" s="823"/>
      <c r="BG39" s="823"/>
      <c r="BH39" s="823"/>
      <c r="BI39" s="824"/>
      <c r="BJ39" s="241"/>
      <c r="BK39" s="241"/>
      <c r="BL39" s="241"/>
      <c r="BM39" s="241"/>
      <c r="BN39" s="241"/>
      <c r="BO39" s="254"/>
      <c r="BP39" s="254"/>
      <c r="BQ39" s="251">
        <v>33</v>
      </c>
      <c r="BR39" s="252"/>
      <c r="BS39" s="755"/>
      <c r="BT39" s="756"/>
      <c r="BU39" s="756"/>
      <c r="BV39" s="756"/>
      <c r="BW39" s="756"/>
      <c r="BX39" s="756"/>
      <c r="BY39" s="756"/>
      <c r="BZ39" s="756"/>
      <c r="CA39" s="756"/>
      <c r="CB39" s="756"/>
      <c r="CC39" s="756"/>
      <c r="CD39" s="756"/>
      <c r="CE39" s="756"/>
      <c r="CF39" s="756"/>
      <c r="CG39" s="757"/>
      <c r="CH39" s="768"/>
      <c r="CI39" s="769"/>
      <c r="CJ39" s="769"/>
      <c r="CK39" s="769"/>
      <c r="CL39" s="770"/>
      <c r="CM39" s="768"/>
      <c r="CN39" s="769"/>
      <c r="CO39" s="769"/>
      <c r="CP39" s="769"/>
      <c r="CQ39" s="770"/>
      <c r="CR39" s="768"/>
      <c r="CS39" s="769"/>
      <c r="CT39" s="769"/>
      <c r="CU39" s="769"/>
      <c r="CV39" s="770"/>
      <c r="CW39" s="768"/>
      <c r="CX39" s="769"/>
      <c r="CY39" s="769"/>
      <c r="CZ39" s="769"/>
      <c r="DA39" s="770"/>
      <c r="DB39" s="768"/>
      <c r="DC39" s="769"/>
      <c r="DD39" s="769"/>
      <c r="DE39" s="769"/>
      <c r="DF39" s="770"/>
      <c r="DG39" s="768"/>
      <c r="DH39" s="769"/>
      <c r="DI39" s="769"/>
      <c r="DJ39" s="769"/>
      <c r="DK39" s="770"/>
      <c r="DL39" s="768"/>
      <c r="DM39" s="769"/>
      <c r="DN39" s="769"/>
      <c r="DO39" s="769"/>
      <c r="DP39" s="770"/>
      <c r="DQ39" s="768"/>
      <c r="DR39" s="769"/>
      <c r="DS39" s="769"/>
      <c r="DT39" s="769"/>
      <c r="DU39" s="770"/>
      <c r="DV39" s="771"/>
      <c r="DW39" s="772"/>
      <c r="DX39" s="772"/>
      <c r="DY39" s="772"/>
      <c r="DZ39" s="773"/>
      <c r="EA39" s="235"/>
    </row>
    <row r="40" spans="1:131" s="236" customFormat="1" ht="26.25" customHeight="1" x14ac:dyDescent="0.2">
      <c r="A40" s="250">
        <v>13</v>
      </c>
      <c r="B40" s="742"/>
      <c r="C40" s="743"/>
      <c r="D40" s="743"/>
      <c r="E40" s="743"/>
      <c r="F40" s="743"/>
      <c r="G40" s="743"/>
      <c r="H40" s="743"/>
      <c r="I40" s="743"/>
      <c r="J40" s="743"/>
      <c r="K40" s="743"/>
      <c r="L40" s="743"/>
      <c r="M40" s="743"/>
      <c r="N40" s="743"/>
      <c r="O40" s="743"/>
      <c r="P40" s="744"/>
      <c r="Q40" s="745"/>
      <c r="R40" s="746"/>
      <c r="S40" s="746"/>
      <c r="T40" s="746"/>
      <c r="U40" s="746"/>
      <c r="V40" s="746"/>
      <c r="W40" s="746"/>
      <c r="X40" s="746"/>
      <c r="Y40" s="746"/>
      <c r="Z40" s="746"/>
      <c r="AA40" s="746"/>
      <c r="AB40" s="746"/>
      <c r="AC40" s="746"/>
      <c r="AD40" s="746"/>
      <c r="AE40" s="747"/>
      <c r="AF40" s="821"/>
      <c r="AG40" s="746"/>
      <c r="AH40" s="746"/>
      <c r="AI40" s="746"/>
      <c r="AJ40" s="822"/>
      <c r="AK40" s="825"/>
      <c r="AL40" s="826"/>
      <c r="AM40" s="826"/>
      <c r="AN40" s="826"/>
      <c r="AO40" s="826"/>
      <c r="AP40" s="826"/>
      <c r="AQ40" s="826"/>
      <c r="AR40" s="826"/>
      <c r="AS40" s="826"/>
      <c r="AT40" s="826"/>
      <c r="AU40" s="826"/>
      <c r="AV40" s="826"/>
      <c r="AW40" s="826"/>
      <c r="AX40" s="826"/>
      <c r="AY40" s="826"/>
      <c r="AZ40" s="827"/>
      <c r="BA40" s="827"/>
      <c r="BB40" s="827"/>
      <c r="BC40" s="827"/>
      <c r="BD40" s="827"/>
      <c r="BE40" s="823"/>
      <c r="BF40" s="823"/>
      <c r="BG40" s="823"/>
      <c r="BH40" s="823"/>
      <c r="BI40" s="824"/>
      <c r="BJ40" s="241"/>
      <c r="BK40" s="241"/>
      <c r="BL40" s="241"/>
      <c r="BM40" s="241"/>
      <c r="BN40" s="241"/>
      <c r="BO40" s="254"/>
      <c r="BP40" s="254"/>
      <c r="BQ40" s="251">
        <v>34</v>
      </c>
      <c r="BR40" s="252"/>
      <c r="BS40" s="755"/>
      <c r="BT40" s="756"/>
      <c r="BU40" s="756"/>
      <c r="BV40" s="756"/>
      <c r="BW40" s="756"/>
      <c r="BX40" s="756"/>
      <c r="BY40" s="756"/>
      <c r="BZ40" s="756"/>
      <c r="CA40" s="756"/>
      <c r="CB40" s="756"/>
      <c r="CC40" s="756"/>
      <c r="CD40" s="756"/>
      <c r="CE40" s="756"/>
      <c r="CF40" s="756"/>
      <c r="CG40" s="757"/>
      <c r="CH40" s="768"/>
      <c r="CI40" s="769"/>
      <c r="CJ40" s="769"/>
      <c r="CK40" s="769"/>
      <c r="CL40" s="770"/>
      <c r="CM40" s="768"/>
      <c r="CN40" s="769"/>
      <c r="CO40" s="769"/>
      <c r="CP40" s="769"/>
      <c r="CQ40" s="770"/>
      <c r="CR40" s="768"/>
      <c r="CS40" s="769"/>
      <c r="CT40" s="769"/>
      <c r="CU40" s="769"/>
      <c r="CV40" s="770"/>
      <c r="CW40" s="768"/>
      <c r="CX40" s="769"/>
      <c r="CY40" s="769"/>
      <c r="CZ40" s="769"/>
      <c r="DA40" s="770"/>
      <c r="DB40" s="768"/>
      <c r="DC40" s="769"/>
      <c r="DD40" s="769"/>
      <c r="DE40" s="769"/>
      <c r="DF40" s="770"/>
      <c r="DG40" s="768"/>
      <c r="DH40" s="769"/>
      <c r="DI40" s="769"/>
      <c r="DJ40" s="769"/>
      <c r="DK40" s="770"/>
      <c r="DL40" s="768"/>
      <c r="DM40" s="769"/>
      <c r="DN40" s="769"/>
      <c r="DO40" s="769"/>
      <c r="DP40" s="770"/>
      <c r="DQ40" s="768"/>
      <c r="DR40" s="769"/>
      <c r="DS40" s="769"/>
      <c r="DT40" s="769"/>
      <c r="DU40" s="770"/>
      <c r="DV40" s="771"/>
      <c r="DW40" s="772"/>
      <c r="DX40" s="772"/>
      <c r="DY40" s="772"/>
      <c r="DZ40" s="773"/>
      <c r="EA40" s="235"/>
    </row>
    <row r="41" spans="1:131" s="236" customFormat="1" ht="26.25" customHeight="1" x14ac:dyDescent="0.2">
      <c r="A41" s="250">
        <v>14</v>
      </c>
      <c r="B41" s="742"/>
      <c r="C41" s="743"/>
      <c r="D41" s="743"/>
      <c r="E41" s="743"/>
      <c r="F41" s="743"/>
      <c r="G41" s="743"/>
      <c r="H41" s="743"/>
      <c r="I41" s="743"/>
      <c r="J41" s="743"/>
      <c r="K41" s="743"/>
      <c r="L41" s="743"/>
      <c r="M41" s="743"/>
      <c r="N41" s="743"/>
      <c r="O41" s="743"/>
      <c r="P41" s="744"/>
      <c r="Q41" s="745"/>
      <c r="R41" s="746"/>
      <c r="S41" s="746"/>
      <c r="T41" s="746"/>
      <c r="U41" s="746"/>
      <c r="V41" s="746"/>
      <c r="W41" s="746"/>
      <c r="X41" s="746"/>
      <c r="Y41" s="746"/>
      <c r="Z41" s="746"/>
      <c r="AA41" s="746"/>
      <c r="AB41" s="746"/>
      <c r="AC41" s="746"/>
      <c r="AD41" s="746"/>
      <c r="AE41" s="747"/>
      <c r="AF41" s="821"/>
      <c r="AG41" s="746"/>
      <c r="AH41" s="746"/>
      <c r="AI41" s="746"/>
      <c r="AJ41" s="822"/>
      <c r="AK41" s="825"/>
      <c r="AL41" s="826"/>
      <c r="AM41" s="826"/>
      <c r="AN41" s="826"/>
      <c r="AO41" s="826"/>
      <c r="AP41" s="826"/>
      <c r="AQ41" s="826"/>
      <c r="AR41" s="826"/>
      <c r="AS41" s="826"/>
      <c r="AT41" s="826"/>
      <c r="AU41" s="826"/>
      <c r="AV41" s="826"/>
      <c r="AW41" s="826"/>
      <c r="AX41" s="826"/>
      <c r="AY41" s="826"/>
      <c r="AZ41" s="827"/>
      <c r="BA41" s="827"/>
      <c r="BB41" s="827"/>
      <c r="BC41" s="827"/>
      <c r="BD41" s="827"/>
      <c r="BE41" s="823"/>
      <c r="BF41" s="823"/>
      <c r="BG41" s="823"/>
      <c r="BH41" s="823"/>
      <c r="BI41" s="824"/>
      <c r="BJ41" s="241"/>
      <c r="BK41" s="241"/>
      <c r="BL41" s="241"/>
      <c r="BM41" s="241"/>
      <c r="BN41" s="241"/>
      <c r="BO41" s="254"/>
      <c r="BP41" s="254"/>
      <c r="BQ41" s="251">
        <v>35</v>
      </c>
      <c r="BR41" s="252"/>
      <c r="BS41" s="755"/>
      <c r="BT41" s="756"/>
      <c r="BU41" s="756"/>
      <c r="BV41" s="756"/>
      <c r="BW41" s="756"/>
      <c r="BX41" s="756"/>
      <c r="BY41" s="756"/>
      <c r="BZ41" s="756"/>
      <c r="CA41" s="756"/>
      <c r="CB41" s="756"/>
      <c r="CC41" s="756"/>
      <c r="CD41" s="756"/>
      <c r="CE41" s="756"/>
      <c r="CF41" s="756"/>
      <c r="CG41" s="757"/>
      <c r="CH41" s="768"/>
      <c r="CI41" s="769"/>
      <c r="CJ41" s="769"/>
      <c r="CK41" s="769"/>
      <c r="CL41" s="770"/>
      <c r="CM41" s="768"/>
      <c r="CN41" s="769"/>
      <c r="CO41" s="769"/>
      <c r="CP41" s="769"/>
      <c r="CQ41" s="770"/>
      <c r="CR41" s="768"/>
      <c r="CS41" s="769"/>
      <c r="CT41" s="769"/>
      <c r="CU41" s="769"/>
      <c r="CV41" s="770"/>
      <c r="CW41" s="768"/>
      <c r="CX41" s="769"/>
      <c r="CY41" s="769"/>
      <c r="CZ41" s="769"/>
      <c r="DA41" s="770"/>
      <c r="DB41" s="768"/>
      <c r="DC41" s="769"/>
      <c r="DD41" s="769"/>
      <c r="DE41" s="769"/>
      <c r="DF41" s="770"/>
      <c r="DG41" s="768"/>
      <c r="DH41" s="769"/>
      <c r="DI41" s="769"/>
      <c r="DJ41" s="769"/>
      <c r="DK41" s="770"/>
      <c r="DL41" s="768"/>
      <c r="DM41" s="769"/>
      <c r="DN41" s="769"/>
      <c r="DO41" s="769"/>
      <c r="DP41" s="770"/>
      <c r="DQ41" s="768"/>
      <c r="DR41" s="769"/>
      <c r="DS41" s="769"/>
      <c r="DT41" s="769"/>
      <c r="DU41" s="770"/>
      <c r="DV41" s="771"/>
      <c r="DW41" s="772"/>
      <c r="DX41" s="772"/>
      <c r="DY41" s="772"/>
      <c r="DZ41" s="773"/>
      <c r="EA41" s="235"/>
    </row>
    <row r="42" spans="1:131" s="236" customFormat="1" ht="26.25" customHeight="1" x14ac:dyDescent="0.2">
      <c r="A42" s="250">
        <v>15</v>
      </c>
      <c r="B42" s="742"/>
      <c r="C42" s="743"/>
      <c r="D42" s="743"/>
      <c r="E42" s="743"/>
      <c r="F42" s="743"/>
      <c r="G42" s="743"/>
      <c r="H42" s="743"/>
      <c r="I42" s="743"/>
      <c r="J42" s="743"/>
      <c r="K42" s="743"/>
      <c r="L42" s="743"/>
      <c r="M42" s="743"/>
      <c r="N42" s="743"/>
      <c r="O42" s="743"/>
      <c r="P42" s="744"/>
      <c r="Q42" s="745"/>
      <c r="R42" s="746"/>
      <c r="S42" s="746"/>
      <c r="T42" s="746"/>
      <c r="U42" s="746"/>
      <c r="V42" s="746"/>
      <c r="W42" s="746"/>
      <c r="X42" s="746"/>
      <c r="Y42" s="746"/>
      <c r="Z42" s="746"/>
      <c r="AA42" s="746"/>
      <c r="AB42" s="746"/>
      <c r="AC42" s="746"/>
      <c r="AD42" s="746"/>
      <c r="AE42" s="747"/>
      <c r="AF42" s="821"/>
      <c r="AG42" s="746"/>
      <c r="AH42" s="746"/>
      <c r="AI42" s="746"/>
      <c r="AJ42" s="822"/>
      <c r="AK42" s="825"/>
      <c r="AL42" s="826"/>
      <c r="AM42" s="826"/>
      <c r="AN42" s="826"/>
      <c r="AO42" s="826"/>
      <c r="AP42" s="826"/>
      <c r="AQ42" s="826"/>
      <c r="AR42" s="826"/>
      <c r="AS42" s="826"/>
      <c r="AT42" s="826"/>
      <c r="AU42" s="826"/>
      <c r="AV42" s="826"/>
      <c r="AW42" s="826"/>
      <c r="AX42" s="826"/>
      <c r="AY42" s="826"/>
      <c r="AZ42" s="827"/>
      <c r="BA42" s="827"/>
      <c r="BB42" s="827"/>
      <c r="BC42" s="827"/>
      <c r="BD42" s="827"/>
      <c r="BE42" s="823"/>
      <c r="BF42" s="823"/>
      <c r="BG42" s="823"/>
      <c r="BH42" s="823"/>
      <c r="BI42" s="824"/>
      <c r="BJ42" s="241"/>
      <c r="BK42" s="241"/>
      <c r="BL42" s="241"/>
      <c r="BM42" s="241"/>
      <c r="BN42" s="241"/>
      <c r="BO42" s="254"/>
      <c r="BP42" s="254"/>
      <c r="BQ42" s="251">
        <v>36</v>
      </c>
      <c r="BR42" s="252"/>
      <c r="BS42" s="755"/>
      <c r="BT42" s="756"/>
      <c r="BU42" s="756"/>
      <c r="BV42" s="756"/>
      <c r="BW42" s="756"/>
      <c r="BX42" s="756"/>
      <c r="BY42" s="756"/>
      <c r="BZ42" s="756"/>
      <c r="CA42" s="756"/>
      <c r="CB42" s="756"/>
      <c r="CC42" s="756"/>
      <c r="CD42" s="756"/>
      <c r="CE42" s="756"/>
      <c r="CF42" s="756"/>
      <c r="CG42" s="757"/>
      <c r="CH42" s="768"/>
      <c r="CI42" s="769"/>
      <c r="CJ42" s="769"/>
      <c r="CK42" s="769"/>
      <c r="CL42" s="770"/>
      <c r="CM42" s="768"/>
      <c r="CN42" s="769"/>
      <c r="CO42" s="769"/>
      <c r="CP42" s="769"/>
      <c r="CQ42" s="770"/>
      <c r="CR42" s="768"/>
      <c r="CS42" s="769"/>
      <c r="CT42" s="769"/>
      <c r="CU42" s="769"/>
      <c r="CV42" s="770"/>
      <c r="CW42" s="768"/>
      <c r="CX42" s="769"/>
      <c r="CY42" s="769"/>
      <c r="CZ42" s="769"/>
      <c r="DA42" s="770"/>
      <c r="DB42" s="768"/>
      <c r="DC42" s="769"/>
      <c r="DD42" s="769"/>
      <c r="DE42" s="769"/>
      <c r="DF42" s="770"/>
      <c r="DG42" s="768"/>
      <c r="DH42" s="769"/>
      <c r="DI42" s="769"/>
      <c r="DJ42" s="769"/>
      <c r="DK42" s="770"/>
      <c r="DL42" s="768"/>
      <c r="DM42" s="769"/>
      <c r="DN42" s="769"/>
      <c r="DO42" s="769"/>
      <c r="DP42" s="770"/>
      <c r="DQ42" s="768"/>
      <c r="DR42" s="769"/>
      <c r="DS42" s="769"/>
      <c r="DT42" s="769"/>
      <c r="DU42" s="770"/>
      <c r="DV42" s="771"/>
      <c r="DW42" s="772"/>
      <c r="DX42" s="772"/>
      <c r="DY42" s="772"/>
      <c r="DZ42" s="773"/>
      <c r="EA42" s="235"/>
    </row>
    <row r="43" spans="1:131" s="236" customFormat="1" ht="26.25" customHeight="1" x14ac:dyDescent="0.2">
      <c r="A43" s="250">
        <v>16</v>
      </c>
      <c r="B43" s="742"/>
      <c r="C43" s="743"/>
      <c r="D43" s="743"/>
      <c r="E43" s="743"/>
      <c r="F43" s="743"/>
      <c r="G43" s="743"/>
      <c r="H43" s="743"/>
      <c r="I43" s="743"/>
      <c r="J43" s="743"/>
      <c r="K43" s="743"/>
      <c r="L43" s="743"/>
      <c r="M43" s="743"/>
      <c r="N43" s="743"/>
      <c r="O43" s="743"/>
      <c r="P43" s="744"/>
      <c r="Q43" s="745"/>
      <c r="R43" s="746"/>
      <c r="S43" s="746"/>
      <c r="T43" s="746"/>
      <c r="U43" s="746"/>
      <c r="V43" s="746"/>
      <c r="W43" s="746"/>
      <c r="X43" s="746"/>
      <c r="Y43" s="746"/>
      <c r="Z43" s="746"/>
      <c r="AA43" s="746"/>
      <c r="AB43" s="746"/>
      <c r="AC43" s="746"/>
      <c r="AD43" s="746"/>
      <c r="AE43" s="747"/>
      <c r="AF43" s="821"/>
      <c r="AG43" s="746"/>
      <c r="AH43" s="746"/>
      <c r="AI43" s="746"/>
      <c r="AJ43" s="822"/>
      <c r="AK43" s="825"/>
      <c r="AL43" s="826"/>
      <c r="AM43" s="826"/>
      <c r="AN43" s="826"/>
      <c r="AO43" s="826"/>
      <c r="AP43" s="826"/>
      <c r="AQ43" s="826"/>
      <c r="AR43" s="826"/>
      <c r="AS43" s="826"/>
      <c r="AT43" s="826"/>
      <c r="AU43" s="826"/>
      <c r="AV43" s="826"/>
      <c r="AW43" s="826"/>
      <c r="AX43" s="826"/>
      <c r="AY43" s="826"/>
      <c r="AZ43" s="827"/>
      <c r="BA43" s="827"/>
      <c r="BB43" s="827"/>
      <c r="BC43" s="827"/>
      <c r="BD43" s="827"/>
      <c r="BE43" s="823"/>
      <c r="BF43" s="823"/>
      <c r="BG43" s="823"/>
      <c r="BH43" s="823"/>
      <c r="BI43" s="824"/>
      <c r="BJ43" s="241"/>
      <c r="BK43" s="241"/>
      <c r="BL43" s="241"/>
      <c r="BM43" s="241"/>
      <c r="BN43" s="241"/>
      <c r="BO43" s="254"/>
      <c r="BP43" s="254"/>
      <c r="BQ43" s="251">
        <v>37</v>
      </c>
      <c r="BR43" s="252"/>
      <c r="BS43" s="755"/>
      <c r="BT43" s="756"/>
      <c r="BU43" s="756"/>
      <c r="BV43" s="756"/>
      <c r="BW43" s="756"/>
      <c r="BX43" s="756"/>
      <c r="BY43" s="756"/>
      <c r="BZ43" s="756"/>
      <c r="CA43" s="756"/>
      <c r="CB43" s="756"/>
      <c r="CC43" s="756"/>
      <c r="CD43" s="756"/>
      <c r="CE43" s="756"/>
      <c r="CF43" s="756"/>
      <c r="CG43" s="757"/>
      <c r="CH43" s="768"/>
      <c r="CI43" s="769"/>
      <c r="CJ43" s="769"/>
      <c r="CK43" s="769"/>
      <c r="CL43" s="770"/>
      <c r="CM43" s="768"/>
      <c r="CN43" s="769"/>
      <c r="CO43" s="769"/>
      <c r="CP43" s="769"/>
      <c r="CQ43" s="770"/>
      <c r="CR43" s="768"/>
      <c r="CS43" s="769"/>
      <c r="CT43" s="769"/>
      <c r="CU43" s="769"/>
      <c r="CV43" s="770"/>
      <c r="CW43" s="768"/>
      <c r="CX43" s="769"/>
      <c r="CY43" s="769"/>
      <c r="CZ43" s="769"/>
      <c r="DA43" s="770"/>
      <c r="DB43" s="768"/>
      <c r="DC43" s="769"/>
      <c r="DD43" s="769"/>
      <c r="DE43" s="769"/>
      <c r="DF43" s="770"/>
      <c r="DG43" s="768"/>
      <c r="DH43" s="769"/>
      <c r="DI43" s="769"/>
      <c r="DJ43" s="769"/>
      <c r="DK43" s="770"/>
      <c r="DL43" s="768"/>
      <c r="DM43" s="769"/>
      <c r="DN43" s="769"/>
      <c r="DO43" s="769"/>
      <c r="DP43" s="770"/>
      <c r="DQ43" s="768"/>
      <c r="DR43" s="769"/>
      <c r="DS43" s="769"/>
      <c r="DT43" s="769"/>
      <c r="DU43" s="770"/>
      <c r="DV43" s="771"/>
      <c r="DW43" s="772"/>
      <c r="DX43" s="772"/>
      <c r="DY43" s="772"/>
      <c r="DZ43" s="773"/>
      <c r="EA43" s="235"/>
    </row>
    <row r="44" spans="1:131" s="236" customFormat="1" ht="26.25" customHeight="1" x14ac:dyDescent="0.2">
      <c r="A44" s="250">
        <v>17</v>
      </c>
      <c r="B44" s="742"/>
      <c r="C44" s="743"/>
      <c r="D44" s="743"/>
      <c r="E44" s="743"/>
      <c r="F44" s="743"/>
      <c r="G44" s="743"/>
      <c r="H44" s="743"/>
      <c r="I44" s="743"/>
      <c r="J44" s="743"/>
      <c r="K44" s="743"/>
      <c r="L44" s="743"/>
      <c r="M44" s="743"/>
      <c r="N44" s="743"/>
      <c r="O44" s="743"/>
      <c r="P44" s="744"/>
      <c r="Q44" s="745"/>
      <c r="R44" s="746"/>
      <c r="S44" s="746"/>
      <c r="T44" s="746"/>
      <c r="U44" s="746"/>
      <c r="V44" s="746"/>
      <c r="W44" s="746"/>
      <c r="X44" s="746"/>
      <c r="Y44" s="746"/>
      <c r="Z44" s="746"/>
      <c r="AA44" s="746"/>
      <c r="AB44" s="746"/>
      <c r="AC44" s="746"/>
      <c r="AD44" s="746"/>
      <c r="AE44" s="747"/>
      <c r="AF44" s="821"/>
      <c r="AG44" s="746"/>
      <c r="AH44" s="746"/>
      <c r="AI44" s="746"/>
      <c r="AJ44" s="822"/>
      <c r="AK44" s="825"/>
      <c r="AL44" s="826"/>
      <c r="AM44" s="826"/>
      <c r="AN44" s="826"/>
      <c r="AO44" s="826"/>
      <c r="AP44" s="826"/>
      <c r="AQ44" s="826"/>
      <c r="AR44" s="826"/>
      <c r="AS44" s="826"/>
      <c r="AT44" s="826"/>
      <c r="AU44" s="826"/>
      <c r="AV44" s="826"/>
      <c r="AW44" s="826"/>
      <c r="AX44" s="826"/>
      <c r="AY44" s="826"/>
      <c r="AZ44" s="827"/>
      <c r="BA44" s="827"/>
      <c r="BB44" s="827"/>
      <c r="BC44" s="827"/>
      <c r="BD44" s="827"/>
      <c r="BE44" s="823"/>
      <c r="BF44" s="823"/>
      <c r="BG44" s="823"/>
      <c r="BH44" s="823"/>
      <c r="BI44" s="824"/>
      <c r="BJ44" s="241"/>
      <c r="BK44" s="241"/>
      <c r="BL44" s="241"/>
      <c r="BM44" s="241"/>
      <c r="BN44" s="241"/>
      <c r="BO44" s="254"/>
      <c r="BP44" s="254"/>
      <c r="BQ44" s="251">
        <v>38</v>
      </c>
      <c r="BR44" s="252"/>
      <c r="BS44" s="755"/>
      <c r="BT44" s="756"/>
      <c r="BU44" s="756"/>
      <c r="BV44" s="756"/>
      <c r="BW44" s="756"/>
      <c r="BX44" s="756"/>
      <c r="BY44" s="756"/>
      <c r="BZ44" s="756"/>
      <c r="CA44" s="756"/>
      <c r="CB44" s="756"/>
      <c r="CC44" s="756"/>
      <c r="CD44" s="756"/>
      <c r="CE44" s="756"/>
      <c r="CF44" s="756"/>
      <c r="CG44" s="757"/>
      <c r="CH44" s="768"/>
      <c r="CI44" s="769"/>
      <c r="CJ44" s="769"/>
      <c r="CK44" s="769"/>
      <c r="CL44" s="770"/>
      <c r="CM44" s="768"/>
      <c r="CN44" s="769"/>
      <c r="CO44" s="769"/>
      <c r="CP44" s="769"/>
      <c r="CQ44" s="770"/>
      <c r="CR44" s="768"/>
      <c r="CS44" s="769"/>
      <c r="CT44" s="769"/>
      <c r="CU44" s="769"/>
      <c r="CV44" s="770"/>
      <c r="CW44" s="768"/>
      <c r="CX44" s="769"/>
      <c r="CY44" s="769"/>
      <c r="CZ44" s="769"/>
      <c r="DA44" s="770"/>
      <c r="DB44" s="768"/>
      <c r="DC44" s="769"/>
      <c r="DD44" s="769"/>
      <c r="DE44" s="769"/>
      <c r="DF44" s="770"/>
      <c r="DG44" s="768"/>
      <c r="DH44" s="769"/>
      <c r="DI44" s="769"/>
      <c r="DJ44" s="769"/>
      <c r="DK44" s="770"/>
      <c r="DL44" s="768"/>
      <c r="DM44" s="769"/>
      <c r="DN44" s="769"/>
      <c r="DO44" s="769"/>
      <c r="DP44" s="770"/>
      <c r="DQ44" s="768"/>
      <c r="DR44" s="769"/>
      <c r="DS44" s="769"/>
      <c r="DT44" s="769"/>
      <c r="DU44" s="770"/>
      <c r="DV44" s="771"/>
      <c r="DW44" s="772"/>
      <c r="DX44" s="772"/>
      <c r="DY44" s="772"/>
      <c r="DZ44" s="773"/>
      <c r="EA44" s="235"/>
    </row>
    <row r="45" spans="1:131" s="236" customFormat="1" ht="26.25" customHeight="1" x14ac:dyDescent="0.2">
      <c r="A45" s="250">
        <v>18</v>
      </c>
      <c r="B45" s="742"/>
      <c r="C45" s="743"/>
      <c r="D45" s="743"/>
      <c r="E45" s="743"/>
      <c r="F45" s="743"/>
      <c r="G45" s="743"/>
      <c r="H45" s="743"/>
      <c r="I45" s="743"/>
      <c r="J45" s="743"/>
      <c r="K45" s="743"/>
      <c r="L45" s="743"/>
      <c r="M45" s="743"/>
      <c r="N45" s="743"/>
      <c r="O45" s="743"/>
      <c r="P45" s="744"/>
      <c r="Q45" s="745"/>
      <c r="R45" s="746"/>
      <c r="S45" s="746"/>
      <c r="T45" s="746"/>
      <c r="U45" s="746"/>
      <c r="V45" s="746"/>
      <c r="W45" s="746"/>
      <c r="X45" s="746"/>
      <c r="Y45" s="746"/>
      <c r="Z45" s="746"/>
      <c r="AA45" s="746"/>
      <c r="AB45" s="746"/>
      <c r="AC45" s="746"/>
      <c r="AD45" s="746"/>
      <c r="AE45" s="747"/>
      <c r="AF45" s="821"/>
      <c r="AG45" s="746"/>
      <c r="AH45" s="746"/>
      <c r="AI45" s="746"/>
      <c r="AJ45" s="822"/>
      <c r="AK45" s="825"/>
      <c r="AL45" s="826"/>
      <c r="AM45" s="826"/>
      <c r="AN45" s="826"/>
      <c r="AO45" s="826"/>
      <c r="AP45" s="826"/>
      <c r="AQ45" s="826"/>
      <c r="AR45" s="826"/>
      <c r="AS45" s="826"/>
      <c r="AT45" s="826"/>
      <c r="AU45" s="826"/>
      <c r="AV45" s="826"/>
      <c r="AW45" s="826"/>
      <c r="AX45" s="826"/>
      <c r="AY45" s="826"/>
      <c r="AZ45" s="827"/>
      <c r="BA45" s="827"/>
      <c r="BB45" s="827"/>
      <c r="BC45" s="827"/>
      <c r="BD45" s="827"/>
      <c r="BE45" s="823"/>
      <c r="BF45" s="823"/>
      <c r="BG45" s="823"/>
      <c r="BH45" s="823"/>
      <c r="BI45" s="824"/>
      <c r="BJ45" s="241"/>
      <c r="BK45" s="241"/>
      <c r="BL45" s="241"/>
      <c r="BM45" s="241"/>
      <c r="BN45" s="241"/>
      <c r="BO45" s="254"/>
      <c r="BP45" s="254"/>
      <c r="BQ45" s="251">
        <v>39</v>
      </c>
      <c r="BR45" s="252"/>
      <c r="BS45" s="755"/>
      <c r="BT45" s="756"/>
      <c r="BU45" s="756"/>
      <c r="BV45" s="756"/>
      <c r="BW45" s="756"/>
      <c r="BX45" s="756"/>
      <c r="BY45" s="756"/>
      <c r="BZ45" s="756"/>
      <c r="CA45" s="756"/>
      <c r="CB45" s="756"/>
      <c r="CC45" s="756"/>
      <c r="CD45" s="756"/>
      <c r="CE45" s="756"/>
      <c r="CF45" s="756"/>
      <c r="CG45" s="757"/>
      <c r="CH45" s="768"/>
      <c r="CI45" s="769"/>
      <c r="CJ45" s="769"/>
      <c r="CK45" s="769"/>
      <c r="CL45" s="770"/>
      <c r="CM45" s="768"/>
      <c r="CN45" s="769"/>
      <c r="CO45" s="769"/>
      <c r="CP45" s="769"/>
      <c r="CQ45" s="770"/>
      <c r="CR45" s="768"/>
      <c r="CS45" s="769"/>
      <c r="CT45" s="769"/>
      <c r="CU45" s="769"/>
      <c r="CV45" s="770"/>
      <c r="CW45" s="768"/>
      <c r="CX45" s="769"/>
      <c r="CY45" s="769"/>
      <c r="CZ45" s="769"/>
      <c r="DA45" s="770"/>
      <c r="DB45" s="768"/>
      <c r="DC45" s="769"/>
      <c r="DD45" s="769"/>
      <c r="DE45" s="769"/>
      <c r="DF45" s="770"/>
      <c r="DG45" s="768"/>
      <c r="DH45" s="769"/>
      <c r="DI45" s="769"/>
      <c r="DJ45" s="769"/>
      <c r="DK45" s="770"/>
      <c r="DL45" s="768"/>
      <c r="DM45" s="769"/>
      <c r="DN45" s="769"/>
      <c r="DO45" s="769"/>
      <c r="DP45" s="770"/>
      <c r="DQ45" s="768"/>
      <c r="DR45" s="769"/>
      <c r="DS45" s="769"/>
      <c r="DT45" s="769"/>
      <c r="DU45" s="770"/>
      <c r="DV45" s="771"/>
      <c r="DW45" s="772"/>
      <c r="DX45" s="772"/>
      <c r="DY45" s="772"/>
      <c r="DZ45" s="773"/>
      <c r="EA45" s="235"/>
    </row>
    <row r="46" spans="1:131" s="236" customFormat="1" ht="26.25" customHeight="1" x14ac:dyDescent="0.2">
      <c r="A46" s="250">
        <v>19</v>
      </c>
      <c r="B46" s="742"/>
      <c r="C46" s="743"/>
      <c r="D46" s="743"/>
      <c r="E46" s="743"/>
      <c r="F46" s="743"/>
      <c r="G46" s="743"/>
      <c r="H46" s="743"/>
      <c r="I46" s="743"/>
      <c r="J46" s="743"/>
      <c r="K46" s="743"/>
      <c r="L46" s="743"/>
      <c r="M46" s="743"/>
      <c r="N46" s="743"/>
      <c r="O46" s="743"/>
      <c r="P46" s="744"/>
      <c r="Q46" s="745"/>
      <c r="R46" s="746"/>
      <c r="S46" s="746"/>
      <c r="T46" s="746"/>
      <c r="U46" s="746"/>
      <c r="V46" s="746"/>
      <c r="W46" s="746"/>
      <c r="X46" s="746"/>
      <c r="Y46" s="746"/>
      <c r="Z46" s="746"/>
      <c r="AA46" s="746"/>
      <c r="AB46" s="746"/>
      <c r="AC46" s="746"/>
      <c r="AD46" s="746"/>
      <c r="AE46" s="747"/>
      <c r="AF46" s="821"/>
      <c r="AG46" s="746"/>
      <c r="AH46" s="746"/>
      <c r="AI46" s="746"/>
      <c r="AJ46" s="822"/>
      <c r="AK46" s="825"/>
      <c r="AL46" s="826"/>
      <c r="AM46" s="826"/>
      <c r="AN46" s="826"/>
      <c r="AO46" s="826"/>
      <c r="AP46" s="826"/>
      <c r="AQ46" s="826"/>
      <c r="AR46" s="826"/>
      <c r="AS46" s="826"/>
      <c r="AT46" s="826"/>
      <c r="AU46" s="826"/>
      <c r="AV46" s="826"/>
      <c r="AW46" s="826"/>
      <c r="AX46" s="826"/>
      <c r="AY46" s="826"/>
      <c r="AZ46" s="827"/>
      <c r="BA46" s="827"/>
      <c r="BB46" s="827"/>
      <c r="BC46" s="827"/>
      <c r="BD46" s="827"/>
      <c r="BE46" s="823"/>
      <c r="BF46" s="823"/>
      <c r="BG46" s="823"/>
      <c r="BH46" s="823"/>
      <c r="BI46" s="824"/>
      <c r="BJ46" s="241"/>
      <c r="BK46" s="241"/>
      <c r="BL46" s="241"/>
      <c r="BM46" s="241"/>
      <c r="BN46" s="241"/>
      <c r="BO46" s="254"/>
      <c r="BP46" s="254"/>
      <c r="BQ46" s="251">
        <v>40</v>
      </c>
      <c r="BR46" s="252"/>
      <c r="BS46" s="755"/>
      <c r="BT46" s="756"/>
      <c r="BU46" s="756"/>
      <c r="BV46" s="756"/>
      <c r="BW46" s="756"/>
      <c r="BX46" s="756"/>
      <c r="BY46" s="756"/>
      <c r="BZ46" s="756"/>
      <c r="CA46" s="756"/>
      <c r="CB46" s="756"/>
      <c r="CC46" s="756"/>
      <c r="CD46" s="756"/>
      <c r="CE46" s="756"/>
      <c r="CF46" s="756"/>
      <c r="CG46" s="757"/>
      <c r="CH46" s="768"/>
      <c r="CI46" s="769"/>
      <c r="CJ46" s="769"/>
      <c r="CK46" s="769"/>
      <c r="CL46" s="770"/>
      <c r="CM46" s="768"/>
      <c r="CN46" s="769"/>
      <c r="CO46" s="769"/>
      <c r="CP46" s="769"/>
      <c r="CQ46" s="770"/>
      <c r="CR46" s="768"/>
      <c r="CS46" s="769"/>
      <c r="CT46" s="769"/>
      <c r="CU46" s="769"/>
      <c r="CV46" s="770"/>
      <c r="CW46" s="768"/>
      <c r="CX46" s="769"/>
      <c r="CY46" s="769"/>
      <c r="CZ46" s="769"/>
      <c r="DA46" s="770"/>
      <c r="DB46" s="768"/>
      <c r="DC46" s="769"/>
      <c r="DD46" s="769"/>
      <c r="DE46" s="769"/>
      <c r="DF46" s="770"/>
      <c r="DG46" s="768"/>
      <c r="DH46" s="769"/>
      <c r="DI46" s="769"/>
      <c r="DJ46" s="769"/>
      <c r="DK46" s="770"/>
      <c r="DL46" s="768"/>
      <c r="DM46" s="769"/>
      <c r="DN46" s="769"/>
      <c r="DO46" s="769"/>
      <c r="DP46" s="770"/>
      <c r="DQ46" s="768"/>
      <c r="DR46" s="769"/>
      <c r="DS46" s="769"/>
      <c r="DT46" s="769"/>
      <c r="DU46" s="770"/>
      <c r="DV46" s="771"/>
      <c r="DW46" s="772"/>
      <c r="DX46" s="772"/>
      <c r="DY46" s="772"/>
      <c r="DZ46" s="773"/>
      <c r="EA46" s="235"/>
    </row>
    <row r="47" spans="1:131" s="236" customFormat="1" ht="26.25" customHeight="1" x14ac:dyDescent="0.2">
      <c r="A47" s="250">
        <v>20</v>
      </c>
      <c r="B47" s="742"/>
      <c r="C47" s="743"/>
      <c r="D47" s="743"/>
      <c r="E47" s="743"/>
      <c r="F47" s="743"/>
      <c r="G47" s="743"/>
      <c r="H47" s="743"/>
      <c r="I47" s="743"/>
      <c r="J47" s="743"/>
      <c r="K47" s="743"/>
      <c r="L47" s="743"/>
      <c r="M47" s="743"/>
      <c r="N47" s="743"/>
      <c r="O47" s="743"/>
      <c r="P47" s="744"/>
      <c r="Q47" s="745"/>
      <c r="R47" s="746"/>
      <c r="S47" s="746"/>
      <c r="T47" s="746"/>
      <c r="U47" s="746"/>
      <c r="V47" s="746"/>
      <c r="W47" s="746"/>
      <c r="X47" s="746"/>
      <c r="Y47" s="746"/>
      <c r="Z47" s="746"/>
      <c r="AA47" s="746"/>
      <c r="AB47" s="746"/>
      <c r="AC47" s="746"/>
      <c r="AD47" s="746"/>
      <c r="AE47" s="747"/>
      <c r="AF47" s="821"/>
      <c r="AG47" s="746"/>
      <c r="AH47" s="746"/>
      <c r="AI47" s="746"/>
      <c r="AJ47" s="822"/>
      <c r="AK47" s="825"/>
      <c r="AL47" s="826"/>
      <c r="AM47" s="826"/>
      <c r="AN47" s="826"/>
      <c r="AO47" s="826"/>
      <c r="AP47" s="826"/>
      <c r="AQ47" s="826"/>
      <c r="AR47" s="826"/>
      <c r="AS47" s="826"/>
      <c r="AT47" s="826"/>
      <c r="AU47" s="826"/>
      <c r="AV47" s="826"/>
      <c r="AW47" s="826"/>
      <c r="AX47" s="826"/>
      <c r="AY47" s="826"/>
      <c r="AZ47" s="827"/>
      <c r="BA47" s="827"/>
      <c r="BB47" s="827"/>
      <c r="BC47" s="827"/>
      <c r="BD47" s="827"/>
      <c r="BE47" s="823"/>
      <c r="BF47" s="823"/>
      <c r="BG47" s="823"/>
      <c r="BH47" s="823"/>
      <c r="BI47" s="824"/>
      <c r="BJ47" s="241"/>
      <c r="BK47" s="241"/>
      <c r="BL47" s="241"/>
      <c r="BM47" s="241"/>
      <c r="BN47" s="241"/>
      <c r="BO47" s="254"/>
      <c r="BP47" s="254"/>
      <c r="BQ47" s="251">
        <v>41</v>
      </c>
      <c r="BR47" s="252"/>
      <c r="BS47" s="755"/>
      <c r="BT47" s="756"/>
      <c r="BU47" s="756"/>
      <c r="BV47" s="756"/>
      <c r="BW47" s="756"/>
      <c r="BX47" s="756"/>
      <c r="BY47" s="756"/>
      <c r="BZ47" s="756"/>
      <c r="CA47" s="756"/>
      <c r="CB47" s="756"/>
      <c r="CC47" s="756"/>
      <c r="CD47" s="756"/>
      <c r="CE47" s="756"/>
      <c r="CF47" s="756"/>
      <c r="CG47" s="757"/>
      <c r="CH47" s="768"/>
      <c r="CI47" s="769"/>
      <c r="CJ47" s="769"/>
      <c r="CK47" s="769"/>
      <c r="CL47" s="770"/>
      <c r="CM47" s="768"/>
      <c r="CN47" s="769"/>
      <c r="CO47" s="769"/>
      <c r="CP47" s="769"/>
      <c r="CQ47" s="770"/>
      <c r="CR47" s="768"/>
      <c r="CS47" s="769"/>
      <c r="CT47" s="769"/>
      <c r="CU47" s="769"/>
      <c r="CV47" s="770"/>
      <c r="CW47" s="768"/>
      <c r="CX47" s="769"/>
      <c r="CY47" s="769"/>
      <c r="CZ47" s="769"/>
      <c r="DA47" s="770"/>
      <c r="DB47" s="768"/>
      <c r="DC47" s="769"/>
      <c r="DD47" s="769"/>
      <c r="DE47" s="769"/>
      <c r="DF47" s="770"/>
      <c r="DG47" s="768"/>
      <c r="DH47" s="769"/>
      <c r="DI47" s="769"/>
      <c r="DJ47" s="769"/>
      <c r="DK47" s="770"/>
      <c r="DL47" s="768"/>
      <c r="DM47" s="769"/>
      <c r="DN47" s="769"/>
      <c r="DO47" s="769"/>
      <c r="DP47" s="770"/>
      <c r="DQ47" s="768"/>
      <c r="DR47" s="769"/>
      <c r="DS47" s="769"/>
      <c r="DT47" s="769"/>
      <c r="DU47" s="770"/>
      <c r="DV47" s="771"/>
      <c r="DW47" s="772"/>
      <c r="DX47" s="772"/>
      <c r="DY47" s="772"/>
      <c r="DZ47" s="773"/>
      <c r="EA47" s="235"/>
    </row>
    <row r="48" spans="1:131" s="236" customFormat="1" ht="26.25" customHeight="1" x14ac:dyDescent="0.2">
      <c r="A48" s="250">
        <v>21</v>
      </c>
      <c r="B48" s="742"/>
      <c r="C48" s="743"/>
      <c r="D48" s="743"/>
      <c r="E48" s="743"/>
      <c r="F48" s="743"/>
      <c r="G48" s="743"/>
      <c r="H48" s="743"/>
      <c r="I48" s="743"/>
      <c r="J48" s="743"/>
      <c r="K48" s="743"/>
      <c r="L48" s="743"/>
      <c r="M48" s="743"/>
      <c r="N48" s="743"/>
      <c r="O48" s="743"/>
      <c r="P48" s="744"/>
      <c r="Q48" s="745"/>
      <c r="R48" s="746"/>
      <c r="S48" s="746"/>
      <c r="T48" s="746"/>
      <c r="U48" s="746"/>
      <c r="V48" s="746"/>
      <c r="W48" s="746"/>
      <c r="X48" s="746"/>
      <c r="Y48" s="746"/>
      <c r="Z48" s="746"/>
      <c r="AA48" s="746"/>
      <c r="AB48" s="746"/>
      <c r="AC48" s="746"/>
      <c r="AD48" s="746"/>
      <c r="AE48" s="747"/>
      <c r="AF48" s="821"/>
      <c r="AG48" s="746"/>
      <c r="AH48" s="746"/>
      <c r="AI48" s="746"/>
      <c r="AJ48" s="822"/>
      <c r="AK48" s="825"/>
      <c r="AL48" s="826"/>
      <c r="AM48" s="826"/>
      <c r="AN48" s="826"/>
      <c r="AO48" s="826"/>
      <c r="AP48" s="826"/>
      <c r="AQ48" s="826"/>
      <c r="AR48" s="826"/>
      <c r="AS48" s="826"/>
      <c r="AT48" s="826"/>
      <c r="AU48" s="826"/>
      <c r="AV48" s="826"/>
      <c r="AW48" s="826"/>
      <c r="AX48" s="826"/>
      <c r="AY48" s="826"/>
      <c r="AZ48" s="827"/>
      <c r="BA48" s="827"/>
      <c r="BB48" s="827"/>
      <c r="BC48" s="827"/>
      <c r="BD48" s="827"/>
      <c r="BE48" s="823"/>
      <c r="BF48" s="823"/>
      <c r="BG48" s="823"/>
      <c r="BH48" s="823"/>
      <c r="BI48" s="824"/>
      <c r="BJ48" s="241"/>
      <c r="BK48" s="241"/>
      <c r="BL48" s="241"/>
      <c r="BM48" s="241"/>
      <c r="BN48" s="241"/>
      <c r="BO48" s="254"/>
      <c r="BP48" s="254"/>
      <c r="BQ48" s="251">
        <v>42</v>
      </c>
      <c r="BR48" s="252"/>
      <c r="BS48" s="755"/>
      <c r="BT48" s="756"/>
      <c r="BU48" s="756"/>
      <c r="BV48" s="756"/>
      <c r="BW48" s="756"/>
      <c r="BX48" s="756"/>
      <c r="BY48" s="756"/>
      <c r="BZ48" s="756"/>
      <c r="CA48" s="756"/>
      <c r="CB48" s="756"/>
      <c r="CC48" s="756"/>
      <c r="CD48" s="756"/>
      <c r="CE48" s="756"/>
      <c r="CF48" s="756"/>
      <c r="CG48" s="757"/>
      <c r="CH48" s="768"/>
      <c r="CI48" s="769"/>
      <c r="CJ48" s="769"/>
      <c r="CK48" s="769"/>
      <c r="CL48" s="770"/>
      <c r="CM48" s="768"/>
      <c r="CN48" s="769"/>
      <c r="CO48" s="769"/>
      <c r="CP48" s="769"/>
      <c r="CQ48" s="770"/>
      <c r="CR48" s="768"/>
      <c r="CS48" s="769"/>
      <c r="CT48" s="769"/>
      <c r="CU48" s="769"/>
      <c r="CV48" s="770"/>
      <c r="CW48" s="768"/>
      <c r="CX48" s="769"/>
      <c r="CY48" s="769"/>
      <c r="CZ48" s="769"/>
      <c r="DA48" s="770"/>
      <c r="DB48" s="768"/>
      <c r="DC48" s="769"/>
      <c r="DD48" s="769"/>
      <c r="DE48" s="769"/>
      <c r="DF48" s="770"/>
      <c r="DG48" s="768"/>
      <c r="DH48" s="769"/>
      <c r="DI48" s="769"/>
      <c r="DJ48" s="769"/>
      <c r="DK48" s="770"/>
      <c r="DL48" s="768"/>
      <c r="DM48" s="769"/>
      <c r="DN48" s="769"/>
      <c r="DO48" s="769"/>
      <c r="DP48" s="770"/>
      <c r="DQ48" s="768"/>
      <c r="DR48" s="769"/>
      <c r="DS48" s="769"/>
      <c r="DT48" s="769"/>
      <c r="DU48" s="770"/>
      <c r="DV48" s="771"/>
      <c r="DW48" s="772"/>
      <c r="DX48" s="772"/>
      <c r="DY48" s="772"/>
      <c r="DZ48" s="773"/>
      <c r="EA48" s="235"/>
    </row>
    <row r="49" spans="1:131" s="236" customFormat="1" ht="26.25" customHeight="1" x14ac:dyDescent="0.2">
      <c r="A49" s="250">
        <v>22</v>
      </c>
      <c r="B49" s="742"/>
      <c r="C49" s="743"/>
      <c r="D49" s="743"/>
      <c r="E49" s="743"/>
      <c r="F49" s="743"/>
      <c r="G49" s="743"/>
      <c r="H49" s="743"/>
      <c r="I49" s="743"/>
      <c r="J49" s="743"/>
      <c r="K49" s="743"/>
      <c r="L49" s="743"/>
      <c r="M49" s="743"/>
      <c r="N49" s="743"/>
      <c r="O49" s="743"/>
      <c r="P49" s="744"/>
      <c r="Q49" s="745"/>
      <c r="R49" s="746"/>
      <c r="S49" s="746"/>
      <c r="T49" s="746"/>
      <c r="U49" s="746"/>
      <c r="V49" s="746"/>
      <c r="W49" s="746"/>
      <c r="X49" s="746"/>
      <c r="Y49" s="746"/>
      <c r="Z49" s="746"/>
      <c r="AA49" s="746"/>
      <c r="AB49" s="746"/>
      <c r="AC49" s="746"/>
      <c r="AD49" s="746"/>
      <c r="AE49" s="747"/>
      <c r="AF49" s="821"/>
      <c r="AG49" s="746"/>
      <c r="AH49" s="746"/>
      <c r="AI49" s="746"/>
      <c r="AJ49" s="822"/>
      <c r="AK49" s="825"/>
      <c r="AL49" s="826"/>
      <c r="AM49" s="826"/>
      <c r="AN49" s="826"/>
      <c r="AO49" s="826"/>
      <c r="AP49" s="826"/>
      <c r="AQ49" s="826"/>
      <c r="AR49" s="826"/>
      <c r="AS49" s="826"/>
      <c r="AT49" s="826"/>
      <c r="AU49" s="826"/>
      <c r="AV49" s="826"/>
      <c r="AW49" s="826"/>
      <c r="AX49" s="826"/>
      <c r="AY49" s="826"/>
      <c r="AZ49" s="827"/>
      <c r="BA49" s="827"/>
      <c r="BB49" s="827"/>
      <c r="BC49" s="827"/>
      <c r="BD49" s="827"/>
      <c r="BE49" s="823"/>
      <c r="BF49" s="823"/>
      <c r="BG49" s="823"/>
      <c r="BH49" s="823"/>
      <c r="BI49" s="824"/>
      <c r="BJ49" s="241"/>
      <c r="BK49" s="241"/>
      <c r="BL49" s="241"/>
      <c r="BM49" s="241"/>
      <c r="BN49" s="241"/>
      <c r="BO49" s="254"/>
      <c r="BP49" s="254"/>
      <c r="BQ49" s="251">
        <v>43</v>
      </c>
      <c r="BR49" s="252"/>
      <c r="BS49" s="755"/>
      <c r="BT49" s="756"/>
      <c r="BU49" s="756"/>
      <c r="BV49" s="756"/>
      <c r="BW49" s="756"/>
      <c r="BX49" s="756"/>
      <c r="BY49" s="756"/>
      <c r="BZ49" s="756"/>
      <c r="CA49" s="756"/>
      <c r="CB49" s="756"/>
      <c r="CC49" s="756"/>
      <c r="CD49" s="756"/>
      <c r="CE49" s="756"/>
      <c r="CF49" s="756"/>
      <c r="CG49" s="757"/>
      <c r="CH49" s="768"/>
      <c r="CI49" s="769"/>
      <c r="CJ49" s="769"/>
      <c r="CK49" s="769"/>
      <c r="CL49" s="770"/>
      <c r="CM49" s="768"/>
      <c r="CN49" s="769"/>
      <c r="CO49" s="769"/>
      <c r="CP49" s="769"/>
      <c r="CQ49" s="770"/>
      <c r="CR49" s="768"/>
      <c r="CS49" s="769"/>
      <c r="CT49" s="769"/>
      <c r="CU49" s="769"/>
      <c r="CV49" s="770"/>
      <c r="CW49" s="768"/>
      <c r="CX49" s="769"/>
      <c r="CY49" s="769"/>
      <c r="CZ49" s="769"/>
      <c r="DA49" s="770"/>
      <c r="DB49" s="768"/>
      <c r="DC49" s="769"/>
      <c r="DD49" s="769"/>
      <c r="DE49" s="769"/>
      <c r="DF49" s="770"/>
      <c r="DG49" s="768"/>
      <c r="DH49" s="769"/>
      <c r="DI49" s="769"/>
      <c r="DJ49" s="769"/>
      <c r="DK49" s="770"/>
      <c r="DL49" s="768"/>
      <c r="DM49" s="769"/>
      <c r="DN49" s="769"/>
      <c r="DO49" s="769"/>
      <c r="DP49" s="770"/>
      <c r="DQ49" s="768"/>
      <c r="DR49" s="769"/>
      <c r="DS49" s="769"/>
      <c r="DT49" s="769"/>
      <c r="DU49" s="770"/>
      <c r="DV49" s="771"/>
      <c r="DW49" s="772"/>
      <c r="DX49" s="772"/>
      <c r="DY49" s="772"/>
      <c r="DZ49" s="773"/>
      <c r="EA49" s="235"/>
    </row>
    <row r="50" spans="1:131" s="236" customFormat="1" ht="26.25" customHeight="1" x14ac:dyDescent="0.2">
      <c r="A50" s="250">
        <v>23</v>
      </c>
      <c r="B50" s="742"/>
      <c r="C50" s="743"/>
      <c r="D50" s="743"/>
      <c r="E50" s="743"/>
      <c r="F50" s="743"/>
      <c r="G50" s="743"/>
      <c r="H50" s="743"/>
      <c r="I50" s="743"/>
      <c r="J50" s="743"/>
      <c r="K50" s="743"/>
      <c r="L50" s="743"/>
      <c r="M50" s="743"/>
      <c r="N50" s="743"/>
      <c r="O50" s="743"/>
      <c r="P50" s="744"/>
      <c r="Q50" s="828"/>
      <c r="R50" s="829"/>
      <c r="S50" s="829"/>
      <c r="T50" s="829"/>
      <c r="U50" s="829"/>
      <c r="V50" s="829"/>
      <c r="W50" s="829"/>
      <c r="X50" s="829"/>
      <c r="Y50" s="829"/>
      <c r="Z50" s="829"/>
      <c r="AA50" s="829"/>
      <c r="AB50" s="829"/>
      <c r="AC50" s="829"/>
      <c r="AD50" s="829"/>
      <c r="AE50" s="830"/>
      <c r="AF50" s="821"/>
      <c r="AG50" s="746"/>
      <c r="AH50" s="746"/>
      <c r="AI50" s="746"/>
      <c r="AJ50" s="822"/>
      <c r="AK50" s="831"/>
      <c r="AL50" s="829"/>
      <c r="AM50" s="829"/>
      <c r="AN50" s="829"/>
      <c r="AO50" s="829"/>
      <c r="AP50" s="829"/>
      <c r="AQ50" s="829"/>
      <c r="AR50" s="829"/>
      <c r="AS50" s="829"/>
      <c r="AT50" s="829"/>
      <c r="AU50" s="829"/>
      <c r="AV50" s="829"/>
      <c r="AW50" s="829"/>
      <c r="AX50" s="829"/>
      <c r="AY50" s="829"/>
      <c r="AZ50" s="832"/>
      <c r="BA50" s="832"/>
      <c r="BB50" s="832"/>
      <c r="BC50" s="832"/>
      <c r="BD50" s="832"/>
      <c r="BE50" s="823"/>
      <c r="BF50" s="823"/>
      <c r="BG50" s="823"/>
      <c r="BH50" s="823"/>
      <c r="BI50" s="824"/>
      <c r="BJ50" s="241"/>
      <c r="BK50" s="241"/>
      <c r="BL50" s="241"/>
      <c r="BM50" s="241"/>
      <c r="BN50" s="241"/>
      <c r="BO50" s="254"/>
      <c r="BP50" s="254"/>
      <c r="BQ50" s="251">
        <v>44</v>
      </c>
      <c r="BR50" s="252"/>
      <c r="BS50" s="755"/>
      <c r="BT50" s="756"/>
      <c r="BU50" s="756"/>
      <c r="BV50" s="756"/>
      <c r="BW50" s="756"/>
      <c r="BX50" s="756"/>
      <c r="BY50" s="756"/>
      <c r="BZ50" s="756"/>
      <c r="CA50" s="756"/>
      <c r="CB50" s="756"/>
      <c r="CC50" s="756"/>
      <c r="CD50" s="756"/>
      <c r="CE50" s="756"/>
      <c r="CF50" s="756"/>
      <c r="CG50" s="757"/>
      <c r="CH50" s="768"/>
      <c r="CI50" s="769"/>
      <c r="CJ50" s="769"/>
      <c r="CK50" s="769"/>
      <c r="CL50" s="770"/>
      <c r="CM50" s="768"/>
      <c r="CN50" s="769"/>
      <c r="CO50" s="769"/>
      <c r="CP50" s="769"/>
      <c r="CQ50" s="770"/>
      <c r="CR50" s="768"/>
      <c r="CS50" s="769"/>
      <c r="CT50" s="769"/>
      <c r="CU50" s="769"/>
      <c r="CV50" s="770"/>
      <c r="CW50" s="768"/>
      <c r="CX50" s="769"/>
      <c r="CY50" s="769"/>
      <c r="CZ50" s="769"/>
      <c r="DA50" s="770"/>
      <c r="DB50" s="768"/>
      <c r="DC50" s="769"/>
      <c r="DD50" s="769"/>
      <c r="DE50" s="769"/>
      <c r="DF50" s="770"/>
      <c r="DG50" s="768"/>
      <c r="DH50" s="769"/>
      <c r="DI50" s="769"/>
      <c r="DJ50" s="769"/>
      <c r="DK50" s="770"/>
      <c r="DL50" s="768"/>
      <c r="DM50" s="769"/>
      <c r="DN50" s="769"/>
      <c r="DO50" s="769"/>
      <c r="DP50" s="770"/>
      <c r="DQ50" s="768"/>
      <c r="DR50" s="769"/>
      <c r="DS50" s="769"/>
      <c r="DT50" s="769"/>
      <c r="DU50" s="770"/>
      <c r="DV50" s="771"/>
      <c r="DW50" s="772"/>
      <c r="DX50" s="772"/>
      <c r="DY50" s="772"/>
      <c r="DZ50" s="773"/>
      <c r="EA50" s="235"/>
    </row>
    <row r="51" spans="1:131" s="236" customFormat="1" ht="26.25" customHeight="1" x14ac:dyDescent="0.2">
      <c r="A51" s="250">
        <v>24</v>
      </c>
      <c r="B51" s="742"/>
      <c r="C51" s="743"/>
      <c r="D51" s="743"/>
      <c r="E51" s="743"/>
      <c r="F51" s="743"/>
      <c r="G51" s="743"/>
      <c r="H51" s="743"/>
      <c r="I51" s="743"/>
      <c r="J51" s="743"/>
      <c r="K51" s="743"/>
      <c r="L51" s="743"/>
      <c r="M51" s="743"/>
      <c r="N51" s="743"/>
      <c r="O51" s="743"/>
      <c r="P51" s="744"/>
      <c r="Q51" s="828"/>
      <c r="R51" s="829"/>
      <c r="S51" s="829"/>
      <c r="T51" s="829"/>
      <c r="U51" s="829"/>
      <c r="V51" s="829"/>
      <c r="W51" s="829"/>
      <c r="X51" s="829"/>
      <c r="Y51" s="829"/>
      <c r="Z51" s="829"/>
      <c r="AA51" s="829"/>
      <c r="AB51" s="829"/>
      <c r="AC51" s="829"/>
      <c r="AD51" s="829"/>
      <c r="AE51" s="830"/>
      <c r="AF51" s="821"/>
      <c r="AG51" s="746"/>
      <c r="AH51" s="746"/>
      <c r="AI51" s="746"/>
      <c r="AJ51" s="822"/>
      <c r="AK51" s="831"/>
      <c r="AL51" s="829"/>
      <c r="AM51" s="829"/>
      <c r="AN51" s="829"/>
      <c r="AO51" s="829"/>
      <c r="AP51" s="829"/>
      <c r="AQ51" s="829"/>
      <c r="AR51" s="829"/>
      <c r="AS51" s="829"/>
      <c r="AT51" s="829"/>
      <c r="AU51" s="829"/>
      <c r="AV51" s="829"/>
      <c r="AW51" s="829"/>
      <c r="AX51" s="829"/>
      <c r="AY51" s="829"/>
      <c r="AZ51" s="832"/>
      <c r="BA51" s="832"/>
      <c r="BB51" s="832"/>
      <c r="BC51" s="832"/>
      <c r="BD51" s="832"/>
      <c r="BE51" s="823"/>
      <c r="BF51" s="823"/>
      <c r="BG51" s="823"/>
      <c r="BH51" s="823"/>
      <c r="BI51" s="824"/>
      <c r="BJ51" s="241"/>
      <c r="BK51" s="241"/>
      <c r="BL51" s="241"/>
      <c r="BM51" s="241"/>
      <c r="BN51" s="241"/>
      <c r="BO51" s="254"/>
      <c r="BP51" s="254"/>
      <c r="BQ51" s="251">
        <v>45</v>
      </c>
      <c r="BR51" s="252"/>
      <c r="BS51" s="755"/>
      <c r="BT51" s="756"/>
      <c r="BU51" s="756"/>
      <c r="BV51" s="756"/>
      <c r="BW51" s="756"/>
      <c r="BX51" s="756"/>
      <c r="BY51" s="756"/>
      <c r="BZ51" s="756"/>
      <c r="CA51" s="756"/>
      <c r="CB51" s="756"/>
      <c r="CC51" s="756"/>
      <c r="CD51" s="756"/>
      <c r="CE51" s="756"/>
      <c r="CF51" s="756"/>
      <c r="CG51" s="757"/>
      <c r="CH51" s="768"/>
      <c r="CI51" s="769"/>
      <c r="CJ51" s="769"/>
      <c r="CK51" s="769"/>
      <c r="CL51" s="770"/>
      <c r="CM51" s="768"/>
      <c r="CN51" s="769"/>
      <c r="CO51" s="769"/>
      <c r="CP51" s="769"/>
      <c r="CQ51" s="770"/>
      <c r="CR51" s="768"/>
      <c r="CS51" s="769"/>
      <c r="CT51" s="769"/>
      <c r="CU51" s="769"/>
      <c r="CV51" s="770"/>
      <c r="CW51" s="768"/>
      <c r="CX51" s="769"/>
      <c r="CY51" s="769"/>
      <c r="CZ51" s="769"/>
      <c r="DA51" s="770"/>
      <c r="DB51" s="768"/>
      <c r="DC51" s="769"/>
      <c r="DD51" s="769"/>
      <c r="DE51" s="769"/>
      <c r="DF51" s="770"/>
      <c r="DG51" s="768"/>
      <c r="DH51" s="769"/>
      <c r="DI51" s="769"/>
      <c r="DJ51" s="769"/>
      <c r="DK51" s="770"/>
      <c r="DL51" s="768"/>
      <c r="DM51" s="769"/>
      <c r="DN51" s="769"/>
      <c r="DO51" s="769"/>
      <c r="DP51" s="770"/>
      <c r="DQ51" s="768"/>
      <c r="DR51" s="769"/>
      <c r="DS51" s="769"/>
      <c r="DT51" s="769"/>
      <c r="DU51" s="770"/>
      <c r="DV51" s="771"/>
      <c r="DW51" s="772"/>
      <c r="DX51" s="772"/>
      <c r="DY51" s="772"/>
      <c r="DZ51" s="773"/>
      <c r="EA51" s="235"/>
    </row>
    <row r="52" spans="1:131" s="236" customFormat="1" ht="26.25" customHeight="1" x14ac:dyDescent="0.2">
      <c r="A52" s="250">
        <v>25</v>
      </c>
      <c r="B52" s="742"/>
      <c r="C52" s="743"/>
      <c r="D52" s="743"/>
      <c r="E52" s="743"/>
      <c r="F52" s="743"/>
      <c r="G52" s="743"/>
      <c r="H52" s="743"/>
      <c r="I52" s="743"/>
      <c r="J52" s="743"/>
      <c r="K52" s="743"/>
      <c r="L52" s="743"/>
      <c r="M52" s="743"/>
      <c r="N52" s="743"/>
      <c r="O52" s="743"/>
      <c r="P52" s="744"/>
      <c r="Q52" s="828"/>
      <c r="R52" s="829"/>
      <c r="S52" s="829"/>
      <c r="T52" s="829"/>
      <c r="U52" s="829"/>
      <c r="V52" s="829"/>
      <c r="W52" s="829"/>
      <c r="X52" s="829"/>
      <c r="Y52" s="829"/>
      <c r="Z52" s="829"/>
      <c r="AA52" s="829"/>
      <c r="AB52" s="829"/>
      <c r="AC52" s="829"/>
      <c r="AD52" s="829"/>
      <c r="AE52" s="830"/>
      <c r="AF52" s="821"/>
      <c r="AG52" s="746"/>
      <c r="AH52" s="746"/>
      <c r="AI52" s="746"/>
      <c r="AJ52" s="822"/>
      <c r="AK52" s="831"/>
      <c r="AL52" s="829"/>
      <c r="AM52" s="829"/>
      <c r="AN52" s="829"/>
      <c r="AO52" s="829"/>
      <c r="AP52" s="829"/>
      <c r="AQ52" s="829"/>
      <c r="AR52" s="829"/>
      <c r="AS52" s="829"/>
      <c r="AT52" s="829"/>
      <c r="AU52" s="829"/>
      <c r="AV52" s="829"/>
      <c r="AW52" s="829"/>
      <c r="AX52" s="829"/>
      <c r="AY52" s="829"/>
      <c r="AZ52" s="832"/>
      <c r="BA52" s="832"/>
      <c r="BB52" s="832"/>
      <c r="BC52" s="832"/>
      <c r="BD52" s="832"/>
      <c r="BE52" s="823"/>
      <c r="BF52" s="823"/>
      <c r="BG52" s="823"/>
      <c r="BH52" s="823"/>
      <c r="BI52" s="824"/>
      <c r="BJ52" s="241"/>
      <c r="BK52" s="241"/>
      <c r="BL52" s="241"/>
      <c r="BM52" s="241"/>
      <c r="BN52" s="241"/>
      <c r="BO52" s="254"/>
      <c r="BP52" s="254"/>
      <c r="BQ52" s="251">
        <v>46</v>
      </c>
      <c r="BR52" s="252"/>
      <c r="BS52" s="755"/>
      <c r="BT52" s="756"/>
      <c r="BU52" s="756"/>
      <c r="BV52" s="756"/>
      <c r="BW52" s="756"/>
      <c r="BX52" s="756"/>
      <c r="BY52" s="756"/>
      <c r="BZ52" s="756"/>
      <c r="CA52" s="756"/>
      <c r="CB52" s="756"/>
      <c r="CC52" s="756"/>
      <c r="CD52" s="756"/>
      <c r="CE52" s="756"/>
      <c r="CF52" s="756"/>
      <c r="CG52" s="757"/>
      <c r="CH52" s="768"/>
      <c r="CI52" s="769"/>
      <c r="CJ52" s="769"/>
      <c r="CK52" s="769"/>
      <c r="CL52" s="770"/>
      <c r="CM52" s="768"/>
      <c r="CN52" s="769"/>
      <c r="CO52" s="769"/>
      <c r="CP52" s="769"/>
      <c r="CQ52" s="770"/>
      <c r="CR52" s="768"/>
      <c r="CS52" s="769"/>
      <c r="CT52" s="769"/>
      <c r="CU52" s="769"/>
      <c r="CV52" s="770"/>
      <c r="CW52" s="768"/>
      <c r="CX52" s="769"/>
      <c r="CY52" s="769"/>
      <c r="CZ52" s="769"/>
      <c r="DA52" s="770"/>
      <c r="DB52" s="768"/>
      <c r="DC52" s="769"/>
      <c r="DD52" s="769"/>
      <c r="DE52" s="769"/>
      <c r="DF52" s="770"/>
      <c r="DG52" s="768"/>
      <c r="DH52" s="769"/>
      <c r="DI52" s="769"/>
      <c r="DJ52" s="769"/>
      <c r="DK52" s="770"/>
      <c r="DL52" s="768"/>
      <c r="DM52" s="769"/>
      <c r="DN52" s="769"/>
      <c r="DO52" s="769"/>
      <c r="DP52" s="770"/>
      <c r="DQ52" s="768"/>
      <c r="DR52" s="769"/>
      <c r="DS52" s="769"/>
      <c r="DT52" s="769"/>
      <c r="DU52" s="770"/>
      <c r="DV52" s="771"/>
      <c r="DW52" s="772"/>
      <c r="DX52" s="772"/>
      <c r="DY52" s="772"/>
      <c r="DZ52" s="773"/>
      <c r="EA52" s="235"/>
    </row>
    <row r="53" spans="1:131" s="236" customFormat="1" ht="26.25" customHeight="1" x14ac:dyDescent="0.2">
      <c r="A53" s="250">
        <v>26</v>
      </c>
      <c r="B53" s="742"/>
      <c r="C53" s="743"/>
      <c r="D53" s="743"/>
      <c r="E53" s="743"/>
      <c r="F53" s="743"/>
      <c r="G53" s="743"/>
      <c r="H53" s="743"/>
      <c r="I53" s="743"/>
      <c r="J53" s="743"/>
      <c r="K53" s="743"/>
      <c r="L53" s="743"/>
      <c r="M53" s="743"/>
      <c r="N53" s="743"/>
      <c r="O53" s="743"/>
      <c r="P53" s="744"/>
      <c r="Q53" s="828"/>
      <c r="R53" s="829"/>
      <c r="S53" s="829"/>
      <c r="T53" s="829"/>
      <c r="U53" s="829"/>
      <c r="V53" s="829"/>
      <c r="W53" s="829"/>
      <c r="X53" s="829"/>
      <c r="Y53" s="829"/>
      <c r="Z53" s="829"/>
      <c r="AA53" s="829"/>
      <c r="AB53" s="829"/>
      <c r="AC53" s="829"/>
      <c r="AD53" s="829"/>
      <c r="AE53" s="830"/>
      <c r="AF53" s="821"/>
      <c r="AG53" s="746"/>
      <c r="AH53" s="746"/>
      <c r="AI53" s="746"/>
      <c r="AJ53" s="822"/>
      <c r="AK53" s="831"/>
      <c r="AL53" s="829"/>
      <c r="AM53" s="829"/>
      <c r="AN53" s="829"/>
      <c r="AO53" s="829"/>
      <c r="AP53" s="829"/>
      <c r="AQ53" s="829"/>
      <c r="AR53" s="829"/>
      <c r="AS53" s="829"/>
      <c r="AT53" s="829"/>
      <c r="AU53" s="829"/>
      <c r="AV53" s="829"/>
      <c r="AW53" s="829"/>
      <c r="AX53" s="829"/>
      <c r="AY53" s="829"/>
      <c r="AZ53" s="832"/>
      <c r="BA53" s="832"/>
      <c r="BB53" s="832"/>
      <c r="BC53" s="832"/>
      <c r="BD53" s="832"/>
      <c r="BE53" s="823"/>
      <c r="BF53" s="823"/>
      <c r="BG53" s="823"/>
      <c r="BH53" s="823"/>
      <c r="BI53" s="824"/>
      <c r="BJ53" s="241"/>
      <c r="BK53" s="241"/>
      <c r="BL53" s="241"/>
      <c r="BM53" s="241"/>
      <c r="BN53" s="241"/>
      <c r="BO53" s="254"/>
      <c r="BP53" s="254"/>
      <c r="BQ53" s="251">
        <v>47</v>
      </c>
      <c r="BR53" s="252"/>
      <c r="BS53" s="755"/>
      <c r="BT53" s="756"/>
      <c r="BU53" s="756"/>
      <c r="BV53" s="756"/>
      <c r="BW53" s="756"/>
      <c r="BX53" s="756"/>
      <c r="BY53" s="756"/>
      <c r="BZ53" s="756"/>
      <c r="CA53" s="756"/>
      <c r="CB53" s="756"/>
      <c r="CC53" s="756"/>
      <c r="CD53" s="756"/>
      <c r="CE53" s="756"/>
      <c r="CF53" s="756"/>
      <c r="CG53" s="757"/>
      <c r="CH53" s="768"/>
      <c r="CI53" s="769"/>
      <c r="CJ53" s="769"/>
      <c r="CK53" s="769"/>
      <c r="CL53" s="770"/>
      <c r="CM53" s="768"/>
      <c r="CN53" s="769"/>
      <c r="CO53" s="769"/>
      <c r="CP53" s="769"/>
      <c r="CQ53" s="770"/>
      <c r="CR53" s="768"/>
      <c r="CS53" s="769"/>
      <c r="CT53" s="769"/>
      <c r="CU53" s="769"/>
      <c r="CV53" s="770"/>
      <c r="CW53" s="768"/>
      <c r="CX53" s="769"/>
      <c r="CY53" s="769"/>
      <c r="CZ53" s="769"/>
      <c r="DA53" s="770"/>
      <c r="DB53" s="768"/>
      <c r="DC53" s="769"/>
      <c r="DD53" s="769"/>
      <c r="DE53" s="769"/>
      <c r="DF53" s="770"/>
      <c r="DG53" s="768"/>
      <c r="DH53" s="769"/>
      <c r="DI53" s="769"/>
      <c r="DJ53" s="769"/>
      <c r="DK53" s="770"/>
      <c r="DL53" s="768"/>
      <c r="DM53" s="769"/>
      <c r="DN53" s="769"/>
      <c r="DO53" s="769"/>
      <c r="DP53" s="770"/>
      <c r="DQ53" s="768"/>
      <c r="DR53" s="769"/>
      <c r="DS53" s="769"/>
      <c r="DT53" s="769"/>
      <c r="DU53" s="770"/>
      <c r="DV53" s="771"/>
      <c r="DW53" s="772"/>
      <c r="DX53" s="772"/>
      <c r="DY53" s="772"/>
      <c r="DZ53" s="773"/>
      <c r="EA53" s="235"/>
    </row>
    <row r="54" spans="1:131" s="236" customFormat="1" ht="26.25" customHeight="1" x14ac:dyDescent="0.2">
      <c r="A54" s="250">
        <v>27</v>
      </c>
      <c r="B54" s="742"/>
      <c r="C54" s="743"/>
      <c r="D54" s="743"/>
      <c r="E54" s="743"/>
      <c r="F54" s="743"/>
      <c r="G54" s="743"/>
      <c r="H54" s="743"/>
      <c r="I54" s="743"/>
      <c r="J54" s="743"/>
      <c r="K54" s="743"/>
      <c r="L54" s="743"/>
      <c r="M54" s="743"/>
      <c r="N54" s="743"/>
      <c r="O54" s="743"/>
      <c r="P54" s="744"/>
      <c r="Q54" s="828"/>
      <c r="R54" s="829"/>
      <c r="S54" s="829"/>
      <c r="T54" s="829"/>
      <c r="U54" s="829"/>
      <c r="V54" s="829"/>
      <c r="W54" s="829"/>
      <c r="X54" s="829"/>
      <c r="Y54" s="829"/>
      <c r="Z54" s="829"/>
      <c r="AA54" s="829"/>
      <c r="AB54" s="829"/>
      <c r="AC54" s="829"/>
      <c r="AD54" s="829"/>
      <c r="AE54" s="830"/>
      <c r="AF54" s="821"/>
      <c r="AG54" s="746"/>
      <c r="AH54" s="746"/>
      <c r="AI54" s="746"/>
      <c r="AJ54" s="822"/>
      <c r="AK54" s="831"/>
      <c r="AL54" s="829"/>
      <c r="AM54" s="829"/>
      <c r="AN54" s="829"/>
      <c r="AO54" s="829"/>
      <c r="AP54" s="829"/>
      <c r="AQ54" s="829"/>
      <c r="AR54" s="829"/>
      <c r="AS54" s="829"/>
      <c r="AT54" s="829"/>
      <c r="AU54" s="829"/>
      <c r="AV54" s="829"/>
      <c r="AW54" s="829"/>
      <c r="AX54" s="829"/>
      <c r="AY54" s="829"/>
      <c r="AZ54" s="832"/>
      <c r="BA54" s="832"/>
      <c r="BB54" s="832"/>
      <c r="BC54" s="832"/>
      <c r="BD54" s="832"/>
      <c r="BE54" s="823"/>
      <c r="BF54" s="823"/>
      <c r="BG54" s="823"/>
      <c r="BH54" s="823"/>
      <c r="BI54" s="824"/>
      <c r="BJ54" s="241"/>
      <c r="BK54" s="241"/>
      <c r="BL54" s="241"/>
      <c r="BM54" s="241"/>
      <c r="BN54" s="241"/>
      <c r="BO54" s="254"/>
      <c r="BP54" s="254"/>
      <c r="BQ54" s="251">
        <v>48</v>
      </c>
      <c r="BR54" s="252"/>
      <c r="BS54" s="755"/>
      <c r="BT54" s="756"/>
      <c r="BU54" s="756"/>
      <c r="BV54" s="756"/>
      <c r="BW54" s="756"/>
      <c r="BX54" s="756"/>
      <c r="BY54" s="756"/>
      <c r="BZ54" s="756"/>
      <c r="CA54" s="756"/>
      <c r="CB54" s="756"/>
      <c r="CC54" s="756"/>
      <c r="CD54" s="756"/>
      <c r="CE54" s="756"/>
      <c r="CF54" s="756"/>
      <c r="CG54" s="757"/>
      <c r="CH54" s="768"/>
      <c r="CI54" s="769"/>
      <c r="CJ54" s="769"/>
      <c r="CK54" s="769"/>
      <c r="CL54" s="770"/>
      <c r="CM54" s="768"/>
      <c r="CN54" s="769"/>
      <c r="CO54" s="769"/>
      <c r="CP54" s="769"/>
      <c r="CQ54" s="770"/>
      <c r="CR54" s="768"/>
      <c r="CS54" s="769"/>
      <c r="CT54" s="769"/>
      <c r="CU54" s="769"/>
      <c r="CV54" s="770"/>
      <c r="CW54" s="768"/>
      <c r="CX54" s="769"/>
      <c r="CY54" s="769"/>
      <c r="CZ54" s="769"/>
      <c r="DA54" s="770"/>
      <c r="DB54" s="768"/>
      <c r="DC54" s="769"/>
      <c r="DD54" s="769"/>
      <c r="DE54" s="769"/>
      <c r="DF54" s="770"/>
      <c r="DG54" s="768"/>
      <c r="DH54" s="769"/>
      <c r="DI54" s="769"/>
      <c r="DJ54" s="769"/>
      <c r="DK54" s="770"/>
      <c r="DL54" s="768"/>
      <c r="DM54" s="769"/>
      <c r="DN54" s="769"/>
      <c r="DO54" s="769"/>
      <c r="DP54" s="770"/>
      <c r="DQ54" s="768"/>
      <c r="DR54" s="769"/>
      <c r="DS54" s="769"/>
      <c r="DT54" s="769"/>
      <c r="DU54" s="770"/>
      <c r="DV54" s="771"/>
      <c r="DW54" s="772"/>
      <c r="DX54" s="772"/>
      <c r="DY54" s="772"/>
      <c r="DZ54" s="773"/>
      <c r="EA54" s="235"/>
    </row>
    <row r="55" spans="1:131" s="236" customFormat="1" ht="26.25" customHeight="1" x14ac:dyDescent="0.2">
      <c r="A55" s="250">
        <v>28</v>
      </c>
      <c r="B55" s="742"/>
      <c r="C55" s="743"/>
      <c r="D55" s="743"/>
      <c r="E55" s="743"/>
      <c r="F55" s="743"/>
      <c r="G55" s="743"/>
      <c r="H55" s="743"/>
      <c r="I55" s="743"/>
      <c r="J55" s="743"/>
      <c r="K55" s="743"/>
      <c r="L55" s="743"/>
      <c r="M55" s="743"/>
      <c r="N55" s="743"/>
      <c r="O55" s="743"/>
      <c r="P55" s="744"/>
      <c r="Q55" s="828"/>
      <c r="R55" s="829"/>
      <c r="S55" s="829"/>
      <c r="T55" s="829"/>
      <c r="U55" s="829"/>
      <c r="V55" s="829"/>
      <c r="W55" s="829"/>
      <c r="X55" s="829"/>
      <c r="Y55" s="829"/>
      <c r="Z55" s="829"/>
      <c r="AA55" s="829"/>
      <c r="AB55" s="829"/>
      <c r="AC55" s="829"/>
      <c r="AD55" s="829"/>
      <c r="AE55" s="830"/>
      <c r="AF55" s="821"/>
      <c r="AG55" s="746"/>
      <c r="AH55" s="746"/>
      <c r="AI55" s="746"/>
      <c r="AJ55" s="822"/>
      <c r="AK55" s="831"/>
      <c r="AL55" s="829"/>
      <c r="AM55" s="829"/>
      <c r="AN55" s="829"/>
      <c r="AO55" s="829"/>
      <c r="AP55" s="829"/>
      <c r="AQ55" s="829"/>
      <c r="AR55" s="829"/>
      <c r="AS55" s="829"/>
      <c r="AT55" s="829"/>
      <c r="AU55" s="829"/>
      <c r="AV55" s="829"/>
      <c r="AW55" s="829"/>
      <c r="AX55" s="829"/>
      <c r="AY55" s="829"/>
      <c r="AZ55" s="832"/>
      <c r="BA55" s="832"/>
      <c r="BB55" s="832"/>
      <c r="BC55" s="832"/>
      <c r="BD55" s="832"/>
      <c r="BE55" s="823"/>
      <c r="BF55" s="823"/>
      <c r="BG55" s="823"/>
      <c r="BH55" s="823"/>
      <c r="BI55" s="824"/>
      <c r="BJ55" s="241"/>
      <c r="BK55" s="241"/>
      <c r="BL55" s="241"/>
      <c r="BM55" s="241"/>
      <c r="BN55" s="241"/>
      <c r="BO55" s="254"/>
      <c r="BP55" s="254"/>
      <c r="BQ55" s="251">
        <v>49</v>
      </c>
      <c r="BR55" s="252"/>
      <c r="BS55" s="755"/>
      <c r="BT55" s="756"/>
      <c r="BU55" s="756"/>
      <c r="BV55" s="756"/>
      <c r="BW55" s="756"/>
      <c r="BX55" s="756"/>
      <c r="BY55" s="756"/>
      <c r="BZ55" s="756"/>
      <c r="CA55" s="756"/>
      <c r="CB55" s="756"/>
      <c r="CC55" s="756"/>
      <c r="CD55" s="756"/>
      <c r="CE55" s="756"/>
      <c r="CF55" s="756"/>
      <c r="CG55" s="757"/>
      <c r="CH55" s="768"/>
      <c r="CI55" s="769"/>
      <c r="CJ55" s="769"/>
      <c r="CK55" s="769"/>
      <c r="CL55" s="770"/>
      <c r="CM55" s="768"/>
      <c r="CN55" s="769"/>
      <c r="CO55" s="769"/>
      <c r="CP55" s="769"/>
      <c r="CQ55" s="770"/>
      <c r="CR55" s="768"/>
      <c r="CS55" s="769"/>
      <c r="CT55" s="769"/>
      <c r="CU55" s="769"/>
      <c r="CV55" s="770"/>
      <c r="CW55" s="768"/>
      <c r="CX55" s="769"/>
      <c r="CY55" s="769"/>
      <c r="CZ55" s="769"/>
      <c r="DA55" s="770"/>
      <c r="DB55" s="768"/>
      <c r="DC55" s="769"/>
      <c r="DD55" s="769"/>
      <c r="DE55" s="769"/>
      <c r="DF55" s="770"/>
      <c r="DG55" s="768"/>
      <c r="DH55" s="769"/>
      <c r="DI55" s="769"/>
      <c r="DJ55" s="769"/>
      <c r="DK55" s="770"/>
      <c r="DL55" s="768"/>
      <c r="DM55" s="769"/>
      <c r="DN55" s="769"/>
      <c r="DO55" s="769"/>
      <c r="DP55" s="770"/>
      <c r="DQ55" s="768"/>
      <c r="DR55" s="769"/>
      <c r="DS55" s="769"/>
      <c r="DT55" s="769"/>
      <c r="DU55" s="770"/>
      <c r="DV55" s="771"/>
      <c r="DW55" s="772"/>
      <c r="DX55" s="772"/>
      <c r="DY55" s="772"/>
      <c r="DZ55" s="773"/>
      <c r="EA55" s="235"/>
    </row>
    <row r="56" spans="1:131" s="236" customFormat="1" ht="26.25" customHeight="1" x14ac:dyDescent="0.2">
      <c r="A56" s="250">
        <v>29</v>
      </c>
      <c r="B56" s="742"/>
      <c r="C56" s="743"/>
      <c r="D56" s="743"/>
      <c r="E56" s="743"/>
      <c r="F56" s="743"/>
      <c r="G56" s="743"/>
      <c r="H56" s="743"/>
      <c r="I56" s="743"/>
      <c r="J56" s="743"/>
      <c r="K56" s="743"/>
      <c r="L56" s="743"/>
      <c r="M56" s="743"/>
      <c r="N56" s="743"/>
      <c r="O56" s="743"/>
      <c r="P56" s="744"/>
      <c r="Q56" s="828"/>
      <c r="R56" s="829"/>
      <c r="S56" s="829"/>
      <c r="T56" s="829"/>
      <c r="U56" s="829"/>
      <c r="V56" s="829"/>
      <c r="W56" s="829"/>
      <c r="X56" s="829"/>
      <c r="Y56" s="829"/>
      <c r="Z56" s="829"/>
      <c r="AA56" s="829"/>
      <c r="AB56" s="829"/>
      <c r="AC56" s="829"/>
      <c r="AD56" s="829"/>
      <c r="AE56" s="830"/>
      <c r="AF56" s="821"/>
      <c r="AG56" s="746"/>
      <c r="AH56" s="746"/>
      <c r="AI56" s="746"/>
      <c r="AJ56" s="822"/>
      <c r="AK56" s="831"/>
      <c r="AL56" s="829"/>
      <c r="AM56" s="829"/>
      <c r="AN56" s="829"/>
      <c r="AO56" s="829"/>
      <c r="AP56" s="829"/>
      <c r="AQ56" s="829"/>
      <c r="AR56" s="829"/>
      <c r="AS56" s="829"/>
      <c r="AT56" s="829"/>
      <c r="AU56" s="829"/>
      <c r="AV56" s="829"/>
      <c r="AW56" s="829"/>
      <c r="AX56" s="829"/>
      <c r="AY56" s="829"/>
      <c r="AZ56" s="832"/>
      <c r="BA56" s="832"/>
      <c r="BB56" s="832"/>
      <c r="BC56" s="832"/>
      <c r="BD56" s="832"/>
      <c r="BE56" s="823"/>
      <c r="BF56" s="823"/>
      <c r="BG56" s="823"/>
      <c r="BH56" s="823"/>
      <c r="BI56" s="824"/>
      <c r="BJ56" s="241"/>
      <c r="BK56" s="241"/>
      <c r="BL56" s="241"/>
      <c r="BM56" s="241"/>
      <c r="BN56" s="241"/>
      <c r="BO56" s="254"/>
      <c r="BP56" s="254"/>
      <c r="BQ56" s="251">
        <v>50</v>
      </c>
      <c r="BR56" s="252"/>
      <c r="BS56" s="755"/>
      <c r="BT56" s="756"/>
      <c r="BU56" s="756"/>
      <c r="BV56" s="756"/>
      <c r="BW56" s="756"/>
      <c r="BX56" s="756"/>
      <c r="BY56" s="756"/>
      <c r="BZ56" s="756"/>
      <c r="CA56" s="756"/>
      <c r="CB56" s="756"/>
      <c r="CC56" s="756"/>
      <c r="CD56" s="756"/>
      <c r="CE56" s="756"/>
      <c r="CF56" s="756"/>
      <c r="CG56" s="757"/>
      <c r="CH56" s="768"/>
      <c r="CI56" s="769"/>
      <c r="CJ56" s="769"/>
      <c r="CK56" s="769"/>
      <c r="CL56" s="770"/>
      <c r="CM56" s="768"/>
      <c r="CN56" s="769"/>
      <c r="CO56" s="769"/>
      <c r="CP56" s="769"/>
      <c r="CQ56" s="770"/>
      <c r="CR56" s="768"/>
      <c r="CS56" s="769"/>
      <c r="CT56" s="769"/>
      <c r="CU56" s="769"/>
      <c r="CV56" s="770"/>
      <c r="CW56" s="768"/>
      <c r="CX56" s="769"/>
      <c r="CY56" s="769"/>
      <c r="CZ56" s="769"/>
      <c r="DA56" s="770"/>
      <c r="DB56" s="768"/>
      <c r="DC56" s="769"/>
      <c r="DD56" s="769"/>
      <c r="DE56" s="769"/>
      <c r="DF56" s="770"/>
      <c r="DG56" s="768"/>
      <c r="DH56" s="769"/>
      <c r="DI56" s="769"/>
      <c r="DJ56" s="769"/>
      <c r="DK56" s="770"/>
      <c r="DL56" s="768"/>
      <c r="DM56" s="769"/>
      <c r="DN56" s="769"/>
      <c r="DO56" s="769"/>
      <c r="DP56" s="770"/>
      <c r="DQ56" s="768"/>
      <c r="DR56" s="769"/>
      <c r="DS56" s="769"/>
      <c r="DT56" s="769"/>
      <c r="DU56" s="770"/>
      <c r="DV56" s="771"/>
      <c r="DW56" s="772"/>
      <c r="DX56" s="772"/>
      <c r="DY56" s="772"/>
      <c r="DZ56" s="773"/>
      <c r="EA56" s="235"/>
    </row>
    <row r="57" spans="1:131" s="236" customFormat="1" ht="26.25" customHeight="1" x14ac:dyDescent="0.2">
      <c r="A57" s="250">
        <v>30</v>
      </c>
      <c r="B57" s="742"/>
      <c r="C57" s="743"/>
      <c r="D57" s="743"/>
      <c r="E57" s="743"/>
      <c r="F57" s="743"/>
      <c r="G57" s="743"/>
      <c r="H57" s="743"/>
      <c r="I57" s="743"/>
      <c r="J57" s="743"/>
      <c r="K57" s="743"/>
      <c r="L57" s="743"/>
      <c r="M57" s="743"/>
      <c r="N57" s="743"/>
      <c r="O57" s="743"/>
      <c r="P57" s="744"/>
      <c r="Q57" s="828"/>
      <c r="R57" s="829"/>
      <c r="S57" s="829"/>
      <c r="T57" s="829"/>
      <c r="U57" s="829"/>
      <c r="V57" s="829"/>
      <c r="W57" s="829"/>
      <c r="X57" s="829"/>
      <c r="Y57" s="829"/>
      <c r="Z57" s="829"/>
      <c r="AA57" s="829"/>
      <c r="AB57" s="829"/>
      <c r="AC57" s="829"/>
      <c r="AD57" s="829"/>
      <c r="AE57" s="830"/>
      <c r="AF57" s="821"/>
      <c r="AG57" s="746"/>
      <c r="AH57" s="746"/>
      <c r="AI57" s="746"/>
      <c r="AJ57" s="822"/>
      <c r="AK57" s="831"/>
      <c r="AL57" s="829"/>
      <c r="AM57" s="829"/>
      <c r="AN57" s="829"/>
      <c r="AO57" s="829"/>
      <c r="AP57" s="829"/>
      <c r="AQ57" s="829"/>
      <c r="AR57" s="829"/>
      <c r="AS57" s="829"/>
      <c r="AT57" s="829"/>
      <c r="AU57" s="829"/>
      <c r="AV57" s="829"/>
      <c r="AW57" s="829"/>
      <c r="AX57" s="829"/>
      <c r="AY57" s="829"/>
      <c r="AZ57" s="832"/>
      <c r="BA57" s="832"/>
      <c r="BB57" s="832"/>
      <c r="BC57" s="832"/>
      <c r="BD57" s="832"/>
      <c r="BE57" s="823"/>
      <c r="BF57" s="823"/>
      <c r="BG57" s="823"/>
      <c r="BH57" s="823"/>
      <c r="BI57" s="824"/>
      <c r="BJ57" s="241"/>
      <c r="BK57" s="241"/>
      <c r="BL57" s="241"/>
      <c r="BM57" s="241"/>
      <c r="BN57" s="241"/>
      <c r="BO57" s="254"/>
      <c r="BP57" s="254"/>
      <c r="BQ57" s="251">
        <v>51</v>
      </c>
      <c r="BR57" s="252"/>
      <c r="BS57" s="755"/>
      <c r="BT57" s="756"/>
      <c r="BU57" s="756"/>
      <c r="BV57" s="756"/>
      <c r="BW57" s="756"/>
      <c r="BX57" s="756"/>
      <c r="BY57" s="756"/>
      <c r="BZ57" s="756"/>
      <c r="CA57" s="756"/>
      <c r="CB57" s="756"/>
      <c r="CC57" s="756"/>
      <c r="CD57" s="756"/>
      <c r="CE57" s="756"/>
      <c r="CF57" s="756"/>
      <c r="CG57" s="757"/>
      <c r="CH57" s="768"/>
      <c r="CI57" s="769"/>
      <c r="CJ57" s="769"/>
      <c r="CK57" s="769"/>
      <c r="CL57" s="770"/>
      <c r="CM57" s="768"/>
      <c r="CN57" s="769"/>
      <c r="CO57" s="769"/>
      <c r="CP57" s="769"/>
      <c r="CQ57" s="770"/>
      <c r="CR57" s="768"/>
      <c r="CS57" s="769"/>
      <c r="CT57" s="769"/>
      <c r="CU57" s="769"/>
      <c r="CV57" s="770"/>
      <c r="CW57" s="768"/>
      <c r="CX57" s="769"/>
      <c r="CY57" s="769"/>
      <c r="CZ57" s="769"/>
      <c r="DA57" s="770"/>
      <c r="DB57" s="768"/>
      <c r="DC57" s="769"/>
      <c r="DD57" s="769"/>
      <c r="DE57" s="769"/>
      <c r="DF57" s="770"/>
      <c r="DG57" s="768"/>
      <c r="DH57" s="769"/>
      <c r="DI57" s="769"/>
      <c r="DJ57" s="769"/>
      <c r="DK57" s="770"/>
      <c r="DL57" s="768"/>
      <c r="DM57" s="769"/>
      <c r="DN57" s="769"/>
      <c r="DO57" s="769"/>
      <c r="DP57" s="770"/>
      <c r="DQ57" s="768"/>
      <c r="DR57" s="769"/>
      <c r="DS57" s="769"/>
      <c r="DT57" s="769"/>
      <c r="DU57" s="770"/>
      <c r="DV57" s="771"/>
      <c r="DW57" s="772"/>
      <c r="DX57" s="772"/>
      <c r="DY57" s="772"/>
      <c r="DZ57" s="773"/>
      <c r="EA57" s="235"/>
    </row>
    <row r="58" spans="1:131" s="236" customFormat="1" ht="26.25" customHeight="1" x14ac:dyDescent="0.2">
      <c r="A58" s="250">
        <v>31</v>
      </c>
      <c r="B58" s="742"/>
      <c r="C58" s="743"/>
      <c r="D58" s="743"/>
      <c r="E58" s="743"/>
      <c r="F58" s="743"/>
      <c r="G58" s="743"/>
      <c r="H58" s="743"/>
      <c r="I58" s="743"/>
      <c r="J58" s="743"/>
      <c r="K58" s="743"/>
      <c r="L58" s="743"/>
      <c r="M58" s="743"/>
      <c r="N58" s="743"/>
      <c r="O58" s="743"/>
      <c r="P58" s="744"/>
      <c r="Q58" s="828"/>
      <c r="R58" s="829"/>
      <c r="S58" s="829"/>
      <c r="T58" s="829"/>
      <c r="U58" s="829"/>
      <c r="V58" s="829"/>
      <c r="W58" s="829"/>
      <c r="X58" s="829"/>
      <c r="Y58" s="829"/>
      <c r="Z58" s="829"/>
      <c r="AA58" s="829"/>
      <c r="AB58" s="829"/>
      <c r="AC58" s="829"/>
      <c r="AD58" s="829"/>
      <c r="AE58" s="830"/>
      <c r="AF58" s="821"/>
      <c r="AG58" s="746"/>
      <c r="AH58" s="746"/>
      <c r="AI58" s="746"/>
      <c r="AJ58" s="822"/>
      <c r="AK58" s="831"/>
      <c r="AL58" s="829"/>
      <c r="AM58" s="829"/>
      <c r="AN58" s="829"/>
      <c r="AO58" s="829"/>
      <c r="AP58" s="829"/>
      <c r="AQ58" s="829"/>
      <c r="AR58" s="829"/>
      <c r="AS58" s="829"/>
      <c r="AT58" s="829"/>
      <c r="AU58" s="829"/>
      <c r="AV58" s="829"/>
      <c r="AW58" s="829"/>
      <c r="AX58" s="829"/>
      <c r="AY58" s="829"/>
      <c r="AZ58" s="832"/>
      <c r="BA58" s="832"/>
      <c r="BB58" s="832"/>
      <c r="BC58" s="832"/>
      <c r="BD58" s="832"/>
      <c r="BE58" s="823"/>
      <c r="BF58" s="823"/>
      <c r="BG58" s="823"/>
      <c r="BH58" s="823"/>
      <c r="BI58" s="824"/>
      <c r="BJ58" s="241"/>
      <c r="BK58" s="241"/>
      <c r="BL58" s="241"/>
      <c r="BM58" s="241"/>
      <c r="BN58" s="241"/>
      <c r="BO58" s="254"/>
      <c r="BP58" s="254"/>
      <c r="BQ58" s="251">
        <v>52</v>
      </c>
      <c r="BR58" s="252"/>
      <c r="BS58" s="755"/>
      <c r="BT58" s="756"/>
      <c r="BU58" s="756"/>
      <c r="BV58" s="756"/>
      <c r="BW58" s="756"/>
      <c r="BX58" s="756"/>
      <c r="BY58" s="756"/>
      <c r="BZ58" s="756"/>
      <c r="CA58" s="756"/>
      <c r="CB58" s="756"/>
      <c r="CC58" s="756"/>
      <c r="CD58" s="756"/>
      <c r="CE58" s="756"/>
      <c r="CF58" s="756"/>
      <c r="CG58" s="757"/>
      <c r="CH58" s="768"/>
      <c r="CI58" s="769"/>
      <c r="CJ58" s="769"/>
      <c r="CK58" s="769"/>
      <c r="CL58" s="770"/>
      <c r="CM58" s="768"/>
      <c r="CN58" s="769"/>
      <c r="CO58" s="769"/>
      <c r="CP58" s="769"/>
      <c r="CQ58" s="770"/>
      <c r="CR58" s="768"/>
      <c r="CS58" s="769"/>
      <c r="CT58" s="769"/>
      <c r="CU58" s="769"/>
      <c r="CV58" s="770"/>
      <c r="CW58" s="768"/>
      <c r="CX58" s="769"/>
      <c r="CY58" s="769"/>
      <c r="CZ58" s="769"/>
      <c r="DA58" s="770"/>
      <c r="DB58" s="768"/>
      <c r="DC58" s="769"/>
      <c r="DD58" s="769"/>
      <c r="DE58" s="769"/>
      <c r="DF58" s="770"/>
      <c r="DG58" s="768"/>
      <c r="DH58" s="769"/>
      <c r="DI58" s="769"/>
      <c r="DJ58" s="769"/>
      <c r="DK58" s="770"/>
      <c r="DL58" s="768"/>
      <c r="DM58" s="769"/>
      <c r="DN58" s="769"/>
      <c r="DO58" s="769"/>
      <c r="DP58" s="770"/>
      <c r="DQ58" s="768"/>
      <c r="DR58" s="769"/>
      <c r="DS58" s="769"/>
      <c r="DT58" s="769"/>
      <c r="DU58" s="770"/>
      <c r="DV58" s="771"/>
      <c r="DW58" s="772"/>
      <c r="DX58" s="772"/>
      <c r="DY58" s="772"/>
      <c r="DZ58" s="773"/>
      <c r="EA58" s="235"/>
    </row>
    <row r="59" spans="1:131" s="236" customFormat="1" ht="26.25" customHeight="1" x14ac:dyDescent="0.2">
      <c r="A59" s="250">
        <v>32</v>
      </c>
      <c r="B59" s="742"/>
      <c r="C59" s="743"/>
      <c r="D59" s="743"/>
      <c r="E59" s="743"/>
      <c r="F59" s="743"/>
      <c r="G59" s="743"/>
      <c r="H59" s="743"/>
      <c r="I59" s="743"/>
      <c r="J59" s="743"/>
      <c r="K59" s="743"/>
      <c r="L59" s="743"/>
      <c r="M59" s="743"/>
      <c r="N59" s="743"/>
      <c r="O59" s="743"/>
      <c r="P59" s="744"/>
      <c r="Q59" s="828"/>
      <c r="R59" s="829"/>
      <c r="S59" s="829"/>
      <c r="T59" s="829"/>
      <c r="U59" s="829"/>
      <c r="V59" s="829"/>
      <c r="W59" s="829"/>
      <c r="X59" s="829"/>
      <c r="Y59" s="829"/>
      <c r="Z59" s="829"/>
      <c r="AA59" s="829"/>
      <c r="AB59" s="829"/>
      <c r="AC59" s="829"/>
      <c r="AD59" s="829"/>
      <c r="AE59" s="830"/>
      <c r="AF59" s="821"/>
      <c r="AG59" s="746"/>
      <c r="AH59" s="746"/>
      <c r="AI59" s="746"/>
      <c r="AJ59" s="822"/>
      <c r="AK59" s="831"/>
      <c r="AL59" s="829"/>
      <c r="AM59" s="829"/>
      <c r="AN59" s="829"/>
      <c r="AO59" s="829"/>
      <c r="AP59" s="829"/>
      <c r="AQ59" s="829"/>
      <c r="AR59" s="829"/>
      <c r="AS59" s="829"/>
      <c r="AT59" s="829"/>
      <c r="AU59" s="829"/>
      <c r="AV59" s="829"/>
      <c r="AW59" s="829"/>
      <c r="AX59" s="829"/>
      <c r="AY59" s="829"/>
      <c r="AZ59" s="832"/>
      <c r="BA59" s="832"/>
      <c r="BB59" s="832"/>
      <c r="BC59" s="832"/>
      <c r="BD59" s="832"/>
      <c r="BE59" s="823"/>
      <c r="BF59" s="823"/>
      <c r="BG59" s="823"/>
      <c r="BH59" s="823"/>
      <c r="BI59" s="824"/>
      <c r="BJ59" s="241"/>
      <c r="BK59" s="241"/>
      <c r="BL59" s="241"/>
      <c r="BM59" s="241"/>
      <c r="BN59" s="241"/>
      <c r="BO59" s="254"/>
      <c r="BP59" s="254"/>
      <c r="BQ59" s="251">
        <v>53</v>
      </c>
      <c r="BR59" s="252"/>
      <c r="BS59" s="755"/>
      <c r="BT59" s="756"/>
      <c r="BU59" s="756"/>
      <c r="BV59" s="756"/>
      <c r="BW59" s="756"/>
      <c r="BX59" s="756"/>
      <c r="BY59" s="756"/>
      <c r="BZ59" s="756"/>
      <c r="CA59" s="756"/>
      <c r="CB59" s="756"/>
      <c r="CC59" s="756"/>
      <c r="CD59" s="756"/>
      <c r="CE59" s="756"/>
      <c r="CF59" s="756"/>
      <c r="CG59" s="757"/>
      <c r="CH59" s="768"/>
      <c r="CI59" s="769"/>
      <c r="CJ59" s="769"/>
      <c r="CK59" s="769"/>
      <c r="CL59" s="770"/>
      <c r="CM59" s="768"/>
      <c r="CN59" s="769"/>
      <c r="CO59" s="769"/>
      <c r="CP59" s="769"/>
      <c r="CQ59" s="770"/>
      <c r="CR59" s="768"/>
      <c r="CS59" s="769"/>
      <c r="CT59" s="769"/>
      <c r="CU59" s="769"/>
      <c r="CV59" s="770"/>
      <c r="CW59" s="768"/>
      <c r="CX59" s="769"/>
      <c r="CY59" s="769"/>
      <c r="CZ59" s="769"/>
      <c r="DA59" s="770"/>
      <c r="DB59" s="768"/>
      <c r="DC59" s="769"/>
      <c r="DD59" s="769"/>
      <c r="DE59" s="769"/>
      <c r="DF59" s="770"/>
      <c r="DG59" s="768"/>
      <c r="DH59" s="769"/>
      <c r="DI59" s="769"/>
      <c r="DJ59" s="769"/>
      <c r="DK59" s="770"/>
      <c r="DL59" s="768"/>
      <c r="DM59" s="769"/>
      <c r="DN59" s="769"/>
      <c r="DO59" s="769"/>
      <c r="DP59" s="770"/>
      <c r="DQ59" s="768"/>
      <c r="DR59" s="769"/>
      <c r="DS59" s="769"/>
      <c r="DT59" s="769"/>
      <c r="DU59" s="770"/>
      <c r="DV59" s="771"/>
      <c r="DW59" s="772"/>
      <c r="DX59" s="772"/>
      <c r="DY59" s="772"/>
      <c r="DZ59" s="773"/>
      <c r="EA59" s="235"/>
    </row>
    <row r="60" spans="1:131" s="236" customFormat="1" ht="26.25" customHeight="1" x14ac:dyDescent="0.2">
      <c r="A60" s="250">
        <v>33</v>
      </c>
      <c r="B60" s="742"/>
      <c r="C60" s="743"/>
      <c r="D60" s="743"/>
      <c r="E60" s="743"/>
      <c r="F60" s="743"/>
      <c r="G60" s="743"/>
      <c r="H60" s="743"/>
      <c r="I60" s="743"/>
      <c r="J60" s="743"/>
      <c r="K60" s="743"/>
      <c r="L60" s="743"/>
      <c r="M60" s="743"/>
      <c r="N60" s="743"/>
      <c r="O60" s="743"/>
      <c r="P60" s="744"/>
      <c r="Q60" s="828"/>
      <c r="R60" s="829"/>
      <c r="S60" s="829"/>
      <c r="T60" s="829"/>
      <c r="U60" s="829"/>
      <c r="V60" s="829"/>
      <c r="W60" s="829"/>
      <c r="X60" s="829"/>
      <c r="Y60" s="829"/>
      <c r="Z60" s="829"/>
      <c r="AA60" s="829"/>
      <c r="AB60" s="829"/>
      <c r="AC60" s="829"/>
      <c r="AD60" s="829"/>
      <c r="AE60" s="830"/>
      <c r="AF60" s="821"/>
      <c r="AG60" s="746"/>
      <c r="AH60" s="746"/>
      <c r="AI60" s="746"/>
      <c r="AJ60" s="822"/>
      <c r="AK60" s="831"/>
      <c r="AL60" s="829"/>
      <c r="AM60" s="829"/>
      <c r="AN60" s="829"/>
      <c r="AO60" s="829"/>
      <c r="AP60" s="829"/>
      <c r="AQ60" s="829"/>
      <c r="AR60" s="829"/>
      <c r="AS60" s="829"/>
      <c r="AT60" s="829"/>
      <c r="AU60" s="829"/>
      <c r="AV60" s="829"/>
      <c r="AW60" s="829"/>
      <c r="AX60" s="829"/>
      <c r="AY60" s="829"/>
      <c r="AZ60" s="832"/>
      <c r="BA60" s="832"/>
      <c r="BB60" s="832"/>
      <c r="BC60" s="832"/>
      <c r="BD60" s="832"/>
      <c r="BE60" s="823"/>
      <c r="BF60" s="823"/>
      <c r="BG60" s="823"/>
      <c r="BH60" s="823"/>
      <c r="BI60" s="824"/>
      <c r="BJ60" s="241"/>
      <c r="BK60" s="241"/>
      <c r="BL60" s="241"/>
      <c r="BM60" s="241"/>
      <c r="BN60" s="241"/>
      <c r="BO60" s="254"/>
      <c r="BP60" s="254"/>
      <c r="BQ60" s="251">
        <v>54</v>
      </c>
      <c r="BR60" s="252"/>
      <c r="BS60" s="755"/>
      <c r="BT60" s="756"/>
      <c r="BU60" s="756"/>
      <c r="BV60" s="756"/>
      <c r="BW60" s="756"/>
      <c r="BX60" s="756"/>
      <c r="BY60" s="756"/>
      <c r="BZ60" s="756"/>
      <c r="CA60" s="756"/>
      <c r="CB60" s="756"/>
      <c r="CC60" s="756"/>
      <c r="CD60" s="756"/>
      <c r="CE60" s="756"/>
      <c r="CF60" s="756"/>
      <c r="CG60" s="757"/>
      <c r="CH60" s="768"/>
      <c r="CI60" s="769"/>
      <c r="CJ60" s="769"/>
      <c r="CK60" s="769"/>
      <c r="CL60" s="770"/>
      <c r="CM60" s="768"/>
      <c r="CN60" s="769"/>
      <c r="CO60" s="769"/>
      <c r="CP60" s="769"/>
      <c r="CQ60" s="770"/>
      <c r="CR60" s="768"/>
      <c r="CS60" s="769"/>
      <c r="CT60" s="769"/>
      <c r="CU60" s="769"/>
      <c r="CV60" s="770"/>
      <c r="CW60" s="768"/>
      <c r="CX60" s="769"/>
      <c r="CY60" s="769"/>
      <c r="CZ60" s="769"/>
      <c r="DA60" s="770"/>
      <c r="DB60" s="768"/>
      <c r="DC60" s="769"/>
      <c r="DD60" s="769"/>
      <c r="DE60" s="769"/>
      <c r="DF60" s="770"/>
      <c r="DG60" s="768"/>
      <c r="DH60" s="769"/>
      <c r="DI60" s="769"/>
      <c r="DJ60" s="769"/>
      <c r="DK60" s="770"/>
      <c r="DL60" s="768"/>
      <c r="DM60" s="769"/>
      <c r="DN60" s="769"/>
      <c r="DO60" s="769"/>
      <c r="DP60" s="770"/>
      <c r="DQ60" s="768"/>
      <c r="DR60" s="769"/>
      <c r="DS60" s="769"/>
      <c r="DT60" s="769"/>
      <c r="DU60" s="770"/>
      <c r="DV60" s="771"/>
      <c r="DW60" s="772"/>
      <c r="DX60" s="772"/>
      <c r="DY60" s="772"/>
      <c r="DZ60" s="773"/>
      <c r="EA60" s="235"/>
    </row>
    <row r="61" spans="1:131" s="236" customFormat="1" ht="26.25" customHeight="1" thickBot="1" x14ac:dyDescent="0.25">
      <c r="A61" s="250">
        <v>34</v>
      </c>
      <c r="B61" s="742"/>
      <c r="C61" s="743"/>
      <c r="D61" s="743"/>
      <c r="E61" s="743"/>
      <c r="F61" s="743"/>
      <c r="G61" s="743"/>
      <c r="H61" s="743"/>
      <c r="I61" s="743"/>
      <c r="J61" s="743"/>
      <c r="K61" s="743"/>
      <c r="L61" s="743"/>
      <c r="M61" s="743"/>
      <c r="N61" s="743"/>
      <c r="O61" s="743"/>
      <c r="P61" s="744"/>
      <c r="Q61" s="828"/>
      <c r="R61" s="829"/>
      <c r="S61" s="829"/>
      <c r="T61" s="829"/>
      <c r="U61" s="829"/>
      <c r="V61" s="829"/>
      <c r="W61" s="829"/>
      <c r="X61" s="829"/>
      <c r="Y61" s="829"/>
      <c r="Z61" s="829"/>
      <c r="AA61" s="829"/>
      <c r="AB61" s="829"/>
      <c r="AC61" s="829"/>
      <c r="AD61" s="829"/>
      <c r="AE61" s="830"/>
      <c r="AF61" s="821"/>
      <c r="AG61" s="746"/>
      <c r="AH61" s="746"/>
      <c r="AI61" s="746"/>
      <c r="AJ61" s="822"/>
      <c r="AK61" s="831"/>
      <c r="AL61" s="829"/>
      <c r="AM61" s="829"/>
      <c r="AN61" s="829"/>
      <c r="AO61" s="829"/>
      <c r="AP61" s="829"/>
      <c r="AQ61" s="829"/>
      <c r="AR61" s="829"/>
      <c r="AS61" s="829"/>
      <c r="AT61" s="829"/>
      <c r="AU61" s="829"/>
      <c r="AV61" s="829"/>
      <c r="AW61" s="829"/>
      <c r="AX61" s="829"/>
      <c r="AY61" s="829"/>
      <c r="AZ61" s="832"/>
      <c r="BA61" s="832"/>
      <c r="BB61" s="832"/>
      <c r="BC61" s="832"/>
      <c r="BD61" s="832"/>
      <c r="BE61" s="823"/>
      <c r="BF61" s="823"/>
      <c r="BG61" s="823"/>
      <c r="BH61" s="823"/>
      <c r="BI61" s="824"/>
      <c r="BJ61" s="241"/>
      <c r="BK61" s="241"/>
      <c r="BL61" s="241"/>
      <c r="BM61" s="241"/>
      <c r="BN61" s="241"/>
      <c r="BO61" s="254"/>
      <c r="BP61" s="254"/>
      <c r="BQ61" s="251">
        <v>55</v>
      </c>
      <c r="BR61" s="252"/>
      <c r="BS61" s="755"/>
      <c r="BT61" s="756"/>
      <c r="BU61" s="756"/>
      <c r="BV61" s="756"/>
      <c r="BW61" s="756"/>
      <c r="BX61" s="756"/>
      <c r="BY61" s="756"/>
      <c r="BZ61" s="756"/>
      <c r="CA61" s="756"/>
      <c r="CB61" s="756"/>
      <c r="CC61" s="756"/>
      <c r="CD61" s="756"/>
      <c r="CE61" s="756"/>
      <c r="CF61" s="756"/>
      <c r="CG61" s="757"/>
      <c r="CH61" s="768"/>
      <c r="CI61" s="769"/>
      <c r="CJ61" s="769"/>
      <c r="CK61" s="769"/>
      <c r="CL61" s="770"/>
      <c r="CM61" s="768"/>
      <c r="CN61" s="769"/>
      <c r="CO61" s="769"/>
      <c r="CP61" s="769"/>
      <c r="CQ61" s="770"/>
      <c r="CR61" s="768"/>
      <c r="CS61" s="769"/>
      <c r="CT61" s="769"/>
      <c r="CU61" s="769"/>
      <c r="CV61" s="770"/>
      <c r="CW61" s="768"/>
      <c r="CX61" s="769"/>
      <c r="CY61" s="769"/>
      <c r="CZ61" s="769"/>
      <c r="DA61" s="770"/>
      <c r="DB61" s="768"/>
      <c r="DC61" s="769"/>
      <c r="DD61" s="769"/>
      <c r="DE61" s="769"/>
      <c r="DF61" s="770"/>
      <c r="DG61" s="768"/>
      <c r="DH61" s="769"/>
      <c r="DI61" s="769"/>
      <c r="DJ61" s="769"/>
      <c r="DK61" s="770"/>
      <c r="DL61" s="768"/>
      <c r="DM61" s="769"/>
      <c r="DN61" s="769"/>
      <c r="DO61" s="769"/>
      <c r="DP61" s="770"/>
      <c r="DQ61" s="768"/>
      <c r="DR61" s="769"/>
      <c r="DS61" s="769"/>
      <c r="DT61" s="769"/>
      <c r="DU61" s="770"/>
      <c r="DV61" s="771"/>
      <c r="DW61" s="772"/>
      <c r="DX61" s="772"/>
      <c r="DY61" s="772"/>
      <c r="DZ61" s="773"/>
      <c r="EA61" s="235"/>
    </row>
    <row r="62" spans="1:131" s="236" customFormat="1" ht="26.25" customHeight="1" x14ac:dyDescent="0.2">
      <c r="A62" s="250">
        <v>35</v>
      </c>
      <c r="B62" s="843"/>
      <c r="C62" s="844"/>
      <c r="D62" s="844"/>
      <c r="E62" s="844"/>
      <c r="F62" s="844"/>
      <c r="G62" s="844"/>
      <c r="H62" s="844"/>
      <c r="I62" s="844"/>
      <c r="J62" s="844"/>
      <c r="K62" s="844"/>
      <c r="L62" s="844"/>
      <c r="M62" s="844"/>
      <c r="N62" s="844"/>
      <c r="O62" s="844"/>
      <c r="P62" s="845"/>
      <c r="Q62" s="828"/>
      <c r="R62" s="829"/>
      <c r="S62" s="829"/>
      <c r="T62" s="829"/>
      <c r="U62" s="829"/>
      <c r="V62" s="829"/>
      <c r="W62" s="829"/>
      <c r="X62" s="829"/>
      <c r="Y62" s="829"/>
      <c r="Z62" s="829"/>
      <c r="AA62" s="829"/>
      <c r="AB62" s="829"/>
      <c r="AC62" s="829"/>
      <c r="AD62" s="829"/>
      <c r="AE62" s="830"/>
      <c r="AF62" s="846"/>
      <c r="AG62" s="829"/>
      <c r="AH62" s="829"/>
      <c r="AI62" s="829"/>
      <c r="AJ62" s="847"/>
      <c r="AK62" s="831"/>
      <c r="AL62" s="829"/>
      <c r="AM62" s="829"/>
      <c r="AN62" s="829"/>
      <c r="AO62" s="829"/>
      <c r="AP62" s="829"/>
      <c r="AQ62" s="829"/>
      <c r="AR62" s="829"/>
      <c r="AS62" s="829"/>
      <c r="AT62" s="829"/>
      <c r="AU62" s="829"/>
      <c r="AV62" s="829"/>
      <c r="AW62" s="829"/>
      <c r="AX62" s="829"/>
      <c r="AY62" s="829"/>
      <c r="AZ62" s="832"/>
      <c r="BA62" s="832"/>
      <c r="BB62" s="832"/>
      <c r="BC62" s="832"/>
      <c r="BD62" s="832"/>
      <c r="BE62" s="840"/>
      <c r="BF62" s="840"/>
      <c r="BG62" s="840"/>
      <c r="BH62" s="840"/>
      <c r="BI62" s="841"/>
      <c r="BJ62" s="842" t="s">
        <v>397</v>
      </c>
      <c r="BK62" s="799"/>
      <c r="BL62" s="799"/>
      <c r="BM62" s="799"/>
      <c r="BN62" s="800"/>
      <c r="BO62" s="254"/>
      <c r="BP62" s="254"/>
      <c r="BQ62" s="251">
        <v>56</v>
      </c>
      <c r="BR62" s="252"/>
      <c r="BS62" s="755"/>
      <c r="BT62" s="756"/>
      <c r="BU62" s="756"/>
      <c r="BV62" s="756"/>
      <c r="BW62" s="756"/>
      <c r="BX62" s="756"/>
      <c r="BY62" s="756"/>
      <c r="BZ62" s="756"/>
      <c r="CA62" s="756"/>
      <c r="CB62" s="756"/>
      <c r="CC62" s="756"/>
      <c r="CD62" s="756"/>
      <c r="CE62" s="756"/>
      <c r="CF62" s="756"/>
      <c r="CG62" s="757"/>
      <c r="CH62" s="768"/>
      <c r="CI62" s="769"/>
      <c r="CJ62" s="769"/>
      <c r="CK62" s="769"/>
      <c r="CL62" s="770"/>
      <c r="CM62" s="768"/>
      <c r="CN62" s="769"/>
      <c r="CO62" s="769"/>
      <c r="CP62" s="769"/>
      <c r="CQ62" s="770"/>
      <c r="CR62" s="768"/>
      <c r="CS62" s="769"/>
      <c r="CT62" s="769"/>
      <c r="CU62" s="769"/>
      <c r="CV62" s="770"/>
      <c r="CW62" s="768"/>
      <c r="CX62" s="769"/>
      <c r="CY62" s="769"/>
      <c r="CZ62" s="769"/>
      <c r="DA62" s="770"/>
      <c r="DB62" s="768"/>
      <c r="DC62" s="769"/>
      <c r="DD62" s="769"/>
      <c r="DE62" s="769"/>
      <c r="DF62" s="770"/>
      <c r="DG62" s="768"/>
      <c r="DH62" s="769"/>
      <c r="DI62" s="769"/>
      <c r="DJ62" s="769"/>
      <c r="DK62" s="770"/>
      <c r="DL62" s="768"/>
      <c r="DM62" s="769"/>
      <c r="DN62" s="769"/>
      <c r="DO62" s="769"/>
      <c r="DP62" s="770"/>
      <c r="DQ62" s="768"/>
      <c r="DR62" s="769"/>
      <c r="DS62" s="769"/>
      <c r="DT62" s="769"/>
      <c r="DU62" s="770"/>
      <c r="DV62" s="771"/>
      <c r="DW62" s="772"/>
      <c r="DX62" s="772"/>
      <c r="DY62" s="772"/>
      <c r="DZ62" s="773"/>
      <c r="EA62" s="235"/>
    </row>
    <row r="63" spans="1:131" s="236" customFormat="1" ht="26.25" customHeight="1" thickBot="1" x14ac:dyDescent="0.25">
      <c r="A63" s="253" t="s">
        <v>378</v>
      </c>
      <c r="B63" s="783" t="s">
        <v>398</v>
      </c>
      <c r="C63" s="784"/>
      <c r="D63" s="784"/>
      <c r="E63" s="784"/>
      <c r="F63" s="784"/>
      <c r="G63" s="784"/>
      <c r="H63" s="784"/>
      <c r="I63" s="784"/>
      <c r="J63" s="784"/>
      <c r="K63" s="784"/>
      <c r="L63" s="784"/>
      <c r="M63" s="784"/>
      <c r="N63" s="784"/>
      <c r="O63" s="784"/>
      <c r="P63" s="785"/>
      <c r="Q63" s="833"/>
      <c r="R63" s="834"/>
      <c r="S63" s="834"/>
      <c r="T63" s="834"/>
      <c r="U63" s="834"/>
      <c r="V63" s="834"/>
      <c r="W63" s="834"/>
      <c r="X63" s="834"/>
      <c r="Y63" s="834"/>
      <c r="Z63" s="834"/>
      <c r="AA63" s="834"/>
      <c r="AB63" s="834"/>
      <c r="AC63" s="834"/>
      <c r="AD63" s="834"/>
      <c r="AE63" s="835"/>
      <c r="AF63" s="836">
        <v>15859</v>
      </c>
      <c r="AG63" s="837"/>
      <c r="AH63" s="837"/>
      <c r="AI63" s="837"/>
      <c r="AJ63" s="838"/>
      <c r="AK63" s="839"/>
      <c r="AL63" s="834"/>
      <c r="AM63" s="834"/>
      <c r="AN63" s="834"/>
      <c r="AO63" s="834"/>
      <c r="AP63" s="837">
        <v>30555</v>
      </c>
      <c r="AQ63" s="837"/>
      <c r="AR63" s="837"/>
      <c r="AS63" s="837"/>
      <c r="AT63" s="837"/>
      <c r="AU63" s="837">
        <v>17615</v>
      </c>
      <c r="AV63" s="837"/>
      <c r="AW63" s="837"/>
      <c r="AX63" s="837"/>
      <c r="AY63" s="837"/>
      <c r="AZ63" s="848"/>
      <c r="BA63" s="848"/>
      <c r="BB63" s="848"/>
      <c r="BC63" s="848"/>
      <c r="BD63" s="848"/>
      <c r="BE63" s="849"/>
      <c r="BF63" s="849"/>
      <c r="BG63" s="849"/>
      <c r="BH63" s="849"/>
      <c r="BI63" s="850"/>
      <c r="BJ63" s="851" t="s">
        <v>119</v>
      </c>
      <c r="BK63" s="852"/>
      <c r="BL63" s="852"/>
      <c r="BM63" s="852"/>
      <c r="BN63" s="853"/>
      <c r="BO63" s="254"/>
      <c r="BP63" s="254"/>
      <c r="BQ63" s="251">
        <v>57</v>
      </c>
      <c r="BR63" s="252"/>
      <c r="BS63" s="755"/>
      <c r="BT63" s="756"/>
      <c r="BU63" s="756"/>
      <c r="BV63" s="756"/>
      <c r="BW63" s="756"/>
      <c r="BX63" s="756"/>
      <c r="BY63" s="756"/>
      <c r="BZ63" s="756"/>
      <c r="CA63" s="756"/>
      <c r="CB63" s="756"/>
      <c r="CC63" s="756"/>
      <c r="CD63" s="756"/>
      <c r="CE63" s="756"/>
      <c r="CF63" s="756"/>
      <c r="CG63" s="757"/>
      <c r="CH63" s="768"/>
      <c r="CI63" s="769"/>
      <c r="CJ63" s="769"/>
      <c r="CK63" s="769"/>
      <c r="CL63" s="770"/>
      <c r="CM63" s="768"/>
      <c r="CN63" s="769"/>
      <c r="CO63" s="769"/>
      <c r="CP63" s="769"/>
      <c r="CQ63" s="770"/>
      <c r="CR63" s="768"/>
      <c r="CS63" s="769"/>
      <c r="CT63" s="769"/>
      <c r="CU63" s="769"/>
      <c r="CV63" s="770"/>
      <c r="CW63" s="768"/>
      <c r="CX63" s="769"/>
      <c r="CY63" s="769"/>
      <c r="CZ63" s="769"/>
      <c r="DA63" s="770"/>
      <c r="DB63" s="768"/>
      <c r="DC63" s="769"/>
      <c r="DD63" s="769"/>
      <c r="DE63" s="769"/>
      <c r="DF63" s="770"/>
      <c r="DG63" s="768"/>
      <c r="DH63" s="769"/>
      <c r="DI63" s="769"/>
      <c r="DJ63" s="769"/>
      <c r="DK63" s="770"/>
      <c r="DL63" s="768"/>
      <c r="DM63" s="769"/>
      <c r="DN63" s="769"/>
      <c r="DO63" s="769"/>
      <c r="DP63" s="770"/>
      <c r="DQ63" s="768"/>
      <c r="DR63" s="769"/>
      <c r="DS63" s="769"/>
      <c r="DT63" s="769"/>
      <c r="DU63" s="770"/>
      <c r="DV63" s="771"/>
      <c r="DW63" s="772"/>
      <c r="DX63" s="772"/>
      <c r="DY63" s="772"/>
      <c r="DZ63" s="773"/>
      <c r="EA63" s="235"/>
    </row>
    <row r="64" spans="1:131" s="236" customFormat="1" ht="26.25" customHeight="1" x14ac:dyDescent="0.2">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1">
        <v>58</v>
      </c>
      <c r="BR64" s="252"/>
      <c r="BS64" s="755"/>
      <c r="BT64" s="756"/>
      <c r="BU64" s="756"/>
      <c r="BV64" s="756"/>
      <c r="BW64" s="756"/>
      <c r="BX64" s="756"/>
      <c r="BY64" s="756"/>
      <c r="BZ64" s="756"/>
      <c r="CA64" s="756"/>
      <c r="CB64" s="756"/>
      <c r="CC64" s="756"/>
      <c r="CD64" s="756"/>
      <c r="CE64" s="756"/>
      <c r="CF64" s="756"/>
      <c r="CG64" s="757"/>
      <c r="CH64" s="768"/>
      <c r="CI64" s="769"/>
      <c r="CJ64" s="769"/>
      <c r="CK64" s="769"/>
      <c r="CL64" s="770"/>
      <c r="CM64" s="768"/>
      <c r="CN64" s="769"/>
      <c r="CO64" s="769"/>
      <c r="CP64" s="769"/>
      <c r="CQ64" s="770"/>
      <c r="CR64" s="768"/>
      <c r="CS64" s="769"/>
      <c r="CT64" s="769"/>
      <c r="CU64" s="769"/>
      <c r="CV64" s="770"/>
      <c r="CW64" s="768"/>
      <c r="CX64" s="769"/>
      <c r="CY64" s="769"/>
      <c r="CZ64" s="769"/>
      <c r="DA64" s="770"/>
      <c r="DB64" s="768"/>
      <c r="DC64" s="769"/>
      <c r="DD64" s="769"/>
      <c r="DE64" s="769"/>
      <c r="DF64" s="770"/>
      <c r="DG64" s="768"/>
      <c r="DH64" s="769"/>
      <c r="DI64" s="769"/>
      <c r="DJ64" s="769"/>
      <c r="DK64" s="770"/>
      <c r="DL64" s="768"/>
      <c r="DM64" s="769"/>
      <c r="DN64" s="769"/>
      <c r="DO64" s="769"/>
      <c r="DP64" s="770"/>
      <c r="DQ64" s="768"/>
      <c r="DR64" s="769"/>
      <c r="DS64" s="769"/>
      <c r="DT64" s="769"/>
      <c r="DU64" s="770"/>
      <c r="DV64" s="771"/>
      <c r="DW64" s="772"/>
      <c r="DX64" s="772"/>
      <c r="DY64" s="772"/>
      <c r="DZ64" s="773"/>
      <c r="EA64" s="235"/>
    </row>
    <row r="65" spans="1:131" s="236" customFormat="1" ht="26.25" customHeight="1" thickBot="1" x14ac:dyDescent="0.25">
      <c r="A65" s="241" t="s">
        <v>399</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4"/>
      <c r="BF65" s="254"/>
      <c r="BG65" s="254"/>
      <c r="BH65" s="254"/>
      <c r="BI65" s="254"/>
      <c r="BJ65" s="254"/>
      <c r="BK65" s="254"/>
      <c r="BL65" s="254"/>
      <c r="BM65" s="254"/>
      <c r="BN65" s="254"/>
      <c r="BO65" s="254"/>
      <c r="BP65" s="254"/>
      <c r="BQ65" s="251">
        <v>59</v>
      </c>
      <c r="BR65" s="252"/>
      <c r="BS65" s="755"/>
      <c r="BT65" s="756"/>
      <c r="BU65" s="756"/>
      <c r="BV65" s="756"/>
      <c r="BW65" s="756"/>
      <c r="BX65" s="756"/>
      <c r="BY65" s="756"/>
      <c r="BZ65" s="756"/>
      <c r="CA65" s="756"/>
      <c r="CB65" s="756"/>
      <c r="CC65" s="756"/>
      <c r="CD65" s="756"/>
      <c r="CE65" s="756"/>
      <c r="CF65" s="756"/>
      <c r="CG65" s="757"/>
      <c r="CH65" s="768"/>
      <c r="CI65" s="769"/>
      <c r="CJ65" s="769"/>
      <c r="CK65" s="769"/>
      <c r="CL65" s="770"/>
      <c r="CM65" s="768"/>
      <c r="CN65" s="769"/>
      <c r="CO65" s="769"/>
      <c r="CP65" s="769"/>
      <c r="CQ65" s="770"/>
      <c r="CR65" s="768"/>
      <c r="CS65" s="769"/>
      <c r="CT65" s="769"/>
      <c r="CU65" s="769"/>
      <c r="CV65" s="770"/>
      <c r="CW65" s="768"/>
      <c r="CX65" s="769"/>
      <c r="CY65" s="769"/>
      <c r="CZ65" s="769"/>
      <c r="DA65" s="770"/>
      <c r="DB65" s="768"/>
      <c r="DC65" s="769"/>
      <c r="DD65" s="769"/>
      <c r="DE65" s="769"/>
      <c r="DF65" s="770"/>
      <c r="DG65" s="768"/>
      <c r="DH65" s="769"/>
      <c r="DI65" s="769"/>
      <c r="DJ65" s="769"/>
      <c r="DK65" s="770"/>
      <c r="DL65" s="768"/>
      <c r="DM65" s="769"/>
      <c r="DN65" s="769"/>
      <c r="DO65" s="769"/>
      <c r="DP65" s="770"/>
      <c r="DQ65" s="768"/>
      <c r="DR65" s="769"/>
      <c r="DS65" s="769"/>
      <c r="DT65" s="769"/>
      <c r="DU65" s="770"/>
      <c r="DV65" s="771"/>
      <c r="DW65" s="772"/>
      <c r="DX65" s="772"/>
      <c r="DY65" s="772"/>
      <c r="DZ65" s="773"/>
      <c r="EA65" s="235"/>
    </row>
    <row r="66" spans="1:131" s="236" customFormat="1" ht="26.25" customHeight="1" x14ac:dyDescent="0.2">
      <c r="A66" s="727" t="s">
        <v>400</v>
      </c>
      <c r="B66" s="728"/>
      <c r="C66" s="728"/>
      <c r="D66" s="728"/>
      <c r="E66" s="728"/>
      <c r="F66" s="728"/>
      <c r="G66" s="728"/>
      <c r="H66" s="728"/>
      <c r="I66" s="728"/>
      <c r="J66" s="728"/>
      <c r="K66" s="728"/>
      <c r="L66" s="728"/>
      <c r="M66" s="728"/>
      <c r="N66" s="728"/>
      <c r="O66" s="728"/>
      <c r="P66" s="729"/>
      <c r="Q66" s="704" t="s">
        <v>382</v>
      </c>
      <c r="R66" s="705"/>
      <c r="S66" s="705"/>
      <c r="T66" s="705"/>
      <c r="U66" s="706"/>
      <c r="V66" s="704" t="s">
        <v>383</v>
      </c>
      <c r="W66" s="705"/>
      <c r="X66" s="705"/>
      <c r="Y66" s="705"/>
      <c r="Z66" s="706"/>
      <c r="AA66" s="704" t="s">
        <v>384</v>
      </c>
      <c r="AB66" s="705"/>
      <c r="AC66" s="705"/>
      <c r="AD66" s="705"/>
      <c r="AE66" s="706"/>
      <c r="AF66" s="854" t="s">
        <v>385</v>
      </c>
      <c r="AG66" s="806"/>
      <c r="AH66" s="806"/>
      <c r="AI66" s="806"/>
      <c r="AJ66" s="855"/>
      <c r="AK66" s="704" t="s">
        <v>401</v>
      </c>
      <c r="AL66" s="728"/>
      <c r="AM66" s="728"/>
      <c r="AN66" s="728"/>
      <c r="AO66" s="729"/>
      <c r="AP66" s="704" t="s">
        <v>387</v>
      </c>
      <c r="AQ66" s="705"/>
      <c r="AR66" s="705"/>
      <c r="AS66" s="705"/>
      <c r="AT66" s="706"/>
      <c r="AU66" s="704" t="s">
        <v>402</v>
      </c>
      <c r="AV66" s="705"/>
      <c r="AW66" s="705"/>
      <c r="AX66" s="705"/>
      <c r="AY66" s="706"/>
      <c r="AZ66" s="704" t="s">
        <v>352</v>
      </c>
      <c r="BA66" s="705"/>
      <c r="BB66" s="705"/>
      <c r="BC66" s="705"/>
      <c r="BD66" s="716"/>
      <c r="BE66" s="254"/>
      <c r="BF66" s="254"/>
      <c r="BG66" s="254"/>
      <c r="BH66" s="254"/>
      <c r="BI66" s="254"/>
      <c r="BJ66" s="254"/>
      <c r="BK66" s="254"/>
      <c r="BL66" s="254"/>
      <c r="BM66" s="254"/>
      <c r="BN66" s="254"/>
      <c r="BO66" s="254"/>
      <c r="BP66" s="254"/>
      <c r="BQ66" s="251">
        <v>60</v>
      </c>
      <c r="BR66" s="256"/>
      <c r="BS66" s="865"/>
      <c r="BT66" s="866"/>
      <c r="BU66" s="866"/>
      <c r="BV66" s="866"/>
      <c r="BW66" s="866"/>
      <c r="BX66" s="866"/>
      <c r="BY66" s="866"/>
      <c r="BZ66" s="866"/>
      <c r="CA66" s="866"/>
      <c r="CB66" s="866"/>
      <c r="CC66" s="866"/>
      <c r="CD66" s="866"/>
      <c r="CE66" s="866"/>
      <c r="CF66" s="866"/>
      <c r="CG66" s="867"/>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5"/>
    </row>
    <row r="67" spans="1:131" s="236" customFormat="1" ht="26.25" customHeight="1" thickBot="1" x14ac:dyDescent="0.25">
      <c r="A67" s="730"/>
      <c r="B67" s="731"/>
      <c r="C67" s="731"/>
      <c r="D67" s="731"/>
      <c r="E67" s="731"/>
      <c r="F67" s="731"/>
      <c r="G67" s="731"/>
      <c r="H67" s="731"/>
      <c r="I67" s="731"/>
      <c r="J67" s="731"/>
      <c r="K67" s="731"/>
      <c r="L67" s="731"/>
      <c r="M67" s="731"/>
      <c r="N67" s="731"/>
      <c r="O67" s="731"/>
      <c r="P67" s="732"/>
      <c r="Q67" s="707"/>
      <c r="R67" s="708"/>
      <c r="S67" s="708"/>
      <c r="T67" s="708"/>
      <c r="U67" s="709"/>
      <c r="V67" s="707"/>
      <c r="W67" s="708"/>
      <c r="X67" s="708"/>
      <c r="Y67" s="708"/>
      <c r="Z67" s="709"/>
      <c r="AA67" s="707"/>
      <c r="AB67" s="708"/>
      <c r="AC67" s="708"/>
      <c r="AD67" s="708"/>
      <c r="AE67" s="709"/>
      <c r="AF67" s="856"/>
      <c r="AG67" s="809"/>
      <c r="AH67" s="809"/>
      <c r="AI67" s="809"/>
      <c r="AJ67" s="857"/>
      <c r="AK67" s="858"/>
      <c r="AL67" s="731"/>
      <c r="AM67" s="731"/>
      <c r="AN67" s="731"/>
      <c r="AO67" s="732"/>
      <c r="AP67" s="707"/>
      <c r="AQ67" s="708"/>
      <c r="AR67" s="708"/>
      <c r="AS67" s="708"/>
      <c r="AT67" s="709"/>
      <c r="AU67" s="707"/>
      <c r="AV67" s="708"/>
      <c r="AW67" s="708"/>
      <c r="AX67" s="708"/>
      <c r="AY67" s="709"/>
      <c r="AZ67" s="707"/>
      <c r="BA67" s="708"/>
      <c r="BB67" s="708"/>
      <c r="BC67" s="708"/>
      <c r="BD67" s="717"/>
      <c r="BE67" s="254"/>
      <c r="BF67" s="254"/>
      <c r="BG67" s="254"/>
      <c r="BH67" s="254"/>
      <c r="BI67" s="254"/>
      <c r="BJ67" s="254"/>
      <c r="BK67" s="254"/>
      <c r="BL67" s="254"/>
      <c r="BM67" s="254"/>
      <c r="BN67" s="254"/>
      <c r="BO67" s="254"/>
      <c r="BP67" s="254"/>
      <c r="BQ67" s="251">
        <v>61</v>
      </c>
      <c r="BR67" s="256"/>
      <c r="BS67" s="865"/>
      <c r="BT67" s="866"/>
      <c r="BU67" s="866"/>
      <c r="BV67" s="866"/>
      <c r="BW67" s="866"/>
      <c r="BX67" s="866"/>
      <c r="BY67" s="866"/>
      <c r="BZ67" s="866"/>
      <c r="CA67" s="866"/>
      <c r="CB67" s="866"/>
      <c r="CC67" s="866"/>
      <c r="CD67" s="866"/>
      <c r="CE67" s="866"/>
      <c r="CF67" s="866"/>
      <c r="CG67" s="867"/>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5"/>
    </row>
    <row r="68" spans="1:131" s="236" customFormat="1" ht="26.25" customHeight="1" thickTop="1" x14ac:dyDescent="0.2">
      <c r="A68" s="247">
        <v>1</v>
      </c>
      <c r="B68" s="871"/>
      <c r="C68" s="872"/>
      <c r="D68" s="872"/>
      <c r="E68" s="872"/>
      <c r="F68" s="872"/>
      <c r="G68" s="872"/>
      <c r="H68" s="872"/>
      <c r="I68" s="872"/>
      <c r="J68" s="872"/>
      <c r="K68" s="872"/>
      <c r="L68" s="872"/>
      <c r="M68" s="872"/>
      <c r="N68" s="872"/>
      <c r="O68" s="872"/>
      <c r="P68" s="873"/>
      <c r="Q68" s="874"/>
      <c r="R68" s="868"/>
      <c r="S68" s="868"/>
      <c r="T68" s="868"/>
      <c r="U68" s="868"/>
      <c r="V68" s="868"/>
      <c r="W68" s="868"/>
      <c r="X68" s="868"/>
      <c r="Y68" s="868"/>
      <c r="Z68" s="868"/>
      <c r="AA68" s="868"/>
      <c r="AB68" s="868"/>
      <c r="AC68" s="868"/>
      <c r="AD68" s="868"/>
      <c r="AE68" s="868"/>
      <c r="AF68" s="868"/>
      <c r="AG68" s="868"/>
      <c r="AH68" s="868"/>
      <c r="AI68" s="868"/>
      <c r="AJ68" s="868"/>
      <c r="AK68" s="868"/>
      <c r="AL68" s="868"/>
      <c r="AM68" s="868"/>
      <c r="AN68" s="868"/>
      <c r="AO68" s="868"/>
      <c r="AP68" s="868"/>
      <c r="AQ68" s="868"/>
      <c r="AR68" s="868"/>
      <c r="AS68" s="868"/>
      <c r="AT68" s="868"/>
      <c r="AU68" s="868"/>
      <c r="AV68" s="868"/>
      <c r="AW68" s="868"/>
      <c r="AX68" s="868"/>
      <c r="AY68" s="868"/>
      <c r="AZ68" s="869"/>
      <c r="BA68" s="869"/>
      <c r="BB68" s="869"/>
      <c r="BC68" s="869"/>
      <c r="BD68" s="870"/>
      <c r="BE68" s="254"/>
      <c r="BF68" s="254"/>
      <c r="BG68" s="254"/>
      <c r="BH68" s="254"/>
      <c r="BI68" s="254"/>
      <c r="BJ68" s="254"/>
      <c r="BK68" s="254"/>
      <c r="BL68" s="254"/>
      <c r="BM68" s="254"/>
      <c r="BN68" s="254"/>
      <c r="BO68" s="254"/>
      <c r="BP68" s="254"/>
      <c r="BQ68" s="251">
        <v>62</v>
      </c>
      <c r="BR68" s="256"/>
      <c r="BS68" s="865"/>
      <c r="BT68" s="866"/>
      <c r="BU68" s="866"/>
      <c r="BV68" s="866"/>
      <c r="BW68" s="866"/>
      <c r="BX68" s="866"/>
      <c r="BY68" s="866"/>
      <c r="BZ68" s="866"/>
      <c r="CA68" s="866"/>
      <c r="CB68" s="866"/>
      <c r="CC68" s="866"/>
      <c r="CD68" s="866"/>
      <c r="CE68" s="866"/>
      <c r="CF68" s="866"/>
      <c r="CG68" s="867"/>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5"/>
    </row>
    <row r="69" spans="1:131" s="236" customFormat="1" ht="26.25" customHeight="1" x14ac:dyDescent="0.2">
      <c r="A69" s="250">
        <v>2</v>
      </c>
      <c r="B69" s="875"/>
      <c r="C69" s="876"/>
      <c r="D69" s="876"/>
      <c r="E69" s="876"/>
      <c r="F69" s="876"/>
      <c r="G69" s="876"/>
      <c r="H69" s="876"/>
      <c r="I69" s="876"/>
      <c r="J69" s="876"/>
      <c r="K69" s="876"/>
      <c r="L69" s="876"/>
      <c r="M69" s="876"/>
      <c r="N69" s="876"/>
      <c r="O69" s="876"/>
      <c r="P69" s="877"/>
      <c r="Q69" s="878"/>
      <c r="R69" s="826"/>
      <c r="S69" s="826"/>
      <c r="T69" s="826"/>
      <c r="U69" s="826"/>
      <c r="V69" s="826"/>
      <c r="W69" s="826"/>
      <c r="X69" s="826"/>
      <c r="Y69" s="826"/>
      <c r="Z69" s="826"/>
      <c r="AA69" s="826"/>
      <c r="AB69" s="826"/>
      <c r="AC69" s="826"/>
      <c r="AD69" s="826"/>
      <c r="AE69" s="826"/>
      <c r="AF69" s="826"/>
      <c r="AG69" s="826"/>
      <c r="AH69" s="826"/>
      <c r="AI69" s="826"/>
      <c r="AJ69" s="826"/>
      <c r="AK69" s="826"/>
      <c r="AL69" s="826"/>
      <c r="AM69" s="826"/>
      <c r="AN69" s="826"/>
      <c r="AO69" s="826"/>
      <c r="AP69" s="826"/>
      <c r="AQ69" s="826"/>
      <c r="AR69" s="826"/>
      <c r="AS69" s="826"/>
      <c r="AT69" s="826"/>
      <c r="AU69" s="826"/>
      <c r="AV69" s="826"/>
      <c r="AW69" s="826"/>
      <c r="AX69" s="826"/>
      <c r="AY69" s="826"/>
      <c r="AZ69" s="879"/>
      <c r="BA69" s="879"/>
      <c r="BB69" s="879"/>
      <c r="BC69" s="879"/>
      <c r="BD69" s="880"/>
      <c r="BE69" s="254"/>
      <c r="BF69" s="254"/>
      <c r="BG69" s="254"/>
      <c r="BH69" s="254"/>
      <c r="BI69" s="254"/>
      <c r="BJ69" s="254"/>
      <c r="BK69" s="254"/>
      <c r="BL69" s="254"/>
      <c r="BM69" s="254"/>
      <c r="BN69" s="254"/>
      <c r="BO69" s="254"/>
      <c r="BP69" s="254"/>
      <c r="BQ69" s="251">
        <v>63</v>
      </c>
      <c r="BR69" s="256"/>
      <c r="BS69" s="865"/>
      <c r="BT69" s="866"/>
      <c r="BU69" s="866"/>
      <c r="BV69" s="866"/>
      <c r="BW69" s="866"/>
      <c r="BX69" s="866"/>
      <c r="BY69" s="866"/>
      <c r="BZ69" s="866"/>
      <c r="CA69" s="866"/>
      <c r="CB69" s="866"/>
      <c r="CC69" s="866"/>
      <c r="CD69" s="866"/>
      <c r="CE69" s="866"/>
      <c r="CF69" s="866"/>
      <c r="CG69" s="867"/>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5"/>
    </row>
    <row r="70" spans="1:131" s="236" customFormat="1" ht="26.25" customHeight="1" x14ac:dyDescent="0.2">
      <c r="A70" s="250">
        <v>3</v>
      </c>
      <c r="B70" s="875"/>
      <c r="C70" s="876"/>
      <c r="D70" s="876"/>
      <c r="E70" s="876"/>
      <c r="F70" s="876"/>
      <c r="G70" s="876"/>
      <c r="H70" s="876"/>
      <c r="I70" s="876"/>
      <c r="J70" s="876"/>
      <c r="K70" s="876"/>
      <c r="L70" s="876"/>
      <c r="M70" s="876"/>
      <c r="N70" s="876"/>
      <c r="O70" s="876"/>
      <c r="P70" s="877"/>
      <c r="Q70" s="878"/>
      <c r="R70" s="826"/>
      <c r="S70" s="826"/>
      <c r="T70" s="826"/>
      <c r="U70" s="826"/>
      <c r="V70" s="826"/>
      <c r="W70" s="826"/>
      <c r="X70" s="826"/>
      <c r="Y70" s="826"/>
      <c r="Z70" s="826"/>
      <c r="AA70" s="826"/>
      <c r="AB70" s="826"/>
      <c r="AC70" s="826"/>
      <c r="AD70" s="826"/>
      <c r="AE70" s="826"/>
      <c r="AF70" s="826"/>
      <c r="AG70" s="826"/>
      <c r="AH70" s="826"/>
      <c r="AI70" s="826"/>
      <c r="AJ70" s="826"/>
      <c r="AK70" s="826"/>
      <c r="AL70" s="826"/>
      <c r="AM70" s="826"/>
      <c r="AN70" s="826"/>
      <c r="AO70" s="826"/>
      <c r="AP70" s="826"/>
      <c r="AQ70" s="826"/>
      <c r="AR70" s="826"/>
      <c r="AS70" s="826"/>
      <c r="AT70" s="826"/>
      <c r="AU70" s="826"/>
      <c r="AV70" s="826"/>
      <c r="AW70" s="826"/>
      <c r="AX70" s="826"/>
      <c r="AY70" s="826"/>
      <c r="AZ70" s="879"/>
      <c r="BA70" s="879"/>
      <c r="BB70" s="879"/>
      <c r="BC70" s="879"/>
      <c r="BD70" s="880"/>
      <c r="BE70" s="254"/>
      <c r="BF70" s="254"/>
      <c r="BG70" s="254"/>
      <c r="BH70" s="254"/>
      <c r="BI70" s="254"/>
      <c r="BJ70" s="254"/>
      <c r="BK70" s="254"/>
      <c r="BL70" s="254"/>
      <c r="BM70" s="254"/>
      <c r="BN70" s="254"/>
      <c r="BO70" s="254"/>
      <c r="BP70" s="254"/>
      <c r="BQ70" s="251">
        <v>64</v>
      </c>
      <c r="BR70" s="256"/>
      <c r="BS70" s="865"/>
      <c r="BT70" s="866"/>
      <c r="BU70" s="866"/>
      <c r="BV70" s="866"/>
      <c r="BW70" s="866"/>
      <c r="BX70" s="866"/>
      <c r="BY70" s="866"/>
      <c r="BZ70" s="866"/>
      <c r="CA70" s="866"/>
      <c r="CB70" s="866"/>
      <c r="CC70" s="866"/>
      <c r="CD70" s="866"/>
      <c r="CE70" s="866"/>
      <c r="CF70" s="866"/>
      <c r="CG70" s="867"/>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5"/>
    </row>
    <row r="71" spans="1:131" s="236" customFormat="1" ht="26.25" customHeight="1" x14ac:dyDescent="0.2">
      <c r="A71" s="250">
        <v>4</v>
      </c>
      <c r="B71" s="875"/>
      <c r="C71" s="876"/>
      <c r="D71" s="876"/>
      <c r="E71" s="876"/>
      <c r="F71" s="876"/>
      <c r="G71" s="876"/>
      <c r="H71" s="876"/>
      <c r="I71" s="876"/>
      <c r="J71" s="876"/>
      <c r="K71" s="876"/>
      <c r="L71" s="876"/>
      <c r="M71" s="876"/>
      <c r="N71" s="876"/>
      <c r="O71" s="876"/>
      <c r="P71" s="877"/>
      <c r="Q71" s="878"/>
      <c r="R71" s="826"/>
      <c r="S71" s="826"/>
      <c r="T71" s="826"/>
      <c r="U71" s="826"/>
      <c r="V71" s="826"/>
      <c r="W71" s="826"/>
      <c r="X71" s="826"/>
      <c r="Y71" s="826"/>
      <c r="Z71" s="826"/>
      <c r="AA71" s="826"/>
      <c r="AB71" s="826"/>
      <c r="AC71" s="826"/>
      <c r="AD71" s="826"/>
      <c r="AE71" s="826"/>
      <c r="AF71" s="826"/>
      <c r="AG71" s="826"/>
      <c r="AH71" s="826"/>
      <c r="AI71" s="826"/>
      <c r="AJ71" s="826"/>
      <c r="AK71" s="826"/>
      <c r="AL71" s="826"/>
      <c r="AM71" s="826"/>
      <c r="AN71" s="826"/>
      <c r="AO71" s="826"/>
      <c r="AP71" s="826"/>
      <c r="AQ71" s="826"/>
      <c r="AR71" s="826"/>
      <c r="AS71" s="826"/>
      <c r="AT71" s="826"/>
      <c r="AU71" s="826"/>
      <c r="AV71" s="826"/>
      <c r="AW71" s="826"/>
      <c r="AX71" s="826"/>
      <c r="AY71" s="826"/>
      <c r="AZ71" s="879"/>
      <c r="BA71" s="879"/>
      <c r="BB71" s="879"/>
      <c r="BC71" s="879"/>
      <c r="BD71" s="880"/>
      <c r="BE71" s="254"/>
      <c r="BF71" s="254"/>
      <c r="BG71" s="254"/>
      <c r="BH71" s="254"/>
      <c r="BI71" s="254"/>
      <c r="BJ71" s="254"/>
      <c r="BK71" s="254"/>
      <c r="BL71" s="254"/>
      <c r="BM71" s="254"/>
      <c r="BN71" s="254"/>
      <c r="BO71" s="254"/>
      <c r="BP71" s="254"/>
      <c r="BQ71" s="251">
        <v>65</v>
      </c>
      <c r="BR71" s="256"/>
      <c r="BS71" s="865"/>
      <c r="BT71" s="866"/>
      <c r="BU71" s="866"/>
      <c r="BV71" s="866"/>
      <c r="BW71" s="866"/>
      <c r="BX71" s="866"/>
      <c r="BY71" s="866"/>
      <c r="BZ71" s="866"/>
      <c r="CA71" s="866"/>
      <c r="CB71" s="866"/>
      <c r="CC71" s="866"/>
      <c r="CD71" s="866"/>
      <c r="CE71" s="866"/>
      <c r="CF71" s="866"/>
      <c r="CG71" s="867"/>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5"/>
    </row>
    <row r="72" spans="1:131" s="236" customFormat="1" ht="26.25" customHeight="1" x14ac:dyDescent="0.2">
      <c r="A72" s="250">
        <v>5</v>
      </c>
      <c r="B72" s="875"/>
      <c r="C72" s="876"/>
      <c r="D72" s="876"/>
      <c r="E72" s="876"/>
      <c r="F72" s="876"/>
      <c r="G72" s="876"/>
      <c r="H72" s="876"/>
      <c r="I72" s="876"/>
      <c r="J72" s="876"/>
      <c r="K72" s="876"/>
      <c r="L72" s="876"/>
      <c r="M72" s="876"/>
      <c r="N72" s="876"/>
      <c r="O72" s="876"/>
      <c r="P72" s="877"/>
      <c r="Q72" s="878"/>
      <c r="R72" s="826"/>
      <c r="S72" s="826"/>
      <c r="T72" s="826"/>
      <c r="U72" s="826"/>
      <c r="V72" s="826"/>
      <c r="W72" s="826"/>
      <c r="X72" s="826"/>
      <c r="Y72" s="826"/>
      <c r="Z72" s="826"/>
      <c r="AA72" s="826"/>
      <c r="AB72" s="826"/>
      <c r="AC72" s="826"/>
      <c r="AD72" s="826"/>
      <c r="AE72" s="826"/>
      <c r="AF72" s="826"/>
      <c r="AG72" s="826"/>
      <c r="AH72" s="826"/>
      <c r="AI72" s="826"/>
      <c r="AJ72" s="826"/>
      <c r="AK72" s="826"/>
      <c r="AL72" s="826"/>
      <c r="AM72" s="826"/>
      <c r="AN72" s="826"/>
      <c r="AO72" s="826"/>
      <c r="AP72" s="826"/>
      <c r="AQ72" s="826"/>
      <c r="AR72" s="826"/>
      <c r="AS72" s="826"/>
      <c r="AT72" s="826"/>
      <c r="AU72" s="826"/>
      <c r="AV72" s="826"/>
      <c r="AW72" s="826"/>
      <c r="AX72" s="826"/>
      <c r="AY72" s="826"/>
      <c r="AZ72" s="879"/>
      <c r="BA72" s="879"/>
      <c r="BB72" s="879"/>
      <c r="BC72" s="879"/>
      <c r="BD72" s="880"/>
      <c r="BE72" s="254"/>
      <c r="BF72" s="254"/>
      <c r="BG72" s="254"/>
      <c r="BH72" s="254"/>
      <c r="BI72" s="254"/>
      <c r="BJ72" s="254"/>
      <c r="BK72" s="254"/>
      <c r="BL72" s="254"/>
      <c r="BM72" s="254"/>
      <c r="BN72" s="254"/>
      <c r="BO72" s="254"/>
      <c r="BP72" s="254"/>
      <c r="BQ72" s="251">
        <v>66</v>
      </c>
      <c r="BR72" s="256"/>
      <c r="BS72" s="865"/>
      <c r="BT72" s="866"/>
      <c r="BU72" s="866"/>
      <c r="BV72" s="866"/>
      <c r="BW72" s="866"/>
      <c r="BX72" s="866"/>
      <c r="BY72" s="866"/>
      <c r="BZ72" s="866"/>
      <c r="CA72" s="866"/>
      <c r="CB72" s="866"/>
      <c r="CC72" s="866"/>
      <c r="CD72" s="866"/>
      <c r="CE72" s="866"/>
      <c r="CF72" s="866"/>
      <c r="CG72" s="867"/>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5"/>
    </row>
    <row r="73" spans="1:131" s="236" customFormat="1" ht="26.25" customHeight="1" x14ac:dyDescent="0.2">
      <c r="A73" s="250">
        <v>6</v>
      </c>
      <c r="B73" s="875"/>
      <c r="C73" s="876"/>
      <c r="D73" s="876"/>
      <c r="E73" s="876"/>
      <c r="F73" s="876"/>
      <c r="G73" s="876"/>
      <c r="H73" s="876"/>
      <c r="I73" s="876"/>
      <c r="J73" s="876"/>
      <c r="K73" s="876"/>
      <c r="L73" s="876"/>
      <c r="M73" s="876"/>
      <c r="N73" s="876"/>
      <c r="O73" s="876"/>
      <c r="P73" s="877"/>
      <c r="Q73" s="878"/>
      <c r="R73" s="826"/>
      <c r="S73" s="826"/>
      <c r="T73" s="826"/>
      <c r="U73" s="826"/>
      <c r="V73" s="826"/>
      <c r="W73" s="826"/>
      <c r="X73" s="826"/>
      <c r="Y73" s="826"/>
      <c r="Z73" s="826"/>
      <c r="AA73" s="826"/>
      <c r="AB73" s="826"/>
      <c r="AC73" s="826"/>
      <c r="AD73" s="826"/>
      <c r="AE73" s="826"/>
      <c r="AF73" s="826"/>
      <c r="AG73" s="826"/>
      <c r="AH73" s="826"/>
      <c r="AI73" s="826"/>
      <c r="AJ73" s="826"/>
      <c r="AK73" s="826"/>
      <c r="AL73" s="826"/>
      <c r="AM73" s="826"/>
      <c r="AN73" s="826"/>
      <c r="AO73" s="826"/>
      <c r="AP73" s="826"/>
      <c r="AQ73" s="826"/>
      <c r="AR73" s="826"/>
      <c r="AS73" s="826"/>
      <c r="AT73" s="826"/>
      <c r="AU73" s="826"/>
      <c r="AV73" s="826"/>
      <c r="AW73" s="826"/>
      <c r="AX73" s="826"/>
      <c r="AY73" s="826"/>
      <c r="AZ73" s="879"/>
      <c r="BA73" s="879"/>
      <c r="BB73" s="879"/>
      <c r="BC73" s="879"/>
      <c r="BD73" s="880"/>
      <c r="BE73" s="254"/>
      <c r="BF73" s="254"/>
      <c r="BG73" s="254"/>
      <c r="BH73" s="254"/>
      <c r="BI73" s="254"/>
      <c r="BJ73" s="254"/>
      <c r="BK73" s="254"/>
      <c r="BL73" s="254"/>
      <c r="BM73" s="254"/>
      <c r="BN73" s="254"/>
      <c r="BO73" s="254"/>
      <c r="BP73" s="254"/>
      <c r="BQ73" s="251">
        <v>67</v>
      </c>
      <c r="BR73" s="256"/>
      <c r="BS73" s="865"/>
      <c r="BT73" s="866"/>
      <c r="BU73" s="866"/>
      <c r="BV73" s="866"/>
      <c r="BW73" s="866"/>
      <c r="BX73" s="866"/>
      <c r="BY73" s="866"/>
      <c r="BZ73" s="866"/>
      <c r="CA73" s="866"/>
      <c r="CB73" s="866"/>
      <c r="CC73" s="866"/>
      <c r="CD73" s="866"/>
      <c r="CE73" s="866"/>
      <c r="CF73" s="866"/>
      <c r="CG73" s="867"/>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5"/>
    </row>
    <row r="74" spans="1:131" s="236" customFormat="1" ht="26.25" customHeight="1" x14ac:dyDescent="0.2">
      <c r="A74" s="250">
        <v>7</v>
      </c>
      <c r="B74" s="875"/>
      <c r="C74" s="876"/>
      <c r="D74" s="876"/>
      <c r="E74" s="876"/>
      <c r="F74" s="876"/>
      <c r="G74" s="876"/>
      <c r="H74" s="876"/>
      <c r="I74" s="876"/>
      <c r="J74" s="876"/>
      <c r="K74" s="876"/>
      <c r="L74" s="876"/>
      <c r="M74" s="876"/>
      <c r="N74" s="876"/>
      <c r="O74" s="876"/>
      <c r="P74" s="877"/>
      <c r="Q74" s="878"/>
      <c r="R74" s="826"/>
      <c r="S74" s="826"/>
      <c r="T74" s="826"/>
      <c r="U74" s="826"/>
      <c r="V74" s="826"/>
      <c r="W74" s="826"/>
      <c r="X74" s="826"/>
      <c r="Y74" s="826"/>
      <c r="Z74" s="826"/>
      <c r="AA74" s="826"/>
      <c r="AB74" s="826"/>
      <c r="AC74" s="826"/>
      <c r="AD74" s="826"/>
      <c r="AE74" s="826"/>
      <c r="AF74" s="826"/>
      <c r="AG74" s="826"/>
      <c r="AH74" s="826"/>
      <c r="AI74" s="826"/>
      <c r="AJ74" s="826"/>
      <c r="AK74" s="826"/>
      <c r="AL74" s="826"/>
      <c r="AM74" s="826"/>
      <c r="AN74" s="826"/>
      <c r="AO74" s="826"/>
      <c r="AP74" s="826"/>
      <c r="AQ74" s="826"/>
      <c r="AR74" s="826"/>
      <c r="AS74" s="826"/>
      <c r="AT74" s="826"/>
      <c r="AU74" s="826"/>
      <c r="AV74" s="826"/>
      <c r="AW74" s="826"/>
      <c r="AX74" s="826"/>
      <c r="AY74" s="826"/>
      <c r="AZ74" s="879"/>
      <c r="BA74" s="879"/>
      <c r="BB74" s="879"/>
      <c r="BC74" s="879"/>
      <c r="BD74" s="880"/>
      <c r="BE74" s="254"/>
      <c r="BF74" s="254"/>
      <c r="BG74" s="254"/>
      <c r="BH74" s="254"/>
      <c r="BI74" s="254"/>
      <c r="BJ74" s="254"/>
      <c r="BK74" s="254"/>
      <c r="BL74" s="254"/>
      <c r="BM74" s="254"/>
      <c r="BN74" s="254"/>
      <c r="BO74" s="254"/>
      <c r="BP74" s="254"/>
      <c r="BQ74" s="251">
        <v>68</v>
      </c>
      <c r="BR74" s="256"/>
      <c r="BS74" s="865"/>
      <c r="BT74" s="866"/>
      <c r="BU74" s="866"/>
      <c r="BV74" s="866"/>
      <c r="BW74" s="866"/>
      <c r="BX74" s="866"/>
      <c r="BY74" s="866"/>
      <c r="BZ74" s="866"/>
      <c r="CA74" s="866"/>
      <c r="CB74" s="866"/>
      <c r="CC74" s="866"/>
      <c r="CD74" s="866"/>
      <c r="CE74" s="866"/>
      <c r="CF74" s="866"/>
      <c r="CG74" s="867"/>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5"/>
    </row>
    <row r="75" spans="1:131" s="236" customFormat="1" ht="26.25" customHeight="1" x14ac:dyDescent="0.2">
      <c r="A75" s="250">
        <v>8</v>
      </c>
      <c r="B75" s="875"/>
      <c r="C75" s="876"/>
      <c r="D75" s="876"/>
      <c r="E75" s="876"/>
      <c r="F75" s="876"/>
      <c r="G75" s="876"/>
      <c r="H75" s="876"/>
      <c r="I75" s="876"/>
      <c r="J75" s="876"/>
      <c r="K75" s="876"/>
      <c r="L75" s="876"/>
      <c r="M75" s="876"/>
      <c r="N75" s="876"/>
      <c r="O75" s="876"/>
      <c r="P75" s="877"/>
      <c r="Q75" s="881"/>
      <c r="R75" s="882"/>
      <c r="S75" s="882"/>
      <c r="T75" s="882"/>
      <c r="U75" s="825"/>
      <c r="V75" s="883"/>
      <c r="W75" s="882"/>
      <c r="X75" s="882"/>
      <c r="Y75" s="882"/>
      <c r="Z75" s="825"/>
      <c r="AA75" s="883"/>
      <c r="AB75" s="882"/>
      <c r="AC75" s="882"/>
      <c r="AD75" s="882"/>
      <c r="AE75" s="825"/>
      <c r="AF75" s="883"/>
      <c r="AG75" s="882"/>
      <c r="AH75" s="882"/>
      <c r="AI75" s="882"/>
      <c r="AJ75" s="825"/>
      <c r="AK75" s="883"/>
      <c r="AL75" s="882"/>
      <c r="AM75" s="882"/>
      <c r="AN75" s="882"/>
      <c r="AO75" s="825"/>
      <c r="AP75" s="883"/>
      <c r="AQ75" s="882"/>
      <c r="AR75" s="882"/>
      <c r="AS75" s="882"/>
      <c r="AT75" s="825"/>
      <c r="AU75" s="883"/>
      <c r="AV75" s="882"/>
      <c r="AW75" s="882"/>
      <c r="AX75" s="882"/>
      <c r="AY75" s="825"/>
      <c r="AZ75" s="879"/>
      <c r="BA75" s="879"/>
      <c r="BB75" s="879"/>
      <c r="BC75" s="879"/>
      <c r="BD75" s="880"/>
      <c r="BE75" s="254"/>
      <c r="BF75" s="254"/>
      <c r="BG75" s="254"/>
      <c r="BH75" s="254"/>
      <c r="BI75" s="254"/>
      <c r="BJ75" s="254"/>
      <c r="BK75" s="254"/>
      <c r="BL75" s="254"/>
      <c r="BM75" s="254"/>
      <c r="BN75" s="254"/>
      <c r="BO75" s="254"/>
      <c r="BP75" s="254"/>
      <c r="BQ75" s="251">
        <v>69</v>
      </c>
      <c r="BR75" s="256"/>
      <c r="BS75" s="865"/>
      <c r="BT75" s="866"/>
      <c r="BU75" s="866"/>
      <c r="BV75" s="866"/>
      <c r="BW75" s="866"/>
      <c r="BX75" s="866"/>
      <c r="BY75" s="866"/>
      <c r="BZ75" s="866"/>
      <c r="CA75" s="866"/>
      <c r="CB75" s="866"/>
      <c r="CC75" s="866"/>
      <c r="CD75" s="866"/>
      <c r="CE75" s="866"/>
      <c r="CF75" s="866"/>
      <c r="CG75" s="867"/>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5"/>
    </row>
    <row r="76" spans="1:131" s="236" customFormat="1" ht="26.25" customHeight="1" x14ac:dyDescent="0.2">
      <c r="A76" s="250">
        <v>9</v>
      </c>
      <c r="B76" s="875"/>
      <c r="C76" s="876"/>
      <c r="D76" s="876"/>
      <c r="E76" s="876"/>
      <c r="F76" s="876"/>
      <c r="G76" s="876"/>
      <c r="H76" s="876"/>
      <c r="I76" s="876"/>
      <c r="J76" s="876"/>
      <c r="K76" s="876"/>
      <c r="L76" s="876"/>
      <c r="M76" s="876"/>
      <c r="N76" s="876"/>
      <c r="O76" s="876"/>
      <c r="P76" s="877"/>
      <c r="Q76" s="881"/>
      <c r="R76" s="882"/>
      <c r="S76" s="882"/>
      <c r="T76" s="882"/>
      <c r="U76" s="825"/>
      <c r="V76" s="883"/>
      <c r="W76" s="882"/>
      <c r="X76" s="882"/>
      <c r="Y76" s="882"/>
      <c r="Z76" s="825"/>
      <c r="AA76" s="883"/>
      <c r="AB76" s="882"/>
      <c r="AC76" s="882"/>
      <c r="AD76" s="882"/>
      <c r="AE76" s="825"/>
      <c r="AF76" s="883"/>
      <c r="AG76" s="882"/>
      <c r="AH76" s="882"/>
      <c r="AI76" s="882"/>
      <c r="AJ76" s="825"/>
      <c r="AK76" s="883"/>
      <c r="AL76" s="882"/>
      <c r="AM76" s="882"/>
      <c r="AN76" s="882"/>
      <c r="AO76" s="825"/>
      <c r="AP76" s="883"/>
      <c r="AQ76" s="882"/>
      <c r="AR76" s="882"/>
      <c r="AS76" s="882"/>
      <c r="AT76" s="825"/>
      <c r="AU76" s="883"/>
      <c r="AV76" s="882"/>
      <c r="AW76" s="882"/>
      <c r="AX76" s="882"/>
      <c r="AY76" s="825"/>
      <c r="AZ76" s="879"/>
      <c r="BA76" s="879"/>
      <c r="BB76" s="879"/>
      <c r="BC76" s="879"/>
      <c r="BD76" s="880"/>
      <c r="BE76" s="254"/>
      <c r="BF76" s="254"/>
      <c r="BG76" s="254"/>
      <c r="BH76" s="254"/>
      <c r="BI76" s="254"/>
      <c r="BJ76" s="254"/>
      <c r="BK76" s="254"/>
      <c r="BL76" s="254"/>
      <c r="BM76" s="254"/>
      <c r="BN76" s="254"/>
      <c r="BO76" s="254"/>
      <c r="BP76" s="254"/>
      <c r="BQ76" s="251">
        <v>70</v>
      </c>
      <c r="BR76" s="256"/>
      <c r="BS76" s="865"/>
      <c r="BT76" s="866"/>
      <c r="BU76" s="866"/>
      <c r="BV76" s="866"/>
      <c r="BW76" s="866"/>
      <c r="BX76" s="866"/>
      <c r="BY76" s="866"/>
      <c r="BZ76" s="866"/>
      <c r="CA76" s="866"/>
      <c r="CB76" s="866"/>
      <c r="CC76" s="866"/>
      <c r="CD76" s="866"/>
      <c r="CE76" s="866"/>
      <c r="CF76" s="866"/>
      <c r="CG76" s="867"/>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5"/>
    </row>
    <row r="77" spans="1:131" s="236" customFormat="1" ht="26.25" customHeight="1" x14ac:dyDescent="0.2">
      <c r="A77" s="250">
        <v>10</v>
      </c>
      <c r="B77" s="875"/>
      <c r="C77" s="876"/>
      <c r="D77" s="876"/>
      <c r="E77" s="876"/>
      <c r="F77" s="876"/>
      <c r="G77" s="876"/>
      <c r="H77" s="876"/>
      <c r="I77" s="876"/>
      <c r="J77" s="876"/>
      <c r="K77" s="876"/>
      <c r="L77" s="876"/>
      <c r="M77" s="876"/>
      <c r="N77" s="876"/>
      <c r="O77" s="876"/>
      <c r="P77" s="877"/>
      <c r="Q77" s="881"/>
      <c r="R77" s="882"/>
      <c r="S77" s="882"/>
      <c r="T77" s="882"/>
      <c r="U77" s="825"/>
      <c r="V77" s="883"/>
      <c r="W77" s="882"/>
      <c r="X77" s="882"/>
      <c r="Y77" s="882"/>
      <c r="Z77" s="825"/>
      <c r="AA77" s="883"/>
      <c r="AB77" s="882"/>
      <c r="AC77" s="882"/>
      <c r="AD77" s="882"/>
      <c r="AE77" s="825"/>
      <c r="AF77" s="883"/>
      <c r="AG77" s="882"/>
      <c r="AH77" s="882"/>
      <c r="AI77" s="882"/>
      <c r="AJ77" s="825"/>
      <c r="AK77" s="883"/>
      <c r="AL77" s="882"/>
      <c r="AM77" s="882"/>
      <c r="AN77" s="882"/>
      <c r="AO77" s="825"/>
      <c r="AP77" s="883"/>
      <c r="AQ77" s="882"/>
      <c r="AR77" s="882"/>
      <c r="AS77" s="882"/>
      <c r="AT77" s="825"/>
      <c r="AU77" s="883"/>
      <c r="AV77" s="882"/>
      <c r="AW77" s="882"/>
      <c r="AX77" s="882"/>
      <c r="AY77" s="825"/>
      <c r="AZ77" s="879"/>
      <c r="BA77" s="879"/>
      <c r="BB77" s="879"/>
      <c r="BC77" s="879"/>
      <c r="BD77" s="880"/>
      <c r="BE77" s="254"/>
      <c r="BF77" s="254"/>
      <c r="BG77" s="254"/>
      <c r="BH77" s="254"/>
      <c r="BI77" s="254"/>
      <c r="BJ77" s="254"/>
      <c r="BK77" s="254"/>
      <c r="BL77" s="254"/>
      <c r="BM77" s="254"/>
      <c r="BN77" s="254"/>
      <c r="BO77" s="254"/>
      <c r="BP77" s="254"/>
      <c r="BQ77" s="251">
        <v>71</v>
      </c>
      <c r="BR77" s="256"/>
      <c r="BS77" s="865"/>
      <c r="BT77" s="866"/>
      <c r="BU77" s="866"/>
      <c r="BV77" s="866"/>
      <c r="BW77" s="866"/>
      <c r="BX77" s="866"/>
      <c r="BY77" s="866"/>
      <c r="BZ77" s="866"/>
      <c r="CA77" s="866"/>
      <c r="CB77" s="866"/>
      <c r="CC77" s="866"/>
      <c r="CD77" s="866"/>
      <c r="CE77" s="866"/>
      <c r="CF77" s="866"/>
      <c r="CG77" s="867"/>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5"/>
    </row>
    <row r="78" spans="1:131" s="236" customFormat="1" ht="26.25" customHeight="1" x14ac:dyDescent="0.2">
      <c r="A78" s="250">
        <v>11</v>
      </c>
      <c r="B78" s="875"/>
      <c r="C78" s="876"/>
      <c r="D78" s="876"/>
      <c r="E78" s="876"/>
      <c r="F78" s="876"/>
      <c r="G78" s="876"/>
      <c r="H78" s="876"/>
      <c r="I78" s="876"/>
      <c r="J78" s="876"/>
      <c r="K78" s="876"/>
      <c r="L78" s="876"/>
      <c r="M78" s="876"/>
      <c r="N78" s="876"/>
      <c r="O78" s="876"/>
      <c r="P78" s="877"/>
      <c r="Q78" s="878"/>
      <c r="R78" s="826"/>
      <c r="S78" s="826"/>
      <c r="T78" s="826"/>
      <c r="U78" s="826"/>
      <c r="V78" s="826"/>
      <c r="W78" s="826"/>
      <c r="X78" s="826"/>
      <c r="Y78" s="826"/>
      <c r="Z78" s="826"/>
      <c r="AA78" s="826"/>
      <c r="AB78" s="826"/>
      <c r="AC78" s="826"/>
      <c r="AD78" s="826"/>
      <c r="AE78" s="826"/>
      <c r="AF78" s="826"/>
      <c r="AG78" s="826"/>
      <c r="AH78" s="826"/>
      <c r="AI78" s="826"/>
      <c r="AJ78" s="826"/>
      <c r="AK78" s="826"/>
      <c r="AL78" s="826"/>
      <c r="AM78" s="826"/>
      <c r="AN78" s="826"/>
      <c r="AO78" s="826"/>
      <c r="AP78" s="826"/>
      <c r="AQ78" s="826"/>
      <c r="AR78" s="826"/>
      <c r="AS78" s="826"/>
      <c r="AT78" s="826"/>
      <c r="AU78" s="826"/>
      <c r="AV78" s="826"/>
      <c r="AW78" s="826"/>
      <c r="AX78" s="826"/>
      <c r="AY78" s="826"/>
      <c r="AZ78" s="879"/>
      <c r="BA78" s="879"/>
      <c r="BB78" s="879"/>
      <c r="BC78" s="879"/>
      <c r="BD78" s="880"/>
      <c r="BE78" s="254"/>
      <c r="BF78" s="254"/>
      <c r="BG78" s="254"/>
      <c r="BH78" s="254"/>
      <c r="BI78" s="254"/>
      <c r="BJ78" s="257"/>
      <c r="BK78" s="257"/>
      <c r="BL78" s="257"/>
      <c r="BM78" s="257"/>
      <c r="BN78" s="257"/>
      <c r="BO78" s="254"/>
      <c r="BP78" s="254"/>
      <c r="BQ78" s="251">
        <v>72</v>
      </c>
      <c r="BR78" s="256"/>
      <c r="BS78" s="865"/>
      <c r="BT78" s="866"/>
      <c r="BU78" s="866"/>
      <c r="BV78" s="866"/>
      <c r="BW78" s="866"/>
      <c r="BX78" s="866"/>
      <c r="BY78" s="866"/>
      <c r="BZ78" s="866"/>
      <c r="CA78" s="866"/>
      <c r="CB78" s="866"/>
      <c r="CC78" s="866"/>
      <c r="CD78" s="866"/>
      <c r="CE78" s="866"/>
      <c r="CF78" s="866"/>
      <c r="CG78" s="867"/>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5"/>
    </row>
    <row r="79" spans="1:131" s="236" customFormat="1" ht="26.25" customHeight="1" x14ac:dyDescent="0.2">
      <c r="A79" s="250">
        <v>12</v>
      </c>
      <c r="B79" s="875"/>
      <c r="C79" s="876"/>
      <c r="D79" s="876"/>
      <c r="E79" s="876"/>
      <c r="F79" s="876"/>
      <c r="G79" s="876"/>
      <c r="H79" s="876"/>
      <c r="I79" s="876"/>
      <c r="J79" s="876"/>
      <c r="K79" s="876"/>
      <c r="L79" s="876"/>
      <c r="M79" s="876"/>
      <c r="N79" s="876"/>
      <c r="O79" s="876"/>
      <c r="P79" s="877"/>
      <c r="Q79" s="878"/>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826"/>
      <c r="AP79" s="826"/>
      <c r="AQ79" s="826"/>
      <c r="AR79" s="826"/>
      <c r="AS79" s="826"/>
      <c r="AT79" s="826"/>
      <c r="AU79" s="826"/>
      <c r="AV79" s="826"/>
      <c r="AW79" s="826"/>
      <c r="AX79" s="826"/>
      <c r="AY79" s="826"/>
      <c r="AZ79" s="879"/>
      <c r="BA79" s="879"/>
      <c r="BB79" s="879"/>
      <c r="BC79" s="879"/>
      <c r="BD79" s="880"/>
      <c r="BE79" s="254"/>
      <c r="BF79" s="254"/>
      <c r="BG79" s="254"/>
      <c r="BH79" s="254"/>
      <c r="BI79" s="254"/>
      <c r="BJ79" s="257"/>
      <c r="BK79" s="257"/>
      <c r="BL79" s="257"/>
      <c r="BM79" s="257"/>
      <c r="BN79" s="257"/>
      <c r="BO79" s="254"/>
      <c r="BP79" s="254"/>
      <c r="BQ79" s="251">
        <v>73</v>
      </c>
      <c r="BR79" s="256"/>
      <c r="BS79" s="865"/>
      <c r="BT79" s="866"/>
      <c r="BU79" s="866"/>
      <c r="BV79" s="866"/>
      <c r="BW79" s="866"/>
      <c r="BX79" s="866"/>
      <c r="BY79" s="866"/>
      <c r="BZ79" s="866"/>
      <c r="CA79" s="866"/>
      <c r="CB79" s="866"/>
      <c r="CC79" s="866"/>
      <c r="CD79" s="866"/>
      <c r="CE79" s="866"/>
      <c r="CF79" s="866"/>
      <c r="CG79" s="867"/>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5"/>
    </row>
    <row r="80" spans="1:131" s="236" customFormat="1" ht="26.25" customHeight="1" x14ac:dyDescent="0.2">
      <c r="A80" s="250">
        <v>13</v>
      </c>
      <c r="B80" s="875"/>
      <c r="C80" s="876"/>
      <c r="D80" s="876"/>
      <c r="E80" s="876"/>
      <c r="F80" s="876"/>
      <c r="G80" s="876"/>
      <c r="H80" s="876"/>
      <c r="I80" s="876"/>
      <c r="J80" s="876"/>
      <c r="K80" s="876"/>
      <c r="L80" s="876"/>
      <c r="M80" s="876"/>
      <c r="N80" s="876"/>
      <c r="O80" s="876"/>
      <c r="P80" s="877"/>
      <c r="Q80" s="878"/>
      <c r="R80" s="826"/>
      <c r="S80" s="826"/>
      <c r="T80" s="826"/>
      <c r="U80" s="826"/>
      <c r="V80" s="826"/>
      <c r="W80" s="826"/>
      <c r="X80" s="826"/>
      <c r="Y80" s="826"/>
      <c r="Z80" s="826"/>
      <c r="AA80" s="826"/>
      <c r="AB80" s="826"/>
      <c r="AC80" s="826"/>
      <c r="AD80" s="826"/>
      <c r="AE80" s="826"/>
      <c r="AF80" s="826"/>
      <c r="AG80" s="826"/>
      <c r="AH80" s="826"/>
      <c r="AI80" s="826"/>
      <c r="AJ80" s="826"/>
      <c r="AK80" s="826"/>
      <c r="AL80" s="826"/>
      <c r="AM80" s="826"/>
      <c r="AN80" s="826"/>
      <c r="AO80" s="826"/>
      <c r="AP80" s="826"/>
      <c r="AQ80" s="826"/>
      <c r="AR80" s="826"/>
      <c r="AS80" s="826"/>
      <c r="AT80" s="826"/>
      <c r="AU80" s="826"/>
      <c r="AV80" s="826"/>
      <c r="AW80" s="826"/>
      <c r="AX80" s="826"/>
      <c r="AY80" s="826"/>
      <c r="AZ80" s="879"/>
      <c r="BA80" s="879"/>
      <c r="BB80" s="879"/>
      <c r="BC80" s="879"/>
      <c r="BD80" s="880"/>
      <c r="BE80" s="254"/>
      <c r="BF80" s="254"/>
      <c r="BG80" s="254"/>
      <c r="BH80" s="254"/>
      <c r="BI80" s="254"/>
      <c r="BJ80" s="254"/>
      <c r="BK80" s="254"/>
      <c r="BL80" s="254"/>
      <c r="BM80" s="254"/>
      <c r="BN80" s="254"/>
      <c r="BO80" s="254"/>
      <c r="BP80" s="254"/>
      <c r="BQ80" s="251">
        <v>74</v>
      </c>
      <c r="BR80" s="256"/>
      <c r="BS80" s="865"/>
      <c r="BT80" s="866"/>
      <c r="BU80" s="866"/>
      <c r="BV80" s="866"/>
      <c r="BW80" s="866"/>
      <c r="BX80" s="866"/>
      <c r="BY80" s="866"/>
      <c r="BZ80" s="866"/>
      <c r="CA80" s="866"/>
      <c r="CB80" s="866"/>
      <c r="CC80" s="866"/>
      <c r="CD80" s="866"/>
      <c r="CE80" s="866"/>
      <c r="CF80" s="866"/>
      <c r="CG80" s="867"/>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5"/>
    </row>
    <row r="81" spans="1:131" s="236" customFormat="1" ht="26.25" customHeight="1" x14ac:dyDescent="0.2">
      <c r="A81" s="250">
        <v>14</v>
      </c>
      <c r="B81" s="875"/>
      <c r="C81" s="876"/>
      <c r="D81" s="876"/>
      <c r="E81" s="876"/>
      <c r="F81" s="876"/>
      <c r="G81" s="876"/>
      <c r="H81" s="876"/>
      <c r="I81" s="876"/>
      <c r="J81" s="876"/>
      <c r="K81" s="876"/>
      <c r="L81" s="876"/>
      <c r="M81" s="876"/>
      <c r="N81" s="876"/>
      <c r="O81" s="876"/>
      <c r="P81" s="877"/>
      <c r="Q81" s="878"/>
      <c r="R81" s="826"/>
      <c r="S81" s="826"/>
      <c r="T81" s="826"/>
      <c r="U81" s="826"/>
      <c r="V81" s="826"/>
      <c r="W81" s="826"/>
      <c r="X81" s="826"/>
      <c r="Y81" s="826"/>
      <c r="Z81" s="826"/>
      <c r="AA81" s="826"/>
      <c r="AB81" s="826"/>
      <c r="AC81" s="826"/>
      <c r="AD81" s="826"/>
      <c r="AE81" s="826"/>
      <c r="AF81" s="826"/>
      <c r="AG81" s="826"/>
      <c r="AH81" s="826"/>
      <c r="AI81" s="826"/>
      <c r="AJ81" s="826"/>
      <c r="AK81" s="826"/>
      <c r="AL81" s="826"/>
      <c r="AM81" s="826"/>
      <c r="AN81" s="826"/>
      <c r="AO81" s="826"/>
      <c r="AP81" s="826"/>
      <c r="AQ81" s="826"/>
      <c r="AR81" s="826"/>
      <c r="AS81" s="826"/>
      <c r="AT81" s="826"/>
      <c r="AU81" s="826"/>
      <c r="AV81" s="826"/>
      <c r="AW81" s="826"/>
      <c r="AX81" s="826"/>
      <c r="AY81" s="826"/>
      <c r="AZ81" s="879"/>
      <c r="BA81" s="879"/>
      <c r="BB81" s="879"/>
      <c r="BC81" s="879"/>
      <c r="BD81" s="880"/>
      <c r="BE81" s="254"/>
      <c r="BF81" s="254"/>
      <c r="BG81" s="254"/>
      <c r="BH81" s="254"/>
      <c r="BI81" s="254"/>
      <c r="BJ81" s="254"/>
      <c r="BK81" s="254"/>
      <c r="BL81" s="254"/>
      <c r="BM81" s="254"/>
      <c r="BN81" s="254"/>
      <c r="BO81" s="254"/>
      <c r="BP81" s="254"/>
      <c r="BQ81" s="251">
        <v>75</v>
      </c>
      <c r="BR81" s="256"/>
      <c r="BS81" s="865"/>
      <c r="BT81" s="866"/>
      <c r="BU81" s="866"/>
      <c r="BV81" s="866"/>
      <c r="BW81" s="866"/>
      <c r="BX81" s="866"/>
      <c r="BY81" s="866"/>
      <c r="BZ81" s="866"/>
      <c r="CA81" s="866"/>
      <c r="CB81" s="866"/>
      <c r="CC81" s="866"/>
      <c r="CD81" s="866"/>
      <c r="CE81" s="866"/>
      <c r="CF81" s="866"/>
      <c r="CG81" s="867"/>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5"/>
    </row>
    <row r="82" spans="1:131" s="236" customFormat="1" ht="26.25" customHeight="1" x14ac:dyDescent="0.2">
      <c r="A82" s="250">
        <v>15</v>
      </c>
      <c r="B82" s="875"/>
      <c r="C82" s="876"/>
      <c r="D82" s="876"/>
      <c r="E82" s="876"/>
      <c r="F82" s="876"/>
      <c r="G82" s="876"/>
      <c r="H82" s="876"/>
      <c r="I82" s="876"/>
      <c r="J82" s="876"/>
      <c r="K82" s="876"/>
      <c r="L82" s="876"/>
      <c r="M82" s="876"/>
      <c r="N82" s="876"/>
      <c r="O82" s="876"/>
      <c r="P82" s="877"/>
      <c r="Q82" s="878"/>
      <c r="R82" s="826"/>
      <c r="S82" s="826"/>
      <c r="T82" s="826"/>
      <c r="U82" s="826"/>
      <c r="V82" s="826"/>
      <c r="W82" s="826"/>
      <c r="X82" s="826"/>
      <c r="Y82" s="826"/>
      <c r="Z82" s="826"/>
      <c r="AA82" s="826"/>
      <c r="AB82" s="826"/>
      <c r="AC82" s="826"/>
      <c r="AD82" s="826"/>
      <c r="AE82" s="826"/>
      <c r="AF82" s="826"/>
      <c r="AG82" s="826"/>
      <c r="AH82" s="826"/>
      <c r="AI82" s="826"/>
      <c r="AJ82" s="826"/>
      <c r="AK82" s="826"/>
      <c r="AL82" s="826"/>
      <c r="AM82" s="826"/>
      <c r="AN82" s="826"/>
      <c r="AO82" s="826"/>
      <c r="AP82" s="826"/>
      <c r="AQ82" s="826"/>
      <c r="AR82" s="826"/>
      <c r="AS82" s="826"/>
      <c r="AT82" s="826"/>
      <c r="AU82" s="826"/>
      <c r="AV82" s="826"/>
      <c r="AW82" s="826"/>
      <c r="AX82" s="826"/>
      <c r="AY82" s="826"/>
      <c r="AZ82" s="879"/>
      <c r="BA82" s="879"/>
      <c r="BB82" s="879"/>
      <c r="BC82" s="879"/>
      <c r="BD82" s="880"/>
      <c r="BE82" s="254"/>
      <c r="BF82" s="254"/>
      <c r="BG82" s="254"/>
      <c r="BH82" s="254"/>
      <c r="BI82" s="254"/>
      <c r="BJ82" s="254"/>
      <c r="BK82" s="254"/>
      <c r="BL82" s="254"/>
      <c r="BM82" s="254"/>
      <c r="BN82" s="254"/>
      <c r="BO82" s="254"/>
      <c r="BP82" s="254"/>
      <c r="BQ82" s="251">
        <v>76</v>
      </c>
      <c r="BR82" s="256"/>
      <c r="BS82" s="865"/>
      <c r="BT82" s="866"/>
      <c r="BU82" s="866"/>
      <c r="BV82" s="866"/>
      <c r="BW82" s="866"/>
      <c r="BX82" s="866"/>
      <c r="BY82" s="866"/>
      <c r="BZ82" s="866"/>
      <c r="CA82" s="866"/>
      <c r="CB82" s="866"/>
      <c r="CC82" s="866"/>
      <c r="CD82" s="866"/>
      <c r="CE82" s="866"/>
      <c r="CF82" s="866"/>
      <c r="CG82" s="867"/>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5"/>
    </row>
    <row r="83" spans="1:131" s="236" customFormat="1" ht="26.25" customHeight="1" x14ac:dyDescent="0.2">
      <c r="A83" s="250">
        <v>16</v>
      </c>
      <c r="B83" s="875"/>
      <c r="C83" s="876"/>
      <c r="D83" s="876"/>
      <c r="E83" s="876"/>
      <c r="F83" s="876"/>
      <c r="G83" s="876"/>
      <c r="H83" s="876"/>
      <c r="I83" s="876"/>
      <c r="J83" s="876"/>
      <c r="K83" s="876"/>
      <c r="L83" s="876"/>
      <c r="M83" s="876"/>
      <c r="N83" s="876"/>
      <c r="O83" s="876"/>
      <c r="P83" s="877"/>
      <c r="Q83" s="878"/>
      <c r="R83" s="826"/>
      <c r="S83" s="826"/>
      <c r="T83" s="826"/>
      <c r="U83" s="826"/>
      <c r="V83" s="826"/>
      <c r="W83" s="826"/>
      <c r="X83" s="826"/>
      <c r="Y83" s="826"/>
      <c r="Z83" s="826"/>
      <c r="AA83" s="826"/>
      <c r="AB83" s="826"/>
      <c r="AC83" s="826"/>
      <c r="AD83" s="826"/>
      <c r="AE83" s="826"/>
      <c r="AF83" s="826"/>
      <c r="AG83" s="826"/>
      <c r="AH83" s="826"/>
      <c r="AI83" s="826"/>
      <c r="AJ83" s="826"/>
      <c r="AK83" s="826"/>
      <c r="AL83" s="826"/>
      <c r="AM83" s="826"/>
      <c r="AN83" s="826"/>
      <c r="AO83" s="826"/>
      <c r="AP83" s="826"/>
      <c r="AQ83" s="826"/>
      <c r="AR83" s="826"/>
      <c r="AS83" s="826"/>
      <c r="AT83" s="826"/>
      <c r="AU83" s="826"/>
      <c r="AV83" s="826"/>
      <c r="AW83" s="826"/>
      <c r="AX83" s="826"/>
      <c r="AY83" s="826"/>
      <c r="AZ83" s="879"/>
      <c r="BA83" s="879"/>
      <c r="BB83" s="879"/>
      <c r="BC83" s="879"/>
      <c r="BD83" s="880"/>
      <c r="BE83" s="254"/>
      <c r="BF83" s="254"/>
      <c r="BG83" s="254"/>
      <c r="BH83" s="254"/>
      <c r="BI83" s="254"/>
      <c r="BJ83" s="254"/>
      <c r="BK83" s="254"/>
      <c r="BL83" s="254"/>
      <c r="BM83" s="254"/>
      <c r="BN83" s="254"/>
      <c r="BO83" s="254"/>
      <c r="BP83" s="254"/>
      <c r="BQ83" s="251">
        <v>77</v>
      </c>
      <c r="BR83" s="256"/>
      <c r="BS83" s="865"/>
      <c r="BT83" s="866"/>
      <c r="BU83" s="866"/>
      <c r="BV83" s="866"/>
      <c r="BW83" s="866"/>
      <c r="BX83" s="866"/>
      <c r="BY83" s="866"/>
      <c r="BZ83" s="866"/>
      <c r="CA83" s="866"/>
      <c r="CB83" s="866"/>
      <c r="CC83" s="866"/>
      <c r="CD83" s="866"/>
      <c r="CE83" s="866"/>
      <c r="CF83" s="866"/>
      <c r="CG83" s="867"/>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5"/>
    </row>
    <row r="84" spans="1:131" s="236" customFormat="1" ht="26.25" customHeight="1" x14ac:dyDescent="0.2">
      <c r="A84" s="250">
        <v>17</v>
      </c>
      <c r="B84" s="875"/>
      <c r="C84" s="876"/>
      <c r="D84" s="876"/>
      <c r="E84" s="876"/>
      <c r="F84" s="876"/>
      <c r="G84" s="876"/>
      <c r="H84" s="876"/>
      <c r="I84" s="876"/>
      <c r="J84" s="876"/>
      <c r="K84" s="876"/>
      <c r="L84" s="876"/>
      <c r="M84" s="876"/>
      <c r="N84" s="876"/>
      <c r="O84" s="876"/>
      <c r="P84" s="877"/>
      <c r="Q84" s="878"/>
      <c r="R84" s="826"/>
      <c r="S84" s="826"/>
      <c r="T84" s="826"/>
      <c r="U84" s="826"/>
      <c r="V84" s="826"/>
      <c r="W84" s="826"/>
      <c r="X84" s="826"/>
      <c r="Y84" s="826"/>
      <c r="Z84" s="826"/>
      <c r="AA84" s="826"/>
      <c r="AB84" s="826"/>
      <c r="AC84" s="826"/>
      <c r="AD84" s="826"/>
      <c r="AE84" s="826"/>
      <c r="AF84" s="826"/>
      <c r="AG84" s="826"/>
      <c r="AH84" s="826"/>
      <c r="AI84" s="826"/>
      <c r="AJ84" s="826"/>
      <c r="AK84" s="826"/>
      <c r="AL84" s="826"/>
      <c r="AM84" s="826"/>
      <c r="AN84" s="826"/>
      <c r="AO84" s="826"/>
      <c r="AP84" s="826"/>
      <c r="AQ84" s="826"/>
      <c r="AR84" s="826"/>
      <c r="AS84" s="826"/>
      <c r="AT84" s="826"/>
      <c r="AU84" s="826"/>
      <c r="AV84" s="826"/>
      <c r="AW84" s="826"/>
      <c r="AX84" s="826"/>
      <c r="AY84" s="826"/>
      <c r="AZ84" s="879"/>
      <c r="BA84" s="879"/>
      <c r="BB84" s="879"/>
      <c r="BC84" s="879"/>
      <c r="BD84" s="880"/>
      <c r="BE84" s="254"/>
      <c r="BF84" s="254"/>
      <c r="BG84" s="254"/>
      <c r="BH84" s="254"/>
      <c r="BI84" s="254"/>
      <c r="BJ84" s="254"/>
      <c r="BK84" s="254"/>
      <c r="BL84" s="254"/>
      <c r="BM84" s="254"/>
      <c r="BN84" s="254"/>
      <c r="BO84" s="254"/>
      <c r="BP84" s="254"/>
      <c r="BQ84" s="251">
        <v>78</v>
      </c>
      <c r="BR84" s="256"/>
      <c r="BS84" s="865"/>
      <c r="BT84" s="866"/>
      <c r="BU84" s="866"/>
      <c r="BV84" s="866"/>
      <c r="BW84" s="866"/>
      <c r="BX84" s="866"/>
      <c r="BY84" s="866"/>
      <c r="BZ84" s="866"/>
      <c r="CA84" s="866"/>
      <c r="CB84" s="866"/>
      <c r="CC84" s="866"/>
      <c r="CD84" s="866"/>
      <c r="CE84" s="866"/>
      <c r="CF84" s="866"/>
      <c r="CG84" s="867"/>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5"/>
    </row>
    <row r="85" spans="1:131" s="236" customFormat="1" ht="26.25" customHeight="1" x14ac:dyDescent="0.2">
      <c r="A85" s="250">
        <v>18</v>
      </c>
      <c r="B85" s="875"/>
      <c r="C85" s="876"/>
      <c r="D85" s="876"/>
      <c r="E85" s="876"/>
      <c r="F85" s="876"/>
      <c r="G85" s="876"/>
      <c r="H85" s="876"/>
      <c r="I85" s="876"/>
      <c r="J85" s="876"/>
      <c r="K85" s="876"/>
      <c r="L85" s="876"/>
      <c r="M85" s="876"/>
      <c r="N85" s="876"/>
      <c r="O85" s="876"/>
      <c r="P85" s="877"/>
      <c r="Q85" s="878"/>
      <c r="R85" s="826"/>
      <c r="S85" s="826"/>
      <c r="T85" s="826"/>
      <c r="U85" s="826"/>
      <c r="V85" s="826"/>
      <c r="W85" s="826"/>
      <c r="X85" s="826"/>
      <c r="Y85" s="826"/>
      <c r="Z85" s="826"/>
      <c r="AA85" s="826"/>
      <c r="AB85" s="826"/>
      <c r="AC85" s="826"/>
      <c r="AD85" s="826"/>
      <c r="AE85" s="826"/>
      <c r="AF85" s="826"/>
      <c r="AG85" s="826"/>
      <c r="AH85" s="826"/>
      <c r="AI85" s="826"/>
      <c r="AJ85" s="826"/>
      <c r="AK85" s="826"/>
      <c r="AL85" s="826"/>
      <c r="AM85" s="826"/>
      <c r="AN85" s="826"/>
      <c r="AO85" s="826"/>
      <c r="AP85" s="826"/>
      <c r="AQ85" s="826"/>
      <c r="AR85" s="826"/>
      <c r="AS85" s="826"/>
      <c r="AT85" s="826"/>
      <c r="AU85" s="826"/>
      <c r="AV85" s="826"/>
      <c r="AW85" s="826"/>
      <c r="AX85" s="826"/>
      <c r="AY85" s="826"/>
      <c r="AZ85" s="879"/>
      <c r="BA85" s="879"/>
      <c r="BB85" s="879"/>
      <c r="BC85" s="879"/>
      <c r="BD85" s="880"/>
      <c r="BE85" s="254"/>
      <c r="BF85" s="254"/>
      <c r="BG85" s="254"/>
      <c r="BH85" s="254"/>
      <c r="BI85" s="254"/>
      <c r="BJ85" s="254"/>
      <c r="BK85" s="254"/>
      <c r="BL85" s="254"/>
      <c r="BM85" s="254"/>
      <c r="BN85" s="254"/>
      <c r="BO85" s="254"/>
      <c r="BP85" s="254"/>
      <c r="BQ85" s="251">
        <v>79</v>
      </c>
      <c r="BR85" s="256"/>
      <c r="BS85" s="865"/>
      <c r="BT85" s="866"/>
      <c r="BU85" s="866"/>
      <c r="BV85" s="866"/>
      <c r="BW85" s="866"/>
      <c r="BX85" s="866"/>
      <c r="BY85" s="866"/>
      <c r="BZ85" s="866"/>
      <c r="CA85" s="866"/>
      <c r="CB85" s="866"/>
      <c r="CC85" s="866"/>
      <c r="CD85" s="866"/>
      <c r="CE85" s="866"/>
      <c r="CF85" s="866"/>
      <c r="CG85" s="867"/>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5"/>
    </row>
    <row r="86" spans="1:131" s="236" customFormat="1" ht="26.25" customHeight="1" x14ac:dyDescent="0.2">
      <c r="A86" s="250">
        <v>19</v>
      </c>
      <c r="B86" s="875"/>
      <c r="C86" s="876"/>
      <c r="D86" s="876"/>
      <c r="E86" s="876"/>
      <c r="F86" s="876"/>
      <c r="G86" s="876"/>
      <c r="H86" s="876"/>
      <c r="I86" s="876"/>
      <c r="J86" s="876"/>
      <c r="K86" s="876"/>
      <c r="L86" s="876"/>
      <c r="M86" s="876"/>
      <c r="N86" s="876"/>
      <c r="O86" s="876"/>
      <c r="P86" s="877"/>
      <c r="Q86" s="878"/>
      <c r="R86" s="826"/>
      <c r="S86" s="826"/>
      <c r="T86" s="826"/>
      <c r="U86" s="826"/>
      <c r="V86" s="826"/>
      <c r="W86" s="826"/>
      <c r="X86" s="826"/>
      <c r="Y86" s="826"/>
      <c r="Z86" s="826"/>
      <c r="AA86" s="826"/>
      <c r="AB86" s="826"/>
      <c r="AC86" s="826"/>
      <c r="AD86" s="826"/>
      <c r="AE86" s="826"/>
      <c r="AF86" s="826"/>
      <c r="AG86" s="826"/>
      <c r="AH86" s="826"/>
      <c r="AI86" s="826"/>
      <c r="AJ86" s="826"/>
      <c r="AK86" s="826"/>
      <c r="AL86" s="826"/>
      <c r="AM86" s="826"/>
      <c r="AN86" s="826"/>
      <c r="AO86" s="826"/>
      <c r="AP86" s="826"/>
      <c r="AQ86" s="826"/>
      <c r="AR86" s="826"/>
      <c r="AS86" s="826"/>
      <c r="AT86" s="826"/>
      <c r="AU86" s="826"/>
      <c r="AV86" s="826"/>
      <c r="AW86" s="826"/>
      <c r="AX86" s="826"/>
      <c r="AY86" s="826"/>
      <c r="AZ86" s="879"/>
      <c r="BA86" s="879"/>
      <c r="BB86" s="879"/>
      <c r="BC86" s="879"/>
      <c r="BD86" s="880"/>
      <c r="BE86" s="254"/>
      <c r="BF86" s="254"/>
      <c r="BG86" s="254"/>
      <c r="BH86" s="254"/>
      <c r="BI86" s="254"/>
      <c r="BJ86" s="254"/>
      <c r="BK86" s="254"/>
      <c r="BL86" s="254"/>
      <c r="BM86" s="254"/>
      <c r="BN86" s="254"/>
      <c r="BO86" s="254"/>
      <c r="BP86" s="254"/>
      <c r="BQ86" s="251">
        <v>80</v>
      </c>
      <c r="BR86" s="256"/>
      <c r="BS86" s="865"/>
      <c r="BT86" s="866"/>
      <c r="BU86" s="866"/>
      <c r="BV86" s="866"/>
      <c r="BW86" s="866"/>
      <c r="BX86" s="866"/>
      <c r="BY86" s="866"/>
      <c r="BZ86" s="866"/>
      <c r="CA86" s="866"/>
      <c r="CB86" s="866"/>
      <c r="CC86" s="866"/>
      <c r="CD86" s="866"/>
      <c r="CE86" s="866"/>
      <c r="CF86" s="866"/>
      <c r="CG86" s="867"/>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5"/>
    </row>
    <row r="87" spans="1:131" s="236" customFormat="1" ht="26.25" customHeight="1" x14ac:dyDescent="0.2">
      <c r="A87" s="258">
        <v>20</v>
      </c>
      <c r="B87" s="884"/>
      <c r="C87" s="885"/>
      <c r="D87" s="885"/>
      <c r="E87" s="885"/>
      <c r="F87" s="885"/>
      <c r="G87" s="885"/>
      <c r="H87" s="885"/>
      <c r="I87" s="885"/>
      <c r="J87" s="885"/>
      <c r="K87" s="885"/>
      <c r="L87" s="885"/>
      <c r="M87" s="885"/>
      <c r="N87" s="885"/>
      <c r="O87" s="885"/>
      <c r="P87" s="886"/>
      <c r="Q87" s="887"/>
      <c r="R87" s="888"/>
      <c r="S87" s="888"/>
      <c r="T87" s="888"/>
      <c r="U87" s="888"/>
      <c r="V87" s="888"/>
      <c r="W87" s="888"/>
      <c r="X87" s="888"/>
      <c r="Y87" s="888"/>
      <c r="Z87" s="888"/>
      <c r="AA87" s="888"/>
      <c r="AB87" s="888"/>
      <c r="AC87" s="888"/>
      <c r="AD87" s="888"/>
      <c r="AE87" s="888"/>
      <c r="AF87" s="888"/>
      <c r="AG87" s="888"/>
      <c r="AH87" s="888"/>
      <c r="AI87" s="888"/>
      <c r="AJ87" s="888"/>
      <c r="AK87" s="888"/>
      <c r="AL87" s="888"/>
      <c r="AM87" s="888"/>
      <c r="AN87" s="888"/>
      <c r="AO87" s="888"/>
      <c r="AP87" s="888"/>
      <c r="AQ87" s="888"/>
      <c r="AR87" s="888"/>
      <c r="AS87" s="888"/>
      <c r="AT87" s="888"/>
      <c r="AU87" s="888"/>
      <c r="AV87" s="888"/>
      <c r="AW87" s="888"/>
      <c r="AX87" s="888"/>
      <c r="AY87" s="888"/>
      <c r="AZ87" s="889"/>
      <c r="BA87" s="889"/>
      <c r="BB87" s="889"/>
      <c r="BC87" s="889"/>
      <c r="BD87" s="890"/>
      <c r="BE87" s="254"/>
      <c r="BF87" s="254"/>
      <c r="BG87" s="254"/>
      <c r="BH87" s="254"/>
      <c r="BI87" s="254"/>
      <c r="BJ87" s="254"/>
      <c r="BK87" s="254"/>
      <c r="BL87" s="254"/>
      <c r="BM87" s="254"/>
      <c r="BN87" s="254"/>
      <c r="BO87" s="254"/>
      <c r="BP87" s="254"/>
      <c r="BQ87" s="251">
        <v>81</v>
      </c>
      <c r="BR87" s="256"/>
      <c r="BS87" s="865"/>
      <c r="BT87" s="866"/>
      <c r="BU87" s="866"/>
      <c r="BV87" s="866"/>
      <c r="BW87" s="866"/>
      <c r="BX87" s="866"/>
      <c r="BY87" s="866"/>
      <c r="BZ87" s="866"/>
      <c r="CA87" s="866"/>
      <c r="CB87" s="866"/>
      <c r="CC87" s="866"/>
      <c r="CD87" s="866"/>
      <c r="CE87" s="866"/>
      <c r="CF87" s="866"/>
      <c r="CG87" s="867"/>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5"/>
    </row>
    <row r="88" spans="1:131" s="236" customFormat="1" ht="26.25" customHeight="1" thickBot="1" x14ac:dyDescent="0.25">
      <c r="A88" s="253" t="s">
        <v>378</v>
      </c>
      <c r="B88" s="783" t="s">
        <v>403</v>
      </c>
      <c r="C88" s="784"/>
      <c r="D88" s="784"/>
      <c r="E88" s="784"/>
      <c r="F88" s="784"/>
      <c r="G88" s="784"/>
      <c r="H88" s="784"/>
      <c r="I88" s="784"/>
      <c r="J88" s="784"/>
      <c r="K88" s="784"/>
      <c r="L88" s="784"/>
      <c r="M88" s="784"/>
      <c r="N88" s="784"/>
      <c r="O88" s="784"/>
      <c r="P88" s="785"/>
      <c r="Q88" s="833"/>
      <c r="R88" s="834"/>
      <c r="S88" s="834"/>
      <c r="T88" s="834"/>
      <c r="U88" s="834"/>
      <c r="V88" s="834"/>
      <c r="W88" s="834"/>
      <c r="X88" s="834"/>
      <c r="Y88" s="834"/>
      <c r="Z88" s="834"/>
      <c r="AA88" s="834"/>
      <c r="AB88" s="834"/>
      <c r="AC88" s="834"/>
      <c r="AD88" s="834"/>
      <c r="AE88" s="834"/>
      <c r="AF88" s="837"/>
      <c r="AG88" s="837"/>
      <c r="AH88" s="837"/>
      <c r="AI88" s="837"/>
      <c r="AJ88" s="837"/>
      <c r="AK88" s="834"/>
      <c r="AL88" s="834"/>
      <c r="AM88" s="834"/>
      <c r="AN88" s="834"/>
      <c r="AO88" s="834"/>
      <c r="AP88" s="837"/>
      <c r="AQ88" s="837"/>
      <c r="AR88" s="837"/>
      <c r="AS88" s="837"/>
      <c r="AT88" s="837"/>
      <c r="AU88" s="837"/>
      <c r="AV88" s="837"/>
      <c r="AW88" s="837"/>
      <c r="AX88" s="837"/>
      <c r="AY88" s="837"/>
      <c r="AZ88" s="849"/>
      <c r="BA88" s="849"/>
      <c r="BB88" s="849"/>
      <c r="BC88" s="849"/>
      <c r="BD88" s="850"/>
      <c r="BE88" s="254"/>
      <c r="BF88" s="254"/>
      <c r="BG88" s="254"/>
      <c r="BH88" s="254"/>
      <c r="BI88" s="254"/>
      <c r="BJ88" s="254"/>
      <c r="BK88" s="254"/>
      <c r="BL88" s="254"/>
      <c r="BM88" s="254"/>
      <c r="BN88" s="254"/>
      <c r="BO88" s="254"/>
      <c r="BP88" s="254"/>
      <c r="BQ88" s="251">
        <v>82</v>
      </c>
      <c r="BR88" s="256"/>
      <c r="BS88" s="865"/>
      <c r="BT88" s="866"/>
      <c r="BU88" s="866"/>
      <c r="BV88" s="866"/>
      <c r="BW88" s="866"/>
      <c r="BX88" s="866"/>
      <c r="BY88" s="866"/>
      <c r="BZ88" s="866"/>
      <c r="CA88" s="866"/>
      <c r="CB88" s="866"/>
      <c r="CC88" s="866"/>
      <c r="CD88" s="866"/>
      <c r="CE88" s="866"/>
      <c r="CF88" s="866"/>
      <c r="CG88" s="867"/>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5"/>
    </row>
    <row r="89" spans="1:131" s="236" customFormat="1" ht="26.25" hidden="1" customHeight="1" x14ac:dyDescent="0.2">
      <c r="A89" s="259"/>
      <c r="B89" s="260"/>
      <c r="C89" s="260"/>
      <c r="D89" s="260"/>
      <c r="E89" s="260"/>
      <c r="F89" s="260"/>
      <c r="G89" s="260"/>
      <c r="H89" s="260"/>
      <c r="I89" s="260"/>
      <c r="J89" s="260"/>
      <c r="K89" s="260"/>
      <c r="L89" s="260"/>
      <c r="M89" s="260"/>
      <c r="N89" s="260"/>
      <c r="O89" s="260"/>
      <c r="P89" s="260"/>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2"/>
      <c r="BA89" s="262"/>
      <c r="BB89" s="262"/>
      <c r="BC89" s="262"/>
      <c r="BD89" s="262"/>
      <c r="BE89" s="254"/>
      <c r="BF89" s="254"/>
      <c r="BG89" s="254"/>
      <c r="BH89" s="254"/>
      <c r="BI89" s="254"/>
      <c r="BJ89" s="254"/>
      <c r="BK89" s="254"/>
      <c r="BL89" s="254"/>
      <c r="BM89" s="254"/>
      <c r="BN89" s="254"/>
      <c r="BO89" s="254"/>
      <c r="BP89" s="254"/>
      <c r="BQ89" s="251">
        <v>83</v>
      </c>
      <c r="BR89" s="256"/>
      <c r="BS89" s="865"/>
      <c r="BT89" s="866"/>
      <c r="BU89" s="866"/>
      <c r="BV89" s="866"/>
      <c r="BW89" s="866"/>
      <c r="BX89" s="866"/>
      <c r="BY89" s="866"/>
      <c r="BZ89" s="866"/>
      <c r="CA89" s="866"/>
      <c r="CB89" s="866"/>
      <c r="CC89" s="866"/>
      <c r="CD89" s="866"/>
      <c r="CE89" s="866"/>
      <c r="CF89" s="866"/>
      <c r="CG89" s="867"/>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5"/>
    </row>
    <row r="90" spans="1:131" s="236" customFormat="1" ht="26.25" hidden="1" customHeight="1" x14ac:dyDescent="0.2">
      <c r="A90" s="259"/>
      <c r="B90" s="260"/>
      <c r="C90" s="260"/>
      <c r="D90" s="260"/>
      <c r="E90" s="260"/>
      <c r="F90" s="260"/>
      <c r="G90" s="260"/>
      <c r="H90" s="260"/>
      <c r="I90" s="260"/>
      <c r="J90" s="260"/>
      <c r="K90" s="260"/>
      <c r="L90" s="260"/>
      <c r="M90" s="260"/>
      <c r="N90" s="260"/>
      <c r="O90" s="260"/>
      <c r="P90" s="260"/>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2"/>
      <c r="BA90" s="262"/>
      <c r="BB90" s="262"/>
      <c r="BC90" s="262"/>
      <c r="BD90" s="262"/>
      <c r="BE90" s="254"/>
      <c r="BF90" s="254"/>
      <c r="BG90" s="254"/>
      <c r="BH90" s="254"/>
      <c r="BI90" s="254"/>
      <c r="BJ90" s="254"/>
      <c r="BK90" s="254"/>
      <c r="BL90" s="254"/>
      <c r="BM90" s="254"/>
      <c r="BN90" s="254"/>
      <c r="BO90" s="254"/>
      <c r="BP90" s="254"/>
      <c r="BQ90" s="251">
        <v>84</v>
      </c>
      <c r="BR90" s="256"/>
      <c r="BS90" s="865"/>
      <c r="BT90" s="866"/>
      <c r="BU90" s="866"/>
      <c r="BV90" s="866"/>
      <c r="BW90" s="866"/>
      <c r="BX90" s="866"/>
      <c r="BY90" s="866"/>
      <c r="BZ90" s="866"/>
      <c r="CA90" s="866"/>
      <c r="CB90" s="866"/>
      <c r="CC90" s="866"/>
      <c r="CD90" s="866"/>
      <c r="CE90" s="866"/>
      <c r="CF90" s="866"/>
      <c r="CG90" s="867"/>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5"/>
    </row>
    <row r="91" spans="1:131" s="236" customFormat="1" ht="26.25" hidden="1" customHeight="1" x14ac:dyDescent="0.2">
      <c r="A91" s="259"/>
      <c r="B91" s="260"/>
      <c r="C91" s="260"/>
      <c r="D91" s="260"/>
      <c r="E91" s="260"/>
      <c r="F91" s="260"/>
      <c r="G91" s="260"/>
      <c r="H91" s="260"/>
      <c r="I91" s="260"/>
      <c r="J91" s="260"/>
      <c r="K91" s="260"/>
      <c r="L91" s="260"/>
      <c r="M91" s="260"/>
      <c r="N91" s="260"/>
      <c r="O91" s="260"/>
      <c r="P91" s="260"/>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2"/>
      <c r="BA91" s="262"/>
      <c r="BB91" s="262"/>
      <c r="BC91" s="262"/>
      <c r="BD91" s="262"/>
      <c r="BE91" s="254"/>
      <c r="BF91" s="254"/>
      <c r="BG91" s="254"/>
      <c r="BH91" s="254"/>
      <c r="BI91" s="254"/>
      <c r="BJ91" s="254"/>
      <c r="BK91" s="254"/>
      <c r="BL91" s="254"/>
      <c r="BM91" s="254"/>
      <c r="BN91" s="254"/>
      <c r="BO91" s="254"/>
      <c r="BP91" s="254"/>
      <c r="BQ91" s="251">
        <v>85</v>
      </c>
      <c r="BR91" s="256"/>
      <c r="BS91" s="865"/>
      <c r="BT91" s="866"/>
      <c r="BU91" s="866"/>
      <c r="BV91" s="866"/>
      <c r="BW91" s="866"/>
      <c r="BX91" s="866"/>
      <c r="BY91" s="866"/>
      <c r="BZ91" s="866"/>
      <c r="CA91" s="866"/>
      <c r="CB91" s="866"/>
      <c r="CC91" s="866"/>
      <c r="CD91" s="866"/>
      <c r="CE91" s="866"/>
      <c r="CF91" s="866"/>
      <c r="CG91" s="867"/>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5"/>
    </row>
    <row r="92" spans="1:131" s="236" customFormat="1" ht="26.25" hidden="1" customHeight="1" x14ac:dyDescent="0.2">
      <c r="A92" s="259"/>
      <c r="B92" s="260"/>
      <c r="C92" s="260"/>
      <c r="D92" s="260"/>
      <c r="E92" s="260"/>
      <c r="F92" s="260"/>
      <c r="G92" s="260"/>
      <c r="H92" s="260"/>
      <c r="I92" s="260"/>
      <c r="J92" s="260"/>
      <c r="K92" s="260"/>
      <c r="L92" s="260"/>
      <c r="M92" s="260"/>
      <c r="N92" s="260"/>
      <c r="O92" s="260"/>
      <c r="P92" s="260"/>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2"/>
      <c r="BA92" s="262"/>
      <c r="BB92" s="262"/>
      <c r="BC92" s="262"/>
      <c r="BD92" s="262"/>
      <c r="BE92" s="254"/>
      <c r="BF92" s="254"/>
      <c r="BG92" s="254"/>
      <c r="BH92" s="254"/>
      <c r="BI92" s="254"/>
      <c r="BJ92" s="254"/>
      <c r="BK92" s="254"/>
      <c r="BL92" s="254"/>
      <c r="BM92" s="254"/>
      <c r="BN92" s="254"/>
      <c r="BO92" s="254"/>
      <c r="BP92" s="254"/>
      <c r="BQ92" s="251">
        <v>86</v>
      </c>
      <c r="BR92" s="256"/>
      <c r="BS92" s="865"/>
      <c r="BT92" s="866"/>
      <c r="BU92" s="866"/>
      <c r="BV92" s="866"/>
      <c r="BW92" s="866"/>
      <c r="BX92" s="866"/>
      <c r="BY92" s="866"/>
      <c r="BZ92" s="866"/>
      <c r="CA92" s="866"/>
      <c r="CB92" s="866"/>
      <c r="CC92" s="866"/>
      <c r="CD92" s="866"/>
      <c r="CE92" s="866"/>
      <c r="CF92" s="866"/>
      <c r="CG92" s="867"/>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5"/>
    </row>
    <row r="93" spans="1:131" s="236" customFormat="1" ht="26.25" hidden="1" customHeight="1" x14ac:dyDescent="0.2">
      <c r="A93" s="259"/>
      <c r="B93" s="260"/>
      <c r="C93" s="260"/>
      <c r="D93" s="260"/>
      <c r="E93" s="260"/>
      <c r="F93" s="260"/>
      <c r="G93" s="260"/>
      <c r="H93" s="260"/>
      <c r="I93" s="260"/>
      <c r="J93" s="260"/>
      <c r="K93" s="260"/>
      <c r="L93" s="260"/>
      <c r="M93" s="260"/>
      <c r="N93" s="260"/>
      <c r="O93" s="260"/>
      <c r="P93" s="260"/>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2"/>
      <c r="BA93" s="262"/>
      <c r="BB93" s="262"/>
      <c r="BC93" s="262"/>
      <c r="BD93" s="262"/>
      <c r="BE93" s="254"/>
      <c r="BF93" s="254"/>
      <c r="BG93" s="254"/>
      <c r="BH93" s="254"/>
      <c r="BI93" s="254"/>
      <c r="BJ93" s="254"/>
      <c r="BK93" s="254"/>
      <c r="BL93" s="254"/>
      <c r="BM93" s="254"/>
      <c r="BN93" s="254"/>
      <c r="BO93" s="254"/>
      <c r="BP93" s="254"/>
      <c r="BQ93" s="251">
        <v>87</v>
      </c>
      <c r="BR93" s="256"/>
      <c r="BS93" s="865"/>
      <c r="BT93" s="866"/>
      <c r="BU93" s="866"/>
      <c r="BV93" s="866"/>
      <c r="BW93" s="866"/>
      <c r="BX93" s="866"/>
      <c r="BY93" s="866"/>
      <c r="BZ93" s="866"/>
      <c r="CA93" s="866"/>
      <c r="CB93" s="866"/>
      <c r="CC93" s="866"/>
      <c r="CD93" s="866"/>
      <c r="CE93" s="866"/>
      <c r="CF93" s="866"/>
      <c r="CG93" s="867"/>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5"/>
    </row>
    <row r="94" spans="1:131" s="236" customFormat="1" ht="26.25" hidden="1" customHeight="1" x14ac:dyDescent="0.2">
      <c r="A94" s="259"/>
      <c r="B94" s="260"/>
      <c r="C94" s="260"/>
      <c r="D94" s="260"/>
      <c r="E94" s="260"/>
      <c r="F94" s="260"/>
      <c r="G94" s="260"/>
      <c r="H94" s="260"/>
      <c r="I94" s="260"/>
      <c r="J94" s="260"/>
      <c r="K94" s="260"/>
      <c r="L94" s="260"/>
      <c r="M94" s="260"/>
      <c r="N94" s="260"/>
      <c r="O94" s="260"/>
      <c r="P94" s="260"/>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2"/>
      <c r="BA94" s="262"/>
      <c r="BB94" s="262"/>
      <c r="BC94" s="262"/>
      <c r="BD94" s="262"/>
      <c r="BE94" s="254"/>
      <c r="BF94" s="254"/>
      <c r="BG94" s="254"/>
      <c r="BH94" s="254"/>
      <c r="BI94" s="254"/>
      <c r="BJ94" s="254"/>
      <c r="BK94" s="254"/>
      <c r="BL94" s="254"/>
      <c r="BM94" s="254"/>
      <c r="BN94" s="254"/>
      <c r="BO94" s="254"/>
      <c r="BP94" s="254"/>
      <c r="BQ94" s="251">
        <v>88</v>
      </c>
      <c r="BR94" s="256"/>
      <c r="BS94" s="865"/>
      <c r="BT94" s="866"/>
      <c r="BU94" s="866"/>
      <c r="BV94" s="866"/>
      <c r="BW94" s="866"/>
      <c r="BX94" s="866"/>
      <c r="BY94" s="866"/>
      <c r="BZ94" s="866"/>
      <c r="CA94" s="866"/>
      <c r="CB94" s="866"/>
      <c r="CC94" s="866"/>
      <c r="CD94" s="866"/>
      <c r="CE94" s="866"/>
      <c r="CF94" s="866"/>
      <c r="CG94" s="867"/>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5"/>
    </row>
    <row r="95" spans="1:131" s="236" customFormat="1" ht="26.25" hidden="1" customHeight="1" x14ac:dyDescent="0.2">
      <c r="A95" s="259"/>
      <c r="B95" s="260"/>
      <c r="C95" s="260"/>
      <c r="D95" s="260"/>
      <c r="E95" s="260"/>
      <c r="F95" s="260"/>
      <c r="G95" s="260"/>
      <c r="H95" s="260"/>
      <c r="I95" s="260"/>
      <c r="J95" s="260"/>
      <c r="K95" s="260"/>
      <c r="L95" s="260"/>
      <c r="M95" s="260"/>
      <c r="N95" s="260"/>
      <c r="O95" s="260"/>
      <c r="P95" s="260"/>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2"/>
      <c r="BA95" s="262"/>
      <c r="BB95" s="262"/>
      <c r="BC95" s="262"/>
      <c r="BD95" s="262"/>
      <c r="BE95" s="254"/>
      <c r="BF95" s="254"/>
      <c r="BG95" s="254"/>
      <c r="BH95" s="254"/>
      <c r="BI95" s="254"/>
      <c r="BJ95" s="254"/>
      <c r="BK95" s="254"/>
      <c r="BL95" s="254"/>
      <c r="BM95" s="254"/>
      <c r="BN95" s="254"/>
      <c r="BO95" s="254"/>
      <c r="BP95" s="254"/>
      <c r="BQ95" s="251">
        <v>89</v>
      </c>
      <c r="BR95" s="256"/>
      <c r="BS95" s="865"/>
      <c r="BT95" s="866"/>
      <c r="BU95" s="866"/>
      <c r="BV95" s="866"/>
      <c r="BW95" s="866"/>
      <c r="BX95" s="866"/>
      <c r="BY95" s="866"/>
      <c r="BZ95" s="866"/>
      <c r="CA95" s="866"/>
      <c r="CB95" s="866"/>
      <c r="CC95" s="866"/>
      <c r="CD95" s="866"/>
      <c r="CE95" s="866"/>
      <c r="CF95" s="866"/>
      <c r="CG95" s="867"/>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5"/>
    </row>
    <row r="96" spans="1:131" s="236" customFormat="1" ht="26.25" hidden="1" customHeight="1" x14ac:dyDescent="0.2">
      <c r="A96" s="259"/>
      <c r="B96" s="260"/>
      <c r="C96" s="260"/>
      <c r="D96" s="260"/>
      <c r="E96" s="260"/>
      <c r="F96" s="260"/>
      <c r="G96" s="260"/>
      <c r="H96" s="260"/>
      <c r="I96" s="260"/>
      <c r="J96" s="260"/>
      <c r="K96" s="260"/>
      <c r="L96" s="260"/>
      <c r="M96" s="260"/>
      <c r="N96" s="260"/>
      <c r="O96" s="260"/>
      <c r="P96" s="260"/>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2"/>
      <c r="BA96" s="262"/>
      <c r="BB96" s="262"/>
      <c r="BC96" s="262"/>
      <c r="BD96" s="262"/>
      <c r="BE96" s="254"/>
      <c r="BF96" s="254"/>
      <c r="BG96" s="254"/>
      <c r="BH96" s="254"/>
      <c r="BI96" s="254"/>
      <c r="BJ96" s="254"/>
      <c r="BK96" s="254"/>
      <c r="BL96" s="254"/>
      <c r="BM96" s="254"/>
      <c r="BN96" s="254"/>
      <c r="BO96" s="254"/>
      <c r="BP96" s="254"/>
      <c r="BQ96" s="251">
        <v>90</v>
      </c>
      <c r="BR96" s="256"/>
      <c r="BS96" s="865"/>
      <c r="BT96" s="866"/>
      <c r="BU96" s="866"/>
      <c r="BV96" s="866"/>
      <c r="BW96" s="866"/>
      <c r="BX96" s="866"/>
      <c r="BY96" s="866"/>
      <c r="BZ96" s="866"/>
      <c r="CA96" s="866"/>
      <c r="CB96" s="866"/>
      <c r="CC96" s="866"/>
      <c r="CD96" s="866"/>
      <c r="CE96" s="866"/>
      <c r="CF96" s="866"/>
      <c r="CG96" s="867"/>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5"/>
    </row>
    <row r="97" spans="1:131" s="236" customFormat="1" ht="26.25" hidden="1" customHeight="1" x14ac:dyDescent="0.2">
      <c r="A97" s="259"/>
      <c r="B97" s="260"/>
      <c r="C97" s="260"/>
      <c r="D97" s="260"/>
      <c r="E97" s="260"/>
      <c r="F97" s="260"/>
      <c r="G97" s="260"/>
      <c r="H97" s="260"/>
      <c r="I97" s="260"/>
      <c r="J97" s="260"/>
      <c r="K97" s="260"/>
      <c r="L97" s="260"/>
      <c r="M97" s="260"/>
      <c r="N97" s="260"/>
      <c r="O97" s="260"/>
      <c r="P97" s="260"/>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2"/>
      <c r="BA97" s="262"/>
      <c r="BB97" s="262"/>
      <c r="BC97" s="262"/>
      <c r="BD97" s="262"/>
      <c r="BE97" s="254"/>
      <c r="BF97" s="254"/>
      <c r="BG97" s="254"/>
      <c r="BH97" s="254"/>
      <c r="BI97" s="254"/>
      <c r="BJ97" s="254"/>
      <c r="BK97" s="254"/>
      <c r="BL97" s="254"/>
      <c r="BM97" s="254"/>
      <c r="BN97" s="254"/>
      <c r="BO97" s="254"/>
      <c r="BP97" s="254"/>
      <c r="BQ97" s="251">
        <v>91</v>
      </c>
      <c r="BR97" s="256"/>
      <c r="BS97" s="865"/>
      <c r="BT97" s="866"/>
      <c r="BU97" s="866"/>
      <c r="BV97" s="866"/>
      <c r="BW97" s="866"/>
      <c r="BX97" s="866"/>
      <c r="BY97" s="866"/>
      <c r="BZ97" s="866"/>
      <c r="CA97" s="866"/>
      <c r="CB97" s="866"/>
      <c r="CC97" s="866"/>
      <c r="CD97" s="866"/>
      <c r="CE97" s="866"/>
      <c r="CF97" s="866"/>
      <c r="CG97" s="867"/>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5"/>
    </row>
    <row r="98" spans="1:131" s="236" customFormat="1" ht="26.25" hidden="1" customHeight="1" x14ac:dyDescent="0.2">
      <c r="A98" s="259"/>
      <c r="B98" s="260"/>
      <c r="C98" s="260"/>
      <c r="D98" s="260"/>
      <c r="E98" s="260"/>
      <c r="F98" s="260"/>
      <c r="G98" s="260"/>
      <c r="H98" s="260"/>
      <c r="I98" s="260"/>
      <c r="J98" s="260"/>
      <c r="K98" s="260"/>
      <c r="L98" s="260"/>
      <c r="M98" s="260"/>
      <c r="N98" s="260"/>
      <c r="O98" s="260"/>
      <c r="P98" s="260"/>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2"/>
      <c r="BA98" s="262"/>
      <c r="BB98" s="262"/>
      <c r="BC98" s="262"/>
      <c r="BD98" s="262"/>
      <c r="BE98" s="254"/>
      <c r="BF98" s="254"/>
      <c r="BG98" s="254"/>
      <c r="BH98" s="254"/>
      <c r="BI98" s="254"/>
      <c r="BJ98" s="254"/>
      <c r="BK98" s="254"/>
      <c r="BL98" s="254"/>
      <c r="BM98" s="254"/>
      <c r="BN98" s="254"/>
      <c r="BO98" s="254"/>
      <c r="BP98" s="254"/>
      <c r="BQ98" s="251">
        <v>92</v>
      </c>
      <c r="BR98" s="256"/>
      <c r="BS98" s="865"/>
      <c r="BT98" s="866"/>
      <c r="BU98" s="866"/>
      <c r="BV98" s="866"/>
      <c r="BW98" s="866"/>
      <c r="BX98" s="866"/>
      <c r="BY98" s="866"/>
      <c r="BZ98" s="866"/>
      <c r="CA98" s="866"/>
      <c r="CB98" s="866"/>
      <c r="CC98" s="866"/>
      <c r="CD98" s="866"/>
      <c r="CE98" s="866"/>
      <c r="CF98" s="866"/>
      <c r="CG98" s="867"/>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5"/>
    </row>
    <row r="99" spans="1:131" s="236" customFormat="1" ht="26.25" hidden="1" customHeight="1" x14ac:dyDescent="0.2">
      <c r="A99" s="259"/>
      <c r="B99" s="260"/>
      <c r="C99" s="260"/>
      <c r="D99" s="260"/>
      <c r="E99" s="260"/>
      <c r="F99" s="260"/>
      <c r="G99" s="260"/>
      <c r="H99" s="260"/>
      <c r="I99" s="260"/>
      <c r="J99" s="260"/>
      <c r="K99" s="260"/>
      <c r="L99" s="260"/>
      <c r="M99" s="260"/>
      <c r="N99" s="260"/>
      <c r="O99" s="260"/>
      <c r="P99" s="260"/>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2"/>
      <c r="BA99" s="262"/>
      <c r="BB99" s="262"/>
      <c r="BC99" s="262"/>
      <c r="BD99" s="262"/>
      <c r="BE99" s="254"/>
      <c r="BF99" s="254"/>
      <c r="BG99" s="254"/>
      <c r="BH99" s="254"/>
      <c r="BI99" s="254"/>
      <c r="BJ99" s="254"/>
      <c r="BK99" s="254"/>
      <c r="BL99" s="254"/>
      <c r="BM99" s="254"/>
      <c r="BN99" s="254"/>
      <c r="BO99" s="254"/>
      <c r="BP99" s="254"/>
      <c r="BQ99" s="251">
        <v>93</v>
      </c>
      <c r="BR99" s="256"/>
      <c r="BS99" s="865"/>
      <c r="BT99" s="866"/>
      <c r="BU99" s="866"/>
      <c r="BV99" s="866"/>
      <c r="BW99" s="866"/>
      <c r="BX99" s="866"/>
      <c r="BY99" s="866"/>
      <c r="BZ99" s="866"/>
      <c r="CA99" s="866"/>
      <c r="CB99" s="866"/>
      <c r="CC99" s="866"/>
      <c r="CD99" s="866"/>
      <c r="CE99" s="866"/>
      <c r="CF99" s="866"/>
      <c r="CG99" s="867"/>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5"/>
    </row>
    <row r="100" spans="1:131" s="236" customFormat="1" ht="26.25" hidden="1" customHeight="1" x14ac:dyDescent="0.2">
      <c r="A100" s="259"/>
      <c r="B100" s="260"/>
      <c r="C100" s="260"/>
      <c r="D100" s="260"/>
      <c r="E100" s="260"/>
      <c r="F100" s="260"/>
      <c r="G100" s="260"/>
      <c r="H100" s="260"/>
      <c r="I100" s="260"/>
      <c r="J100" s="260"/>
      <c r="K100" s="260"/>
      <c r="L100" s="260"/>
      <c r="M100" s="260"/>
      <c r="N100" s="260"/>
      <c r="O100" s="260"/>
      <c r="P100" s="260"/>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2"/>
      <c r="BA100" s="262"/>
      <c r="BB100" s="262"/>
      <c r="BC100" s="262"/>
      <c r="BD100" s="262"/>
      <c r="BE100" s="254"/>
      <c r="BF100" s="254"/>
      <c r="BG100" s="254"/>
      <c r="BH100" s="254"/>
      <c r="BI100" s="254"/>
      <c r="BJ100" s="254"/>
      <c r="BK100" s="254"/>
      <c r="BL100" s="254"/>
      <c r="BM100" s="254"/>
      <c r="BN100" s="254"/>
      <c r="BO100" s="254"/>
      <c r="BP100" s="254"/>
      <c r="BQ100" s="251">
        <v>94</v>
      </c>
      <c r="BR100" s="256"/>
      <c r="BS100" s="865"/>
      <c r="BT100" s="866"/>
      <c r="BU100" s="866"/>
      <c r="BV100" s="866"/>
      <c r="BW100" s="866"/>
      <c r="BX100" s="866"/>
      <c r="BY100" s="866"/>
      <c r="BZ100" s="866"/>
      <c r="CA100" s="866"/>
      <c r="CB100" s="866"/>
      <c r="CC100" s="866"/>
      <c r="CD100" s="866"/>
      <c r="CE100" s="866"/>
      <c r="CF100" s="866"/>
      <c r="CG100" s="867"/>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5"/>
    </row>
    <row r="101" spans="1:131" s="236" customFormat="1" ht="26.25" hidden="1" customHeight="1" x14ac:dyDescent="0.2">
      <c r="A101" s="259"/>
      <c r="B101" s="260"/>
      <c r="C101" s="260"/>
      <c r="D101" s="260"/>
      <c r="E101" s="260"/>
      <c r="F101" s="260"/>
      <c r="G101" s="260"/>
      <c r="H101" s="260"/>
      <c r="I101" s="260"/>
      <c r="J101" s="260"/>
      <c r="K101" s="260"/>
      <c r="L101" s="260"/>
      <c r="M101" s="260"/>
      <c r="N101" s="260"/>
      <c r="O101" s="260"/>
      <c r="P101" s="260"/>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2"/>
      <c r="BA101" s="262"/>
      <c r="BB101" s="262"/>
      <c r="BC101" s="262"/>
      <c r="BD101" s="262"/>
      <c r="BE101" s="254"/>
      <c r="BF101" s="254"/>
      <c r="BG101" s="254"/>
      <c r="BH101" s="254"/>
      <c r="BI101" s="254"/>
      <c r="BJ101" s="254"/>
      <c r="BK101" s="254"/>
      <c r="BL101" s="254"/>
      <c r="BM101" s="254"/>
      <c r="BN101" s="254"/>
      <c r="BO101" s="254"/>
      <c r="BP101" s="254"/>
      <c r="BQ101" s="251">
        <v>95</v>
      </c>
      <c r="BR101" s="256"/>
      <c r="BS101" s="865"/>
      <c r="BT101" s="866"/>
      <c r="BU101" s="866"/>
      <c r="BV101" s="866"/>
      <c r="BW101" s="866"/>
      <c r="BX101" s="866"/>
      <c r="BY101" s="866"/>
      <c r="BZ101" s="866"/>
      <c r="CA101" s="866"/>
      <c r="CB101" s="866"/>
      <c r="CC101" s="866"/>
      <c r="CD101" s="866"/>
      <c r="CE101" s="866"/>
      <c r="CF101" s="866"/>
      <c r="CG101" s="867"/>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5"/>
    </row>
    <row r="102" spans="1:131" s="236" customFormat="1" ht="26.25" customHeight="1" thickBot="1" x14ac:dyDescent="0.25">
      <c r="A102" s="259"/>
      <c r="B102" s="260"/>
      <c r="C102" s="260"/>
      <c r="D102" s="260"/>
      <c r="E102" s="260"/>
      <c r="F102" s="260"/>
      <c r="G102" s="260"/>
      <c r="H102" s="260"/>
      <c r="I102" s="260"/>
      <c r="J102" s="260"/>
      <c r="K102" s="260"/>
      <c r="L102" s="260"/>
      <c r="M102" s="260"/>
      <c r="N102" s="260"/>
      <c r="O102" s="260"/>
      <c r="P102" s="260"/>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2"/>
      <c r="BA102" s="262"/>
      <c r="BB102" s="262"/>
      <c r="BC102" s="262"/>
      <c r="BD102" s="262"/>
      <c r="BE102" s="254"/>
      <c r="BF102" s="254"/>
      <c r="BG102" s="254"/>
      <c r="BH102" s="254"/>
      <c r="BI102" s="254"/>
      <c r="BJ102" s="254"/>
      <c r="BK102" s="254"/>
      <c r="BL102" s="254"/>
      <c r="BM102" s="254"/>
      <c r="BN102" s="254"/>
      <c r="BO102" s="254"/>
      <c r="BP102" s="254"/>
      <c r="BQ102" s="253" t="s">
        <v>378</v>
      </c>
      <c r="BR102" s="783" t="s">
        <v>404</v>
      </c>
      <c r="BS102" s="784"/>
      <c r="BT102" s="784"/>
      <c r="BU102" s="784"/>
      <c r="BV102" s="784"/>
      <c r="BW102" s="784"/>
      <c r="BX102" s="784"/>
      <c r="BY102" s="784"/>
      <c r="BZ102" s="784"/>
      <c r="CA102" s="784"/>
      <c r="CB102" s="784"/>
      <c r="CC102" s="784"/>
      <c r="CD102" s="784"/>
      <c r="CE102" s="784"/>
      <c r="CF102" s="784"/>
      <c r="CG102" s="785"/>
      <c r="CH102" s="891"/>
      <c r="CI102" s="892"/>
      <c r="CJ102" s="892"/>
      <c r="CK102" s="892"/>
      <c r="CL102" s="893"/>
      <c r="CM102" s="891"/>
      <c r="CN102" s="892"/>
      <c r="CO102" s="892"/>
      <c r="CP102" s="892"/>
      <c r="CQ102" s="893"/>
      <c r="CR102" s="894">
        <v>9886</v>
      </c>
      <c r="CS102" s="852"/>
      <c r="CT102" s="852"/>
      <c r="CU102" s="852"/>
      <c r="CV102" s="895"/>
      <c r="CW102" s="894">
        <v>2851</v>
      </c>
      <c r="CX102" s="852"/>
      <c r="CY102" s="852"/>
      <c r="CZ102" s="852"/>
      <c r="DA102" s="895"/>
      <c r="DB102" s="894">
        <v>13381</v>
      </c>
      <c r="DC102" s="852"/>
      <c r="DD102" s="852"/>
      <c r="DE102" s="852"/>
      <c r="DF102" s="895"/>
      <c r="DG102" s="894"/>
      <c r="DH102" s="852"/>
      <c r="DI102" s="852"/>
      <c r="DJ102" s="852"/>
      <c r="DK102" s="895"/>
      <c r="DL102" s="894">
        <v>1</v>
      </c>
      <c r="DM102" s="852"/>
      <c r="DN102" s="852"/>
      <c r="DO102" s="852"/>
      <c r="DP102" s="895"/>
      <c r="DQ102" s="894"/>
      <c r="DR102" s="852"/>
      <c r="DS102" s="852"/>
      <c r="DT102" s="852"/>
      <c r="DU102" s="895"/>
      <c r="DV102" s="918"/>
      <c r="DW102" s="919"/>
      <c r="DX102" s="919"/>
      <c r="DY102" s="919"/>
      <c r="DZ102" s="920"/>
      <c r="EA102" s="235"/>
    </row>
    <row r="103" spans="1:131" s="236" customFormat="1" ht="26.25" customHeight="1" x14ac:dyDescent="0.2">
      <c r="A103" s="259"/>
      <c r="B103" s="260"/>
      <c r="C103" s="260"/>
      <c r="D103" s="260"/>
      <c r="E103" s="260"/>
      <c r="F103" s="260"/>
      <c r="G103" s="260"/>
      <c r="H103" s="260"/>
      <c r="I103" s="260"/>
      <c r="J103" s="260"/>
      <c r="K103" s="260"/>
      <c r="L103" s="260"/>
      <c r="M103" s="260"/>
      <c r="N103" s="260"/>
      <c r="O103" s="260"/>
      <c r="P103" s="260"/>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2"/>
      <c r="BA103" s="262"/>
      <c r="BB103" s="262"/>
      <c r="BC103" s="262"/>
      <c r="BD103" s="262"/>
      <c r="BE103" s="254"/>
      <c r="BF103" s="254"/>
      <c r="BG103" s="254"/>
      <c r="BH103" s="254"/>
      <c r="BI103" s="254"/>
      <c r="BJ103" s="254"/>
      <c r="BK103" s="254"/>
      <c r="BL103" s="254"/>
      <c r="BM103" s="254"/>
      <c r="BN103" s="254"/>
      <c r="BO103" s="254"/>
      <c r="BP103" s="254"/>
      <c r="BQ103" s="921" t="s">
        <v>405</v>
      </c>
      <c r="BR103" s="921"/>
      <c r="BS103" s="921"/>
      <c r="BT103" s="921"/>
      <c r="BU103" s="921"/>
      <c r="BV103" s="921"/>
      <c r="BW103" s="921"/>
      <c r="BX103" s="921"/>
      <c r="BY103" s="921"/>
      <c r="BZ103" s="921"/>
      <c r="CA103" s="921"/>
      <c r="CB103" s="921"/>
      <c r="CC103" s="921"/>
      <c r="CD103" s="921"/>
      <c r="CE103" s="921"/>
      <c r="CF103" s="921"/>
      <c r="CG103" s="921"/>
      <c r="CH103" s="921"/>
      <c r="CI103" s="921"/>
      <c r="CJ103" s="921"/>
      <c r="CK103" s="921"/>
      <c r="CL103" s="921"/>
      <c r="CM103" s="921"/>
      <c r="CN103" s="921"/>
      <c r="CO103" s="921"/>
      <c r="CP103" s="921"/>
      <c r="CQ103" s="921"/>
      <c r="CR103" s="921"/>
      <c r="CS103" s="921"/>
      <c r="CT103" s="921"/>
      <c r="CU103" s="921"/>
      <c r="CV103" s="921"/>
      <c r="CW103" s="921"/>
      <c r="CX103" s="921"/>
      <c r="CY103" s="921"/>
      <c r="CZ103" s="921"/>
      <c r="DA103" s="921"/>
      <c r="DB103" s="921"/>
      <c r="DC103" s="921"/>
      <c r="DD103" s="921"/>
      <c r="DE103" s="921"/>
      <c r="DF103" s="921"/>
      <c r="DG103" s="921"/>
      <c r="DH103" s="921"/>
      <c r="DI103" s="921"/>
      <c r="DJ103" s="921"/>
      <c r="DK103" s="921"/>
      <c r="DL103" s="921"/>
      <c r="DM103" s="921"/>
      <c r="DN103" s="921"/>
      <c r="DO103" s="921"/>
      <c r="DP103" s="921"/>
      <c r="DQ103" s="921"/>
      <c r="DR103" s="921"/>
      <c r="DS103" s="921"/>
      <c r="DT103" s="921"/>
      <c r="DU103" s="921"/>
      <c r="DV103" s="921"/>
      <c r="DW103" s="921"/>
      <c r="DX103" s="921"/>
      <c r="DY103" s="921"/>
      <c r="DZ103" s="921"/>
      <c r="EA103" s="235"/>
    </row>
    <row r="104" spans="1:131" s="236" customFormat="1" ht="26.25" customHeight="1" x14ac:dyDescent="0.2">
      <c r="A104" s="259"/>
      <c r="B104" s="260"/>
      <c r="C104" s="260"/>
      <c r="D104" s="260"/>
      <c r="E104" s="260"/>
      <c r="F104" s="260"/>
      <c r="G104" s="260"/>
      <c r="H104" s="260"/>
      <c r="I104" s="260"/>
      <c r="J104" s="260"/>
      <c r="K104" s="260"/>
      <c r="L104" s="260"/>
      <c r="M104" s="260"/>
      <c r="N104" s="260"/>
      <c r="O104" s="260"/>
      <c r="P104" s="260"/>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2"/>
      <c r="BA104" s="262"/>
      <c r="BB104" s="262"/>
      <c r="BC104" s="262"/>
      <c r="BD104" s="262"/>
      <c r="BE104" s="254"/>
      <c r="BF104" s="254"/>
      <c r="BG104" s="254"/>
      <c r="BH104" s="254"/>
      <c r="BI104" s="254"/>
      <c r="BJ104" s="254"/>
      <c r="BK104" s="254"/>
      <c r="BL104" s="254"/>
      <c r="BM104" s="254"/>
      <c r="BN104" s="254"/>
      <c r="BO104" s="254"/>
      <c r="BP104" s="254"/>
      <c r="BQ104" s="922" t="s">
        <v>406</v>
      </c>
      <c r="BR104" s="922"/>
      <c r="BS104" s="922"/>
      <c r="BT104" s="922"/>
      <c r="BU104" s="922"/>
      <c r="BV104" s="922"/>
      <c r="BW104" s="922"/>
      <c r="BX104" s="922"/>
      <c r="BY104" s="922"/>
      <c r="BZ104" s="922"/>
      <c r="CA104" s="922"/>
      <c r="CB104" s="922"/>
      <c r="CC104" s="922"/>
      <c r="CD104" s="922"/>
      <c r="CE104" s="922"/>
      <c r="CF104" s="922"/>
      <c r="CG104" s="922"/>
      <c r="CH104" s="922"/>
      <c r="CI104" s="922"/>
      <c r="CJ104" s="922"/>
      <c r="CK104" s="922"/>
      <c r="CL104" s="922"/>
      <c r="CM104" s="922"/>
      <c r="CN104" s="922"/>
      <c r="CO104" s="922"/>
      <c r="CP104" s="922"/>
      <c r="CQ104" s="922"/>
      <c r="CR104" s="922"/>
      <c r="CS104" s="922"/>
      <c r="CT104" s="922"/>
      <c r="CU104" s="922"/>
      <c r="CV104" s="922"/>
      <c r="CW104" s="922"/>
      <c r="CX104" s="922"/>
      <c r="CY104" s="922"/>
      <c r="CZ104" s="922"/>
      <c r="DA104" s="922"/>
      <c r="DB104" s="922"/>
      <c r="DC104" s="922"/>
      <c r="DD104" s="922"/>
      <c r="DE104" s="922"/>
      <c r="DF104" s="922"/>
      <c r="DG104" s="922"/>
      <c r="DH104" s="922"/>
      <c r="DI104" s="922"/>
      <c r="DJ104" s="922"/>
      <c r="DK104" s="922"/>
      <c r="DL104" s="922"/>
      <c r="DM104" s="922"/>
      <c r="DN104" s="922"/>
      <c r="DO104" s="922"/>
      <c r="DP104" s="922"/>
      <c r="DQ104" s="922"/>
      <c r="DR104" s="922"/>
      <c r="DS104" s="922"/>
      <c r="DT104" s="922"/>
      <c r="DU104" s="922"/>
      <c r="DV104" s="922"/>
      <c r="DW104" s="922"/>
      <c r="DX104" s="922"/>
      <c r="DY104" s="922"/>
      <c r="DZ104" s="922"/>
      <c r="EA104" s="235"/>
    </row>
    <row r="105" spans="1:131" s="236" customFormat="1" ht="11.25" customHeight="1" x14ac:dyDescent="0.2">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35"/>
    </row>
    <row r="106" spans="1:131" s="236" customFormat="1" ht="11.25" customHeight="1" x14ac:dyDescent="0.2">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35"/>
    </row>
    <row r="107" spans="1:131" s="235" customFormat="1" ht="26.25" customHeight="1" thickBot="1" x14ac:dyDescent="0.25">
      <c r="A107" s="264" t="s">
        <v>407</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4" t="s">
        <v>408</v>
      </c>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5"/>
      <c r="DF107" s="265"/>
      <c r="DG107" s="265"/>
      <c r="DH107" s="265"/>
      <c r="DI107" s="265"/>
      <c r="DJ107" s="265"/>
      <c r="DK107" s="265"/>
      <c r="DL107" s="265"/>
      <c r="DM107" s="265"/>
      <c r="DN107" s="265"/>
      <c r="DO107" s="265"/>
      <c r="DP107" s="265"/>
      <c r="DQ107" s="265"/>
      <c r="DR107" s="265"/>
      <c r="DS107" s="265"/>
      <c r="DT107" s="265"/>
      <c r="DU107" s="265"/>
      <c r="DV107" s="265"/>
      <c r="DW107" s="265"/>
      <c r="DX107" s="265"/>
      <c r="DY107" s="265"/>
      <c r="DZ107" s="265"/>
    </row>
    <row r="108" spans="1:131" s="235" customFormat="1" ht="26.25" customHeight="1" x14ac:dyDescent="0.2">
      <c r="A108" s="923" t="s">
        <v>409</v>
      </c>
      <c r="B108" s="924"/>
      <c r="C108" s="924"/>
      <c r="D108" s="924"/>
      <c r="E108" s="924"/>
      <c r="F108" s="924"/>
      <c r="G108" s="924"/>
      <c r="H108" s="924"/>
      <c r="I108" s="924"/>
      <c r="J108" s="924"/>
      <c r="K108" s="924"/>
      <c r="L108" s="924"/>
      <c r="M108" s="924"/>
      <c r="N108" s="924"/>
      <c r="O108" s="924"/>
      <c r="P108" s="924"/>
      <c r="Q108" s="924"/>
      <c r="R108" s="924"/>
      <c r="S108" s="924"/>
      <c r="T108" s="924"/>
      <c r="U108" s="924"/>
      <c r="V108" s="924"/>
      <c r="W108" s="924"/>
      <c r="X108" s="924"/>
      <c r="Y108" s="924"/>
      <c r="Z108" s="924"/>
      <c r="AA108" s="924"/>
      <c r="AB108" s="924"/>
      <c r="AC108" s="924"/>
      <c r="AD108" s="924"/>
      <c r="AE108" s="924"/>
      <c r="AF108" s="924"/>
      <c r="AG108" s="924"/>
      <c r="AH108" s="924"/>
      <c r="AI108" s="924"/>
      <c r="AJ108" s="924"/>
      <c r="AK108" s="924"/>
      <c r="AL108" s="924"/>
      <c r="AM108" s="924"/>
      <c r="AN108" s="924"/>
      <c r="AO108" s="924"/>
      <c r="AP108" s="924"/>
      <c r="AQ108" s="924"/>
      <c r="AR108" s="924"/>
      <c r="AS108" s="924"/>
      <c r="AT108" s="925"/>
      <c r="AU108" s="923" t="s">
        <v>410</v>
      </c>
      <c r="AV108" s="924"/>
      <c r="AW108" s="924"/>
      <c r="AX108" s="924"/>
      <c r="AY108" s="924"/>
      <c r="AZ108" s="924"/>
      <c r="BA108" s="924"/>
      <c r="BB108" s="924"/>
      <c r="BC108" s="924"/>
      <c r="BD108" s="924"/>
      <c r="BE108" s="924"/>
      <c r="BF108" s="924"/>
      <c r="BG108" s="924"/>
      <c r="BH108" s="924"/>
      <c r="BI108" s="924"/>
      <c r="BJ108" s="924"/>
      <c r="BK108" s="924"/>
      <c r="BL108" s="924"/>
      <c r="BM108" s="924"/>
      <c r="BN108" s="924"/>
      <c r="BO108" s="924"/>
      <c r="BP108" s="924"/>
      <c r="BQ108" s="924"/>
      <c r="BR108" s="924"/>
      <c r="BS108" s="924"/>
      <c r="BT108" s="924"/>
      <c r="BU108" s="924"/>
      <c r="BV108" s="924"/>
      <c r="BW108" s="924"/>
      <c r="BX108" s="924"/>
      <c r="BY108" s="924"/>
      <c r="BZ108" s="924"/>
      <c r="CA108" s="924"/>
      <c r="CB108" s="924"/>
      <c r="CC108" s="924"/>
      <c r="CD108" s="924"/>
      <c r="CE108" s="924"/>
      <c r="CF108" s="924"/>
      <c r="CG108" s="924"/>
      <c r="CH108" s="924"/>
      <c r="CI108" s="924"/>
      <c r="CJ108" s="924"/>
      <c r="CK108" s="924"/>
      <c r="CL108" s="924"/>
      <c r="CM108" s="924"/>
      <c r="CN108" s="924"/>
      <c r="CO108" s="924"/>
      <c r="CP108" s="924"/>
      <c r="CQ108" s="924"/>
      <c r="CR108" s="924"/>
      <c r="CS108" s="924"/>
      <c r="CT108" s="924"/>
      <c r="CU108" s="924"/>
      <c r="CV108" s="924"/>
      <c r="CW108" s="924"/>
      <c r="CX108" s="924"/>
      <c r="CY108" s="924"/>
      <c r="CZ108" s="924"/>
      <c r="DA108" s="924"/>
      <c r="DB108" s="924"/>
      <c r="DC108" s="924"/>
      <c r="DD108" s="924"/>
      <c r="DE108" s="924"/>
      <c r="DF108" s="924"/>
      <c r="DG108" s="924"/>
      <c r="DH108" s="924"/>
      <c r="DI108" s="924"/>
      <c r="DJ108" s="924"/>
      <c r="DK108" s="924"/>
      <c r="DL108" s="924"/>
      <c r="DM108" s="924"/>
      <c r="DN108" s="924"/>
      <c r="DO108" s="924"/>
      <c r="DP108" s="924"/>
      <c r="DQ108" s="924"/>
      <c r="DR108" s="924"/>
      <c r="DS108" s="924"/>
      <c r="DT108" s="924"/>
      <c r="DU108" s="924"/>
      <c r="DV108" s="924"/>
      <c r="DW108" s="924"/>
      <c r="DX108" s="924"/>
      <c r="DY108" s="924"/>
      <c r="DZ108" s="925"/>
    </row>
    <row r="109" spans="1:131" s="235" customFormat="1" ht="26.25" customHeight="1" x14ac:dyDescent="0.2">
      <c r="A109" s="916" t="s">
        <v>411</v>
      </c>
      <c r="B109" s="897"/>
      <c r="C109" s="897"/>
      <c r="D109" s="897"/>
      <c r="E109" s="897"/>
      <c r="F109" s="897"/>
      <c r="G109" s="897"/>
      <c r="H109" s="897"/>
      <c r="I109" s="897"/>
      <c r="J109" s="897"/>
      <c r="K109" s="897"/>
      <c r="L109" s="897"/>
      <c r="M109" s="897"/>
      <c r="N109" s="897"/>
      <c r="O109" s="897"/>
      <c r="P109" s="897"/>
      <c r="Q109" s="897"/>
      <c r="R109" s="897"/>
      <c r="S109" s="897"/>
      <c r="T109" s="897"/>
      <c r="U109" s="897"/>
      <c r="V109" s="897"/>
      <c r="W109" s="897"/>
      <c r="X109" s="897"/>
      <c r="Y109" s="897"/>
      <c r="Z109" s="898"/>
      <c r="AA109" s="896" t="s">
        <v>412</v>
      </c>
      <c r="AB109" s="897"/>
      <c r="AC109" s="897"/>
      <c r="AD109" s="897"/>
      <c r="AE109" s="898"/>
      <c r="AF109" s="896" t="s">
        <v>308</v>
      </c>
      <c r="AG109" s="897"/>
      <c r="AH109" s="897"/>
      <c r="AI109" s="897"/>
      <c r="AJ109" s="898"/>
      <c r="AK109" s="896" t="s">
        <v>307</v>
      </c>
      <c r="AL109" s="897"/>
      <c r="AM109" s="897"/>
      <c r="AN109" s="897"/>
      <c r="AO109" s="898"/>
      <c r="AP109" s="896" t="s">
        <v>413</v>
      </c>
      <c r="AQ109" s="897"/>
      <c r="AR109" s="897"/>
      <c r="AS109" s="897"/>
      <c r="AT109" s="899"/>
      <c r="AU109" s="916" t="s">
        <v>411</v>
      </c>
      <c r="AV109" s="897"/>
      <c r="AW109" s="897"/>
      <c r="AX109" s="897"/>
      <c r="AY109" s="897"/>
      <c r="AZ109" s="897"/>
      <c r="BA109" s="897"/>
      <c r="BB109" s="897"/>
      <c r="BC109" s="897"/>
      <c r="BD109" s="897"/>
      <c r="BE109" s="897"/>
      <c r="BF109" s="897"/>
      <c r="BG109" s="897"/>
      <c r="BH109" s="897"/>
      <c r="BI109" s="897"/>
      <c r="BJ109" s="897"/>
      <c r="BK109" s="897"/>
      <c r="BL109" s="897"/>
      <c r="BM109" s="897"/>
      <c r="BN109" s="897"/>
      <c r="BO109" s="897"/>
      <c r="BP109" s="898"/>
      <c r="BQ109" s="896" t="s">
        <v>412</v>
      </c>
      <c r="BR109" s="897"/>
      <c r="BS109" s="897"/>
      <c r="BT109" s="897"/>
      <c r="BU109" s="898"/>
      <c r="BV109" s="896" t="s">
        <v>308</v>
      </c>
      <c r="BW109" s="897"/>
      <c r="BX109" s="897"/>
      <c r="BY109" s="897"/>
      <c r="BZ109" s="898"/>
      <c r="CA109" s="896" t="s">
        <v>307</v>
      </c>
      <c r="CB109" s="897"/>
      <c r="CC109" s="897"/>
      <c r="CD109" s="897"/>
      <c r="CE109" s="898"/>
      <c r="CF109" s="917" t="s">
        <v>413</v>
      </c>
      <c r="CG109" s="917"/>
      <c r="CH109" s="917"/>
      <c r="CI109" s="917"/>
      <c r="CJ109" s="917"/>
      <c r="CK109" s="896" t="s">
        <v>414</v>
      </c>
      <c r="CL109" s="897"/>
      <c r="CM109" s="897"/>
      <c r="CN109" s="897"/>
      <c r="CO109" s="897"/>
      <c r="CP109" s="897"/>
      <c r="CQ109" s="897"/>
      <c r="CR109" s="897"/>
      <c r="CS109" s="897"/>
      <c r="CT109" s="897"/>
      <c r="CU109" s="897"/>
      <c r="CV109" s="897"/>
      <c r="CW109" s="897"/>
      <c r="CX109" s="897"/>
      <c r="CY109" s="897"/>
      <c r="CZ109" s="897"/>
      <c r="DA109" s="897"/>
      <c r="DB109" s="897"/>
      <c r="DC109" s="897"/>
      <c r="DD109" s="897"/>
      <c r="DE109" s="897"/>
      <c r="DF109" s="898"/>
      <c r="DG109" s="896" t="s">
        <v>412</v>
      </c>
      <c r="DH109" s="897"/>
      <c r="DI109" s="897"/>
      <c r="DJ109" s="897"/>
      <c r="DK109" s="898"/>
      <c r="DL109" s="896" t="s">
        <v>308</v>
      </c>
      <c r="DM109" s="897"/>
      <c r="DN109" s="897"/>
      <c r="DO109" s="897"/>
      <c r="DP109" s="898"/>
      <c r="DQ109" s="896" t="s">
        <v>307</v>
      </c>
      <c r="DR109" s="897"/>
      <c r="DS109" s="897"/>
      <c r="DT109" s="897"/>
      <c r="DU109" s="898"/>
      <c r="DV109" s="896" t="s">
        <v>413</v>
      </c>
      <c r="DW109" s="897"/>
      <c r="DX109" s="897"/>
      <c r="DY109" s="897"/>
      <c r="DZ109" s="899"/>
    </row>
    <row r="110" spans="1:131" s="235" customFormat="1" ht="26.25" customHeight="1" x14ac:dyDescent="0.2">
      <c r="A110" s="900" t="s">
        <v>415</v>
      </c>
      <c r="B110" s="901"/>
      <c r="C110" s="901"/>
      <c r="D110" s="901"/>
      <c r="E110" s="901"/>
      <c r="F110" s="901"/>
      <c r="G110" s="901"/>
      <c r="H110" s="901"/>
      <c r="I110" s="901"/>
      <c r="J110" s="901"/>
      <c r="K110" s="901"/>
      <c r="L110" s="901"/>
      <c r="M110" s="901"/>
      <c r="N110" s="901"/>
      <c r="O110" s="901"/>
      <c r="P110" s="901"/>
      <c r="Q110" s="901"/>
      <c r="R110" s="901"/>
      <c r="S110" s="901"/>
      <c r="T110" s="901"/>
      <c r="U110" s="901"/>
      <c r="V110" s="901"/>
      <c r="W110" s="901"/>
      <c r="X110" s="901"/>
      <c r="Y110" s="901"/>
      <c r="Z110" s="902"/>
      <c r="AA110" s="903">
        <v>87582338</v>
      </c>
      <c r="AB110" s="904"/>
      <c r="AC110" s="904"/>
      <c r="AD110" s="904"/>
      <c r="AE110" s="905"/>
      <c r="AF110" s="906">
        <v>84971444</v>
      </c>
      <c r="AG110" s="904"/>
      <c r="AH110" s="904"/>
      <c r="AI110" s="904"/>
      <c r="AJ110" s="905"/>
      <c r="AK110" s="906">
        <v>85680596</v>
      </c>
      <c r="AL110" s="904"/>
      <c r="AM110" s="904"/>
      <c r="AN110" s="904"/>
      <c r="AO110" s="905"/>
      <c r="AP110" s="907">
        <v>29</v>
      </c>
      <c r="AQ110" s="908"/>
      <c r="AR110" s="908"/>
      <c r="AS110" s="908"/>
      <c r="AT110" s="909"/>
      <c r="AU110" s="910" t="s">
        <v>71</v>
      </c>
      <c r="AV110" s="911"/>
      <c r="AW110" s="911"/>
      <c r="AX110" s="911"/>
      <c r="AY110" s="911"/>
      <c r="AZ110" s="952" t="s">
        <v>416</v>
      </c>
      <c r="BA110" s="901"/>
      <c r="BB110" s="901"/>
      <c r="BC110" s="901"/>
      <c r="BD110" s="901"/>
      <c r="BE110" s="901"/>
      <c r="BF110" s="901"/>
      <c r="BG110" s="901"/>
      <c r="BH110" s="901"/>
      <c r="BI110" s="901"/>
      <c r="BJ110" s="901"/>
      <c r="BK110" s="901"/>
      <c r="BL110" s="901"/>
      <c r="BM110" s="901"/>
      <c r="BN110" s="901"/>
      <c r="BO110" s="901"/>
      <c r="BP110" s="902"/>
      <c r="BQ110" s="938">
        <v>1035114823</v>
      </c>
      <c r="BR110" s="939"/>
      <c r="BS110" s="939"/>
      <c r="BT110" s="939"/>
      <c r="BU110" s="939"/>
      <c r="BV110" s="939">
        <v>1034724708</v>
      </c>
      <c r="BW110" s="939"/>
      <c r="BX110" s="939"/>
      <c r="BY110" s="939"/>
      <c r="BZ110" s="939"/>
      <c r="CA110" s="939">
        <v>1026875931</v>
      </c>
      <c r="CB110" s="939"/>
      <c r="CC110" s="939"/>
      <c r="CD110" s="939"/>
      <c r="CE110" s="939"/>
      <c r="CF110" s="953">
        <v>348</v>
      </c>
      <c r="CG110" s="954"/>
      <c r="CH110" s="954"/>
      <c r="CI110" s="954"/>
      <c r="CJ110" s="954"/>
      <c r="CK110" s="955" t="s">
        <v>417</v>
      </c>
      <c r="CL110" s="956"/>
      <c r="CM110" s="935" t="s">
        <v>418</v>
      </c>
      <c r="CN110" s="936"/>
      <c r="CO110" s="936"/>
      <c r="CP110" s="936"/>
      <c r="CQ110" s="936"/>
      <c r="CR110" s="936"/>
      <c r="CS110" s="936"/>
      <c r="CT110" s="936"/>
      <c r="CU110" s="936"/>
      <c r="CV110" s="936"/>
      <c r="CW110" s="936"/>
      <c r="CX110" s="936"/>
      <c r="CY110" s="936"/>
      <c r="CZ110" s="936"/>
      <c r="DA110" s="936"/>
      <c r="DB110" s="936"/>
      <c r="DC110" s="936"/>
      <c r="DD110" s="936"/>
      <c r="DE110" s="936"/>
      <c r="DF110" s="937"/>
      <c r="DG110" s="938" t="s">
        <v>119</v>
      </c>
      <c r="DH110" s="939"/>
      <c r="DI110" s="939"/>
      <c r="DJ110" s="939"/>
      <c r="DK110" s="939"/>
      <c r="DL110" s="939" t="s">
        <v>119</v>
      </c>
      <c r="DM110" s="939"/>
      <c r="DN110" s="939"/>
      <c r="DO110" s="939"/>
      <c r="DP110" s="939"/>
      <c r="DQ110" s="939" t="s">
        <v>119</v>
      </c>
      <c r="DR110" s="939"/>
      <c r="DS110" s="939"/>
      <c r="DT110" s="939"/>
      <c r="DU110" s="939"/>
      <c r="DV110" s="940" t="s">
        <v>119</v>
      </c>
      <c r="DW110" s="940"/>
      <c r="DX110" s="940"/>
      <c r="DY110" s="940"/>
      <c r="DZ110" s="941"/>
    </row>
    <row r="111" spans="1:131" s="235" customFormat="1" ht="26.25" customHeight="1" x14ac:dyDescent="0.2">
      <c r="A111" s="942" t="s">
        <v>419</v>
      </c>
      <c r="B111" s="943"/>
      <c r="C111" s="943"/>
      <c r="D111" s="943"/>
      <c r="E111" s="943"/>
      <c r="F111" s="943"/>
      <c r="G111" s="943"/>
      <c r="H111" s="943"/>
      <c r="I111" s="943"/>
      <c r="J111" s="943"/>
      <c r="K111" s="943"/>
      <c r="L111" s="943"/>
      <c r="M111" s="943"/>
      <c r="N111" s="943"/>
      <c r="O111" s="943"/>
      <c r="P111" s="943"/>
      <c r="Q111" s="943"/>
      <c r="R111" s="943"/>
      <c r="S111" s="943"/>
      <c r="T111" s="943"/>
      <c r="U111" s="943"/>
      <c r="V111" s="943"/>
      <c r="W111" s="943"/>
      <c r="X111" s="943"/>
      <c r="Y111" s="943"/>
      <c r="Z111" s="944"/>
      <c r="AA111" s="945" t="s">
        <v>365</v>
      </c>
      <c r="AB111" s="946"/>
      <c r="AC111" s="946"/>
      <c r="AD111" s="946"/>
      <c r="AE111" s="947"/>
      <c r="AF111" s="948" t="s">
        <v>119</v>
      </c>
      <c r="AG111" s="946"/>
      <c r="AH111" s="946"/>
      <c r="AI111" s="946"/>
      <c r="AJ111" s="947"/>
      <c r="AK111" s="948" t="s">
        <v>119</v>
      </c>
      <c r="AL111" s="946"/>
      <c r="AM111" s="946"/>
      <c r="AN111" s="946"/>
      <c r="AO111" s="947"/>
      <c r="AP111" s="949" t="s">
        <v>119</v>
      </c>
      <c r="AQ111" s="950"/>
      <c r="AR111" s="950"/>
      <c r="AS111" s="950"/>
      <c r="AT111" s="951"/>
      <c r="AU111" s="912"/>
      <c r="AV111" s="913"/>
      <c r="AW111" s="913"/>
      <c r="AX111" s="913"/>
      <c r="AY111" s="913"/>
      <c r="AZ111" s="961" t="s">
        <v>420</v>
      </c>
      <c r="BA111" s="962"/>
      <c r="BB111" s="962"/>
      <c r="BC111" s="962"/>
      <c r="BD111" s="962"/>
      <c r="BE111" s="962"/>
      <c r="BF111" s="962"/>
      <c r="BG111" s="962"/>
      <c r="BH111" s="962"/>
      <c r="BI111" s="962"/>
      <c r="BJ111" s="962"/>
      <c r="BK111" s="962"/>
      <c r="BL111" s="962"/>
      <c r="BM111" s="962"/>
      <c r="BN111" s="962"/>
      <c r="BO111" s="962"/>
      <c r="BP111" s="963"/>
      <c r="BQ111" s="931">
        <v>4199103</v>
      </c>
      <c r="BR111" s="932"/>
      <c r="BS111" s="932"/>
      <c r="BT111" s="932"/>
      <c r="BU111" s="932"/>
      <c r="BV111" s="932">
        <v>3493186</v>
      </c>
      <c r="BW111" s="932"/>
      <c r="BX111" s="932"/>
      <c r="BY111" s="932"/>
      <c r="BZ111" s="932"/>
      <c r="CA111" s="932">
        <v>3066769</v>
      </c>
      <c r="CB111" s="932"/>
      <c r="CC111" s="932"/>
      <c r="CD111" s="932"/>
      <c r="CE111" s="932"/>
      <c r="CF111" s="926">
        <v>1</v>
      </c>
      <c r="CG111" s="927"/>
      <c r="CH111" s="927"/>
      <c r="CI111" s="927"/>
      <c r="CJ111" s="927"/>
      <c r="CK111" s="957"/>
      <c r="CL111" s="958"/>
      <c r="CM111" s="928" t="s">
        <v>421</v>
      </c>
      <c r="CN111" s="929"/>
      <c r="CO111" s="929"/>
      <c r="CP111" s="929"/>
      <c r="CQ111" s="929"/>
      <c r="CR111" s="929"/>
      <c r="CS111" s="929"/>
      <c r="CT111" s="929"/>
      <c r="CU111" s="929"/>
      <c r="CV111" s="929"/>
      <c r="CW111" s="929"/>
      <c r="CX111" s="929"/>
      <c r="CY111" s="929"/>
      <c r="CZ111" s="929"/>
      <c r="DA111" s="929"/>
      <c r="DB111" s="929"/>
      <c r="DC111" s="929"/>
      <c r="DD111" s="929"/>
      <c r="DE111" s="929"/>
      <c r="DF111" s="930"/>
      <c r="DG111" s="931" t="s">
        <v>365</v>
      </c>
      <c r="DH111" s="932"/>
      <c r="DI111" s="932"/>
      <c r="DJ111" s="932"/>
      <c r="DK111" s="932"/>
      <c r="DL111" s="932" t="s">
        <v>119</v>
      </c>
      <c r="DM111" s="932"/>
      <c r="DN111" s="932"/>
      <c r="DO111" s="932"/>
      <c r="DP111" s="932"/>
      <c r="DQ111" s="932" t="s">
        <v>119</v>
      </c>
      <c r="DR111" s="932"/>
      <c r="DS111" s="932"/>
      <c r="DT111" s="932"/>
      <c r="DU111" s="932"/>
      <c r="DV111" s="933" t="s">
        <v>422</v>
      </c>
      <c r="DW111" s="933"/>
      <c r="DX111" s="933"/>
      <c r="DY111" s="933"/>
      <c r="DZ111" s="934"/>
    </row>
    <row r="112" spans="1:131" s="235" customFormat="1" ht="26.25" customHeight="1" x14ac:dyDescent="0.2">
      <c r="A112" s="971" t="s">
        <v>423</v>
      </c>
      <c r="B112" s="972"/>
      <c r="C112" s="962" t="s">
        <v>424</v>
      </c>
      <c r="D112" s="962"/>
      <c r="E112" s="962"/>
      <c r="F112" s="962"/>
      <c r="G112" s="962"/>
      <c r="H112" s="962"/>
      <c r="I112" s="962"/>
      <c r="J112" s="962"/>
      <c r="K112" s="962"/>
      <c r="L112" s="962"/>
      <c r="M112" s="962"/>
      <c r="N112" s="962"/>
      <c r="O112" s="962"/>
      <c r="P112" s="962"/>
      <c r="Q112" s="962"/>
      <c r="R112" s="962"/>
      <c r="S112" s="962"/>
      <c r="T112" s="962"/>
      <c r="U112" s="962"/>
      <c r="V112" s="962"/>
      <c r="W112" s="962"/>
      <c r="X112" s="962"/>
      <c r="Y112" s="962"/>
      <c r="Z112" s="963"/>
      <c r="AA112" s="964" t="s">
        <v>119</v>
      </c>
      <c r="AB112" s="965"/>
      <c r="AC112" s="965"/>
      <c r="AD112" s="965"/>
      <c r="AE112" s="966"/>
      <c r="AF112" s="967" t="s">
        <v>119</v>
      </c>
      <c r="AG112" s="965"/>
      <c r="AH112" s="965"/>
      <c r="AI112" s="965"/>
      <c r="AJ112" s="966"/>
      <c r="AK112" s="967" t="s">
        <v>119</v>
      </c>
      <c r="AL112" s="965"/>
      <c r="AM112" s="965"/>
      <c r="AN112" s="965"/>
      <c r="AO112" s="966"/>
      <c r="AP112" s="968" t="s">
        <v>119</v>
      </c>
      <c r="AQ112" s="969"/>
      <c r="AR112" s="969"/>
      <c r="AS112" s="969"/>
      <c r="AT112" s="970"/>
      <c r="AU112" s="912"/>
      <c r="AV112" s="913"/>
      <c r="AW112" s="913"/>
      <c r="AX112" s="913"/>
      <c r="AY112" s="913"/>
      <c r="AZ112" s="961" t="s">
        <v>425</v>
      </c>
      <c r="BA112" s="962"/>
      <c r="BB112" s="962"/>
      <c r="BC112" s="962"/>
      <c r="BD112" s="962"/>
      <c r="BE112" s="962"/>
      <c r="BF112" s="962"/>
      <c r="BG112" s="962"/>
      <c r="BH112" s="962"/>
      <c r="BI112" s="962"/>
      <c r="BJ112" s="962"/>
      <c r="BK112" s="962"/>
      <c r="BL112" s="962"/>
      <c r="BM112" s="962"/>
      <c r="BN112" s="962"/>
      <c r="BO112" s="962"/>
      <c r="BP112" s="963"/>
      <c r="BQ112" s="931">
        <v>16461937</v>
      </c>
      <c r="BR112" s="932"/>
      <c r="BS112" s="932"/>
      <c r="BT112" s="932"/>
      <c r="BU112" s="932"/>
      <c r="BV112" s="932">
        <v>15716557</v>
      </c>
      <c r="BW112" s="932"/>
      <c r="BX112" s="932"/>
      <c r="BY112" s="932"/>
      <c r="BZ112" s="932"/>
      <c r="CA112" s="932">
        <v>17614904</v>
      </c>
      <c r="CB112" s="932"/>
      <c r="CC112" s="932"/>
      <c r="CD112" s="932"/>
      <c r="CE112" s="932"/>
      <c r="CF112" s="926">
        <v>6</v>
      </c>
      <c r="CG112" s="927"/>
      <c r="CH112" s="927"/>
      <c r="CI112" s="927"/>
      <c r="CJ112" s="927"/>
      <c r="CK112" s="957"/>
      <c r="CL112" s="958"/>
      <c r="CM112" s="928" t="s">
        <v>426</v>
      </c>
      <c r="CN112" s="929"/>
      <c r="CO112" s="929"/>
      <c r="CP112" s="929"/>
      <c r="CQ112" s="929"/>
      <c r="CR112" s="929"/>
      <c r="CS112" s="929"/>
      <c r="CT112" s="929"/>
      <c r="CU112" s="929"/>
      <c r="CV112" s="929"/>
      <c r="CW112" s="929"/>
      <c r="CX112" s="929"/>
      <c r="CY112" s="929"/>
      <c r="CZ112" s="929"/>
      <c r="DA112" s="929"/>
      <c r="DB112" s="929"/>
      <c r="DC112" s="929"/>
      <c r="DD112" s="929"/>
      <c r="DE112" s="929"/>
      <c r="DF112" s="930"/>
      <c r="DG112" s="931" t="s">
        <v>119</v>
      </c>
      <c r="DH112" s="932"/>
      <c r="DI112" s="932"/>
      <c r="DJ112" s="932"/>
      <c r="DK112" s="932"/>
      <c r="DL112" s="932" t="s">
        <v>119</v>
      </c>
      <c r="DM112" s="932"/>
      <c r="DN112" s="932"/>
      <c r="DO112" s="932"/>
      <c r="DP112" s="932"/>
      <c r="DQ112" s="932" t="s">
        <v>119</v>
      </c>
      <c r="DR112" s="932"/>
      <c r="DS112" s="932"/>
      <c r="DT112" s="932"/>
      <c r="DU112" s="932"/>
      <c r="DV112" s="933" t="s">
        <v>119</v>
      </c>
      <c r="DW112" s="933"/>
      <c r="DX112" s="933"/>
      <c r="DY112" s="933"/>
      <c r="DZ112" s="934"/>
    </row>
    <row r="113" spans="1:130" s="235" customFormat="1" ht="26.25" customHeight="1" x14ac:dyDescent="0.2">
      <c r="A113" s="973"/>
      <c r="B113" s="974"/>
      <c r="C113" s="962" t="s">
        <v>427</v>
      </c>
      <c r="D113" s="962"/>
      <c r="E113" s="962"/>
      <c r="F113" s="962"/>
      <c r="G113" s="962"/>
      <c r="H113" s="962"/>
      <c r="I113" s="962"/>
      <c r="J113" s="962"/>
      <c r="K113" s="962"/>
      <c r="L113" s="962"/>
      <c r="M113" s="962"/>
      <c r="N113" s="962"/>
      <c r="O113" s="962"/>
      <c r="P113" s="962"/>
      <c r="Q113" s="962"/>
      <c r="R113" s="962"/>
      <c r="S113" s="962"/>
      <c r="T113" s="962"/>
      <c r="U113" s="962"/>
      <c r="V113" s="962"/>
      <c r="W113" s="962"/>
      <c r="X113" s="962"/>
      <c r="Y113" s="962"/>
      <c r="Z113" s="963"/>
      <c r="AA113" s="964">
        <v>2216607</v>
      </c>
      <c r="AB113" s="965"/>
      <c r="AC113" s="965"/>
      <c r="AD113" s="965"/>
      <c r="AE113" s="966"/>
      <c r="AF113" s="967">
        <v>1758747</v>
      </c>
      <c r="AG113" s="965"/>
      <c r="AH113" s="965"/>
      <c r="AI113" s="965"/>
      <c r="AJ113" s="966"/>
      <c r="AK113" s="967">
        <v>2194786</v>
      </c>
      <c r="AL113" s="965"/>
      <c r="AM113" s="965"/>
      <c r="AN113" s="965"/>
      <c r="AO113" s="966"/>
      <c r="AP113" s="968">
        <v>0.7</v>
      </c>
      <c r="AQ113" s="969"/>
      <c r="AR113" s="969"/>
      <c r="AS113" s="969"/>
      <c r="AT113" s="970"/>
      <c r="AU113" s="912"/>
      <c r="AV113" s="913"/>
      <c r="AW113" s="913"/>
      <c r="AX113" s="913"/>
      <c r="AY113" s="913"/>
      <c r="AZ113" s="961" t="s">
        <v>428</v>
      </c>
      <c r="BA113" s="962"/>
      <c r="BB113" s="962"/>
      <c r="BC113" s="962"/>
      <c r="BD113" s="962"/>
      <c r="BE113" s="962"/>
      <c r="BF113" s="962"/>
      <c r="BG113" s="962"/>
      <c r="BH113" s="962"/>
      <c r="BI113" s="962"/>
      <c r="BJ113" s="962"/>
      <c r="BK113" s="962"/>
      <c r="BL113" s="962"/>
      <c r="BM113" s="962"/>
      <c r="BN113" s="962"/>
      <c r="BO113" s="962"/>
      <c r="BP113" s="963"/>
      <c r="BQ113" s="931" t="s">
        <v>119</v>
      </c>
      <c r="BR113" s="932"/>
      <c r="BS113" s="932"/>
      <c r="BT113" s="932"/>
      <c r="BU113" s="932"/>
      <c r="BV113" s="932" t="s">
        <v>119</v>
      </c>
      <c r="BW113" s="932"/>
      <c r="BX113" s="932"/>
      <c r="BY113" s="932"/>
      <c r="BZ113" s="932"/>
      <c r="CA113" s="932" t="s">
        <v>119</v>
      </c>
      <c r="CB113" s="932"/>
      <c r="CC113" s="932"/>
      <c r="CD113" s="932"/>
      <c r="CE113" s="932"/>
      <c r="CF113" s="926" t="s">
        <v>119</v>
      </c>
      <c r="CG113" s="927"/>
      <c r="CH113" s="927"/>
      <c r="CI113" s="927"/>
      <c r="CJ113" s="927"/>
      <c r="CK113" s="957"/>
      <c r="CL113" s="958"/>
      <c r="CM113" s="928" t="s">
        <v>429</v>
      </c>
      <c r="CN113" s="929"/>
      <c r="CO113" s="929"/>
      <c r="CP113" s="929"/>
      <c r="CQ113" s="929"/>
      <c r="CR113" s="929"/>
      <c r="CS113" s="929"/>
      <c r="CT113" s="929"/>
      <c r="CU113" s="929"/>
      <c r="CV113" s="929"/>
      <c r="CW113" s="929"/>
      <c r="CX113" s="929"/>
      <c r="CY113" s="929"/>
      <c r="CZ113" s="929"/>
      <c r="DA113" s="929"/>
      <c r="DB113" s="929"/>
      <c r="DC113" s="929"/>
      <c r="DD113" s="929"/>
      <c r="DE113" s="929"/>
      <c r="DF113" s="930"/>
      <c r="DG113" s="931" t="s">
        <v>365</v>
      </c>
      <c r="DH113" s="932"/>
      <c r="DI113" s="932"/>
      <c r="DJ113" s="932"/>
      <c r="DK113" s="932"/>
      <c r="DL113" s="932" t="s">
        <v>119</v>
      </c>
      <c r="DM113" s="932"/>
      <c r="DN113" s="932"/>
      <c r="DO113" s="932"/>
      <c r="DP113" s="932"/>
      <c r="DQ113" s="932" t="s">
        <v>119</v>
      </c>
      <c r="DR113" s="932"/>
      <c r="DS113" s="932"/>
      <c r="DT113" s="932"/>
      <c r="DU113" s="932"/>
      <c r="DV113" s="933" t="s">
        <v>430</v>
      </c>
      <c r="DW113" s="933"/>
      <c r="DX113" s="933"/>
      <c r="DY113" s="933"/>
      <c r="DZ113" s="934"/>
    </row>
    <row r="114" spans="1:130" s="235" customFormat="1" ht="26.25" customHeight="1" x14ac:dyDescent="0.2">
      <c r="A114" s="973"/>
      <c r="B114" s="974"/>
      <c r="C114" s="962" t="s">
        <v>431</v>
      </c>
      <c r="D114" s="962"/>
      <c r="E114" s="962"/>
      <c r="F114" s="962"/>
      <c r="G114" s="962"/>
      <c r="H114" s="962"/>
      <c r="I114" s="962"/>
      <c r="J114" s="962"/>
      <c r="K114" s="962"/>
      <c r="L114" s="962"/>
      <c r="M114" s="962"/>
      <c r="N114" s="962"/>
      <c r="O114" s="962"/>
      <c r="P114" s="962"/>
      <c r="Q114" s="962"/>
      <c r="R114" s="962"/>
      <c r="S114" s="962"/>
      <c r="T114" s="962"/>
      <c r="U114" s="962"/>
      <c r="V114" s="962"/>
      <c r="W114" s="962"/>
      <c r="X114" s="962"/>
      <c r="Y114" s="962"/>
      <c r="Z114" s="963"/>
      <c r="AA114" s="964" t="s">
        <v>119</v>
      </c>
      <c r="AB114" s="965"/>
      <c r="AC114" s="965"/>
      <c r="AD114" s="965"/>
      <c r="AE114" s="966"/>
      <c r="AF114" s="967" t="s">
        <v>119</v>
      </c>
      <c r="AG114" s="965"/>
      <c r="AH114" s="965"/>
      <c r="AI114" s="965"/>
      <c r="AJ114" s="966"/>
      <c r="AK114" s="967" t="s">
        <v>119</v>
      </c>
      <c r="AL114" s="965"/>
      <c r="AM114" s="965"/>
      <c r="AN114" s="965"/>
      <c r="AO114" s="966"/>
      <c r="AP114" s="968" t="s">
        <v>432</v>
      </c>
      <c r="AQ114" s="969"/>
      <c r="AR114" s="969"/>
      <c r="AS114" s="969"/>
      <c r="AT114" s="970"/>
      <c r="AU114" s="912"/>
      <c r="AV114" s="913"/>
      <c r="AW114" s="913"/>
      <c r="AX114" s="913"/>
      <c r="AY114" s="913"/>
      <c r="AZ114" s="961" t="s">
        <v>433</v>
      </c>
      <c r="BA114" s="962"/>
      <c r="BB114" s="962"/>
      <c r="BC114" s="962"/>
      <c r="BD114" s="962"/>
      <c r="BE114" s="962"/>
      <c r="BF114" s="962"/>
      <c r="BG114" s="962"/>
      <c r="BH114" s="962"/>
      <c r="BI114" s="962"/>
      <c r="BJ114" s="962"/>
      <c r="BK114" s="962"/>
      <c r="BL114" s="962"/>
      <c r="BM114" s="962"/>
      <c r="BN114" s="962"/>
      <c r="BO114" s="962"/>
      <c r="BP114" s="963"/>
      <c r="BQ114" s="931">
        <v>163473441</v>
      </c>
      <c r="BR114" s="932"/>
      <c r="BS114" s="932"/>
      <c r="BT114" s="932"/>
      <c r="BU114" s="932"/>
      <c r="BV114" s="932">
        <v>157509602</v>
      </c>
      <c r="BW114" s="932"/>
      <c r="BX114" s="932"/>
      <c r="BY114" s="932"/>
      <c r="BZ114" s="932"/>
      <c r="CA114" s="932">
        <v>151937140</v>
      </c>
      <c r="CB114" s="932"/>
      <c r="CC114" s="932"/>
      <c r="CD114" s="932"/>
      <c r="CE114" s="932"/>
      <c r="CF114" s="926">
        <v>51.5</v>
      </c>
      <c r="CG114" s="927"/>
      <c r="CH114" s="927"/>
      <c r="CI114" s="927"/>
      <c r="CJ114" s="927"/>
      <c r="CK114" s="957"/>
      <c r="CL114" s="958"/>
      <c r="CM114" s="928" t="s">
        <v>434</v>
      </c>
      <c r="CN114" s="929"/>
      <c r="CO114" s="929"/>
      <c r="CP114" s="929"/>
      <c r="CQ114" s="929"/>
      <c r="CR114" s="929"/>
      <c r="CS114" s="929"/>
      <c r="CT114" s="929"/>
      <c r="CU114" s="929"/>
      <c r="CV114" s="929"/>
      <c r="CW114" s="929"/>
      <c r="CX114" s="929"/>
      <c r="CY114" s="929"/>
      <c r="CZ114" s="929"/>
      <c r="DA114" s="929"/>
      <c r="DB114" s="929"/>
      <c r="DC114" s="929"/>
      <c r="DD114" s="929"/>
      <c r="DE114" s="929"/>
      <c r="DF114" s="930"/>
      <c r="DG114" s="931">
        <v>4199103</v>
      </c>
      <c r="DH114" s="932"/>
      <c r="DI114" s="932"/>
      <c r="DJ114" s="932"/>
      <c r="DK114" s="932"/>
      <c r="DL114" s="932">
        <v>3493186</v>
      </c>
      <c r="DM114" s="932"/>
      <c r="DN114" s="932"/>
      <c r="DO114" s="932"/>
      <c r="DP114" s="932"/>
      <c r="DQ114" s="932">
        <v>3066769</v>
      </c>
      <c r="DR114" s="932"/>
      <c r="DS114" s="932"/>
      <c r="DT114" s="932"/>
      <c r="DU114" s="932"/>
      <c r="DV114" s="933">
        <v>1</v>
      </c>
      <c r="DW114" s="933"/>
      <c r="DX114" s="933"/>
      <c r="DY114" s="933"/>
      <c r="DZ114" s="934"/>
    </row>
    <row r="115" spans="1:130" s="235" customFormat="1" ht="26.25" customHeight="1" x14ac:dyDescent="0.2">
      <c r="A115" s="973"/>
      <c r="B115" s="974"/>
      <c r="C115" s="962" t="s">
        <v>435</v>
      </c>
      <c r="D115" s="962"/>
      <c r="E115" s="962"/>
      <c r="F115" s="962"/>
      <c r="G115" s="962"/>
      <c r="H115" s="962"/>
      <c r="I115" s="962"/>
      <c r="J115" s="962"/>
      <c r="K115" s="962"/>
      <c r="L115" s="962"/>
      <c r="M115" s="962"/>
      <c r="N115" s="962"/>
      <c r="O115" s="962"/>
      <c r="P115" s="962"/>
      <c r="Q115" s="962"/>
      <c r="R115" s="962"/>
      <c r="S115" s="962"/>
      <c r="T115" s="962"/>
      <c r="U115" s="962"/>
      <c r="V115" s="962"/>
      <c r="W115" s="962"/>
      <c r="X115" s="962"/>
      <c r="Y115" s="962"/>
      <c r="Z115" s="963"/>
      <c r="AA115" s="964">
        <v>291351</v>
      </c>
      <c r="AB115" s="965"/>
      <c r="AC115" s="965"/>
      <c r="AD115" s="965"/>
      <c r="AE115" s="966"/>
      <c r="AF115" s="967">
        <v>280094</v>
      </c>
      <c r="AG115" s="965"/>
      <c r="AH115" s="965"/>
      <c r="AI115" s="965"/>
      <c r="AJ115" s="966"/>
      <c r="AK115" s="967">
        <v>252506</v>
      </c>
      <c r="AL115" s="965"/>
      <c r="AM115" s="965"/>
      <c r="AN115" s="965"/>
      <c r="AO115" s="966"/>
      <c r="AP115" s="968">
        <v>0.1</v>
      </c>
      <c r="AQ115" s="969"/>
      <c r="AR115" s="969"/>
      <c r="AS115" s="969"/>
      <c r="AT115" s="970"/>
      <c r="AU115" s="912"/>
      <c r="AV115" s="913"/>
      <c r="AW115" s="913"/>
      <c r="AX115" s="913"/>
      <c r="AY115" s="913"/>
      <c r="AZ115" s="961" t="s">
        <v>436</v>
      </c>
      <c r="BA115" s="962"/>
      <c r="BB115" s="962"/>
      <c r="BC115" s="962"/>
      <c r="BD115" s="962"/>
      <c r="BE115" s="962"/>
      <c r="BF115" s="962"/>
      <c r="BG115" s="962"/>
      <c r="BH115" s="962"/>
      <c r="BI115" s="962"/>
      <c r="BJ115" s="962"/>
      <c r="BK115" s="962"/>
      <c r="BL115" s="962"/>
      <c r="BM115" s="962"/>
      <c r="BN115" s="962"/>
      <c r="BO115" s="962"/>
      <c r="BP115" s="963"/>
      <c r="BQ115" s="931">
        <v>475446</v>
      </c>
      <c r="BR115" s="932"/>
      <c r="BS115" s="932"/>
      <c r="BT115" s="932"/>
      <c r="BU115" s="932"/>
      <c r="BV115" s="932">
        <v>1688398</v>
      </c>
      <c r="BW115" s="932"/>
      <c r="BX115" s="932"/>
      <c r="BY115" s="932"/>
      <c r="BZ115" s="932"/>
      <c r="CA115" s="932">
        <v>12654</v>
      </c>
      <c r="CB115" s="932"/>
      <c r="CC115" s="932"/>
      <c r="CD115" s="932"/>
      <c r="CE115" s="932"/>
      <c r="CF115" s="926">
        <v>0</v>
      </c>
      <c r="CG115" s="927"/>
      <c r="CH115" s="927"/>
      <c r="CI115" s="927"/>
      <c r="CJ115" s="927"/>
      <c r="CK115" s="957"/>
      <c r="CL115" s="958"/>
      <c r="CM115" s="961" t="s">
        <v>437</v>
      </c>
      <c r="CN115" s="982"/>
      <c r="CO115" s="982"/>
      <c r="CP115" s="982"/>
      <c r="CQ115" s="982"/>
      <c r="CR115" s="982"/>
      <c r="CS115" s="982"/>
      <c r="CT115" s="982"/>
      <c r="CU115" s="982"/>
      <c r="CV115" s="982"/>
      <c r="CW115" s="982"/>
      <c r="CX115" s="982"/>
      <c r="CY115" s="982"/>
      <c r="CZ115" s="982"/>
      <c r="DA115" s="982"/>
      <c r="DB115" s="982"/>
      <c r="DC115" s="982"/>
      <c r="DD115" s="982"/>
      <c r="DE115" s="982"/>
      <c r="DF115" s="963"/>
      <c r="DG115" s="931" t="s">
        <v>119</v>
      </c>
      <c r="DH115" s="932"/>
      <c r="DI115" s="932"/>
      <c r="DJ115" s="932"/>
      <c r="DK115" s="932"/>
      <c r="DL115" s="932" t="s">
        <v>119</v>
      </c>
      <c r="DM115" s="932"/>
      <c r="DN115" s="932"/>
      <c r="DO115" s="932"/>
      <c r="DP115" s="932"/>
      <c r="DQ115" s="932" t="s">
        <v>119</v>
      </c>
      <c r="DR115" s="932"/>
      <c r="DS115" s="932"/>
      <c r="DT115" s="932"/>
      <c r="DU115" s="932"/>
      <c r="DV115" s="933" t="s">
        <v>119</v>
      </c>
      <c r="DW115" s="933"/>
      <c r="DX115" s="933"/>
      <c r="DY115" s="933"/>
      <c r="DZ115" s="934"/>
    </row>
    <row r="116" spans="1:130" s="235" customFormat="1" ht="26.25" customHeight="1" x14ac:dyDescent="0.2">
      <c r="A116" s="975"/>
      <c r="B116" s="976"/>
      <c r="C116" s="977" t="s">
        <v>438</v>
      </c>
      <c r="D116" s="977"/>
      <c r="E116" s="977"/>
      <c r="F116" s="977"/>
      <c r="G116" s="977"/>
      <c r="H116" s="977"/>
      <c r="I116" s="977"/>
      <c r="J116" s="977"/>
      <c r="K116" s="977"/>
      <c r="L116" s="977"/>
      <c r="M116" s="977"/>
      <c r="N116" s="977"/>
      <c r="O116" s="977"/>
      <c r="P116" s="977"/>
      <c r="Q116" s="977"/>
      <c r="R116" s="977"/>
      <c r="S116" s="977"/>
      <c r="T116" s="977"/>
      <c r="U116" s="977"/>
      <c r="V116" s="977"/>
      <c r="W116" s="977"/>
      <c r="X116" s="977"/>
      <c r="Y116" s="977"/>
      <c r="Z116" s="978"/>
      <c r="AA116" s="964" t="s">
        <v>365</v>
      </c>
      <c r="AB116" s="965"/>
      <c r="AC116" s="965"/>
      <c r="AD116" s="965"/>
      <c r="AE116" s="966"/>
      <c r="AF116" s="967" t="s">
        <v>365</v>
      </c>
      <c r="AG116" s="965"/>
      <c r="AH116" s="965"/>
      <c r="AI116" s="965"/>
      <c r="AJ116" s="966"/>
      <c r="AK116" s="967" t="s">
        <v>432</v>
      </c>
      <c r="AL116" s="965"/>
      <c r="AM116" s="965"/>
      <c r="AN116" s="965"/>
      <c r="AO116" s="966"/>
      <c r="AP116" s="968" t="s">
        <v>119</v>
      </c>
      <c r="AQ116" s="969"/>
      <c r="AR116" s="969"/>
      <c r="AS116" s="969"/>
      <c r="AT116" s="970"/>
      <c r="AU116" s="912"/>
      <c r="AV116" s="913"/>
      <c r="AW116" s="913"/>
      <c r="AX116" s="913"/>
      <c r="AY116" s="913"/>
      <c r="AZ116" s="979" t="s">
        <v>439</v>
      </c>
      <c r="BA116" s="980"/>
      <c r="BB116" s="980"/>
      <c r="BC116" s="980"/>
      <c r="BD116" s="980"/>
      <c r="BE116" s="980"/>
      <c r="BF116" s="980"/>
      <c r="BG116" s="980"/>
      <c r="BH116" s="980"/>
      <c r="BI116" s="980"/>
      <c r="BJ116" s="980"/>
      <c r="BK116" s="980"/>
      <c r="BL116" s="980"/>
      <c r="BM116" s="980"/>
      <c r="BN116" s="980"/>
      <c r="BO116" s="980"/>
      <c r="BP116" s="981"/>
      <c r="BQ116" s="931" t="s">
        <v>365</v>
      </c>
      <c r="BR116" s="932"/>
      <c r="BS116" s="932"/>
      <c r="BT116" s="932"/>
      <c r="BU116" s="932"/>
      <c r="BV116" s="932" t="s">
        <v>119</v>
      </c>
      <c r="BW116" s="932"/>
      <c r="BX116" s="932"/>
      <c r="BY116" s="932"/>
      <c r="BZ116" s="932"/>
      <c r="CA116" s="932" t="s">
        <v>365</v>
      </c>
      <c r="CB116" s="932"/>
      <c r="CC116" s="932"/>
      <c r="CD116" s="932"/>
      <c r="CE116" s="932"/>
      <c r="CF116" s="926" t="s">
        <v>119</v>
      </c>
      <c r="CG116" s="927"/>
      <c r="CH116" s="927"/>
      <c r="CI116" s="927"/>
      <c r="CJ116" s="927"/>
      <c r="CK116" s="957"/>
      <c r="CL116" s="958"/>
      <c r="CM116" s="928" t="s">
        <v>440</v>
      </c>
      <c r="CN116" s="929"/>
      <c r="CO116" s="929"/>
      <c r="CP116" s="929"/>
      <c r="CQ116" s="929"/>
      <c r="CR116" s="929"/>
      <c r="CS116" s="929"/>
      <c r="CT116" s="929"/>
      <c r="CU116" s="929"/>
      <c r="CV116" s="929"/>
      <c r="CW116" s="929"/>
      <c r="CX116" s="929"/>
      <c r="CY116" s="929"/>
      <c r="CZ116" s="929"/>
      <c r="DA116" s="929"/>
      <c r="DB116" s="929"/>
      <c r="DC116" s="929"/>
      <c r="DD116" s="929"/>
      <c r="DE116" s="929"/>
      <c r="DF116" s="930"/>
      <c r="DG116" s="931" t="s">
        <v>119</v>
      </c>
      <c r="DH116" s="932"/>
      <c r="DI116" s="932"/>
      <c r="DJ116" s="932"/>
      <c r="DK116" s="932"/>
      <c r="DL116" s="932" t="s">
        <v>365</v>
      </c>
      <c r="DM116" s="932"/>
      <c r="DN116" s="932"/>
      <c r="DO116" s="932"/>
      <c r="DP116" s="932"/>
      <c r="DQ116" s="932" t="s">
        <v>365</v>
      </c>
      <c r="DR116" s="932"/>
      <c r="DS116" s="932"/>
      <c r="DT116" s="932"/>
      <c r="DU116" s="932"/>
      <c r="DV116" s="933" t="s">
        <v>422</v>
      </c>
      <c r="DW116" s="933"/>
      <c r="DX116" s="933"/>
      <c r="DY116" s="933"/>
      <c r="DZ116" s="934"/>
    </row>
    <row r="117" spans="1:130" s="235" customFormat="1" ht="26.25" customHeight="1" x14ac:dyDescent="0.2">
      <c r="A117" s="916" t="s">
        <v>155</v>
      </c>
      <c r="B117" s="897"/>
      <c r="C117" s="897"/>
      <c r="D117" s="897"/>
      <c r="E117" s="897"/>
      <c r="F117" s="897"/>
      <c r="G117" s="897"/>
      <c r="H117" s="897"/>
      <c r="I117" s="897"/>
      <c r="J117" s="897"/>
      <c r="K117" s="897"/>
      <c r="L117" s="897"/>
      <c r="M117" s="897"/>
      <c r="N117" s="897"/>
      <c r="O117" s="897"/>
      <c r="P117" s="897"/>
      <c r="Q117" s="897"/>
      <c r="R117" s="897"/>
      <c r="S117" s="897"/>
      <c r="T117" s="897"/>
      <c r="U117" s="897"/>
      <c r="V117" s="897"/>
      <c r="W117" s="897"/>
      <c r="X117" s="897"/>
      <c r="Y117" s="987" t="s">
        <v>441</v>
      </c>
      <c r="Z117" s="898"/>
      <c r="AA117" s="988">
        <v>90090296</v>
      </c>
      <c r="AB117" s="989"/>
      <c r="AC117" s="989"/>
      <c r="AD117" s="989"/>
      <c r="AE117" s="990"/>
      <c r="AF117" s="991">
        <v>87010285</v>
      </c>
      <c r="AG117" s="989"/>
      <c r="AH117" s="989"/>
      <c r="AI117" s="989"/>
      <c r="AJ117" s="990"/>
      <c r="AK117" s="991">
        <v>88127888</v>
      </c>
      <c r="AL117" s="989"/>
      <c r="AM117" s="989"/>
      <c r="AN117" s="989"/>
      <c r="AO117" s="990"/>
      <c r="AP117" s="992"/>
      <c r="AQ117" s="993"/>
      <c r="AR117" s="993"/>
      <c r="AS117" s="993"/>
      <c r="AT117" s="994"/>
      <c r="AU117" s="912"/>
      <c r="AV117" s="913"/>
      <c r="AW117" s="913"/>
      <c r="AX117" s="913"/>
      <c r="AY117" s="913"/>
      <c r="AZ117" s="961" t="s">
        <v>442</v>
      </c>
      <c r="BA117" s="962"/>
      <c r="BB117" s="962"/>
      <c r="BC117" s="962"/>
      <c r="BD117" s="962"/>
      <c r="BE117" s="962"/>
      <c r="BF117" s="962"/>
      <c r="BG117" s="962"/>
      <c r="BH117" s="962"/>
      <c r="BI117" s="962"/>
      <c r="BJ117" s="962"/>
      <c r="BK117" s="962"/>
      <c r="BL117" s="962"/>
      <c r="BM117" s="962"/>
      <c r="BN117" s="962"/>
      <c r="BO117" s="962"/>
      <c r="BP117" s="963"/>
      <c r="BQ117" s="931" t="s">
        <v>365</v>
      </c>
      <c r="BR117" s="932"/>
      <c r="BS117" s="932"/>
      <c r="BT117" s="932"/>
      <c r="BU117" s="932"/>
      <c r="BV117" s="932" t="s">
        <v>119</v>
      </c>
      <c r="BW117" s="932"/>
      <c r="BX117" s="932"/>
      <c r="BY117" s="932"/>
      <c r="BZ117" s="932"/>
      <c r="CA117" s="932" t="s">
        <v>365</v>
      </c>
      <c r="CB117" s="932"/>
      <c r="CC117" s="932"/>
      <c r="CD117" s="932"/>
      <c r="CE117" s="932"/>
      <c r="CF117" s="926" t="s">
        <v>432</v>
      </c>
      <c r="CG117" s="927"/>
      <c r="CH117" s="927"/>
      <c r="CI117" s="927"/>
      <c r="CJ117" s="927"/>
      <c r="CK117" s="957"/>
      <c r="CL117" s="958"/>
      <c r="CM117" s="928" t="s">
        <v>443</v>
      </c>
      <c r="CN117" s="929"/>
      <c r="CO117" s="929"/>
      <c r="CP117" s="929"/>
      <c r="CQ117" s="929"/>
      <c r="CR117" s="929"/>
      <c r="CS117" s="929"/>
      <c r="CT117" s="929"/>
      <c r="CU117" s="929"/>
      <c r="CV117" s="929"/>
      <c r="CW117" s="929"/>
      <c r="CX117" s="929"/>
      <c r="CY117" s="929"/>
      <c r="CZ117" s="929"/>
      <c r="DA117" s="929"/>
      <c r="DB117" s="929"/>
      <c r="DC117" s="929"/>
      <c r="DD117" s="929"/>
      <c r="DE117" s="929"/>
      <c r="DF117" s="930"/>
      <c r="DG117" s="931" t="s">
        <v>119</v>
      </c>
      <c r="DH117" s="932"/>
      <c r="DI117" s="932"/>
      <c r="DJ117" s="932"/>
      <c r="DK117" s="932"/>
      <c r="DL117" s="932" t="s">
        <v>119</v>
      </c>
      <c r="DM117" s="932"/>
      <c r="DN117" s="932"/>
      <c r="DO117" s="932"/>
      <c r="DP117" s="932"/>
      <c r="DQ117" s="932" t="s">
        <v>430</v>
      </c>
      <c r="DR117" s="932"/>
      <c r="DS117" s="932"/>
      <c r="DT117" s="932"/>
      <c r="DU117" s="932"/>
      <c r="DV117" s="933" t="s">
        <v>430</v>
      </c>
      <c r="DW117" s="933"/>
      <c r="DX117" s="933"/>
      <c r="DY117" s="933"/>
      <c r="DZ117" s="934"/>
    </row>
    <row r="118" spans="1:130" s="235" customFormat="1" ht="26.25" customHeight="1" x14ac:dyDescent="0.2">
      <c r="A118" s="916" t="s">
        <v>414</v>
      </c>
      <c r="B118" s="897"/>
      <c r="C118" s="897"/>
      <c r="D118" s="897"/>
      <c r="E118" s="897"/>
      <c r="F118" s="897"/>
      <c r="G118" s="897"/>
      <c r="H118" s="897"/>
      <c r="I118" s="897"/>
      <c r="J118" s="897"/>
      <c r="K118" s="897"/>
      <c r="L118" s="897"/>
      <c r="M118" s="897"/>
      <c r="N118" s="897"/>
      <c r="O118" s="897"/>
      <c r="P118" s="897"/>
      <c r="Q118" s="897"/>
      <c r="R118" s="897"/>
      <c r="S118" s="897"/>
      <c r="T118" s="897"/>
      <c r="U118" s="897"/>
      <c r="V118" s="897"/>
      <c r="W118" s="897"/>
      <c r="X118" s="897"/>
      <c r="Y118" s="897"/>
      <c r="Z118" s="898"/>
      <c r="AA118" s="896" t="s">
        <v>412</v>
      </c>
      <c r="AB118" s="897"/>
      <c r="AC118" s="897"/>
      <c r="AD118" s="897"/>
      <c r="AE118" s="898"/>
      <c r="AF118" s="896" t="s">
        <v>308</v>
      </c>
      <c r="AG118" s="897"/>
      <c r="AH118" s="897"/>
      <c r="AI118" s="897"/>
      <c r="AJ118" s="898"/>
      <c r="AK118" s="896" t="s">
        <v>307</v>
      </c>
      <c r="AL118" s="897"/>
      <c r="AM118" s="897"/>
      <c r="AN118" s="897"/>
      <c r="AO118" s="898"/>
      <c r="AP118" s="983" t="s">
        <v>413</v>
      </c>
      <c r="AQ118" s="984"/>
      <c r="AR118" s="984"/>
      <c r="AS118" s="984"/>
      <c r="AT118" s="985"/>
      <c r="AU118" s="912"/>
      <c r="AV118" s="913"/>
      <c r="AW118" s="913"/>
      <c r="AX118" s="913"/>
      <c r="AY118" s="913"/>
      <c r="AZ118" s="986" t="s">
        <v>444</v>
      </c>
      <c r="BA118" s="977"/>
      <c r="BB118" s="977"/>
      <c r="BC118" s="977"/>
      <c r="BD118" s="977"/>
      <c r="BE118" s="977"/>
      <c r="BF118" s="977"/>
      <c r="BG118" s="977"/>
      <c r="BH118" s="977"/>
      <c r="BI118" s="977"/>
      <c r="BJ118" s="977"/>
      <c r="BK118" s="977"/>
      <c r="BL118" s="977"/>
      <c r="BM118" s="977"/>
      <c r="BN118" s="977"/>
      <c r="BO118" s="977"/>
      <c r="BP118" s="978"/>
      <c r="BQ118" s="1003" t="s">
        <v>119</v>
      </c>
      <c r="BR118" s="1004"/>
      <c r="BS118" s="1004"/>
      <c r="BT118" s="1004"/>
      <c r="BU118" s="1004"/>
      <c r="BV118" s="1004" t="s">
        <v>432</v>
      </c>
      <c r="BW118" s="1004"/>
      <c r="BX118" s="1004"/>
      <c r="BY118" s="1004"/>
      <c r="BZ118" s="1004"/>
      <c r="CA118" s="1004" t="s">
        <v>422</v>
      </c>
      <c r="CB118" s="1004"/>
      <c r="CC118" s="1004"/>
      <c r="CD118" s="1004"/>
      <c r="CE118" s="1004"/>
      <c r="CF118" s="926" t="s">
        <v>365</v>
      </c>
      <c r="CG118" s="927"/>
      <c r="CH118" s="927"/>
      <c r="CI118" s="927"/>
      <c r="CJ118" s="927"/>
      <c r="CK118" s="957"/>
      <c r="CL118" s="958"/>
      <c r="CM118" s="928" t="s">
        <v>445</v>
      </c>
      <c r="CN118" s="929"/>
      <c r="CO118" s="929"/>
      <c r="CP118" s="929"/>
      <c r="CQ118" s="929"/>
      <c r="CR118" s="929"/>
      <c r="CS118" s="929"/>
      <c r="CT118" s="929"/>
      <c r="CU118" s="929"/>
      <c r="CV118" s="929"/>
      <c r="CW118" s="929"/>
      <c r="CX118" s="929"/>
      <c r="CY118" s="929"/>
      <c r="CZ118" s="929"/>
      <c r="DA118" s="929"/>
      <c r="DB118" s="929"/>
      <c r="DC118" s="929"/>
      <c r="DD118" s="929"/>
      <c r="DE118" s="929"/>
      <c r="DF118" s="930"/>
      <c r="DG118" s="931" t="s">
        <v>119</v>
      </c>
      <c r="DH118" s="932"/>
      <c r="DI118" s="932"/>
      <c r="DJ118" s="932"/>
      <c r="DK118" s="932"/>
      <c r="DL118" s="932" t="s">
        <v>119</v>
      </c>
      <c r="DM118" s="932"/>
      <c r="DN118" s="932"/>
      <c r="DO118" s="932"/>
      <c r="DP118" s="932"/>
      <c r="DQ118" s="932" t="s">
        <v>430</v>
      </c>
      <c r="DR118" s="932"/>
      <c r="DS118" s="932"/>
      <c r="DT118" s="932"/>
      <c r="DU118" s="932"/>
      <c r="DV118" s="933" t="s">
        <v>365</v>
      </c>
      <c r="DW118" s="933"/>
      <c r="DX118" s="933"/>
      <c r="DY118" s="933"/>
      <c r="DZ118" s="934"/>
    </row>
    <row r="119" spans="1:130" s="235" customFormat="1" ht="26.25" customHeight="1" x14ac:dyDescent="0.2">
      <c r="A119" s="1068" t="s">
        <v>417</v>
      </c>
      <c r="B119" s="956"/>
      <c r="C119" s="935" t="s">
        <v>418</v>
      </c>
      <c r="D119" s="936"/>
      <c r="E119" s="936"/>
      <c r="F119" s="936"/>
      <c r="G119" s="936"/>
      <c r="H119" s="936"/>
      <c r="I119" s="936"/>
      <c r="J119" s="936"/>
      <c r="K119" s="936"/>
      <c r="L119" s="936"/>
      <c r="M119" s="936"/>
      <c r="N119" s="936"/>
      <c r="O119" s="936"/>
      <c r="P119" s="936"/>
      <c r="Q119" s="936"/>
      <c r="R119" s="936"/>
      <c r="S119" s="936"/>
      <c r="T119" s="936"/>
      <c r="U119" s="936"/>
      <c r="V119" s="936"/>
      <c r="W119" s="936"/>
      <c r="X119" s="936"/>
      <c r="Y119" s="936"/>
      <c r="Z119" s="937"/>
      <c r="AA119" s="903" t="s">
        <v>119</v>
      </c>
      <c r="AB119" s="904"/>
      <c r="AC119" s="904"/>
      <c r="AD119" s="904"/>
      <c r="AE119" s="905"/>
      <c r="AF119" s="906" t="s">
        <v>365</v>
      </c>
      <c r="AG119" s="904"/>
      <c r="AH119" s="904"/>
      <c r="AI119" s="904"/>
      <c r="AJ119" s="905"/>
      <c r="AK119" s="906" t="s">
        <v>430</v>
      </c>
      <c r="AL119" s="904"/>
      <c r="AM119" s="904"/>
      <c r="AN119" s="904"/>
      <c r="AO119" s="905"/>
      <c r="AP119" s="907" t="s">
        <v>119</v>
      </c>
      <c r="AQ119" s="908"/>
      <c r="AR119" s="908"/>
      <c r="AS119" s="908"/>
      <c r="AT119" s="909"/>
      <c r="AU119" s="914"/>
      <c r="AV119" s="915"/>
      <c r="AW119" s="915"/>
      <c r="AX119" s="915"/>
      <c r="AY119" s="915"/>
      <c r="AZ119" s="266" t="s">
        <v>155</v>
      </c>
      <c r="BA119" s="266"/>
      <c r="BB119" s="266"/>
      <c r="BC119" s="266"/>
      <c r="BD119" s="266"/>
      <c r="BE119" s="266"/>
      <c r="BF119" s="266"/>
      <c r="BG119" s="266"/>
      <c r="BH119" s="266"/>
      <c r="BI119" s="266"/>
      <c r="BJ119" s="266"/>
      <c r="BK119" s="266"/>
      <c r="BL119" s="266"/>
      <c r="BM119" s="266"/>
      <c r="BN119" s="266"/>
      <c r="BO119" s="987" t="s">
        <v>446</v>
      </c>
      <c r="BP119" s="1011"/>
      <c r="BQ119" s="1003">
        <v>1219724750</v>
      </c>
      <c r="BR119" s="1004"/>
      <c r="BS119" s="1004"/>
      <c r="BT119" s="1004"/>
      <c r="BU119" s="1004"/>
      <c r="BV119" s="1004">
        <v>1213132451</v>
      </c>
      <c r="BW119" s="1004"/>
      <c r="BX119" s="1004"/>
      <c r="BY119" s="1004"/>
      <c r="BZ119" s="1004"/>
      <c r="CA119" s="1004">
        <v>1199507398</v>
      </c>
      <c r="CB119" s="1004"/>
      <c r="CC119" s="1004"/>
      <c r="CD119" s="1004"/>
      <c r="CE119" s="1004"/>
      <c r="CF119" s="1005"/>
      <c r="CG119" s="1006"/>
      <c r="CH119" s="1006"/>
      <c r="CI119" s="1006"/>
      <c r="CJ119" s="1007"/>
      <c r="CK119" s="959"/>
      <c r="CL119" s="960"/>
      <c r="CM119" s="1008" t="s">
        <v>447</v>
      </c>
      <c r="CN119" s="1009"/>
      <c r="CO119" s="1009"/>
      <c r="CP119" s="1009"/>
      <c r="CQ119" s="1009"/>
      <c r="CR119" s="1009"/>
      <c r="CS119" s="1009"/>
      <c r="CT119" s="1009"/>
      <c r="CU119" s="1009"/>
      <c r="CV119" s="1009"/>
      <c r="CW119" s="1009"/>
      <c r="CX119" s="1009"/>
      <c r="CY119" s="1009"/>
      <c r="CZ119" s="1009"/>
      <c r="DA119" s="1009"/>
      <c r="DB119" s="1009"/>
      <c r="DC119" s="1009"/>
      <c r="DD119" s="1009"/>
      <c r="DE119" s="1009"/>
      <c r="DF119" s="1010"/>
      <c r="DG119" s="931" t="s">
        <v>119</v>
      </c>
      <c r="DH119" s="932"/>
      <c r="DI119" s="932"/>
      <c r="DJ119" s="932"/>
      <c r="DK119" s="932"/>
      <c r="DL119" s="932" t="s">
        <v>422</v>
      </c>
      <c r="DM119" s="932"/>
      <c r="DN119" s="932"/>
      <c r="DO119" s="932"/>
      <c r="DP119" s="932"/>
      <c r="DQ119" s="932" t="s">
        <v>365</v>
      </c>
      <c r="DR119" s="932"/>
      <c r="DS119" s="932"/>
      <c r="DT119" s="932"/>
      <c r="DU119" s="932"/>
      <c r="DV119" s="933" t="s">
        <v>365</v>
      </c>
      <c r="DW119" s="933"/>
      <c r="DX119" s="933"/>
      <c r="DY119" s="933"/>
      <c r="DZ119" s="934"/>
    </row>
    <row r="120" spans="1:130" s="235" customFormat="1" ht="26.25" customHeight="1" x14ac:dyDescent="0.2">
      <c r="A120" s="1069"/>
      <c r="B120" s="958"/>
      <c r="C120" s="928" t="s">
        <v>421</v>
      </c>
      <c r="D120" s="929"/>
      <c r="E120" s="929"/>
      <c r="F120" s="929"/>
      <c r="G120" s="929"/>
      <c r="H120" s="929"/>
      <c r="I120" s="929"/>
      <c r="J120" s="929"/>
      <c r="K120" s="929"/>
      <c r="L120" s="929"/>
      <c r="M120" s="929"/>
      <c r="N120" s="929"/>
      <c r="O120" s="929"/>
      <c r="P120" s="929"/>
      <c r="Q120" s="929"/>
      <c r="R120" s="929"/>
      <c r="S120" s="929"/>
      <c r="T120" s="929"/>
      <c r="U120" s="929"/>
      <c r="V120" s="929"/>
      <c r="W120" s="929"/>
      <c r="X120" s="929"/>
      <c r="Y120" s="929"/>
      <c r="Z120" s="930"/>
      <c r="AA120" s="964" t="s">
        <v>432</v>
      </c>
      <c r="AB120" s="965"/>
      <c r="AC120" s="965"/>
      <c r="AD120" s="965"/>
      <c r="AE120" s="966"/>
      <c r="AF120" s="967" t="s">
        <v>422</v>
      </c>
      <c r="AG120" s="965"/>
      <c r="AH120" s="965"/>
      <c r="AI120" s="965"/>
      <c r="AJ120" s="966"/>
      <c r="AK120" s="967" t="s">
        <v>432</v>
      </c>
      <c r="AL120" s="965"/>
      <c r="AM120" s="965"/>
      <c r="AN120" s="965"/>
      <c r="AO120" s="966"/>
      <c r="AP120" s="968" t="s">
        <v>119</v>
      </c>
      <c r="AQ120" s="969"/>
      <c r="AR120" s="969"/>
      <c r="AS120" s="969"/>
      <c r="AT120" s="970"/>
      <c r="AU120" s="995" t="s">
        <v>448</v>
      </c>
      <c r="AV120" s="996"/>
      <c r="AW120" s="996"/>
      <c r="AX120" s="996"/>
      <c r="AY120" s="997"/>
      <c r="AZ120" s="952" t="s">
        <v>449</v>
      </c>
      <c r="BA120" s="901"/>
      <c r="BB120" s="901"/>
      <c r="BC120" s="901"/>
      <c r="BD120" s="901"/>
      <c r="BE120" s="901"/>
      <c r="BF120" s="901"/>
      <c r="BG120" s="901"/>
      <c r="BH120" s="901"/>
      <c r="BI120" s="901"/>
      <c r="BJ120" s="901"/>
      <c r="BK120" s="901"/>
      <c r="BL120" s="901"/>
      <c r="BM120" s="901"/>
      <c r="BN120" s="901"/>
      <c r="BO120" s="901"/>
      <c r="BP120" s="902"/>
      <c r="BQ120" s="938">
        <v>103256485</v>
      </c>
      <c r="BR120" s="939"/>
      <c r="BS120" s="939"/>
      <c r="BT120" s="939"/>
      <c r="BU120" s="939"/>
      <c r="BV120" s="939">
        <v>95322493</v>
      </c>
      <c r="BW120" s="939"/>
      <c r="BX120" s="939"/>
      <c r="BY120" s="939"/>
      <c r="BZ120" s="939"/>
      <c r="CA120" s="939">
        <v>94817864</v>
      </c>
      <c r="CB120" s="939"/>
      <c r="CC120" s="939"/>
      <c r="CD120" s="939"/>
      <c r="CE120" s="939"/>
      <c r="CF120" s="953">
        <v>32.1</v>
      </c>
      <c r="CG120" s="954"/>
      <c r="CH120" s="954"/>
      <c r="CI120" s="954"/>
      <c r="CJ120" s="954"/>
      <c r="CK120" s="1012" t="s">
        <v>450</v>
      </c>
      <c r="CL120" s="1013"/>
      <c r="CM120" s="1013"/>
      <c r="CN120" s="1013"/>
      <c r="CO120" s="1014"/>
      <c r="CP120" s="1020" t="s">
        <v>393</v>
      </c>
      <c r="CQ120" s="1021"/>
      <c r="CR120" s="1021"/>
      <c r="CS120" s="1021"/>
      <c r="CT120" s="1021"/>
      <c r="CU120" s="1021"/>
      <c r="CV120" s="1021"/>
      <c r="CW120" s="1021"/>
      <c r="CX120" s="1021"/>
      <c r="CY120" s="1021"/>
      <c r="CZ120" s="1021"/>
      <c r="DA120" s="1021"/>
      <c r="DB120" s="1021"/>
      <c r="DC120" s="1021"/>
      <c r="DD120" s="1021"/>
      <c r="DE120" s="1021"/>
      <c r="DF120" s="1022"/>
      <c r="DG120" s="938">
        <v>16461937</v>
      </c>
      <c r="DH120" s="939"/>
      <c r="DI120" s="939"/>
      <c r="DJ120" s="939"/>
      <c r="DK120" s="939"/>
      <c r="DL120" s="939">
        <v>15716557</v>
      </c>
      <c r="DM120" s="939"/>
      <c r="DN120" s="939"/>
      <c r="DO120" s="939"/>
      <c r="DP120" s="939"/>
      <c r="DQ120" s="939">
        <v>17614904</v>
      </c>
      <c r="DR120" s="939"/>
      <c r="DS120" s="939"/>
      <c r="DT120" s="939"/>
      <c r="DU120" s="939"/>
      <c r="DV120" s="940">
        <v>6</v>
      </c>
      <c r="DW120" s="940"/>
      <c r="DX120" s="940"/>
      <c r="DY120" s="940"/>
      <c r="DZ120" s="941"/>
    </row>
    <row r="121" spans="1:130" s="235" customFormat="1" ht="26.25" customHeight="1" x14ac:dyDescent="0.2">
      <c r="A121" s="1069"/>
      <c r="B121" s="958"/>
      <c r="C121" s="979" t="s">
        <v>451</v>
      </c>
      <c r="D121" s="980"/>
      <c r="E121" s="980"/>
      <c r="F121" s="980"/>
      <c r="G121" s="980"/>
      <c r="H121" s="980"/>
      <c r="I121" s="980"/>
      <c r="J121" s="980"/>
      <c r="K121" s="980"/>
      <c r="L121" s="980"/>
      <c r="M121" s="980"/>
      <c r="N121" s="980"/>
      <c r="O121" s="980"/>
      <c r="P121" s="980"/>
      <c r="Q121" s="980"/>
      <c r="R121" s="980"/>
      <c r="S121" s="980"/>
      <c r="T121" s="980"/>
      <c r="U121" s="980"/>
      <c r="V121" s="980"/>
      <c r="W121" s="980"/>
      <c r="X121" s="980"/>
      <c r="Y121" s="980"/>
      <c r="Z121" s="981"/>
      <c r="AA121" s="964" t="s">
        <v>365</v>
      </c>
      <c r="AB121" s="965"/>
      <c r="AC121" s="965"/>
      <c r="AD121" s="965"/>
      <c r="AE121" s="966"/>
      <c r="AF121" s="967" t="s">
        <v>119</v>
      </c>
      <c r="AG121" s="965"/>
      <c r="AH121" s="965"/>
      <c r="AI121" s="965"/>
      <c r="AJ121" s="966"/>
      <c r="AK121" s="967" t="s">
        <v>432</v>
      </c>
      <c r="AL121" s="965"/>
      <c r="AM121" s="965"/>
      <c r="AN121" s="965"/>
      <c r="AO121" s="966"/>
      <c r="AP121" s="968" t="s">
        <v>119</v>
      </c>
      <c r="AQ121" s="969"/>
      <c r="AR121" s="969"/>
      <c r="AS121" s="969"/>
      <c r="AT121" s="970"/>
      <c r="AU121" s="998"/>
      <c r="AV121" s="999"/>
      <c r="AW121" s="999"/>
      <c r="AX121" s="999"/>
      <c r="AY121" s="1000"/>
      <c r="AZ121" s="961" t="s">
        <v>452</v>
      </c>
      <c r="BA121" s="962"/>
      <c r="BB121" s="962"/>
      <c r="BC121" s="962"/>
      <c r="BD121" s="962"/>
      <c r="BE121" s="962"/>
      <c r="BF121" s="962"/>
      <c r="BG121" s="962"/>
      <c r="BH121" s="962"/>
      <c r="BI121" s="962"/>
      <c r="BJ121" s="962"/>
      <c r="BK121" s="962"/>
      <c r="BL121" s="962"/>
      <c r="BM121" s="962"/>
      <c r="BN121" s="962"/>
      <c r="BO121" s="962"/>
      <c r="BP121" s="963"/>
      <c r="BQ121" s="931">
        <v>18798786</v>
      </c>
      <c r="BR121" s="932"/>
      <c r="BS121" s="932"/>
      <c r="BT121" s="932"/>
      <c r="BU121" s="932"/>
      <c r="BV121" s="932">
        <v>23782234</v>
      </c>
      <c r="BW121" s="932"/>
      <c r="BX121" s="932"/>
      <c r="BY121" s="932"/>
      <c r="BZ121" s="932"/>
      <c r="CA121" s="932">
        <v>19857409</v>
      </c>
      <c r="CB121" s="932"/>
      <c r="CC121" s="932"/>
      <c r="CD121" s="932"/>
      <c r="CE121" s="932"/>
      <c r="CF121" s="926">
        <v>6.7</v>
      </c>
      <c r="CG121" s="927"/>
      <c r="CH121" s="927"/>
      <c r="CI121" s="927"/>
      <c r="CJ121" s="927"/>
      <c r="CK121" s="1015"/>
      <c r="CL121" s="1016"/>
      <c r="CM121" s="1016"/>
      <c r="CN121" s="1016"/>
      <c r="CO121" s="1017"/>
      <c r="CP121" s="1025" t="s">
        <v>453</v>
      </c>
      <c r="CQ121" s="1026"/>
      <c r="CR121" s="1026"/>
      <c r="CS121" s="1026"/>
      <c r="CT121" s="1026"/>
      <c r="CU121" s="1026"/>
      <c r="CV121" s="1026"/>
      <c r="CW121" s="1026"/>
      <c r="CX121" s="1026"/>
      <c r="CY121" s="1026"/>
      <c r="CZ121" s="1026"/>
      <c r="DA121" s="1026"/>
      <c r="DB121" s="1026"/>
      <c r="DC121" s="1026"/>
      <c r="DD121" s="1026"/>
      <c r="DE121" s="1026"/>
      <c r="DF121" s="1027"/>
      <c r="DG121" s="931" t="s">
        <v>365</v>
      </c>
      <c r="DH121" s="932"/>
      <c r="DI121" s="932"/>
      <c r="DJ121" s="932"/>
      <c r="DK121" s="932"/>
      <c r="DL121" s="932" t="s">
        <v>119</v>
      </c>
      <c r="DM121" s="932"/>
      <c r="DN121" s="932"/>
      <c r="DO121" s="932"/>
      <c r="DP121" s="932"/>
      <c r="DQ121" s="932" t="s">
        <v>119</v>
      </c>
      <c r="DR121" s="932"/>
      <c r="DS121" s="932"/>
      <c r="DT121" s="932"/>
      <c r="DU121" s="932"/>
      <c r="DV121" s="933" t="s">
        <v>432</v>
      </c>
      <c r="DW121" s="933"/>
      <c r="DX121" s="933"/>
      <c r="DY121" s="933"/>
      <c r="DZ121" s="934"/>
    </row>
    <row r="122" spans="1:130" s="235" customFormat="1" ht="26.25" customHeight="1" x14ac:dyDescent="0.2">
      <c r="A122" s="1069"/>
      <c r="B122" s="958"/>
      <c r="C122" s="928" t="s">
        <v>434</v>
      </c>
      <c r="D122" s="929"/>
      <c r="E122" s="929"/>
      <c r="F122" s="929"/>
      <c r="G122" s="929"/>
      <c r="H122" s="929"/>
      <c r="I122" s="929"/>
      <c r="J122" s="929"/>
      <c r="K122" s="929"/>
      <c r="L122" s="929"/>
      <c r="M122" s="929"/>
      <c r="N122" s="929"/>
      <c r="O122" s="929"/>
      <c r="P122" s="929"/>
      <c r="Q122" s="929"/>
      <c r="R122" s="929"/>
      <c r="S122" s="929"/>
      <c r="T122" s="929"/>
      <c r="U122" s="929"/>
      <c r="V122" s="929"/>
      <c r="W122" s="929"/>
      <c r="X122" s="929"/>
      <c r="Y122" s="929"/>
      <c r="Z122" s="930"/>
      <c r="AA122" s="964">
        <v>291351</v>
      </c>
      <c r="AB122" s="965"/>
      <c r="AC122" s="965"/>
      <c r="AD122" s="965"/>
      <c r="AE122" s="966"/>
      <c r="AF122" s="967">
        <v>280094</v>
      </c>
      <c r="AG122" s="965"/>
      <c r="AH122" s="965"/>
      <c r="AI122" s="965"/>
      <c r="AJ122" s="966"/>
      <c r="AK122" s="967">
        <v>252506</v>
      </c>
      <c r="AL122" s="965"/>
      <c r="AM122" s="965"/>
      <c r="AN122" s="965"/>
      <c r="AO122" s="966"/>
      <c r="AP122" s="968">
        <v>0.1</v>
      </c>
      <c r="AQ122" s="969"/>
      <c r="AR122" s="969"/>
      <c r="AS122" s="969"/>
      <c r="AT122" s="970"/>
      <c r="AU122" s="998"/>
      <c r="AV122" s="999"/>
      <c r="AW122" s="999"/>
      <c r="AX122" s="999"/>
      <c r="AY122" s="1000"/>
      <c r="AZ122" s="986" t="s">
        <v>454</v>
      </c>
      <c r="BA122" s="977"/>
      <c r="BB122" s="977"/>
      <c r="BC122" s="977"/>
      <c r="BD122" s="977"/>
      <c r="BE122" s="977"/>
      <c r="BF122" s="977"/>
      <c r="BG122" s="977"/>
      <c r="BH122" s="977"/>
      <c r="BI122" s="977"/>
      <c r="BJ122" s="977"/>
      <c r="BK122" s="977"/>
      <c r="BL122" s="977"/>
      <c r="BM122" s="977"/>
      <c r="BN122" s="977"/>
      <c r="BO122" s="977"/>
      <c r="BP122" s="978"/>
      <c r="BQ122" s="1003">
        <v>652964980</v>
      </c>
      <c r="BR122" s="1004"/>
      <c r="BS122" s="1004"/>
      <c r="BT122" s="1004"/>
      <c r="BU122" s="1004"/>
      <c r="BV122" s="1004">
        <v>648528630</v>
      </c>
      <c r="BW122" s="1004"/>
      <c r="BX122" s="1004"/>
      <c r="BY122" s="1004"/>
      <c r="BZ122" s="1004"/>
      <c r="CA122" s="1004">
        <v>644985890</v>
      </c>
      <c r="CB122" s="1004"/>
      <c r="CC122" s="1004"/>
      <c r="CD122" s="1004"/>
      <c r="CE122" s="1004"/>
      <c r="CF122" s="1023">
        <v>218.6</v>
      </c>
      <c r="CG122" s="1024"/>
      <c r="CH122" s="1024"/>
      <c r="CI122" s="1024"/>
      <c r="CJ122" s="1024"/>
      <c r="CK122" s="1015"/>
      <c r="CL122" s="1016"/>
      <c r="CM122" s="1016"/>
      <c r="CN122" s="1016"/>
      <c r="CO122" s="1017"/>
      <c r="CP122" s="1025" t="s">
        <v>455</v>
      </c>
      <c r="CQ122" s="1026"/>
      <c r="CR122" s="1026"/>
      <c r="CS122" s="1026"/>
      <c r="CT122" s="1026"/>
      <c r="CU122" s="1026"/>
      <c r="CV122" s="1026"/>
      <c r="CW122" s="1026"/>
      <c r="CX122" s="1026"/>
      <c r="CY122" s="1026"/>
      <c r="CZ122" s="1026"/>
      <c r="DA122" s="1026"/>
      <c r="DB122" s="1026"/>
      <c r="DC122" s="1026"/>
      <c r="DD122" s="1026"/>
      <c r="DE122" s="1026"/>
      <c r="DF122" s="1027"/>
      <c r="DG122" s="931" t="s">
        <v>119</v>
      </c>
      <c r="DH122" s="932"/>
      <c r="DI122" s="932"/>
      <c r="DJ122" s="932"/>
      <c r="DK122" s="932"/>
      <c r="DL122" s="932" t="s">
        <v>119</v>
      </c>
      <c r="DM122" s="932"/>
      <c r="DN122" s="932"/>
      <c r="DO122" s="932"/>
      <c r="DP122" s="932"/>
      <c r="DQ122" s="932" t="s">
        <v>365</v>
      </c>
      <c r="DR122" s="932"/>
      <c r="DS122" s="932"/>
      <c r="DT122" s="932"/>
      <c r="DU122" s="932"/>
      <c r="DV122" s="933" t="s">
        <v>422</v>
      </c>
      <c r="DW122" s="933"/>
      <c r="DX122" s="933"/>
      <c r="DY122" s="933"/>
      <c r="DZ122" s="934"/>
    </row>
    <row r="123" spans="1:130" s="235" customFormat="1" ht="26.25" customHeight="1" x14ac:dyDescent="0.2">
      <c r="A123" s="1069"/>
      <c r="B123" s="958"/>
      <c r="C123" s="928" t="s">
        <v>440</v>
      </c>
      <c r="D123" s="929"/>
      <c r="E123" s="929"/>
      <c r="F123" s="929"/>
      <c r="G123" s="929"/>
      <c r="H123" s="929"/>
      <c r="I123" s="929"/>
      <c r="J123" s="929"/>
      <c r="K123" s="929"/>
      <c r="L123" s="929"/>
      <c r="M123" s="929"/>
      <c r="N123" s="929"/>
      <c r="O123" s="929"/>
      <c r="P123" s="929"/>
      <c r="Q123" s="929"/>
      <c r="R123" s="929"/>
      <c r="S123" s="929"/>
      <c r="T123" s="929"/>
      <c r="U123" s="929"/>
      <c r="V123" s="929"/>
      <c r="W123" s="929"/>
      <c r="X123" s="929"/>
      <c r="Y123" s="929"/>
      <c r="Z123" s="930"/>
      <c r="AA123" s="964" t="s">
        <v>119</v>
      </c>
      <c r="AB123" s="965"/>
      <c r="AC123" s="965"/>
      <c r="AD123" s="965"/>
      <c r="AE123" s="966"/>
      <c r="AF123" s="967" t="s">
        <v>422</v>
      </c>
      <c r="AG123" s="965"/>
      <c r="AH123" s="965"/>
      <c r="AI123" s="965"/>
      <c r="AJ123" s="966"/>
      <c r="AK123" s="967" t="s">
        <v>365</v>
      </c>
      <c r="AL123" s="965"/>
      <c r="AM123" s="965"/>
      <c r="AN123" s="965"/>
      <c r="AO123" s="966"/>
      <c r="AP123" s="968" t="s">
        <v>365</v>
      </c>
      <c r="AQ123" s="969"/>
      <c r="AR123" s="969"/>
      <c r="AS123" s="969"/>
      <c r="AT123" s="970"/>
      <c r="AU123" s="1001"/>
      <c r="AV123" s="1002"/>
      <c r="AW123" s="1002"/>
      <c r="AX123" s="1002"/>
      <c r="AY123" s="1002"/>
      <c r="AZ123" s="266" t="s">
        <v>155</v>
      </c>
      <c r="BA123" s="266"/>
      <c r="BB123" s="266"/>
      <c r="BC123" s="266"/>
      <c r="BD123" s="266"/>
      <c r="BE123" s="266"/>
      <c r="BF123" s="266"/>
      <c r="BG123" s="266"/>
      <c r="BH123" s="266"/>
      <c r="BI123" s="266"/>
      <c r="BJ123" s="266"/>
      <c r="BK123" s="266"/>
      <c r="BL123" s="266"/>
      <c r="BM123" s="266"/>
      <c r="BN123" s="266"/>
      <c r="BO123" s="987" t="s">
        <v>456</v>
      </c>
      <c r="BP123" s="1011"/>
      <c r="BQ123" s="1075">
        <v>775020251</v>
      </c>
      <c r="BR123" s="1076"/>
      <c r="BS123" s="1076"/>
      <c r="BT123" s="1076"/>
      <c r="BU123" s="1076"/>
      <c r="BV123" s="1076">
        <v>767633357</v>
      </c>
      <c r="BW123" s="1076"/>
      <c r="BX123" s="1076"/>
      <c r="BY123" s="1076"/>
      <c r="BZ123" s="1076"/>
      <c r="CA123" s="1076">
        <v>759661163</v>
      </c>
      <c r="CB123" s="1076"/>
      <c r="CC123" s="1076"/>
      <c r="CD123" s="1076"/>
      <c r="CE123" s="1076"/>
      <c r="CF123" s="1005"/>
      <c r="CG123" s="1006"/>
      <c r="CH123" s="1006"/>
      <c r="CI123" s="1006"/>
      <c r="CJ123" s="1007"/>
      <c r="CK123" s="1015"/>
      <c r="CL123" s="1016"/>
      <c r="CM123" s="1016"/>
      <c r="CN123" s="1016"/>
      <c r="CO123" s="1017"/>
      <c r="CP123" s="1025" t="s">
        <v>457</v>
      </c>
      <c r="CQ123" s="1026"/>
      <c r="CR123" s="1026"/>
      <c r="CS123" s="1026"/>
      <c r="CT123" s="1026"/>
      <c r="CU123" s="1026"/>
      <c r="CV123" s="1026"/>
      <c r="CW123" s="1026"/>
      <c r="CX123" s="1026"/>
      <c r="CY123" s="1026"/>
      <c r="CZ123" s="1026"/>
      <c r="DA123" s="1026"/>
      <c r="DB123" s="1026"/>
      <c r="DC123" s="1026"/>
      <c r="DD123" s="1026"/>
      <c r="DE123" s="1026"/>
      <c r="DF123" s="1027"/>
      <c r="DG123" s="931" t="s">
        <v>119</v>
      </c>
      <c r="DH123" s="932"/>
      <c r="DI123" s="932"/>
      <c r="DJ123" s="932"/>
      <c r="DK123" s="932"/>
      <c r="DL123" s="932" t="s">
        <v>119</v>
      </c>
      <c r="DM123" s="932"/>
      <c r="DN123" s="932"/>
      <c r="DO123" s="932"/>
      <c r="DP123" s="932"/>
      <c r="DQ123" s="932" t="s">
        <v>365</v>
      </c>
      <c r="DR123" s="932"/>
      <c r="DS123" s="932"/>
      <c r="DT123" s="932"/>
      <c r="DU123" s="932"/>
      <c r="DV123" s="933" t="s">
        <v>119</v>
      </c>
      <c r="DW123" s="933"/>
      <c r="DX123" s="933"/>
      <c r="DY123" s="933"/>
      <c r="DZ123" s="934"/>
    </row>
    <row r="124" spans="1:130" s="235" customFormat="1" ht="26.25" customHeight="1" thickBot="1" x14ac:dyDescent="0.25">
      <c r="A124" s="1069"/>
      <c r="B124" s="958"/>
      <c r="C124" s="928" t="s">
        <v>443</v>
      </c>
      <c r="D124" s="929"/>
      <c r="E124" s="929"/>
      <c r="F124" s="929"/>
      <c r="G124" s="929"/>
      <c r="H124" s="929"/>
      <c r="I124" s="929"/>
      <c r="J124" s="929"/>
      <c r="K124" s="929"/>
      <c r="L124" s="929"/>
      <c r="M124" s="929"/>
      <c r="N124" s="929"/>
      <c r="O124" s="929"/>
      <c r="P124" s="929"/>
      <c r="Q124" s="929"/>
      <c r="R124" s="929"/>
      <c r="S124" s="929"/>
      <c r="T124" s="929"/>
      <c r="U124" s="929"/>
      <c r="V124" s="929"/>
      <c r="W124" s="929"/>
      <c r="X124" s="929"/>
      <c r="Y124" s="929"/>
      <c r="Z124" s="930"/>
      <c r="AA124" s="964" t="s">
        <v>365</v>
      </c>
      <c r="AB124" s="965"/>
      <c r="AC124" s="965"/>
      <c r="AD124" s="965"/>
      <c r="AE124" s="966"/>
      <c r="AF124" s="967" t="s">
        <v>119</v>
      </c>
      <c r="AG124" s="965"/>
      <c r="AH124" s="965"/>
      <c r="AI124" s="965"/>
      <c r="AJ124" s="966"/>
      <c r="AK124" s="967" t="s">
        <v>119</v>
      </c>
      <c r="AL124" s="965"/>
      <c r="AM124" s="965"/>
      <c r="AN124" s="965"/>
      <c r="AO124" s="966"/>
      <c r="AP124" s="968" t="s">
        <v>119</v>
      </c>
      <c r="AQ124" s="969"/>
      <c r="AR124" s="969"/>
      <c r="AS124" s="969"/>
      <c r="AT124" s="970"/>
      <c r="AU124" s="1071" t="s">
        <v>458</v>
      </c>
      <c r="AV124" s="1072"/>
      <c r="AW124" s="1072"/>
      <c r="AX124" s="1072"/>
      <c r="AY124" s="1072"/>
      <c r="AZ124" s="1072"/>
      <c r="BA124" s="1072"/>
      <c r="BB124" s="1072"/>
      <c r="BC124" s="1072"/>
      <c r="BD124" s="1072"/>
      <c r="BE124" s="1072"/>
      <c r="BF124" s="1072"/>
      <c r="BG124" s="1072"/>
      <c r="BH124" s="1072"/>
      <c r="BI124" s="1072"/>
      <c r="BJ124" s="1072"/>
      <c r="BK124" s="1072"/>
      <c r="BL124" s="1072"/>
      <c r="BM124" s="1072"/>
      <c r="BN124" s="1072"/>
      <c r="BO124" s="1072"/>
      <c r="BP124" s="1073"/>
      <c r="BQ124" s="1074">
        <v>149.69999999999999</v>
      </c>
      <c r="BR124" s="1035"/>
      <c r="BS124" s="1035"/>
      <c r="BT124" s="1035"/>
      <c r="BU124" s="1035"/>
      <c r="BV124" s="1035">
        <v>150</v>
      </c>
      <c r="BW124" s="1035"/>
      <c r="BX124" s="1035"/>
      <c r="BY124" s="1035"/>
      <c r="BZ124" s="1035"/>
      <c r="CA124" s="1035">
        <v>149</v>
      </c>
      <c r="CB124" s="1035"/>
      <c r="CC124" s="1035"/>
      <c r="CD124" s="1035"/>
      <c r="CE124" s="1035"/>
      <c r="CF124" s="1036"/>
      <c r="CG124" s="1037"/>
      <c r="CH124" s="1037"/>
      <c r="CI124" s="1037"/>
      <c r="CJ124" s="1038"/>
      <c r="CK124" s="1018"/>
      <c r="CL124" s="1018"/>
      <c r="CM124" s="1018"/>
      <c r="CN124" s="1018"/>
      <c r="CO124" s="1019"/>
      <c r="CP124" s="1039" t="s">
        <v>459</v>
      </c>
      <c r="CQ124" s="1040"/>
      <c r="CR124" s="1040"/>
      <c r="CS124" s="1040"/>
      <c r="CT124" s="1040"/>
      <c r="CU124" s="1040"/>
      <c r="CV124" s="1040"/>
      <c r="CW124" s="1040"/>
      <c r="CX124" s="1040"/>
      <c r="CY124" s="1040"/>
      <c r="CZ124" s="1040"/>
      <c r="DA124" s="1040"/>
      <c r="DB124" s="1040"/>
      <c r="DC124" s="1040"/>
      <c r="DD124" s="1040"/>
      <c r="DE124" s="1040"/>
      <c r="DF124" s="1041"/>
      <c r="DG124" s="1003" t="s">
        <v>365</v>
      </c>
      <c r="DH124" s="1004"/>
      <c r="DI124" s="1004"/>
      <c r="DJ124" s="1004"/>
      <c r="DK124" s="1004"/>
      <c r="DL124" s="1004" t="s">
        <v>119</v>
      </c>
      <c r="DM124" s="1004"/>
      <c r="DN124" s="1004"/>
      <c r="DO124" s="1004"/>
      <c r="DP124" s="1004"/>
      <c r="DQ124" s="1004" t="s">
        <v>365</v>
      </c>
      <c r="DR124" s="1004"/>
      <c r="DS124" s="1004"/>
      <c r="DT124" s="1004"/>
      <c r="DU124" s="1004"/>
      <c r="DV124" s="1028" t="s">
        <v>119</v>
      </c>
      <c r="DW124" s="1028"/>
      <c r="DX124" s="1028"/>
      <c r="DY124" s="1028"/>
      <c r="DZ124" s="1029"/>
    </row>
    <row r="125" spans="1:130" s="235" customFormat="1" ht="26.25" customHeight="1" x14ac:dyDescent="0.2">
      <c r="A125" s="1069"/>
      <c r="B125" s="958"/>
      <c r="C125" s="928" t="s">
        <v>445</v>
      </c>
      <c r="D125" s="929"/>
      <c r="E125" s="929"/>
      <c r="F125" s="929"/>
      <c r="G125" s="929"/>
      <c r="H125" s="929"/>
      <c r="I125" s="929"/>
      <c r="J125" s="929"/>
      <c r="K125" s="929"/>
      <c r="L125" s="929"/>
      <c r="M125" s="929"/>
      <c r="N125" s="929"/>
      <c r="O125" s="929"/>
      <c r="P125" s="929"/>
      <c r="Q125" s="929"/>
      <c r="R125" s="929"/>
      <c r="S125" s="929"/>
      <c r="T125" s="929"/>
      <c r="U125" s="929"/>
      <c r="V125" s="929"/>
      <c r="W125" s="929"/>
      <c r="X125" s="929"/>
      <c r="Y125" s="929"/>
      <c r="Z125" s="930"/>
      <c r="AA125" s="964" t="s">
        <v>119</v>
      </c>
      <c r="AB125" s="965"/>
      <c r="AC125" s="965"/>
      <c r="AD125" s="965"/>
      <c r="AE125" s="966"/>
      <c r="AF125" s="967" t="s">
        <v>432</v>
      </c>
      <c r="AG125" s="965"/>
      <c r="AH125" s="965"/>
      <c r="AI125" s="965"/>
      <c r="AJ125" s="966"/>
      <c r="AK125" s="967" t="s">
        <v>432</v>
      </c>
      <c r="AL125" s="965"/>
      <c r="AM125" s="965"/>
      <c r="AN125" s="965"/>
      <c r="AO125" s="966"/>
      <c r="AP125" s="968" t="s">
        <v>119</v>
      </c>
      <c r="AQ125" s="969"/>
      <c r="AR125" s="969"/>
      <c r="AS125" s="969"/>
      <c r="AT125" s="970"/>
      <c r="AU125" s="267"/>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9"/>
      <c r="BR125" s="269"/>
      <c r="BS125" s="269"/>
      <c r="BT125" s="269"/>
      <c r="BU125" s="269"/>
      <c r="BV125" s="269"/>
      <c r="BW125" s="269"/>
      <c r="BX125" s="269"/>
      <c r="BY125" s="269"/>
      <c r="BZ125" s="269"/>
      <c r="CA125" s="269"/>
      <c r="CB125" s="269"/>
      <c r="CC125" s="269"/>
      <c r="CD125" s="269"/>
      <c r="CE125" s="269"/>
      <c r="CF125" s="269"/>
      <c r="CG125" s="269"/>
      <c r="CH125" s="269"/>
      <c r="CI125" s="269"/>
      <c r="CJ125" s="270"/>
      <c r="CK125" s="1030" t="s">
        <v>460</v>
      </c>
      <c r="CL125" s="1013"/>
      <c r="CM125" s="1013"/>
      <c r="CN125" s="1013"/>
      <c r="CO125" s="1014"/>
      <c r="CP125" s="952" t="s">
        <v>461</v>
      </c>
      <c r="CQ125" s="901"/>
      <c r="CR125" s="901"/>
      <c r="CS125" s="901"/>
      <c r="CT125" s="901"/>
      <c r="CU125" s="901"/>
      <c r="CV125" s="901"/>
      <c r="CW125" s="901"/>
      <c r="CX125" s="901"/>
      <c r="CY125" s="901"/>
      <c r="CZ125" s="901"/>
      <c r="DA125" s="901"/>
      <c r="DB125" s="901"/>
      <c r="DC125" s="901"/>
      <c r="DD125" s="901"/>
      <c r="DE125" s="901"/>
      <c r="DF125" s="902"/>
      <c r="DG125" s="938" t="s">
        <v>119</v>
      </c>
      <c r="DH125" s="939"/>
      <c r="DI125" s="939"/>
      <c r="DJ125" s="939"/>
      <c r="DK125" s="939"/>
      <c r="DL125" s="939" t="s">
        <v>119</v>
      </c>
      <c r="DM125" s="939"/>
      <c r="DN125" s="939"/>
      <c r="DO125" s="939"/>
      <c r="DP125" s="939"/>
      <c r="DQ125" s="939" t="s">
        <v>119</v>
      </c>
      <c r="DR125" s="939"/>
      <c r="DS125" s="939"/>
      <c r="DT125" s="939"/>
      <c r="DU125" s="939"/>
      <c r="DV125" s="940" t="s">
        <v>365</v>
      </c>
      <c r="DW125" s="940"/>
      <c r="DX125" s="940"/>
      <c r="DY125" s="940"/>
      <c r="DZ125" s="941"/>
    </row>
    <row r="126" spans="1:130" s="235" customFormat="1" ht="26.25" customHeight="1" thickBot="1" x14ac:dyDescent="0.25">
      <c r="A126" s="1069"/>
      <c r="B126" s="958"/>
      <c r="C126" s="928" t="s">
        <v>447</v>
      </c>
      <c r="D126" s="929"/>
      <c r="E126" s="929"/>
      <c r="F126" s="929"/>
      <c r="G126" s="929"/>
      <c r="H126" s="929"/>
      <c r="I126" s="929"/>
      <c r="J126" s="929"/>
      <c r="K126" s="929"/>
      <c r="L126" s="929"/>
      <c r="M126" s="929"/>
      <c r="N126" s="929"/>
      <c r="O126" s="929"/>
      <c r="P126" s="929"/>
      <c r="Q126" s="929"/>
      <c r="R126" s="929"/>
      <c r="S126" s="929"/>
      <c r="T126" s="929"/>
      <c r="U126" s="929"/>
      <c r="V126" s="929"/>
      <c r="W126" s="929"/>
      <c r="X126" s="929"/>
      <c r="Y126" s="929"/>
      <c r="Z126" s="930"/>
      <c r="AA126" s="964" t="s">
        <v>119</v>
      </c>
      <c r="AB126" s="965"/>
      <c r="AC126" s="965"/>
      <c r="AD126" s="965"/>
      <c r="AE126" s="966"/>
      <c r="AF126" s="967" t="s">
        <v>119</v>
      </c>
      <c r="AG126" s="965"/>
      <c r="AH126" s="965"/>
      <c r="AI126" s="965"/>
      <c r="AJ126" s="966"/>
      <c r="AK126" s="967" t="s">
        <v>365</v>
      </c>
      <c r="AL126" s="965"/>
      <c r="AM126" s="965"/>
      <c r="AN126" s="965"/>
      <c r="AO126" s="966"/>
      <c r="AP126" s="968" t="s">
        <v>365</v>
      </c>
      <c r="AQ126" s="969"/>
      <c r="AR126" s="969"/>
      <c r="AS126" s="969"/>
      <c r="AT126" s="970"/>
      <c r="AU126" s="271"/>
      <c r="AV126" s="271"/>
      <c r="AW126" s="271"/>
      <c r="AX126" s="271"/>
      <c r="AY126" s="271"/>
      <c r="AZ126" s="271"/>
      <c r="BA126" s="271"/>
      <c r="BB126" s="271"/>
      <c r="BC126" s="271"/>
      <c r="BD126" s="271"/>
      <c r="BE126" s="271"/>
      <c r="BF126" s="271"/>
      <c r="BG126" s="271"/>
      <c r="BH126" s="271"/>
      <c r="BI126" s="271"/>
      <c r="BJ126" s="271"/>
      <c r="BK126" s="271"/>
      <c r="BL126" s="271"/>
      <c r="BM126" s="271"/>
      <c r="BN126" s="271"/>
      <c r="BO126" s="271"/>
      <c r="BP126" s="271"/>
      <c r="BQ126" s="271"/>
      <c r="BR126" s="271"/>
      <c r="BS126" s="271"/>
      <c r="BT126" s="271"/>
      <c r="BU126" s="271"/>
      <c r="BV126" s="271"/>
      <c r="BW126" s="271"/>
      <c r="BX126" s="271"/>
      <c r="BY126" s="271"/>
      <c r="BZ126" s="271"/>
      <c r="CA126" s="271"/>
      <c r="CB126" s="271"/>
      <c r="CC126" s="271"/>
      <c r="CD126" s="272"/>
      <c r="CE126" s="272"/>
      <c r="CF126" s="272"/>
      <c r="CG126" s="269"/>
      <c r="CH126" s="269"/>
      <c r="CI126" s="269"/>
      <c r="CJ126" s="270"/>
      <c r="CK126" s="1031"/>
      <c r="CL126" s="1016"/>
      <c r="CM126" s="1016"/>
      <c r="CN126" s="1016"/>
      <c r="CO126" s="1017"/>
      <c r="CP126" s="961" t="s">
        <v>462</v>
      </c>
      <c r="CQ126" s="962"/>
      <c r="CR126" s="962"/>
      <c r="CS126" s="962"/>
      <c r="CT126" s="962"/>
      <c r="CU126" s="962"/>
      <c r="CV126" s="962"/>
      <c r="CW126" s="962"/>
      <c r="CX126" s="962"/>
      <c r="CY126" s="962"/>
      <c r="CZ126" s="962"/>
      <c r="DA126" s="962"/>
      <c r="DB126" s="962"/>
      <c r="DC126" s="962"/>
      <c r="DD126" s="962"/>
      <c r="DE126" s="962"/>
      <c r="DF126" s="963"/>
      <c r="DG126" s="931" t="s">
        <v>365</v>
      </c>
      <c r="DH126" s="932"/>
      <c r="DI126" s="932"/>
      <c r="DJ126" s="932"/>
      <c r="DK126" s="932"/>
      <c r="DL126" s="932" t="s">
        <v>365</v>
      </c>
      <c r="DM126" s="932"/>
      <c r="DN126" s="932"/>
      <c r="DO126" s="932"/>
      <c r="DP126" s="932"/>
      <c r="DQ126" s="932" t="s">
        <v>432</v>
      </c>
      <c r="DR126" s="932"/>
      <c r="DS126" s="932"/>
      <c r="DT126" s="932"/>
      <c r="DU126" s="932"/>
      <c r="DV126" s="933" t="s">
        <v>119</v>
      </c>
      <c r="DW126" s="933"/>
      <c r="DX126" s="933"/>
      <c r="DY126" s="933"/>
      <c r="DZ126" s="934"/>
    </row>
    <row r="127" spans="1:130" s="235" customFormat="1" ht="26.25" customHeight="1" x14ac:dyDescent="0.2">
      <c r="A127" s="1070"/>
      <c r="B127" s="960"/>
      <c r="C127" s="1008" t="s">
        <v>463</v>
      </c>
      <c r="D127" s="1009"/>
      <c r="E127" s="1009"/>
      <c r="F127" s="1009"/>
      <c r="G127" s="1009"/>
      <c r="H127" s="1009"/>
      <c r="I127" s="1009"/>
      <c r="J127" s="1009"/>
      <c r="K127" s="1009"/>
      <c r="L127" s="1009"/>
      <c r="M127" s="1009"/>
      <c r="N127" s="1009"/>
      <c r="O127" s="1009"/>
      <c r="P127" s="1009"/>
      <c r="Q127" s="1009"/>
      <c r="R127" s="1009"/>
      <c r="S127" s="1009"/>
      <c r="T127" s="1009"/>
      <c r="U127" s="1009"/>
      <c r="V127" s="1009"/>
      <c r="W127" s="1009"/>
      <c r="X127" s="1009"/>
      <c r="Y127" s="1009"/>
      <c r="Z127" s="1010"/>
      <c r="AA127" s="964" t="s">
        <v>119</v>
      </c>
      <c r="AB127" s="965"/>
      <c r="AC127" s="965"/>
      <c r="AD127" s="965"/>
      <c r="AE127" s="966"/>
      <c r="AF127" s="967" t="s">
        <v>365</v>
      </c>
      <c r="AG127" s="965"/>
      <c r="AH127" s="965"/>
      <c r="AI127" s="965"/>
      <c r="AJ127" s="966"/>
      <c r="AK127" s="967" t="s">
        <v>119</v>
      </c>
      <c r="AL127" s="965"/>
      <c r="AM127" s="965"/>
      <c r="AN127" s="965"/>
      <c r="AO127" s="966"/>
      <c r="AP127" s="968" t="s">
        <v>365</v>
      </c>
      <c r="AQ127" s="969"/>
      <c r="AR127" s="969"/>
      <c r="AS127" s="969"/>
      <c r="AT127" s="970"/>
      <c r="AU127" s="271"/>
      <c r="AV127" s="271"/>
      <c r="AW127" s="271"/>
      <c r="AX127" s="1042" t="s">
        <v>464</v>
      </c>
      <c r="AY127" s="1043"/>
      <c r="AZ127" s="1043"/>
      <c r="BA127" s="1043"/>
      <c r="BB127" s="1043"/>
      <c r="BC127" s="1043"/>
      <c r="BD127" s="1043"/>
      <c r="BE127" s="1044"/>
      <c r="BF127" s="1045" t="s">
        <v>465</v>
      </c>
      <c r="BG127" s="1043"/>
      <c r="BH127" s="1043"/>
      <c r="BI127" s="1043"/>
      <c r="BJ127" s="1043"/>
      <c r="BK127" s="1043"/>
      <c r="BL127" s="1044"/>
      <c r="BM127" s="1045" t="s">
        <v>466</v>
      </c>
      <c r="BN127" s="1043"/>
      <c r="BO127" s="1043"/>
      <c r="BP127" s="1043"/>
      <c r="BQ127" s="1043"/>
      <c r="BR127" s="1043"/>
      <c r="BS127" s="1044"/>
      <c r="BT127" s="1045" t="s">
        <v>467</v>
      </c>
      <c r="BU127" s="1043"/>
      <c r="BV127" s="1043"/>
      <c r="BW127" s="1043"/>
      <c r="BX127" s="1043"/>
      <c r="BY127" s="1043"/>
      <c r="BZ127" s="1067"/>
      <c r="CA127" s="271"/>
      <c r="CB127" s="271"/>
      <c r="CC127" s="271"/>
      <c r="CD127" s="272"/>
      <c r="CE127" s="272"/>
      <c r="CF127" s="272"/>
      <c r="CG127" s="269"/>
      <c r="CH127" s="269"/>
      <c r="CI127" s="269"/>
      <c r="CJ127" s="270"/>
      <c r="CK127" s="1031"/>
      <c r="CL127" s="1016"/>
      <c r="CM127" s="1016"/>
      <c r="CN127" s="1016"/>
      <c r="CO127" s="1017"/>
      <c r="CP127" s="961" t="s">
        <v>468</v>
      </c>
      <c r="CQ127" s="962"/>
      <c r="CR127" s="962"/>
      <c r="CS127" s="962"/>
      <c r="CT127" s="962"/>
      <c r="CU127" s="962"/>
      <c r="CV127" s="962"/>
      <c r="CW127" s="962"/>
      <c r="CX127" s="962"/>
      <c r="CY127" s="962"/>
      <c r="CZ127" s="962"/>
      <c r="DA127" s="962"/>
      <c r="DB127" s="962"/>
      <c r="DC127" s="962"/>
      <c r="DD127" s="962"/>
      <c r="DE127" s="962"/>
      <c r="DF127" s="963"/>
      <c r="DG127" s="931" t="s">
        <v>119</v>
      </c>
      <c r="DH127" s="932"/>
      <c r="DI127" s="932"/>
      <c r="DJ127" s="932"/>
      <c r="DK127" s="932"/>
      <c r="DL127" s="932" t="s">
        <v>119</v>
      </c>
      <c r="DM127" s="932"/>
      <c r="DN127" s="932"/>
      <c r="DO127" s="932"/>
      <c r="DP127" s="932"/>
      <c r="DQ127" s="932" t="s">
        <v>119</v>
      </c>
      <c r="DR127" s="932"/>
      <c r="DS127" s="932"/>
      <c r="DT127" s="932"/>
      <c r="DU127" s="932"/>
      <c r="DV127" s="933" t="s">
        <v>119</v>
      </c>
      <c r="DW127" s="933"/>
      <c r="DX127" s="933"/>
      <c r="DY127" s="933"/>
      <c r="DZ127" s="934"/>
    </row>
    <row r="128" spans="1:130" s="235" customFormat="1" ht="26.25" customHeight="1" thickBot="1" x14ac:dyDescent="0.25">
      <c r="A128" s="1053" t="s">
        <v>469</v>
      </c>
      <c r="B128" s="1054"/>
      <c r="C128" s="1054"/>
      <c r="D128" s="1054"/>
      <c r="E128" s="1054"/>
      <c r="F128" s="1054"/>
      <c r="G128" s="1054"/>
      <c r="H128" s="1054"/>
      <c r="I128" s="1054"/>
      <c r="J128" s="1054"/>
      <c r="K128" s="1054"/>
      <c r="L128" s="1054"/>
      <c r="M128" s="1054"/>
      <c r="N128" s="1054"/>
      <c r="O128" s="1054"/>
      <c r="P128" s="1054"/>
      <c r="Q128" s="1054"/>
      <c r="R128" s="1054"/>
      <c r="S128" s="1054"/>
      <c r="T128" s="1054"/>
      <c r="U128" s="1054"/>
      <c r="V128" s="1054"/>
      <c r="W128" s="1055" t="s">
        <v>470</v>
      </c>
      <c r="X128" s="1055"/>
      <c r="Y128" s="1055"/>
      <c r="Z128" s="1056"/>
      <c r="AA128" s="1057">
        <v>2410778</v>
      </c>
      <c r="AB128" s="1058"/>
      <c r="AC128" s="1058"/>
      <c r="AD128" s="1058"/>
      <c r="AE128" s="1059"/>
      <c r="AF128" s="1060">
        <v>2338762</v>
      </c>
      <c r="AG128" s="1058"/>
      <c r="AH128" s="1058"/>
      <c r="AI128" s="1058"/>
      <c r="AJ128" s="1059"/>
      <c r="AK128" s="1060">
        <v>3928567</v>
      </c>
      <c r="AL128" s="1058"/>
      <c r="AM128" s="1058"/>
      <c r="AN128" s="1058"/>
      <c r="AO128" s="1059"/>
      <c r="AP128" s="1061"/>
      <c r="AQ128" s="1062"/>
      <c r="AR128" s="1062"/>
      <c r="AS128" s="1062"/>
      <c r="AT128" s="1063"/>
      <c r="AU128" s="271"/>
      <c r="AV128" s="271"/>
      <c r="AW128" s="271"/>
      <c r="AX128" s="900" t="s">
        <v>471</v>
      </c>
      <c r="AY128" s="901"/>
      <c r="AZ128" s="901"/>
      <c r="BA128" s="901"/>
      <c r="BB128" s="901"/>
      <c r="BC128" s="901"/>
      <c r="BD128" s="901"/>
      <c r="BE128" s="902"/>
      <c r="BF128" s="1064" t="s">
        <v>119</v>
      </c>
      <c r="BG128" s="1065"/>
      <c r="BH128" s="1065"/>
      <c r="BI128" s="1065"/>
      <c r="BJ128" s="1065"/>
      <c r="BK128" s="1065"/>
      <c r="BL128" s="1066"/>
      <c r="BM128" s="1064">
        <v>3.75</v>
      </c>
      <c r="BN128" s="1065"/>
      <c r="BO128" s="1065"/>
      <c r="BP128" s="1065"/>
      <c r="BQ128" s="1065"/>
      <c r="BR128" s="1065"/>
      <c r="BS128" s="1066"/>
      <c r="BT128" s="1064">
        <v>5</v>
      </c>
      <c r="BU128" s="1065"/>
      <c r="BV128" s="1065"/>
      <c r="BW128" s="1065"/>
      <c r="BX128" s="1065"/>
      <c r="BY128" s="1065"/>
      <c r="BZ128" s="1089"/>
      <c r="CA128" s="272"/>
      <c r="CB128" s="272"/>
      <c r="CC128" s="272"/>
      <c r="CD128" s="272"/>
      <c r="CE128" s="272"/>
      <c r="CF128" s="272"/>
      <c r="CG128" s="269"/>
      <c r="CH128" s="269"/>
      <c r="CI128" s="269"/>
      <c r="CJ128" s="270"/>
      <c r="CK128" s="1032"/>
      <c r="CL128" s="1033"/>
      <c r="CM128" s="1033"/>
      <c r="CN128" s="1033"/>
      <c r="CO128" s="1034"/>
      <c r="CP128" s="1046" t="s">
        <v>472</v>
      </c>
      <c r="CQ128" s="1047"/>
      <c r="CR128" s="1047"/>
      <c r="CS128" s="1047"/>
      <c r="CT128" s="1047"/>
      <c r="CU128" s="1047"/>
      <c r="CV128" s="1047"/>
      <c r="CW128" s="1047"/>
      <c r="CX128" s="1047"/>
      <c r="CY128" s="1047"/>
      <c r="CZ128" s="1047"/>
      <c r="DA128" s="1047"/>
      <c r="DB128" s="1047"/>
      <c r="DC128" s="1047"/>
      <c r="DD128" s="1047"/>
      <c r="DE128" s="1047"/>
      <c r="DF128" s="1048"/>
      <c r="DG128" s="1049">
        <v>475446</v>
      </c>
      <c r="DH128" s="1050"/>
      <c r="DI128" s="1050"/>
      <c r="DJ128" s="1050"/>
      <c r="DK128" s="1050"/>
      <c r="DL128" s="1050">
        <v>1688398</v>
      </c>
      <c r="DM128" s="1050"/>
      <c r="DN128" s="1050"/>
      <c r="DO128" s="1050"/>
      <c r="DP128" s="1050"/>
      <c r="DQ128" s="1050">
        <v>12654</v>
      </c>
      <c r="DR128" s="1050"/>
      <c r="DS128" s="1050"/>
      <c r="DT128" s="1050"/>
      <c r="DU128" s="1050"/>
      <c r="DV128" s="1051">
        <v>0</v>
      </c>
      <c r="DW128" s="1051"/>
      <c r="DX128" s="1051"/>
      <c r="DY128" s="1051"/>
      <c r="DZ128" s="1052"/>
    </row>
    <row r="129" spans="1:131" s="235" customFormat="1" ht="26.25" customHeight="1" x14ac:dyDescent="0.2">
      <c r="A129" s="942" t="s">
        <v>101</v>
      </c>
      <c r="B129" s="943"/>
      <c r="C129" s="943"/>
      <c r="D129" s="943"/>
      <c r="E129" s="943"/>
      <c r="F129" s="943"/>
      <c r="G129" s="943"/>
      <c r="H129" s="943"/>
      <c r="I129" s="943"/>
      <c r="J129" s="943"/>
      <c r="K129" s="943"/>
      <c r="L129" s="943"/>
      <c r="M129" s="943"/>
      <c r="N129" s="943"/>
      <c r="O129" s="943"/>
      <c r="P129" s="943"/>
      <c r="Q129" s="943"/>
      <c r="R129" s="943"/>
      <c r="S129" s="943"/>
      <c r="T129" s="943"/>
      <c r="U129" s="943"/>
      <c r="V129" s="943"/>
      <c r="W129" s="1083" t="s">
        <v>473</v>
      </c>
      <c r="X129" s="1084"/>
      <c r="Y129" s="1084"/>
      <c r="Z129" s="1085"/>
      <c r="AA129" s="964">
        <v>352567141</v>
      </c>
      <c r="AB129" s="965"/>
      <c r="AC129" s="965"/>
      <c r="AD129" s="965"/>
      <c r="AE129" s="966"/>
      <c r="AF129" s="967">
        <v>351897534</v>
      </c>
      <c r="AG129" s="965"/>
      <c r="AH129" s="965"/>
      <c r="AI129" s="965"/>
      <c r="AJ129" s="966"/>
      <c r="AK129" s="967">
        <v>349948129</v>
      </c>
      <c r="AL129" s="965"/>
      <c r="AM129" s="965"/>
      <c r="AN129" s="965"/>
      <c r="AO129" s="966"/>
      <c r="AP129" s="1086"/>
      <c r="AQ129" s="1087"/>
      <c r="AR129" s="1087"/>
      <c r="AS129" s="1087"/>
      <c r="AT129" s="1088"/>
      <c r="AU129" s="273"/>
      <c r="AV129" s="273"/>
      <c r="AW129" s="273"/>
      <c r="AX129" s="1077" t="s">
        <v>474</v>
      </c>
      <c r="AY129" s="962"/>
      <c r="AZ129" s="962"/>
      <c r="BA129" s="962"/>
      <c r="BB129" s="962"/>
      <c r="BC129" s="962"/>
      <c r="BD129" s="962"/>
      <c r="BE129" s="963"/>
      <c r="BF129" s="1078" t="s">
        <v>119</v>
      </c>
      <c r="BG129" s="1079"/>
      <c r="BH129" s="1079"/>
      <c r="BI129" s="1079"/>
      <c r="BJ129" s="1079"/>
      <c r="BK129" s="1079"/>
      <c r="BL129" s="1080"/>
      <c r="BM129" s="1078">
        <v>8.75</v>
      </c>
      <c r="BN129" s="1079"/>
      <c r="BO129" s="1079"/>
      <c r="BP129" s="1079"/>
      <c r="BQ129" s="1079"/>
      <c r="BR129" s="1079"/>
      <c r="BS129" s="1080"/>
      <c r="BT129" s="1078">
        <v>15</v>
      </c>
      <c r="BU129" s="1081"/>
      <c r="BV129" s="1081"/>
      <c r="BW129" s="1081"/>
      <c r="BX129" s="1081"/>
      <c r="BY129" s="1081"/>
      <c r="BZ129" s="1082"/>
      <c r="CA129" s="274"/>
      <c r="CB129" s="274"/>
      <c r="CC129" s="274"/>
      <c r="CD129" s="274"/>
      <c r="CE129" s="274"/>
      <c r="CF129" s="274"/>
      <c r="CG129" s="274"/>
      <c r="CH129" s="274"/>
      <c r="CI129" s="274"/>
      <c r="CJ129" s="274"/>
      <c r="CK129" s="274"/>
      <c r="CL129" s="274"/>
      <c r="CM129" s="274"/>
      <c r="CN129" s="274"/>
      <c r="CO129" s="274"/>
      <c r="CP129" s="274"/>
      <c r="CQ129" s="274"/>
      <c r="CR129" s="274"/>
      <c r="CS129" s="274"/>
      <c r="CT129" s="274"/>
      <c r="CU129" s="274"/>
      <c r="CV129" s="274"/>
      <c r="CW129" s="274"/>
      <c r="CX129" s="274"/>
      <c r="CY129" s="274"/>
      <c r="CZ129" s="274"/>
      <c r="DA129" s="274"/>
      <c r="DB129" s="274"/>
      <c r="DC129" s="274"/>
      <c r="DD129" s="274"/>
      <c r="DE129" s="274"/>
      <c r="DF129" s="274"/>
      <c r="DG129" s="274"/>
      <c r="DH129" s="274"/>
      <c r="DI129" s="274"/>
      <c r="DJ129" s="274"/>
      <c r="DK129" s="274"/>
      <c r="DL129" s="274"/>
      <c r="DM129" s="274"/>
      <c r="DN129" s="274"/>
      <c r="DO129" s="274"/>
      <c r="DP129" s="242"/>
      <c r="DQ129" s="242"/>
      <c r="DR129" s="242"/>
      <c r="DS129" s="242"/>
      <c r="DT129" s="242"/>
      <c r="DU129" s="242"/>
      <c r="DV129" s="242"/>
      <c r="DW129" s="242"/>
      <c r="DX129" s="242"/>
      <c r="DY129" s="242"/>
      <c r="DZ129" s="246"/>
    </row>
    <row r="130" spans="1:131" s="235" customFormat="1" ht="26.25" customHeight="1" x14ac:dyDescent="0.2">
      <c r="A130" s="942" t="s">
        <v>475</v>
      </c>
      <c r="B130" s="943"/>
      <c r="C130" s="943"/>
      <c r="D130" s="943"/>
      <c r="E130" s="943"/>
      <c r="F130" s="943"/>
      <c r="G130" s="943"/>
      <c r="H130" s="943"/>
      <c r="I130" s="943"/>
      <c r="J130" s="943"/>
      <c r="K130" s="943"/>
      <c r="L130" s="943"/>
      <c r="M130" s="943"/>
      <c r="N130" s="943"/>
      <c r="O130" s="943"/>
      <c r="P130" s="943"/>
      <c r="Q130" s="943"/>
      <c r="R130" s="943"/>
      <c r="S130" s="943"/>
      <c r="T130" s="943"/>
      <c r="U130" s="943"/>
      <c r="V130" s="943"/>
      <c r="W130" s="1083" t="s">
        <v>476</v>
      </c>
      <c r="X130" s="1084"/>
      <c r="Y130" s="1084"/>
      <c r="Z130" s="1085"/>
      <c r="AA130" s="964">
        <v>55603901</v>
      </c>
      <c r="AB130" s="965"/>
      <c r="AC130" s="965"/>
      <c r="AD130" s="965"/>
      <c r="AE130" s="966"/>
      <c r="AF130" s="967">
        <v>55065009</v>
      </c>
      <c r="AG130" s="965"/>
      <c r="AH130" s="965"/>
      <c r="AI130" s="965"/>
      <c r="AJ130" s="966"/>
      <c r="AK130" s="967">
        <v>54850754</v>
      </c>
      <c r="AL130" s="965"/>
      <c r="AM130" s="965"/>
      <c r="AN130" s="965"/>
      <c r="AO130" s="966"/>
      <c r="AP130" s="1086"/>
      <c r="AQ130" s="1087"/>
      <c r="AR130" s="1087"/>
      <c r="AS130" s="1087"/>
      <c r="AT130" s="1088"/>
      <c r="AU130" s="273"/>
      <c r="AV130" s="273"/>
      <c r="AW130" s="273"/>
      <c r="AX130" s="1077" t="s">
        <v>477</v>
      </c>
      <c r="AY130" s="962"/>
      <c r="AZ130" s="962"/>
      <c r="BA130" s="962"/>
      <c r="BB130" s="962"/>
      <c r="BC130" s="962"/>
      <c r="BD130" s="962"/>
      <c r="BE130" s="963"/>
      <c r="BF130" s="1114">
        <v>10.199999999999999</v>
      </c>
      <c r="BG130" s="1115"/>
      <c r="BH130" s="1115"/>
      <c r="BI130" s="1115"/>
      <c r="BJ130" s="1115"/>
      <c r="BK130" s="1115"/>
      <c r="BL130" s="1116"/>
      <c r="BM130" s="1114">
        <v>25</v>
      </c>
      <c r="BN130" s="1115"/>
      <c r="BO130" s="1115"/>
      <c r="BP130" s="1115"/>
      <c r="BQ130" s="1115"/>
      <c r="BR130" s="1115"/>
      <c r="BS130" s="1116"/>
      <c r="BT130" s="1114">
        <v>35</v>
      </c>
      <c r="BU130" s="1117"/>
      <c r="BV130" s="1117"/>
      <c r="BW130" s="1117"/>
      <c r="BX130" s="1117"/>
      <c r="BY130" s="1117"/>
      <c r="BZ130" s="1118"/>
      <c r="CA130" s="274"/>
      <c r="CB130" s="274"/>
      <c r="CC130" s="274"/>
      <c r="CD130" s="274"/>
      <c r="CE130" s="274"/>
      <c r="CF130" s="274"/>
      <c r="CG130" s="274"/>
      <c r="CH130" s="274"/>
      <c r="CI130" s="274"/>
      <c r="CJ130" s="274"/>
      <c r="CK130" s="274"/>
      <c r="CL130" s="274"/>
      <c r="CM130" s="274"/>
      <c r="CN130" s="274"/>
      <c r="CO130" s="274"/>
      <c r="CP130" s="274"/>
      <c r="CQ130" s="274"/>
      <c r="CR130" s="274"/>
      <c r="CS130" s="274"/>
      <c r="CT130" s="274"/>
      <c r="CU130" s="274"/>
      <c r="CV130" s="274"/>
      <c r="CW130" s="274"/>
      <c r="CX130" s="274"/>
      <c r="CY130" s="274"/>
      <c r="CZ130" s="274"/>
      <c r="DA130" s="274"/>
      <c r="DB130" s="274"/>
      <c r="DC130" s="274"/>
      <c r="DD130" s="274"/>
      <c r="DE130" s="274"/>
      <c r="DF130" s="274"/>
      <c r="DG130" s="274"/>
      <c r="DH130" s="274"/>
      <c r="DI130" s="274"/>
      <c r="DJ130" s="274"/>
      <c r="DK130" s="274"/>
      <c r="DL130" s="274"/>
      <c r="DM130" s="274"/>
      <c r="DN130" s="274"/>
      <c r="DO130" s="274"/>
      <c r="DP130" s="242"/>
      <c r="DQ130" s="242"/>
      <c r="DR130" s="242"/>
      <c r="DS130" s="242"/>
      <c r="DT130" s="242"/>
      <c r="DU130" s="242"/>
      <c r="DV130" s="242"/>
      <c r="DW130" s="242"/>
      <c r="DX130" s="242"/>
      <c r="DY130" s="242"/>
      <c r="DZ130" s="246"/>
    </row>
    <row r="131" spans="1:131" s="235" customFormat="1" ht="26.25" customHeight="1" thickBot="1" x14ac:dyDescent="0.25">
      <c r="A131" s="1119"/>
      <c r="B131" s="1120"/>
      <c r="C131" s="1120"/>
      <c r="D131" s="1120"/>
      <c r="E131" s="1120"/>
      <c r="F131" s="1120"/>
      <c r="G131" s="1120"/>
      <c r="H131" s="1120"/>
      <c r="I131" s="1120"/>
      <c r="J131" s="1120"/>
      <c r="K131" s="1120"/>
      <c r="L131" s="1120"/>
      <c r="M131" s="1120"/>
      <c r="N131" s="1120"/>
      <c r="O131" s="1120"/>
      <c r="P131" s="1120"/>
      <c r="Q131" s="1120"/>
      <c r="R131" s="1120"/>
      <c r="S131" s="1120"/>
      <c r="T131" s="1120"/>
      <c r="U131" s="1120"/>
      <c r="V131" s="1120"/>
      <c r="W131" s="1121" t="s">
        <v>478</v>
      </c>
      <c r="X131" s="1122"/>
      <c r="Y131" s="1122"/>
      <c r="Z131" s="1123"/>
      <c r="AA131" s="1124">
        <v>296963240</v>
      </c>
      <c r="AB131" s="1125"/>
      <c r="AC131" s="1125"/>
      <c r="AD131" s="1125"/>
      <c r="AE131" s="1126"/>
      <c r="AF131" s="1127">
        <v>296832525</v>
      </c>
      <c r="AG131" s="1125"/>
      <c r="AH131" s="1125"/>
      <c r="AI131" s="1125"/>
      <c r="AJ131" s="1126"/>
      <c r="AK131" s="1127">
        <v>295097375</v>
      </c>
      <c r="AL131" s="1125"/>
      <c r="AM131" s="1125"/>
      <c r="AN131" s="1125"/>
      <c r="AO131" s="1126"/>
      <c r="AP131" s="1128"/>
      <c r="AQ131" s="1129"/>
      <c r="AR131" s="1129"/>
      <c r="AS131" s="1129"/>
      <c r="AT131" s="1130"/>
      <c r="AU131" s="273"/>
      <c r="AV131" s="273"/>
      <c r="AW131" s="273"/>
      <c r="AX131" s="1096" t="s">
        <v>479</v>
      </c>
      <c r="AY131" s="1047"/>
      <c r="AZ131" s="1047"/>
      <c r="BA131" s="1047"/>
      <c r="BB131" s="1047"/>
      <c r="BC131" s="1047"/>
      <c r="BD131" s="1047"/>
      <c r="BE131" s="1048"/>
      <c r="BF131" s="1097">
        <v>149</v>
      </c>
      <c r="BG131" s="1098"/>
      <c r="BH131" s="1098"/>
      <c r="BI131" s="1098"/>
      <c r="BJ131" s="1098"/>
      <c r="BK131" s="1098"/>
      <c r="BL131" s="1099"/>
      <c r="BM131" s="1097">
        <v>400</v>
      </c>
      <c r="BN131" s="1098"/>
      <c r="BO131" s="1098"/>
      <c r="BP131" s="1098"/>
      <c r="BQ131" s="1098"/>
      <c r="BR131" s="1098"/>
      <c r="BS131" s="1099"/>
      <c r="BT131" s="1100"/>
      <c r="BU131" s="1101"/>
      <c r="BV131" s="1101"/>
      <c r="BW131" s="1101"/>
      <c r="BX131" s="1101"/>
      <c r="BY131" s="1101"/>
      <c r="BZ131" s="1102"/>
      <c r="CA131" s="274"/>
      <c r="CB131" s="274"/>
      <c r="CC131" s="274"/>
      <c r="CD131" s="274"/>
      <c r="CE131" s="274"/>
      <c r="CF131" s="274"/>
      <c r="CG131" s="274"/>
      <c r="CH131" s="274"/>
      <c r="CI131" s="274"/>
      <c r="CJ131" s="274"/>
      <c r="CK131" s="274"/>
      <c r="CL131" s="274"/>
      <c r="CM131" s="274"/>
      <c r="CN131" s="274"/>
      <c r="CO131" s="274"/>
      <c r="CP131" s="274"/>
      <c r="CQ131" s="274"/>
      <c r="CR131" s="274"/>
      <c r="CS131" s="274"/>
      <c r="CT131" s="274"/>
      <c r="CU131" s="274"/>
      <c r="CV131" s="274"/>
      <c r="CW131" s="274"/>
      <c r="CX131" s="274"/>
      <c r="CY131" s="274"/>
      <c r="CZ131" s="274"/>
      <c r="DA131" s="274"/>
      <c r="DB131" s="274"/>
      <c r="DC131" s="274"/>
      <c r="DD131" s="274"/>
      <c r="DE131" s="274"/>
      <c r="DF131" s="274"/>
      <c r="DG131" s="274"/>
      <c r="DH131" s="274"/>
      <c r="DI131" s="274"/>
      <c r="DJ131" s="274"/>
      <c r="DK131" s="274"/>
      <c r="DL131" s="274"/>
      <c r="DM131" s="274"/>
      <c r="DN131" s="274"/>
      <c r="DO131" s="274"/>
      <c r="DP131" s="242"/>
      <c r="DQ131" s="242"/>
      <c r="DR131" s="242"/>
      <c r="DS131" s="242"/>
      <c r="DT131" s="242"/>
      <c r="DU131" s="242"/>
      <c r="DV131" s="242"/>
      <c r="DW131" s="242"/>
      <c r="DX131" s="242"/>
      <c r="DY131" s="242"/>
      <c r="DZ131" s="246"/>
    </row>
    <row r="132" spans="1:131" s="235" customFormat="1" ht="26.25" customHeight="1" x14ac:dyDescent="0.2">
      <c r="A132" s="1103" t="s">
        <v>480</v>
      </c>
      <c r="B132" s="1104"/>
      <c r="C132" s="1104"/>
      <c r="D132" s="1104"/>
      <c r="E132" s="1104"/>
      <c r="F132" s="1104"/>
      <c r="G132" s="1104"/>
      <c r="H132" s="1104"/>
      <c r="I132" s="1104"/>
      <c r="J132" s="1104"/>
      <c r="K132" s="1104"/>
      <c r="L132" s="1104"/>
      <c r="M132" s="1104"/>
      <c r="N132" s="1104"/>
      <c r="O132" s="1104"/>
      <c r="P132" s="1104"/>
      <c r="Q132" s="1104"/>
      <c r="R132" s="1104"/>
      <c r="S132" s="1104"/>
      <c r="T132" s="1104"/>
      <c r="U132" s="1104"/>
      <c r="V132" s="1107" t="s">
        <v>481</v>
      </c>
      <c r="W132" s="1107"/>
      <c r="X132" s="1107"/>
      <c r="Y132" s="1107"/>
      <c r="Z132" s="1108"/>
      <c r="AA132" s="1109">
        <v>10.80120792</v>
      </c>
      <c r="AB132" s="1110"/>
      <c r="AC132" s="1110"/>
      <c r="AD132" s="1110"/>
      <c r="AE132" s="1111"/>
      <c r="AF132" s="1112">
        <v>9.9741475430000008</v>
      </c>
      <c r="AG132" s="1110"/>
      <c r="AH132" s="1110"/>
      <c r="AI132" s="1110"/>
      <c r="AJ132" s="1111"/>
      <c r="AK132" s="1112">
        <v>9.9453839599999991</v>
      </c>
      <c r="AL132" s="1110"/>
      <c r="AM132" s="1110"/>
      <c r="AN132" s="1110"/>
      <c r="AO132" s="1111"/>
      <c r="AP132" s="1005"/>
      <c r="AQ132" s="1006"/>
      <c r="AR132" s="1006"/>
      <c r="AS132" s="1006"/>
      <c r="AT132" s="1113"/>
      <c r="AU132" s="275"/>
      <c r="AV132" s="276"/>
      <c r="AW132" s="276"/>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4"/>
      <c r="CB132" s="274"/>
      <c r="CC132" s="274"/>
      <c r="CD132" s="274"/>
      <c r="CE132" s="274"/>
      <c r="CF132" s="274"/>
      <c r="CG132" s="274"/>
      <c r="CH132" s="274"/>
      <c r="CI132" s="274"/>
      <c r="CJ132" s="274"/>
      <c r="CK132" s="274"/>
      <c r="CL132" s="274"/>
      <c r="CM132" s="274"/>
      <c r="CN132" s="274"/>
      <c r="CO132" s="274"/>
      <c r="CP132" s="274"/>
      <c r="CQ132" s="274"/>
      <c r="CR132" s="274"/>
      <c r="CS132" s="274"/>
      <c r="CT132" s="274"/>
      <c r="CU132" s="274"/>
      <c r="CV132" s="274"/>
      <c r="CW132" s="274"/>
      <c r="CX132" s="274"/>
      <c r="CY132" s="274"/>
      <c r="CZ132" s="274"/>
      <c r="DA132" s="274"/>
      <c r="DB132" s="274"/>
      <c r="DC132" s="274"/>
      <c r="DD132" s="274"/>
      <c r="DE132" s="274"/>
      <c r="DF132" s="274"/>
      <c r="DG132" s="274"/>
      <c r="DH132" s="274"/>
      <c r="DI132" s="274"/>
      <c r="DJ132" s="274"/>
      <c r="DK132" s="274"/>
      <c r="DL132" s="274"/>
      <c r="DM132" s="274"/>
      <c r="DN132" s="274"/>
      <c r="DO132" s="274"/>
      <c r="DP132" s="246"/>
      <c r="DQ132" s="246"/>
      <c r="DR132" s="246"/>
      <c r="DS132" s="246"/>
      <c r="DT132" s="246"/>
      <c r="DU132" s="246"/>
      <c r="DV132" s="246"/>
      <c r="DW132" s="246"/>
      <c r="DX132" s="246"/>
      <c r="DY132" s="246"/>
      <c r="DZ132" s="246"/>
    </row>
    <row r="133" spans="1:131" s="235" customFormat="1" ht="26.25" customHeight="1" thickBot="1" x14ac:dyDescent="0.25">
      <c r="A133" s="1105"/>
      <c r="B133" s="1106"/>
      <c r="C133" s="1106"/>
      <c r="D133" s="1106"/>
      <c r="E133" s="1106"/>
      <c r="F133" s="1106"/>
      <c r="G133" s="1106"/>
      <c r="H133" s="1106"/>
      <c r="I133" s="1106"/>
      <c r="J133" s="1106"/>
      <c r="K133" s="1106"/>
      <c r="L133" s="1106"/>
      <c r="M133" s="1106"/>
      <c r="N133" s="1106"/>
      <c r="O133" s="1106"/>
      <c r="P133" s="1106"/>
      <c r="Q133" s="1106"/>
      <c r="R133" s="1106"/>
      <c r="S133" s="1106"/>
      <c r="T133" s="1106"/>
      <c r="U133" s="1106"/>
      <c r="V133" s="1090" t="s">
        <v>482</v>
      </c>
      <c r="W133" s="1090"/>
      <c r="X133" s="1090"/>
      <c r="Y133" s="1090"/>
      <c r="Z133" s="1091"/>
      <c r="AA133" s="1092">
        <v>11.2</v>
      </c>
      <c r="AB133" s="1093"/>
      <c r="AC133" s="1093"/>
      <c r="AD133" s="1093"/>
      <c r="AE133" s="1094"/>
      <c r="AF133" s="1092">
        <v>10.5</v>
      </c>
      <c r="AG133" s="1093"/>
      <c r="AH133" s="1093"/>
      <c r="AI133" s="1093"/>
      <c r="AJ133" s="1094"/>
      <c r="AK133" s="1092">
        <v>10.199999999999999</v>
      </c>
      <c r="AL133" s="1093"/>
      <c r="AM133" s="1093"/>
      <c r="AN133" s="1093"/>
      <c r="AO133" s="1094"/>
      <c r="AP133" s="1036"/>
      <c r="AQ133" s="1037"/>
      <c r="AR133" s="1037"/>
      <c r="AS133" s="1037"/>
      <c r="AT133" s="1095"/>
      <c r="AU133" s="276"/>
      <c r="AV133" s="276"/>
      <c r="AW133" s="276"/>
      <c r="AX133" s="276"/>
      <c r="AY133" s="276"/>
      <c r="AZ133" s="276"/>
      <c r="BA133" s="276"/>
      <c r="BB133" s="276"/>
      <c r="BC133" s="276"/>
      <c r="BD133" s="276"/>
      <c r="BE133" s="276"/>
      <c r="BF133" s="276"/>
      <c r="BG133" s="276"/>
      <c r="BH133" s="276"/>
      <c r="BI133" s="276"/>
      <c r="BJ133" s="276"/>
      <c r="BK133" s="276"/>
      <c r="BL133" s="276"/>
      <c r="BM133" s="276"/>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4"/>
      <c r="DB133" s="274"/>
      <c r="DC133" s="274"/>
      <c r="DD133" s="274"/>
      <c r="DE133" s="274"/>
      <c r="DF133" s="274"/>
      <c r="DG133" s="274"/>
      <c r="DH133" s="274"/>
      <c r="DI133" s="274"/>
      <c r="DJ133" s="274"/>
      <c r="DK133" s="274"/>
      <c r="DL133" s="274"/>
      <c r="DM133" s="274"/>
      <c r="DN133" s="274"/>
      <c r="DO133" s="274"/>
      <c r="DP133" s="246"/>
      <c r="DQ133" s="246"/>
      <c r="DR133" s="246"/>
      <c r="DS133" s="246"/>
      <c r="DT133" s="246"/>
      <c r="DU133" s="246"/>
      <c r="DV133" s="246"/>
      <c r="DW133" s="246"/>
      <c r="DX133" s="246"/>
      <c r="DY133" s="246"/>
      <c r="DZ133" s="246"/>
    </row>
    <row r="134" spans="1:131" s="236" customFormat="1" ht="11.25" customHeight="1" x14ac:dyDescent="0.2">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76"/>
      <c r="AV134" s="276"/>
      <c r="AW134" s="276"/>
      <c r="AX134" s="276"/>
      <c r="AY134" s="276"/>
      <c r="AZ134" s="276"/>
      <c r="BA134" s="276"/>
      <c r="BB134" s="276"/>
      <c r="BC134" s="276"/>
      <c r="BD134" s="276"/>
      <c r="BE134" s="276"/>
      <c r="BF134" s="276"/>
      <c r="BG134" s="276"/>
      <c r="BH134" s="276"/>
      <c r="BI134" s="276"/>
      <c r="BJ134" s="276"/>
      <c r="BK134" s="276"/>
      <c r="BL134" s="276"/>
      <c r="BM134" s="276"/>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46"/>
      <c r="DQ134" s="246"/>
      <c r="DR134" s="246"/>
      <c r="DS134" s="246"/>
      <c r="DT134" s="246"/>
      <c r="DU134" s="246"/>
      <c r="DV134" s="246"/>
      <c r="DW134" s="246"/>
      <c r="DX134" s="246"/>
      <c r="DY134" s="246"/>
      <c r="DZ134" s="246"/>
      <c r="EA134" s="235"/>
    </row>
    <row r="135" spans="1:131" ht="14" hidden="1" x14ac:dyDescent="0.2">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c r="BY135" s="277"/>
      <c r="BZ135" s="277"/>
      <c r="CA135" s="277"/>
      <c r="CB135" s="277"/>
      <c r="CC135" s="277"/>
      <c r="CD135" s="277"/>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row>
    <row r="136" spans="1:131" hidden="1" x14ac:dyDescent="0.2"/>
  </sheetData>
  <sheetProtection algorithmName="SHA-512" hashValue="kx4ri1GApEpcH+k3amdDY8Jw/Pb+XbQEr2UJQDsVmJ5Casshld4ke9B751a/TF74hoZAd17a4JXzCHnKG37sIA==" saltValue="AIQaHEBjWYhcCQhHuwijo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4294967292"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zoomScaleNormal="85" zoomScaleSheetLayoutView="100" workbookViewId="0">
      <selection activeCell="BV105" sqref="BV105"/>
    </sheetView>
  </sheetViews>
  <sheetFormatPr defaultColWidth="0" defaultRowHeight="13.5" customHeight="1" zeroHeight="1" x14ac:dyDescent="0.2"/>
  <cols>
    <col min="1" max="2" width="2.7265625" style="280" customWidth="1"/>
    <col min="3" max="120" width="2.7265625" style="279" customWidth="1"/>
    <col min="121" max="16384" width="9" style="279" hidden="1"/>
  </cols>
  <sheetData>
    <row r="1" spans="2:2" ht="13" x14ac:dyDescent="0.2">
      <c r="B1" s="279"/>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9" t="s">
        <v>483</v>
      </c>
    </row>
  </sheetData>
  <sheetProtection algorithmName="SHA-512" hashValue="6MWjsjlYFvSv3ZWAzZzA4auKvr2F0uDitehdx+B/BAG3v/45i1fmZwye94eC7Nyjv3dkjbztqxgHTtfzM3qKvw==" saltValue="qSwDBKFqV6TY4tXsAFQ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BV105" sqref="BV105"/>
    </sheetView>
  </sheetViews>
  <sheetFormatPr defaultColWidth="0" defaultRowHeight="13.5" customHeight="1" zeroHeight="1" x14ac:dyDescent="0.2"/>
  <cols>
    <col min="1" max="116" width="2.6328125" style="280" customWidth="1"/>
    <col min="117" max="16384" width="9" style="279" hidden="1"/>
  </cols>
  <sheetData>
    <row r="1" spans="1:116" ht="13" x14ac:dyDescent="0.2">
      <c r="A1" s="28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row>
    <row r="2" spans="1:116" ht="13" x14ac:dyDescent="0.2">
      <c r="A2" s="281"/>
      <c r="B2" s="281"/>
      <c r="C2" s="281"/>
      <c r="D2" s="281"/>
      <c r="E2" s="281"/>
      <c r="F2" s="281"/>
      <c r="G2" s="281"/>
      <c r="H2" s="281"/>
      <c r="I2" s="281"/>
      <c r="J2" s="281"/>
      <c r="K2" s="281"/>
      <c r="L2" s="281"/>
      <c r="M2" s="281"/>
      <c r="N2" s="281"/>
      <c r="O2" s="281"/>
      <c r="P2" s="281"/>
      <c r="Q2" s="281"/>
      <c r="R2" s="281"/>
      <c r="S2" s="281"/>
      <c r="T2" s="282"/>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row>
    <row r="3" spans="1:116" ht="13" x14ac:dyDescent="0.2">
      <c r="A3" s="281"/>
      <c r="B3" s="282"/>
      <c r="C3" s="282"/>
      <c r="D3" s="282"/>
      <c r="E3" s="282"/>
      <c r="F3" s="282"/>
      <c r="G3" s="282"/>
      <c r="H3" s="282"/>
      <c r="I3" s="282"/>
      <c r="J3" s="282"/>
      <c r="K3" s="282"/>
      <c r="L3" s="282"/>
      <c r="M3" s="282"/>
      <c r="N3" s="282"/>
      <c r="O3" s="282"/>
      <c r="P3" s="282"/>
      <c r="Q3" s="282"/>
      <c r="R3" s="282"/>
      <c r="S3" s="282"/>
      <c r="T3" s="281"/>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row>
    <row r="4" spans="1:116" ht="13" x14ac:dyDescent="0.2">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1:116" ht="13"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1:116" ht="13" x14ac:dyDescent="0.2">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row>
    <row r="7" spans="1:116" ht="13" x14ac:dyDescent="0.2">
      <c r="A7" s="281"/>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row>
    <row r="8" spans="1:116" ht="13" x14ac:dyDescent="0.2">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row>
    <row r="9" spans="1:116" ht="13" x14ac:dyDescent="0.2">
      <c r="A9" s="281"/>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row>
    <row r="10" spans="1:116" ht="13" x14ac:dyDescent="0.2">
      <c r="A10" s="281"/>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row>
    <row r="11" spans="1:116" ht="13" x14ac:dyDescent="0.2">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row>
    <row r="12" spans="1:116" ht="13" x14ac:dyDescent="0.2">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row>
    <row r="13" spans="1:116" ht="13" x14ac:dyDescent="0.2">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row>
    <row r="14" spans="1:116" ht="13" x14ac:dyDescent="0.2">
      <c r="A14" s="281"/>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row>
    <row r="15" spans="1:116" ht="13" x14ac:dyDescent="0.2">
      <c r="A15" s="281"/>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row>
    <row r="16" spans="1:116" ht="13" x14ac:dyDescent="0.2">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row>
    <row r="17" spans="1:116" ht="13" x14ac:dyDescent="0.2">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row>
    <row r="18" spans="1:116" ht="13" x14ac:dyDescent="0.2">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1:116" ht="13" x14ac:dyDescent="0.2">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row>
    <row r="20" spans="1:116" ht="13" x14ac:dyDescent="0.2">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row>
    <row r="21" spans="1:116" ht="13" x14ac:dyDescent="0.2">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2"/>
    </row>
    <row r="22" spans="1:116" ht="13" x14ac:dyDescent="0.2">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row>
    <row r="23" spans="1:116" ht="13" x14ac:dyDescent="0.2">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row>
    <row r="24" spans="1:116" ht="13" x14ac:dyDescent="0.2">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row>
    <row r="25" spans="1:116" ht="13" x14ac:dyDescent="0.2">
      <c r="A25" s="28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row>
    <row r="26" spans="1:116" ht="13" x14ac:dyDescent="0.2">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row>
    <row r="27" spans="1:116" ht="13" x14ac:dyDescent="0.2">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row>
    <row r="28" spans="1:116" ht="13" x14ac:dyDescent="0.2">
      <c r="A28" s="28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row>
    <row r="29" spans="1:116" ht="13" x14ac:dyDescent="0.2">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row>
    <row r="30" spans="1:116" ht="13" x14ac:dyDescent="0.2">
      <c r="A30" s="281"/>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row>
    <row r="31" spans="1:116" ht="13" x14ac:dyDescent="0.2">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row>
    <row r="32" spans="1:116" ht="13" x14ac:dyDescent="0.2">
      <c r="A32" s="281"/>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row>
    <row r="33" spans="1:116" ht="13" x14ac:dyDescent="0.2">
      <c r="A33" s="281"/>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row>
    <row r="34" spans="1:116" ht="13" x14ac:dyDescent="0.2">
      <c r="A34" s="28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row>
    <row r="35" spans="1:116" ht="13" x14ac:dyDescent="0.2">
      <c r="A35" s="281"/>
      <c r="B35" s="281"/>
      <c r="C35" s="281"/>
      <c r="D35" s="281"/>
      <c r="E35" s="281"/>
      <c r="F35" s="281"/>
      <c r="G35" s="281"/>
      <c r="H35" s="281"/>
      <c r="I35" s="281"/>
      <c r="J35" s="281"/>
      <c r="K35" s="281"/>
      <c r="L35" s="281"/>
      <c r="M35" s="282"/>
      <c r="N35" s="281"/>
      <c r="O35" s="281"/>
      <c r="P35" s="281"/>
      <c r="Q35" s="281"/>
      <c r="R35" s="281"/>
      <c r="S35" s="281"/>
      <c r="T35" s="282"/>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2"/>
      <c r="DH35" s="282"/>
      <c r="DI35" s="282"/>
      <c r="DJ35" s="282"/>
      <c r="DK35" s="282"/>
      <c r="DL35" s="282"/>
    </row>
    <row r="36" spans="1:116" ht="13" x14ac:dyDescent="0.2">
      <c r="A36" s="281"/>
      <c r="B36" s="282"/>
      <c r="C36" s="282"/>
      <c r="D36" s="282"/>
      <c r="E36" s="282"/>
      <c r="F36" s="282"/>
      <c r="G36" s="282"/>
      <c r="H36" s="282"/>
      <c r="I36" s="282"/>
      <c r="J36" s="282"/>
      <c r="K36" s="282"/>
      <c r="L36" s="282"/>
      <c r="M36" s="281"/>
      <c r="N36" s="282"/>
      <c r="O36" s="282"/>
      <c r="P36" s="282"/>
      <c r="Q36" s="282"/>
      <c r="R36" s="282"/>
      <c r="S36" s="282"/>
      <c r="T36" s="281"/>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row>
    <row r="37" spans="1:116" ht="13" x14ac:dyDescent="0.2">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2"/>
    </row>
    <row r="38" spans="1:116" ht="13" x14ac:dyDescent="0.2">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2"/>
      <c r="DL38" s="282"/>
    </row>
    <row r="39" spans="1:116" ht="13" x14ac:dyDescent="0.2">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1"/>
      <c r="DI39" s="281"/>
      <c r="DJ39" s="281"/>
      <c r="DK39" s="281"/>
      <c r="DL39" s="281"/>
    </row>
    <row r="40" spans="1:116" ht="13" x14ac:dyDescent="0.2">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row>
    <row r="41" spans="1:116" ht="13" x14ac:dyDescent="0.2">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row>
    <row r="42" spans="1:116" ht="13" x14ac:dyDescent="0.2">
      <c r="A42" s="281"/>
      <c r="B42" s="281"/>
      <c r="C42" s="281"/>
      <c r="D42" s="281"/>
      <c r="E42" s="281"/>
      <c r="F42" s="281"/>
      <c r="G42" s="281"/>
      <c r="H42" s="281"/>
      <c r="I42" s="281"/>
      <c r="J42" s="281"/>
      <c r="K42" s="281"/>
      <c r="L42" s="281"/>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1"/>
      <c r="DA42" s="281"/>
      <c r="DB42" s="281"/>
      <c r="DC42" s="281"/>
      <c r="DD42" s="281"/>
      <c r="DE42" s="281"/>
      <c r="DF42" s="281"/>
      <c r="DG42" s="281"/>
      <c r="DH42" s="281"/>
      <c r="DI42" s="281"/>
      <c r="DJ42" s="281"/>
      <c r="DK42" s="281"/>
      <c r="DL42" s="281"/>
    </row>
    <row r="43" spans="1:116" ht="13" x14ac:dyDescent="0.2">
      <c r="A43" s="281"/>
      <c r="B43" s="281"/>
      <c r="C43" s="281"/>
      <c r="D43" s="281"/>
      <c r="E43" s="281"/>
      <c r="F43" s="281"/>
      <c r="G43" s="281"/>
      <c r="H43" s="281"/>
      <c r="I43" s="281"/>
      <c r="J43" s="281"/>
      <c r="K43" s="281"/>
      <c r="L43" s="281"/>
      <c r="M43" s="281"/>
      <c r="N43" s="281"/>
      <c r="O43" s="281"/>
      <c r="P43" s="281"/>
      <c r="Q43" s="282"/>
      <c r="R43" s="282"/>
      <c r="S43" s="282"/>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2"/>
      <c r="DA43" s="282"/>
      <c r="DB43" s="282"/>
      <c r="DC43" s="282"/>
      <c r="DD43" s="282"/>
      <c r="DE43" s="282"/>
      <c r="DF43" s="282"/>
      <c r="DG43" s="282"/>
      <c r="DH43" s="282"/>
      <c r="DI43" s="282"/>
      <c r="DJ43" s="282"/>
      <c r="DK43" s="282"/>
      <c r="DL43" s="282"/>
    </row>
    <row r="44" spans="1:116" ht="13" x14ac:dyDescent="0.2">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2"/>
    </row>
    <row r="45" spans="1:116" ht="13" x14ac:dyDescent="0.2">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row>
    <row r="46" spans="1:116" ht="13" x14ac:dyDescent="0.2">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row>
    <row r="47" spans="1:116" ht="13" x14ac:dyDescent="0.2">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row>
    <row r="48" spans="1:116" ht="13" x14ac:dyDescent="0.2">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row>
    <row r="49" spans="1:116" ht="13" x14ac:dyDescent="0.2">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row>
    <row r="50" spans="1:116" ht="13" x14ac:dyDescent="0.2">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2"/>
      <c r="DH50" s="282"/>
      <c r="DI50" s="282"/>
      <c r="DJ50" s="282"/>
      <c r="DK50" s="282"/>
      <c r="DL50" s="282"/>
    </row>
    <row r="51" spans="1:116" ht="13" x14ac:dyDescent="0.2">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row>
    <row r="52" spans="1:116" ht="13" x14ac:dyDescent="0.2">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row>
    <row r="53" spans="1:116" ht="13" x14ac:dyDescent="0.2">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2"/>
    </row>
    <row r="54" spans="1:116" ht="13" x14ac:dyDescent="0.2">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row>
    <row r="55" spans="1:116" ht="13" x14ac:dyDescent="0.2">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row>
    <row r="56" spans="1:116" ht="13" x14ac:dyDescent="0.2">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row>
    <row r="57" spans="1:116" ht="13" x14ac:dyDescent="0.2">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row>
    <row r="58" spans="1:116" ht="13" x14ac:dyDescent="0.2">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row>
    <row r="59" spans="1:116" ht="13" x14ac:dyDescent="0.2">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row>
    <row r="60" spans="1:116" ht="13" x14ac:dyDescent="0.2">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row>
    <row r="61" spans="1:116" ht="13" x14ac:dyDescent="0.2">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1"/>
      <c r="CQ61" s="281"/>
      <c r="CR61" s="281"/>
      <c r="CS61" s="281"/>
      <c r="CT61" s="281"/>
      <c r="CU61" s="281"/>
      <c r="CV61" s="281"/>
      <c r="CW61" s="281"/>
      <c r="CX61" s="281"/>
      <c r="CY61" s="281"/>
      <c r="CZ61" s="281"/>
      <c r="DA61" s="281"/>
      <c r="DB61" s="281"/>
      <c r="DC61" s="281"/>
      <c r="DD61" s="281"/>
      <c r="DE61" s="281"/>
      <c r="DF61" s="281"/>
      <c r="DG61" s="281"/>
      <c r="DH61" s="281"/>
      <c r="DI61" s="281"/>
      <c r="DJ61" s="281"/>
      <c r="DK61" s="281"/>
      <c r="DL61" s="281"/>
    </row>
    <row r="62" spans="1:116" ht="13" x14ac:dyDescent="0.2">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c r="CN62" s="281"/>
      <c r="CO62" s="281"/>
      <c r="CP62" s="281"/>
      <c r="CQ62" s="281"/>
      <c r="CR62" s="281"/>
      <c r="CS62" s="281"/>
      <c r="CT62" s="281"/>
      <c r="CU62" s="281"/>
      <c r="CV62" s="281"/>
      <c r="CW62" s="281"/>
      <c r="CX62" s="281"/>
      <c r="CY62" s="281"/>
      <c r="CZ62" s="281"/>
      <c r="DA62" s="281"/>
      <c r="DB62" s="281"/>
      <c r="DC62" s="281"/>
      <c r="DD62" s="281"/>
      <c r="DE62" s="281"/>
      <c r="DF62" s="281"/>
      <c r="DG62" s="281"/>
      <c r="DH62" s="281"/>
      <c r="DI62" s="281"/>
      <c r="DJ62" s="281"/>
      <c r="DK62" s="281"/>
      <c r="DL62" s="281"/>
    </row>
    <row r="63" spans="1:116" ht="13" x14ac:dyDescent="0.2">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1"/>
      <c r="CP63" s="281"/>
      <c r="CQ63" s="281"/>
      <c r="CR63" s="281"/>
      <c r="CS63" s="281"/>
      <c r="CT63" s="281"/>
      <c r="CU63" s="281"/>
      <c r="CV63" s="281"/>
      <c r="CW63" s="281"/>
      <c r="CX63" s="281"/>
      <c r="CY63" s="281"/>
      <c r="CZ63" s="281"/>
      <c r="DA63" s="281"/>
      <c r="DB63" s="281"/>
      <c r="DC63" s="281"/>
      <c r="DD63" s="281"/>
      <c r="DE63" s="281"/>
      <c r="DF63" s="281"/>
      <c r="DG63" s="281"/>
      <c r="DH63" s="281"/>
      <c r="DI63" s="281"/>
      <c r="DJ63" s="281"/>
      <c r="DK63" s="281"/>
      <c r="DL63" s="281"/>
    </row>
    <row r="64" spans="1:116" ht="13" x14ac:dyDescent="0.2">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81"/>
      <c r="CR64" s="281"/>
      <c r="CS64" s="281"/>
      <c r="CT64" s="281"/>
      <c r="CU64" s="281"/>
      <c r="CV64" s="281"/>
      <c r="CW64" s="281"/>
      <c r="CX64" s="281"/>
      <c r="CY64" s="281"/>
      <c r="CZ64" s="281"/>
      <c r="DA64" s="281"/>
      <c r="DB64" s="281"/>
      <c r="DC64" s="281"/>
      <c r="DD64" s="281"/>
      <c r="DE64" s="281"/>
      <c r="DF64" s="281"/>
      <c r="DG64" s="281"/>
      <c r="DH64" s="281"/>
      <c r="DI64" s="281"/>
      <c r="DJ64" s="281"/>
      <c r="DK64" s="281"/>
      <c r="DL64" s="281"/>
    </row>
    <row r="65" spans="1:116" ht="13" x14ac:dyDescent="0.2">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S65" s="281"/>
      <c r="CT65" s="281"/>
      <c r="CU65" s="281"/>
      <c r="CV65" s="281"/>
      <c r="CW65" s="281"/>
      <c r="CX65" s="281"/>
      <c r="CY65" s="281"/>
      <c r="CZ65" s="281"/>
      <c r="DA65" s="281"/>
      <c r="DB65" s="281"/>
      <c r="DC65" s="281"/>
      <c r="DD65" s="281"/>
      <c r="DE65" s="281"/>
      <c r="DF65" s="281"/>
      <c r="DG65" s="281"/>
      <c r="DH65" s="281"/>
      <c r="DI65" s="281"/>
      <c r="DJ65" s="281"/>
      <c r="DK65" s="281"/>
      <c r="DL65" s="281"/>
    </row>
    <row r="66" spans="1:116" ht="13" x14ac:dyDescent="0.2">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1"/>
      <c r="DE66" s="281"/>
      <c r="DF66" s="281"/>
      <c r="DG66" s="281"/>
      <c r="DH66" s="281"/>
      <c r="DI66" s="281"/>
      <c r="DJ66" s="281"/>
      <c r="DK66" s="281"/>
      <c r="DL66" s="281"/>
    </row>
    <row r="67" spans="1:116" ht="13" x14ac:dyDescent="0.2">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81"/>
      <c r="CA67" s="281"/>
      <c r="CB67" s="281"/>
      <c r="CC67" s="281"/>
      <c r="CD67" s="281"/>
      <c r="CE67" s="281"/>
      <c r="CF67" s="281"/>
      <c r="CG67" s="281"/>
      <c r="CH67" s="281"/>
      <c r="CI67" s="281"/>
      <c r="CJ67" s="281"/>
      <c r="CK67" s="281"/>
      <c r="CL67" s="281"/>
      <c r="CM67" s="281"/>
      <c r="CN67" s="281"/>
      <c r="CO67" s="281"/>
      <c r="CP67" s="281"/>
      <c r="CQ67" s="281"/>
      <c r="CR67" s="281"/>
      <c r="CS67" s="281"/>
      <c r="CT67" s="281"/>
      <c r="CU67" s="281"/>
      <c r="CV67" s="281"/>
      <c r="CW67" s="281"/>
      <c r="CX67" s="281"/>
      <c r="CY67" s="281"/>
      <c r="CZ67" s="281"/>
      <c r="DA67" s="281"/>
      <c r="DB67" s="281"/>
      <c r="DC67" s="281"/>
      <c r="DD67" s="281"/>
      <c r="DE67" s="281"/>
      <c r="DF67" s="281"/>
      <c r="DG67" s="281"/>
      <c r="DH67" s="281"/>
      <c r="DI67" s="281"/>
      <c r="DJ67" s="282"/>
      <c r="DK67" s="282"/>
      <c r="DL67" s="282"/>
    </row>
    <row r="68" spans="1:116" ht="13" x14ac:dyDescent="0.2">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1"/>
    </row>
    <row r="69" spans="1:116" ht="13" x14ac:dyDescent="0.2">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81"/>
      <c r="CA69" s="281"/>
      <c r="CB69" s="281"/>
      <c r="CC69" s="281"/>
      <c r="CD69" s="281"/>
      <c r="CE69" s="281"/>
      <c r="CF69" s="281"/>
      <c r="CG69" s="281"/>
      <c r="CH69" s="281"/>
      <c r="CI69" s="281"/>
      <c r="CJ69" s="281"/>
      <c r="CK69" s="281"/>
      <c r="CL69" s="281"/>
      <c r="CM69" s="281"/>
      <c r="CN69" s="281"/>
      <c r="CO69" s="281"/>
      <c r="CP69" s="281"/>
      <c r="CQ69" s="281"/>
      <c r="CR69" s="281"/>
      <c r="CS69" s="281"/>
      <c r="CT69" s="281"/>
      <c r="CU69" s="281"/>
      <c r="CV69" s="281"/>
      <c r="CW69" s="281"/>
      <c r="CX69" s="281"/>
      <c r="CY69" s="281"/>
      <c r="CZ69" s="281"/>
      <c r="DA69" s="281"/>
      <c r="DB69" s="281"/>
      <c r="DC69" s="281"/>
      <c r="DD69" s="281"/>
      <c r="DE69" s="281"/>
      <c r="DF69" s="281"/>
      <c r="DG69" s="281"/>
      <c r="DH69" s="281"/>
      <c r="DI69" s="281"/>
      <c r="DJ69" s="281"/>
      <c r="DK69" s="281"/>
      <c r="DL69" s="281"/>
    </row>
    <row r="70" spans="1:116" ht="13" x14ac:dyDescent="0.2">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81"/>
      <c r="BZ70" s="281"/>
      <c r="CA70" s="281"/>
      <c r="CB70" s="281"/>
      <c r="CC70" s="281"/>
      <c r="CD70" s="281"/>
      <c r="CE70" s="281"/>
      <c r="CF70" s="281"/>
      <c r="CG70" s="281"/>
      <c r="CH70" s="281"/>
      <c r="CI70" s="281"/>
      <c r="CJ70" s="281"/>
      <c r="CK70" s="281"/>
      <c r="CL70" s="281"/>
      <c r="CM70" s="281"/>
      <c r="CN70" s="281"/>
      <c r="CO70" s="281"/>
      <c r="CP70" s="281"/>
      <c r="CQ70" s="281"/>
      <c r="CR70" s="281"/>
      <c r="CS70" s="281"/>
      <c r="CT70" s="281"/>
      <c r="CU70" s="281"/>
      <c r="CV70" s="281"/>
      <c r="CW70" s="281"/>
      <c r="CX70" s="281"/>
      <c r="CY70" s="281"/>
      <c r="CZ70" s="281"/>
      <c r="DA70" s="281"/>
      <c r="DB70" s="281"/>
      <c r="DC70" s="281"/>
      <c r="DD70" s="281"/>
      <c r="DE70" s="281"/>
      <c r="DF70" s="281"/>
      <c r="DG70" s="281"/>
      <c r="DH70" s="281"/>
      <c r="DI70" s="281"/>
      <c r="DJ70" s="281"/>
      <c r="DK70" s="281"/>
      <c r="DL70" s="281"/>
    </row>
    <row r="71" spans="1:116" ht="13" x14ac:dyDescent="0.2">
      <c r="A71" s="281"/>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1"/>
      <c r="CD71" s="281"/>
      <c r="CE71" s="281"/>
      <c r="CF71" s="281"/>
      <c r="CG71" s="281"/>
      <c r="CH71" s="281"/>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281"/>
      <c r="DJ71" s="281"/>
      <c r="DK71" s="281"/>
      <c r="DL71" s="281"/>
    </row>
    <row r="72" spans="1:116" ht="13" x14ac:dyDescent="0.2">
      <c r="A72" s="281"/>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1"/>
      <c r="BZ72" s="281"/>
      <c r="CA72" s="281"/>
      <c r="CB72" s="281"/>
      <c r="CC72" s="281"/>
      <c r="CD72" s="281"/>
      <c r="CE72" s="281"/>
      <c r="CF72" s="281"/>
      <c r="CG72" s="281"/>
      <c r="CH72" s="281"/>
      <c r="CI72" s="281"/>
      <c r="CJ72" s="281"/>
      <c r="CK72" s="281"/>
      <c r="CL72" s="281"/>
      <c r="CM72" s="281"/>
      <c r="CN72" s="281"/>
      <c r="CO72" s="281"/>
      <c r="CP72" s="281"/>
      <c r="CQ72" s="281"/>
      <c r="CR72" s="281"/>
      <c r="CS72" s="281"/>
      <c r="CT72" s="281"/>
      <c r="CU72" s="281"/>
      <c r="CV72" s="281"/>
      <c r="CW72" s="281"/>
      <c r="CX72" s="281"/>
      <c r="CY72" s="281"/>
      <c r="CZ72" s="281"/>
      <c r="DA72" s="281"/>
      <c r="DB72" s="281"/>
      <c r="DC72" s="281"/>
      <c r="DD72" s="281"/>
      <c r="DE72" s="281"/>
      <c r="DF72" s="281"/>
      <c r="DG72" s="281"/>
      <c r="DH72" s="281"/>
      <c r="DI72" s="281"/>
      <c r="DJ72" s="281"/>
      <c r="DK72" s="281"/>
      <c r="DL72" s="281"/>
    </row>
    <row r="73" spans="1:116" ht="13" x14ac:dyDescent="0.2">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281"/>
      <c r="DJ73" s="281"/>
      <c r="DK73" s="281"/>
      <c r="DL73" s="281"/>
    </row>
    <row r="74" spans="1:116" ht="13" x14ac:dyDescent="0.2">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81"/>
      <c r="CA74" s="281"/>
      <c r="CB74" s="281"/>
      <c r="CC74" s="281"/>
      <c r="CD74" s="281"/>
      <c r="CE74" s="281"/>
      <c r="CF74" s="281"/>
      <c r="CG74" s="281"/>
      <c r="CH74" s="281"/>
      <c r="CI74" s="281"/>
      <c r="CJ74" s="281"/>
      <c r="CK74" s="281"/>
      <c r="CL74" s="281"/>
      <c r="CM74" s="281"/>
      <c r="CN74" s="281"/>
      <c r="CO74" s="281"/>
      <c r="CP74" s="281"/>
      <c r="CQ74" s="281"/>
      <c r="CR74" s="281"/>
      <c r="CS74" s="281"/>
      <c r="CT74" s="281"/>
      <c r="CU74" s="281"/>
      <c r="CV74" s="281"/>
      <c r="CW74" s="281"/>
      <c r="CX74" s="281"/>
      <c r="CY74" s="281"/>
      <c r="CZ74" s="281"/>
      <c r="DA74" s="281"/>
      <c r="DB74" s="281"/>
      <c r="DC74" s="281"/>
      <c r="DD74" s="281"/>
      <c r="DE74" s="281"/>
      <c r="DF74" s="281"/>
      <c r="DG74" s="281"/>
      <c r="DH74" s="281"/>
      <c r="DI74" s="281"/>
      <c r="DJ74" s="281"/>
      <c r="DK74" s="281"/>
      <c r="DL74" s="281"/>
    </row>
    <row r="75" spans="1:116" ht="13" x14ac:dyDescent="0.2">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c r="DA75" s="281"/>
      <c r="DB75" s="281"/>
      <c r="DC75" s="281"/>
      <c r="DD75" s="281"/>
      <c r="DE75" s="281"/>
      <c r="DF75" s="281"/>
      <c r="DG75" s="281"/>
      <c r="DH75" s="281"/>
      <c r="DI75" s="281"/>
      <c r="DJ75" s="281"/>
      <c r="DK75" s="281"/>
      <c r="DL75" s="281"/>
    </row>
    <row r="76" spans="1:116" ht="13" x14ac:dyDescent="0.2">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281"/>
      <c r="DI76" s="281"/>
      <c r="DJ76" s="281"/>
      <c r="DK76" s="281"/>
      <c r="DL76" s="281"/>
    </row>
    <row r="77" spans="1:116" ht="13" x14ac:dyDescent="0.2">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81"/>
      <c r="CA77" s="281"/>
      <c r="CB77" s="281"/>
      <c r="CC77" s="281"/>
      <c r="CD77" s="281"/>
      <c r="CE77" s="281"/>
      <c r="CF77" s="281"/>
      <c r="CG77" s="281"/>
      <c r="CH77" s="281"/>
      <c r="CI77" s="281"/>
      <c r="CJ77" s="281"/>
      <c r="CK77" s="281"/>
      <c r="CL77" s="281"/>
      <c r="CM77" s="281"/>
      <c r="CN77" s="281"/>
      <c r="CO77" s="281"/>
      <c r="CP77" s="281"/>
      <c r="CQ77" s="281"/>
      <c r="CR77" s="281"/>
      <c r="CS77" s="281"/>
      <c r="CT77" s="281"/>
      <c r="CU77" s="281"/>
      <c r="CV77" s="281"/>
      <c r="CW77" s="281"/>
      <c r="CX77" s="281"/>
      <c r="CY77" s="281"/>
      <c r="CZ77" s="281"/>
      <c r="DA77" s="281"/>
      <c r="DB77" s="281"/>
      <c r="DC77" s="281"/>
      <c r="DD77" s="281"/>
      <c r="DE77" s="281"/>
      <c r="DF77" s="281"/>
      <c r="DG77" s="281"/>
      <c r="DH77" s="281"/>
      <c r="DI77" s="281"/>
      <c r="DJ77" s="281"/>
      <c r="DK77" s="281"/>
      <c r="DL77" s="281"/>
    </row>
    <row r="78" spans="1:116" ht="13" x14ac:dyDescent="0.2">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281"/>
      <c r="BU78" s="281"/>
      <c r="BV78" s="281"/>
      <c r="BW78" s="281"/>
      <c r="BX78" s="281"/>
      <c r="BY78" s="281"/>
      <c r="BZ78" s="281"/>
      <c r="CA78" s="281"/>
      <c r="CB78" s="281"/>
      <c r="CC78" s="281"/>
      <c r="CD78" s="281"/>
      <c r="CE78" s="281"/>
      <c r="CF78" s="281"/>
      <c r="CG78" s="281"/>
      <c r="CH78" s="281"/>
      <c r="CI78" s="281"/>
      <c r="CJ78" s="281"/>
      <c r="CK78" s="281"/>
      <c r="CL78" s="281"/>
      <c r="CM78" s="281"/>
      <c r="CN78" s="281"/>
      <c r="CO78" s="281"/>
      <c r="CP78" s="281"/>
      <c r="CQ78" s="281"/>
      <c r="CR78" s="281"/>
      <c r="CS78" s="281"/>
      <c r="CT78" s="281"/>
      <c r="CU78" s="281"/>
      <c r="CV78" s="281"/>
      <c r="CW78" s="281"/>
      <c r="CX78" s="281"/>
      <c r="CY78" s="281"/>
      <c r="CZ78" s="281"/>
      <c r="DA78" s="281"/>
      <c r="DB78" s="281"/>
      <c r="DC78" s="281"/>
      <c r="DD78" s="281"/>
      <c r="DE78" s="281"/>
      <c r="DF78" s="281"/>
      <c r="DG78" s="281"/>
      <c r="DH78" s="281"/>
      <c r="DI78" s="281"/>
      <c r="DJ78" s="281"/>
      <c r="DK78" s="281"/>
      <c r="DL78" s="281"/>
    </row>
    <row r="79" spans="1:116" ht="13" x14ac:dyDescent="0.2">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1"/>
      <c r="CF79" s="281"/>
      <c r="CG79" s="281"/>
      <c r="CH79" s="281"/>
      <c r="CI79" s="281"/>
      <c r="CJ79" s="281"/>
      <c r="CK79" s="281"/>
      <c r="CL79" s="281"/>
      <c r="CM79" s="281"/>
      <c r="CN79" s="281"/>
      <c r="CO79" s="281"/>
      <c r="CP79" s="281"/>
      <c r="CQ79" s="281"/>
      <c r="CR79" s="281"/>
      <c r="CS79" s="281"/>
      <c r="CT79" s="281"/>
      <c r="CU79" s="281"/>
      <c r="CV79" s="281"/>
      <c r="CW79" s="281"/>
      <c r="CX79" s="281"/>
      <c r="CY79" s="281"/>
      <c r="CZ79" s="281"/>
      <c r="DA79" s="281"/>
      <c r="DB79" s="281"/>
      <c r="DC79" s="281"/>
      <c r="DD79" s="281"/>
      <c r="DE79" s="281"/>
      <c r="DF79" s="281"/>
      <c r="DG79" s="281"/>
      <c r="DH79" s="281"/>
      <c r="DI79" s="281"/>
      <c r="DJ79" s="281"/>
      <c r="DK79" s="281"/>
      <c r="DL79" s="281"/>
    </row>
    <row r="80" spans="1:116" ht="13" x14ac:dyDescent="0.2">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1"/>
      <c r="CF80" s="281"/>
      <c r="CG80" s="281"/>
      <c r="CH80" s="281"/>
      <c r="CI80" s="281"/>
      <c r="CJ80" s="281"/>
      <c r="CK80" s="281"/>
      <c r="CL80" s="281"/>
      <c r="CM80" s="281"/>
      <c r="CN80" s="281"/>
      <c r="CO80" s="281"/>
      <c r="CP80" s="281"/>
      <c r="CQ80" s="281"/>
      <c r="CR80" s="281"/>
      <c r="CS80" s="281"/>
      <c r="CT80" s="281"/>
      <c r="CU80" s="281"/>
      <c r="CV80" s="281"/>
      <c r="CW80" s="281"/>
      <c r="CX80" s="281"/>
      <c r="CY80" s="281"/>
      <c r="CZ80" s="281"/>
      <c r="DA80" s="281"/>
      <c r="DB80" s="281"/>
      <c r="DC80" s="281"/>
      <c r="DD80" s="281"/>
      <c r="DE80" s="281"/>
      <c r="DF80" s="281"/>
      <c r="DG80" s="281"/>
      <c r="DH80" s="281"/>
      <c r="DI80" s="281"/>
      <c r="DJ80" s="281"/>
      <c r="DK80" s="281"/>
      <c r="DL80" s="281"/>
    </row>
    <row r="81" spans="1:116" ht="13" x14ac:dyDescent="0.2">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1"/>
      <c r="CF81" s="281"/>
      <c r="CG81" s="281"/>
      <c r="CH81" s="281"/>
      <c r="CI81" s="281"/>
      <c r="CJ81" s="281"/>
      <c r="CK81" s="281"/>
      <c r="CL81" s="281"/>
      <c r="CM81" s="281"/>
      <c r="CN81" s="281"/>
      <c r="CO81" s="281"/>
      <c r="CP81" s="281"/>
      <c r="CQ81" s="281"/>
      <c r="CR81" s="281"/>
      <c r="CS81" s="281"/>
      <c r="CT81" s="281"/>
      <c r="CU81" s="281"/>
      <c r="CV81" s="281"/>
      <c r="CW81" s="281"/>
      <c r="CX81" s="281"/>
      <c r="CY81" s="281"/>
      <c r="CZ81" s="281"/>
      <c r="DA81" s="281"/>
      <c r="DB81" s="281"/>
      <c r="DC81" s="281"/>
      <c r="DD81" s="281"/>
      <c r="DE81" s="281"/>
      <c r="DF81" s="281"/>
      <c r="DG81" s="281"/>
      <c r="DH81" s="281"/>
      <c r="DI81" s="281"/>
      <c r="DJ81" s="281"/>
      <c r="DK81" s="281"/>
      <c r="DL81" s="281"/>
    </row>
    <row r="82" spans="1:116" ht="13" x14ac:dyDescent="0.2">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1"/>
      <c r="CF82" s="281"/>
      <c r="CG82" s="281"/>
      <c r="CH82" s="281"/>
      <c r="CI82" s="281"/>
      <c r="CJ82" s="281"/>
      <c r="CK82" s="281"/>
      <c r="CL82" s="281"/>
      <c r="CM82" s="281"/>
      <c r="CN82" s="281"/>
      <c r="CO82" s="281"/>
      <c r="CP82" s="281"/>
      <c r="CQ82" s="281"/>
      <c r="CR82" s="281"/>
      <c r="CS82" s="281"/>
      <c r="CT82" s="281"/>
      <c r="CU82" s="281"/>
      <c r="CV82" s="281"/>
      <c r="CW82" s="281"/>
      <c r="CX82" s="281"/>
      <c r="CY82" s="281"/>
      <c r="CZ82" s="281"/>
      <c r="DA82" s="281"/>
      <c r="DB82" s="281"/>
      <c r="DC82" s="281"/>
      <c r="DD82" s="281"/>
      <c r="DE82" s="281"/>
      <c r="DF82" s="281"/>
      <c r="DG82" s="281"/>
      <c r="DH82" s="281"/>
      <c r="DI82" s="281"/>
      <c r="DJ82" s="281"/>
      <c r="DK82" s="281"/>
      <c r="DL82" s="281"/>
    </row>
    <row r="83" spans="1:116" ht="13" x14ac:dyDescent="0.2">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281"/>
      <c r="DE83" s="281"/>
      <c r="DF83" s="281"/>
      <c r="DG83" s="281"/>
      <c r="DH83" s="281"/>
      <c r="DI83" s="281"/>
      <c r="DJ83" s="281"/>
      <c r="DK83" s="281"/>
      <c r="DL83" s="281"/>
    </row>
    <row r="84" spans="1:116" ht="13" x14ac:dyDescent="0.2">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c r="BP84" s="281"/>
      <c r="BQ84" s="281"/>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row>
    <row r="85" spans="1:116" ht="13" x14ac:dyDescent="0.2">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1"/>
      <c r="BR85" s="281"/>
      <c r="BS85" s="281"/>
      <c r="BT85" s="281"/>
      <c r="BU85" s="281"/>
      <c r="BV85" s="281"/>
      <c r="BW85" s="281"/>
      <c r="BX85" s="281"/>
      <c r="BY85" s="281"/>
      <c r="BZ85" s="281"/>
      <c r="CA85" s="281"/>
      <c r="CB85" s="281"/>
      <c r="CC85" s="281"/>
      <c r="CD85" s="281"/>
      <c r="CE85" s="281"/>
      <c r="CF85" s="281"/>
      <c r="CG85" s="281"/>
      <c r="CH85" s="281"/>
      <c r="CI85" s="281"/>
      <c r="CJ85" s="281"/>
      <c r="CK85" s="281"/>
      <c r="CL85" s="281"/>
      <c r="CM85" s="281"/>
      <c r="CN85" s="281"/>
      <c r="CO85" s="281"/>
      <c r="CP85" s="281"/>
      <c r="CQ85" s="281"/>
      <c r="CR85" s="281"/>
      <c r="CS85" s="281"/>
      <c r="CT85" s="281"/>
      <c r="CU85" s="281"/>
      <c r="CV85" s="281"/>
      <c r="CW85" s="281"/>
      <c r="CX85" s="281"/>
      <c r="CY85" s="281"/>
      <c r="CZ85" s="281"/>
      <c r="DA85" s="281"/>
      <c r="DB85" s="281"/>
      <c r="DC85" s="281"/>
      <c r="DD85" s="281"/>
      <c r="DE85" s="281"/>
      <c r="DF85" s="281"/>
      <c r="DG85" s="281"/>
      <c r="DH85" s="281"/>
      <c r="DI85" s="281"/>
      <c r="DJ85" s="281"/>
      <c r="DK85" s="281"/>
      <c r="DL85" s="281"/>
    </row>
    <row r="86" spans="1:116" ht="13" x14ac:dyDescent="0.2">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1"/>
      <c r="BV86" s="281"/>
      <c r="BW86" s="281"/>
      <c r="BX86" s="281"/>
      <c r="BY86" s="281"/>
      <c r="BZ86" s="281"/>
      <c r="CA86" s="281"/>
      <c r="CB86" s="281"/>
      <c r="CC86" s="281"/>
      <c r="CD86" s="281"/>
      <c r="CE86" s="281"/>
      <c r="CF86" s="281"/>
      <c r="CG86" s="281"/>
      <c r="CH86" s="281"/>
      <c r="CI86" s="281"/>
      <c r="CJ86" s="281"/>
      <c r="CK86" s="281"/>
      <c r="CL86" s="281"/>
      <c r="CM86" s="281"/>
      <c r="CN86" s="281"/>
      <c r="CO86" s="281"/>
      <c r="CP86" s="281"/>
      <c r="CQ86" s="281"/>
      <c r="CR86" s="281"/>
      <c r="CS86" s="281"/>
      <c r="CT86" s="281"/>
      <c r="CU86" s="281"/>
      <c r="CV86" s="281"/>
      <c r="CW86" s="281"/>
      <c r="CX86" s="281"/>
      <c r="CY86" s="281"/>
      <c r="CZ86" s="281"/>
      <c r="DA86" s="281"/>
      <c r="DB86" s="281"/>
      <c r="DC86" s="281"/>
      <c r="DD86" s="281"/>
      <c r="DE86" s="281"/>
      <c r="DF86" s="281"/>
      <c r="DG86" s="281"/>
      <c r="DH86" s="281"/>
      <c r="DI86" s="281"/>
      <c r="DJ86" s="281"/>
      <c r="DK86" s="281"/>
      <c r="DL86" s="281"/>
    </row>
    <row r="87" spans="1:116" ht="13" x14ac:dyDescent="0.2">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281"/>
      <c r="BV87" s="281"/>
      <c r="BW87" s="281"/>
      <c r="BX87" s="281"/>
      <c r="BY87" s="281"/>
      <c r="BZ87" s="281"/>
      <c r="CA87" s="281"/>
      <c r="CB87" s="281"/>
      <c r="CC87" s="281"/>
      <c r="CD87" s="281"/>
      <c r="CE87" s="281"/>
      <c r="CF87" s="281"/>
      <c r="CG87" s="281"/>
      <c r="CH87" s="281"/>
      <c r="CI87" s="281"/>
      <c r="CJ87" s="281"/>
      <c r="CK87" s="281"/>
      <c r="CL87" s="281"/>
      <c r="CM87" s="281"/>
      <c r="CN87" s="281"/>
      <c r="CO87" s="281"/>
      <c r="CP87" s="281"/>
      <c r="CQ87" s="281"/>
      <c r="CR87" s="281"/>
      <c r="CS87" s="281"/>
      <c r="CT87" s="281"/>
      <c r="CU87" s="281"/>
      <c r="CV87" s="281"/>
      <c r="CW87" s="281"/>
      <c r="CX87" s="281"/>
      <c r="CY87" s="281"/>
      <c r="CZ87" s="281"/>
      <c r="DA87" s="281"/>
      <c r="DB87" s="281"/>
      <c r="DC87" s="281"/>
      <c r="DD87" s="281"/>
      <c r="DE87" s="281"/>
      <c r="DF87" s="281"/>
      <c r="DG87" s="281"/>
      <c r="DH87" s="281"/>
      <c r="DI87" s="281"/>
      <c r="DJ87" s="281"/>
      <c r="DK87" s="281"/>
      <c r="DL87" s="281"/>
    </row>
    <row r="88" spans="1:116" ht="13" x14ac:dyDescent="0.2">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1"/>
      <c r="BR88" s="281"/>
      <c r="BS88" s="281"/>
      <c r="BT88" s="281"/>
      <c r="BU88" s="281"/>
      <c r="BV88" s="281"/>
      <c r="BW88" s="281"/>
      <c r="BX88" s="281"/>
      <c r="BY88" s="281"/>
      <c r="BZ88" s="281"/>
      <c r="CA88" s="281"/>
      <c r="CB88" s="281"/>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1"/>
      <c r="DD88" s="281"/>
      <c r="DE88" s="281"/>
      <c r="DF88" s="281"/>
      <c r="DG88" s="281"/>
      <c r="DH88" s="281"/>
      <c r="DI88" s="281"/>
      <c r="DJ88" s="281"/>
      <c r="DK88" s="281"/>
      <c r="DL88" s="281"/>
    </row>
    <row r="89" spans="1:116" ht="13" x14ac:dyDescent="0.2">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1"/>
      <c r="CB89" s="281"/>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1"/>
      <c r="DD89" s="281"/>
      <c r="DE89" s="281"/>
      <c r="DF89" s="281"/>
      <c r="DG89" s="281"/>
      <c r="DH89" s="281"/>
      <c r="DI89" s="281"/>
      <c r="DJ89" s="281"/>
      <c r="DK89" s="281"/>
      <c r="DL89" s="281" t="s">
        <v>484</v>
      </c>
    </row>
  </sheetData>
  <sheetProtection algorithmName="SHA-512" hashValue="d2FMLHNPWSBZa1aQRJDa47sSYhtC2ldXSxKxcObFAK6Lhxzm8s7Tb3r4/lpAcyw8m3zlWULYjxn1k/JX25TAGg==" saltValue="bCoqtnUogNl+nMFRkdgTtg==" spinCount="100000" sheet="1" objects="1" scenarios="1"/>
  <dataConsolidate/>
  <phoneticPr fontId="2"/>
  <printOptions horizontalCentered="1" verticalCentered="1"/>
  <pageMargins left="0" right="0" top="0" bottom="0" header="0" footer="0"/>
  <pageSetup paperSize="9" scale="49" orientation="landscape" horizontalDpi="4294967295"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election activeCell="BV105" sqref="BV105"/>
    </sheetView>
  </sheetViews>
  <sheetFormatPr defaultColWidth="0" defaultRowHeight="13.5" customHeight="1" zeroHeight="1" x14ac:dyDescent="0.2"/>
  <cols>
    <col min="1" max="36" width="2.453125" style="283" customWidth="1"/>
    <col min="37" max="44" width="17" style="283" customWidth="1"/>
    <col min="45" max="45" width="6.08984375" style="290" customWidth="1"/>
    <col min="46" max="46" width="3" style="288" customWidth="1"/>
    <col min="47" max="47" width="19.08984375" style="283" hidden="1" customWidth="1"/>
    <col min="48" max="52" width="12.6328125" style="283" hidden="1" customWidth="1"/>
    <col min="53" max="16384" width="8.6328125" style="283" hidden="1"/>
  </cols>
  <sheetData>
    <row r="1" spans="1:46" ht="13" x14ac:dyDescent="0.2">
      <c r="AS1" s="284"/>
      <c r="AT1" s="284"/>
    </row>
    <row r="2" spans="1:46" ht="13" x14ac:dyDescent="0.2">
      <c r="AS2" s="284"/>
      <c r="AT2" s="284"/>
    </row>
    <row r="3" spans="1:46" ht="13" x14ac:dyDescent="0.2">
      <c r="AS3" s="284"/>
      <c r="AT3" s="284"/>
    </row>
    <row r="4" spans="1:46" ht="13" x14ac:dyDescent="0.2">
      <c r="AS4" s="284"/>
      <c r="AT4" s="284"/>
    </row>
    <row r="5" spans="1:46" ht="16.5" x14ac:dyDescent="0.2">
      <c r="A5" s="285" t="s">
        <v>485</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ht="13" x14ac:dyDescent="0.2">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486</v>
      </c>
      <c r="AL6" s="289"/>
      <c r="AM6" s="289"/>
      <c r="AN6" s="289"/>
      <c r="AO6" s="284"/>
      <c r="AP6" s="284"/>
      <c r="AQ6" s="284"/>
      <c r="AR6" s="284"/>
    </row>
    <row r="7" spans="1:46" ht="13" x14ac:dyDescent="0.2">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131" t="s">
        <v>487</v>
      </c>
      <c r="AP7" s="294"/>
      <c r="AQ7" s="295" t="s">
        <v>488</v>
      </c>
      <c r="AR7" s="296"/>
    </row>
    <row r="8" spans="1:46" ht="13" x14ac:dyDescent="0.2">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132"/>
      <c r="AP8" s="300" t="s">
        <v>489</v>
      </c>
      <c r="AQ8" s="301" t="s">
        <v>490</v>
      </c>
      <c r="AR8" s="302" t="s">
        <v>491</v>
      </c>
    </row>
    <row r="9" spans="1:46" ht="13" x14ac:dyDescent="0.2">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133" t="s">
        <v>492</v>
      </c>
      <c r="AL9" s="1134"/>
      <c r="AM9" s="1134"/>
      <c r="AN9" s="1135"/>
      <c r="AO9" s="303">
        <v>164155985</v>
      </c>
      <c r="AP9" s="303">
        <v>119898</v>
      </c>
      <c r="AQ9" s="304">
        <v>114021</v>
      </c>
      <c r="AR9" s="305">
        <v>5.2</v>
      </c>
    </row>
    <row r="10" spans="1:46" ht="13" x14ac:dyDescent="0.2">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133" t="s">
        <v>493</v>
      </c>
      <c r="AL10" s="1134"/>
      <c r="AM10" s="1134"/>
      <c r="AN10" s="1135"/>
      <c r="AO10" s="303">
        <v>653920</v>
      </c>
      <c r="AP10" s="303">
        <v>478</v>
      </c>
      <c r="AQ10" s="304">
        <v>448</v>
      </c>
      <c r="AR10" s="305">
        <v>6.7</v>
      </c>
    </row>
    <row r="11" spans="1:46" ht="13.5" customHeight="1" x14ac:dyDescent="0.2">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133" t="s">
        <v>494</v>
      </c>
      <c r="AL11" s="1134"/>
      <c r="AM11" s="1134"/>
      <c r="AN11" s="1135"/>
      <c r="AO11" s="303">
        <v>856030</v>
      </c>
      <c r="AP11" s="303">
        <v>625</v>
      </c>
      <c r="AQ11" s="304">
        <v>560</v>
      </c>
      <c r="AR11" s="305">
        <v>11.6</v>
      </c>
    </row>
    <row r="12" spans="1:46" ht="13.5" customHeight="1" x14ac:dyDescent="0.2">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133" t="s">
        <v>495</v>
      </c>
      <c r="AL12" s="1134"/>
      <c r="AM12" s="1134"/>
      <c r="AN12" s="1135"/>
      <c r="AO12" s="303" t="s">
        <v>496</v>
      </c>
      <c r="AP12" s="303" t="s">
        <v>496</v>
      </c>
      <c r="AQ12" s="304" t="s">
        <v>496</v>
      </c>
      <c r="AR12" s="305" t="s">
        <v>496</v>
      </c>
    </row>
    <row r="13" spans="1:46" ht="13.5" customHeight="1" x14ac:dyDescent="0.2">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133" t="s">
        <v>497</v>
      </c>
      <c r="AL13" s="1134"/>
      <c r="AM13" s="1134"/>
      <c r="AN13" s="1135"/>
      <c r="AO13" s="303" t="s">
        <v>496</v>
      </c>
      <c r="AP13" s="303" t="s">
        <v>496</v>
      </c>
      <c r="AQ13" s="304">
        <v>17</v>
      </c>
      <c r="AR13" s="305" t="s">
        <v>496</v>
      </c>
    </row>
    <row r="14" spans="1:46" ht="13.5" customHeight="1" x14ac:dyDescent="0.2">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133" t="s">
        <v>498</v>
      </c>
      <c r="AL14" s="1134"/>
      <c r="AM14" s="1134"/>
      <c r="AN14" s="1135"/>
      <c r="AO14" s="303">
        <v>4503409</v>
      </c>
      <c r="AP14" s="303">
        <v>3289</v>
      </c>
      <c r="AQ14" s="304">
        <v>2100</v>
      </c>
      <c r="AR14" s="305">
        <v>56.6</v>
      </c>
    </row>
    <row r="15" spans="1:46" ht="13" x14ac:dyDescent="0.2">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133" t="s">
        <v>499</v>
      </c>
      <c r="AL15" s="1134"/>
      <c r="AM15" s="1134"/>
      <c r="AN15" s="1135"/>
      <c r="AO15" s="303">
        <v>-16519792</v>
      </c>
      <c r="AP15" s="303">
        <v>-12066</v>
      </c>
      <c r="AQ15" s="304">
        <v>-10476</v>
      </c>
      <c r="AR15" s="305">
        <v>15.2</v>
      </c>
    </row>
    <row r="16" spans="1:46" ht="13" x14ac:dyDescent="0.2">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1139" t="s">
        <v>155</v>
      </c>
      <c r="AL16" s="1140"/>
      <c r="AM16" s="1140"/>
      <c r="AN16" s="1141"/>
      <c r="AO16" s="303">
        <v>153649552</v>
      </c>
      <c r="AP16" s="303">
        <v>112224</v>
      </c>
      <c r="AQ16" s="304">
        <v>106669</v>
      </c>
      <c r="AR16" s="305">
        <v>5.2</v>
      </c>
    </row>
    <row r="17" spans="1:46" ht="13" x14ac:dyDescent="0.2">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306"/>
      <c r="AL17" s="306"/>
      <c r="AM17" s="306"/>
      <c r="AN17" s="306"/>
      <c r="AO17" s="307"/>
      <c r="AP17" s="307"/>
      <c r="AQ17" s="307"/>
      <c r="AR17" s="308"/>
    </row>
    <row r="18" spans="1:46" ht="13" x14ac:dyDescent="0.2">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ht="13" x14ac:dyDescent="0.2">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500</v>
      </c>
      <c r="AL19" s="284"/>
      <c r="AM19" s="284"/>
      <c r="AN19" s="284"/>
      <c r="AO19" s="284"/>
      <c r="AP19" s="284"/>
      <c r="AQ19" s="284"/>
      <c r="AR19" s="284"/>
    </row>
    <row r="20" spans="1:46" ht="13" x14ac:dyDescent="0.2">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501</v>
      </c>
      <c r="AP20" s="314" t="s">
        <v>502</v>
      </c>
      <c r="AQ20" s="315" t="s">
        <v>503</v>
      </c>
      <c r="AR20" s="316"/>
    </row>
    <row r="21" spans="1:46" s="322" customFormat="1" ht="13" x14ac:dyDescent="0.2">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142" t="s">
        <v>504</v>
      </c>
      <c r="AL21" s="1143"/>
      <c r="AM21" s="1143"/>
      <c r="AN21" s="1144"/>
      <c r="AO21" s="318">
        <v>1335.66</v>
      </c>
      <c r="AP21" s="319">
        <v>1235.6300000000001</v>
      </c>
      <c r="AQ21" s="320">
        <v>100.03</v>
      </c>
      <c r="AR21" s="289"/>
      <c r="AS21" s="321"/>
      <c r="AT21" s="317"/>
    </row>
    <row r="22" spans="1:46" s="322" customFormat="1" ht="13" x14ac:dyDescent="0.2">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142" t="s">
        <v>505</v>
      </c>
      <c r="AL22" s="1143"/>
      <c r="AM22" s="1143"/>
      <c r="AN22" s="1144"/>
      <c r="AO22" s="323">
        <v>98.6</v>
      </c>
      <c r="AP22" s="324">
        <v>99.4</v>
      </c>
      <c r="AQ22" s="325">
        <v>-0.8</v>
      </c>
      <c r="AR22" s="309"/>
      <c r="AS22" s="321"/>
      <c r="AT22" s="317"/>
    </row>
    <row r="23" spans="1:46" s="322" customFormat="1" ht="13" x14ac:dyDescent="0.2">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ht="13" x14ac:dyDescent="0.2">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ht="13" x14ac:dyDescent="0.2">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ht="13" x14ac:dyDescent="0.2">
      <c r="A26" s="289" t="s">
        <v>506</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ht="13" x14ac:dyDescent="0.2">
      <c r="A27" s="330"/>
      <c r="AO27" s="284"/>
      <c r="AP27" s="284"/>
      <c r="AQ27" s="284"/>
      <c r="AR27" s="284"/>
      <c r="AS27" s="284"/>
      <c r="AT27" s="284"/>
    </row>
    <row r="28" spans="1:46" ht="16.5" x14ac:dyDescent="0.2">
      <c r="A28" s="285" t="s">
        <v>507</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ht="13" x14ac:dyDescent="0.2">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508</v>
      </c>
      <c r="AL29" s="289"/>
      <c r="AM29" s="289"/>
      <c r="AN29" s="289"/>
      <c r="AO29" s="284"/>
      <c r="AP29" s="284"/>
      <c r="AQ29" s="284"/>
      <c r="AR29" s="284"/>
      <c r="AS29" s="332"/>
    </row>
    <row r="30" spans="1:46" ht="13" x14ac:dyDescent="0.2">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131" t="s">
        <v>487</v>
      </c>
      <c r="AP30" s="294"/>
      <c r="AQ30" s="295" t="s">
        <v>488</v>
      </c>
      <c r="AR30" s="296"/>
    </row>
    <row r="31" spans="1:46" ht="13" x14ac:dyDescent="0.2">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132"/>
      <c r="AP31" s="300" t="s">
        <v>489</v>
      </c>
      <c r="AQ31" s="301" t="s">
        <v>490</v>
      </c>
      <c r="AR31" s="302" t="s">
        <v>491</v>
      </c>
    </row>
    <row r="32" spans="1:46" ht="27" customHeight="1" x14ac:dyDescent="0.2">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136" t="s">
        <v>509</v>
      </c>
      <c r="AL32" s="1137"/>
      <c r="AM32" s="1137"/>
      <c r="AN32" s="1138"/>
      <c r="AO32" s="303">
        <v>85680596</v>
      </c>
      <c r="AP32" s="303">
        <v>62580</v>
      </c>
      <c r="AQ32" s="304">
        <v>56874</v>
      </c>
      <c r="AR32" s="305">
        <v>10</v>
      </c>
    </row>
    <row r="33" spans="1:46" ht="13.5" customHeight="1" x14ac:dyDescent="0.2">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136" t="s">
        <v>510</v>
      </c>
      <c r="AL33" s="1137"/>
      <c r="AM33" s="1137"/>
      <c r="AN33" s="1138"/>
      <c r="AO33" s="303" t="s">
        <v>496</v>
      </c>
      <c r="AP33" s="303" t="s">
        <v>496</v>
      </c>
      <c r="AQ33" s="304">
        <v>4671</v>
      </c>
      <c r="AR33" s="305" t="s">
        <v>496</v>
      </c>
    </row>
    <row r="34" spans="1:46" ht="27" customHeight="1" x14ac:dyDescent="0.2">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136" t="s">
        <v>511</v>
      </c>
      <c r="AL34" s="1137"/>
      <c r="AM34" s="1137"/>
      <c r="AN34" s="1138"/>
      <c r="AO34" s="303" t="s">
        <v>496</v>
      </c>
      <c r="AP34" s="303" t="s">
        <v>496</v>
      </c>
      <c r="AQ34" s="304">
        <v>14463</v>
      </c>
      <c r="AR34" s="305" t="s">
        <v>496</v>
      </c>
    </row>
    <row r="35" spans="1:46" ht="27" customHeight="1" x14ac:dyDescent="0.2">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136" t="s">
        <v>512</v>
      </c>
      <c r="AL35" s="1137"/>
      <c r="AM35" s="1137"/>
      <c r="AN35" s="1138"/>
      <c r="AO35" s="303">
        <v>2194786</v>
      </c>
      <c r="AP35" s="303">
        <v>1603</v>
      </c>
      <c r="AQ35" s="304">
        <v>1275</v>
      </c>
      <c r="AR35" s="305">
        <v>25.7</v>
      </c>
    </row>
    <row r="36" spans="1:46" ht="27" customHeight="1" x14ac:dyDescent="0.2">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136" t="s">
        <v>513</v>
      </c>
      <c r="AL36" s="1137"/>
      <c r="AM36" s="1137"/>
      <c r="AN36" s="1138"/>
      <c r="AO36" s="303" t="s">
        <v>496</v>
      </c>
      <c r="AP36" s="303" t="s">
        <v>496</v>
      </c>
      <c r="AQ36" s="304">
        <v>58</v>
      </c>
      <c r="AR36" s="305" t="s">
        <v>496</v>
      </c>
    </row>
    <row r="37" spans="1:46" ht="13.5" customHeight="1" x14ac:dyDescent="0.2">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136" t="s">
        <v>514</v>
      </c>
      <c r="AL37" s="1137"/>
      <c r="AM37" s="1137"/>
      <c r="AN37" s="1138"/>
      <c r="AO37" s="303">
        <v>252506</v>
      </c>
      <c r="AP37" s="303">
        <v>184</v>
      </c>
      <c r="AQ37" s="304">
        <v>792</v>
      </c>
      <c r="AR37" s="305">
        <v>-76.8</v>
      </c>
    </row>
    <row r="38" spans="1:46" ht="27" customHeight="1" x14ac:dyDescent="0.2">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145" t="s">
        <v>515</v>
      </c>
      <c r="AL38" s="1146"/>
      <c r="AM38" s="1146"/>
      <c r="AN38" s="1147"/>
      <c r="AO38" s="333" t="s">
        <v>496</v>
      </c>
      <c r="AP38" s="333" t="s">
        <v>496</v>
      </c>
      <c r="AQ38" s="334">
        <v>1</v>
      </c>
      <c r="AR38" s="325" t="s">
        <v>496</v>
      </c>
      <c r="AS38" s="332"/>
    </row>
    <row r="39" spans="1:46" ht="13" x14ac:dyDescent="0.2">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145" t="s">
        <v>516</v>
      </c>
      <c r="AL39" s="1146"/>
      <c r="AM39" s="1146"/>
      <c r="AN39" s="1147"/>
      <c r="AO39" s="303">
        <v>-3928567</v>
      </c>
      <c r="AP39" s="303">
        <v>-2869</v>
      </c>
      <c r="AQ39" s="304">
        <v>-2215</v>
      </c>
      <c r="AR39" s="305">
        <v>29.5</v>
      </c>
      <c r="AS39" s="332"/>
    </row>
    <row r="40" spans="1:46" ht="27" customHeight="1" x14ac:dyDescent="0.2">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136" t="s">
        <v>517</v>
      </c>
      <c r="AL40" s="1137"/>
      <c r="AM40" s="1137"/>
      <c r="AN40" s="1138"/>
      <c r="AO40" s="303">
        <v>-54850754</v>
      </c>
      <c r="AP40" s="303">
        <v>-40062</v>
      </c>
      <c r="AQ40" s="304">
        <v>-46518</v>
      </c>
      <c r="AR40" s="305">
        <v>-13.9</v>
      </c>
      <c r="AS40" s="332"/>
    </row>
    <row r="41" spans="1:46" ht="13" x14ac:dyDescent="0.2">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139" t="s">
        <v>518</v>
      </c>
      <c r="AL41" s="1140"/>
      <c r="AM41" s="1140"/>
      <c r="AN41" s="1141"/>
      <c r="AO41" s="303">
        <v>29348567</v>
      </c>
      <c r="AP41" s="303">
        <v>21436</v>
      </c>
      <c r="AQ41" s="304">
        <v>29401</v>
      </c>
      <c r="AR41" s="305">
        <v>-27.1</v>
      </c>
      <c r="AS41" s="332"/>
    </row>
    <row r="42" spans="1:46" ht="13" x14ac:dyDescent="0.2">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309"/>
      <c r="AR42" s="309"/>
      <c r="AS42" s="332"/>
    </row>
    <row r="43" spans="1:46" ht="13" x14ac:dyDescent="0.2">
      <c r="A43" s="288"/>
      <c r="B43" s="284"/>
      <c r="C43" s="284"/>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335"/>
      <c r="AQ43" s="309"/>
      <c r="AR43" s="284"/>
      <c r="AS43" s="332"/>
    </row>
    <row r="44" spans="1:46" ht="13" x14ac:dyDescent="0.2">
      <c r="A44" s="288"/>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309"/>
      <c r="AR44" s="284"/>
    </row>
    <row r="45" spans="1:46" ht="13" x14ac:dyDescent="0.2">
      <c r="A45" s="286"/>
      <c r="B45" s="286"/>
      <c r="C45" s="286"/>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336"/>
      <c r="AR45" s="286"/>
      <c r="AS45" s="286"/>
      <c r="AT45" s="284"/>
    </row>
    <row r="46" spans="1:46" ht="13" x14ac:dyDescent="0.2">
      <c r="A46" s="337"/>
      <c r="B46" s="337"/>
      <c r="C46" s="337"/>
      <c r="D46" s="337"/>
      <c r="E46" s="337"/>
      <c r="F46" s="337"/>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7"/>
      <c r="AO46" s="337"/>
      <c r="AP46" s="337"/>
      <c r="AQ46" s="337"/>
      <c r="AR46" s="337"/>
      <c r="AS46" s="337"/>
      <c r="AT46" s="284"/>
    </row>
    <row r="47" spans="1:46" ht="17.25" customHeight="1" x14ac:dyDescent="0.2">
      <c r="A47" s="338" t="s">
        <v>519</v>
      </c>
      <c r="B47" s="284"/>
      <c r="C47" s="284"/>
      <c r="D47" s="284"/>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row>
    <row r="48" spans="1:46" ht="13" x14ac:dyDescent="0.2">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39" t="s">
        <v>520</v>
      </c>
      <c r="AL48" s="339"/>
      <c r="AM48" s="339"/>
      <c r="AN48" s="339"/>
      <c r="AO48" s="339"/>
      <c r="AP48" s="339"/>
      <c r="AQ48" s="340"/>
      <c r="AR48" s="339"/>
    </row>
    <row r="49" spans="1:44" ht="13.5" customHeight="1" x14ac:dyDescent="0.2">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1"/>
      <c r="AL49" s="342"/>
      <c r="AM49" s="1148" t="s">
        <v>487</v>
      </c>
      <c r="AN49" s="1150" t="s">
        <v>521</v>
      </c>
      <c r="AO49" s="1151"/>
      <c r="AP49" s="1151"/>
      <c r="AQ49" s="1151"/>
      <c r="AR49" s="1152"/>
    </row>
    <row r="50" spans="1:44" ht="13" x14ac:dyDescent="0.2">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3"/>
      <c r="AL50" s="344"/>
      <c r="AM50" s="1149"/>
      <c r="AN50" s="345" t="s">
        <v>522</v>
      </c>
      <c r="AO50" s="346" t="s">
        <v>523</v>
      </c>
      <c r="AP50" s="347" t="s">
        <v>524</v>
      </c>
      <c r="AQ50" s="348" t="s">
        <v>525</v>
      </c>
      <c r="AR50" s="349" t="s">
        <v>526</v>
      </c>
    </row>
    <row r="51" spans="1:44" ht="13" x14ac:dyDescent="0.2">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1" t="s">
        <v>527</v>
      </c>
      <c r="AL51" s="342"/>
      <c r="AM51" s="350">
        <v>97616794</v>
      </c>
      <c r="AN51" s="351">
        <v>68939</v>
      </c>
      <c r="AO51" s="352">
        <v>-5.7</v>
      </c>
      <c r="AP51" s="353">
        <v>67951</v>
      </c>
      <c r="AQ51" s="354">
        <v>-28.3</v>
      </c>
      <c r="AR51" s="355">
        <v>22.6</v>
      </c>
    </row>
    <row r="52" spans="1:44" ht="13" x14ac:dyDescent="0.2">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56"/>
      <c r="AL52" s="357" t="s">
        <v>528</v>
      </c>
      <c r="AM52" s="358">
        <v>31193374</v>
      </c>
      <c r="AN52" s="359">
        <v>22029</v>
      </c>
      <c r="AO52" s="360">
        <v>5.5</v>
      </c>
      <c r="AP52" s="361">
        <v>17498</v>
      </c>
      <c r="AQ52" s="362">
        <v>-29.7</v>
      </c>
      <c r="AR52" s="363">
        <v>35.200000000000003</v>
      </c>
    </row>
    <row r="53" spans="1:44" ht="13" x14ac:dyDescent="0.2">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1" t="s">
        <v>529</v>
      </c>
      <c r="AL53" s="342"/>
      <c r="AM53" s="350">
        <v>101254882</v>
      </c>
      <c r="AN53" s="351">
        <v>72051</v>
      </c>
      <c r="AO53" s="352">
        <v>4.5</v>
      </c>
      <c r="AP53" s="353">
        <v>72635</v>
      </c>
      <c r="AQ53" s="354">
        <v>6.9</v>
      </c>
      <c r="AR53" s="355">
        <v>-2.4</v>
      </c>
    </row>
    <row r="54" spans="1:44" ht="13" x14ac:dyDescent="0.2">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56"/>
      <c r="AL54" s="357" t="s">
        <v>528</v>
      </c>
      <c r="AM54" s="358">
        <v>26797656</v>
      </c>
      <c r="AN54" s="359">
        <v>19069</v>
      </c>
      <c r="AO54" s="360">
        <v>-13.4</v>
      </c>
      <c r="AP54" s="361">
        <v>18276</v>
      </c>
      <c r="AQ54" s="362">
        <v>4.4000000000000004</v>
      </c>
      <c r="AR54" s="363">
        <v>-17.8</v>
      </c>
    </row>
    <row r="55" spans="1:44" ht="13" x14ac:dyDescent="0.2">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1" t="s">
        <v>530</v>
      </c>
      <c r="AL55" s="342"/>
      <c r="AM55" s="350">
        <v>101828194</v>
      </c>
      <c r="AN55" s="351">
        <v>73030</v>
      </c>
      <c r="AO55" s="352">
        <v>1.4</v>
      </c>
      <c r="AP55" s="353">
        <v>77936</v>
      </c>
      <c r="AQ55" s="354">
        <v>7.3</v>
      </c>
      <c r="AR55" s="355">
        <v>-5.9</v>
      </c>
    </row>
    <row r="56" spans="1:44" ht="13" x14ac:dyDescent="0.2">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56"/>
      <c r="AL56" s="357" t="s">
        <v>528</v>
      </c>
      <c r="AM56" s="358">
        <v>29954784</v>
      </c>
      <c r="AN56" s="359">
        <v>21483</v>
      </c>
      <c r="AO56" s="360">
        <v>12.7</v>
      </c>
      <c r="AP56" s="361">
        <v>19401</v>
      </c>
      <c r="AQ56" s="362">
        <v>6.2</v>
      </c>
      <c r="AR56" s="363">
        <v>6.5</v>
      </c>
    </row>
    <row r="57" spans="1:44" ht="13" x14ac:dyDescent="0.2">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1" t="s">
        <v>531</v>
      </c>
      <c r="AL57" s="342"/>
      <c r="AM57" s="350">
        <v>96187755</v>
      </c>
      <c r="AN57" s="351">
        <v>69612</v>
      </c>
      <c r="AO57" s="352">
        <v>-4.7</v>
      </c>
      <c r="AP57" s="353">
        <v>82531</v>
      </c>
      <c r="AQ57" s="354">
        <v>5.9</v>
      </c>
      <c r="AR57" s="355">
        <v>-10.6</v>
      </c>
    </row>
    <row r="58" spans="1:44" ht="13" x14ac:dyDescent="0.2">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56"/>
      <c r="AL58" s="357" t="s">
        <v>528</v>
      </c>
      <c r="AM58" s="358">
        <v>22081304</v>
      </c>
      <c r="AN58" s="359">
        <v>15981</v>
      </c>
      <c r="AO58" s="360">
        <v>-25.6</v>
      </c>
      <c r="AP58" s="361">
        <v>19102</v>
      </c>
      <c r="AQ58" s="362">
        <v>-1.5</v>
      </c>
      <c r="AR58" s="363">
        <v>-24.1</v>
      </c>
    </row>
    <row r="59" spans="1:44" ht="13" x14ac:dyDescent="0.2">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1" t="s">
        <v>532</v>
      </c>
      <c r="AL59" s="342"/>
      <c r="AM59" s="350">
        <v>107691601</v>
      </c>
      <c r="AN59" s="351">
        <v>78657</v>
      </c>
      <c r="AO59" s="352">
        <v>13</v>
      </c>
      <c r="AP59" s="353">
        <v>91743</v>
      </c>
      <c r="AQ59" s="354">
        <v>11.2</v>
      </c>
      <c r="AR59" s="355">
        <v>1.8</v>
      </c>
    </row>
    <row r="60" spans="1:44" ht="13" x14ac:dyDescent="0.2">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56"/>
      <c r="AL60" s="357" t="s">
        <v>528</v>
      </c>
      <c r="AM60" s="358">
        <v>24020484</v>
      </c>
      <c r="AN60" s="359">
        <v>17544</v>
      </c>
      <c r="AO60" s="360">
        <v>9.8000000000000007</v>
      </c>
      <c r="AP60" s="361">
        <v>21872</v>
      </c>
      <c r="AQ60" s="362">
        <v>14.5</v>
      </c>
      <c r="AR60" s="363">
        <v>-4.7</v>
      </c>
    </row>
    <row r="61" spans="1:44" ht="13" x14ac:dyDescent="0.2">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1" t="s">
        <v>533</v>
      </c>
      <c r="AL61" s="364"/>
      <c r="AM61" s="365">
        <v>100915845</v>
      </c>
      <c r="AN61" s="366">
        <v>72458</v>
      </c>
      <c r="AO61" s="367">
        <v>1.7</v>
      </c>
      <c r="AP61" s="368">
        <v>78559</v>
      </c>
      <c r="AQ61" s="369">
        <v>0.6</v>
      </c>
      <c r="AR61" s="355">
        <v>1.1000000000000001</v>
      </c>
    </row>
    <row r="62" spans="1:44" ht="13" x14ac:dyDescent="0.2">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56"/>
      <c r="AL62" s="357" t="s">
        <v>528</v>
      </c>
      <c r="AM62" s="358">
        <v>26809520</v>
      </c>
      <c r="AN62" s="359">
        <v>19221</v>
      </c>
      <c r="AO62" s="360">
        <v>-2.2000000000000002</v>
      </c>
      <c r="AP62" s="361">
        <v>19230</v>
      </c>
      <c r="AQ62" s="362">
        <v>-1.2</v>
      </c>
      <c r="AR62" s="363">
        <v>-1</v>
      </c>
    </row>
    <row r="63" spans="1:44" ht="13" x14ac:dyDescent="0.2">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44" ht="13" x14ac:dyDescent="0.2">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ht="13" x14ac:dyDescent="0.2">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ht="13" x14ac:dyDescent="0.2">
      <c r="A66" s="370"/>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71"/>
    </row>
    <row r="67" spans="1:46" ht="13.5" hidden="1" customHeight="1" x14ac:dyDescent="0.2">
      <c r="AK67" s="284"/>
      <c r="AL67" s="284"/>
      <c r="AM67" s="284"/>
      <c r="AN67" s="284"/>
      <c r="AO67" s="284"/>
      <c r="AP67" s="284"/>
      <c r="AQ67" s="284"/>
      <c r="AR67" s="284"/>
      <c r="AS67" s="284"/>
      <c r="AT67" s="284"/>
    </row>
    <row r="68" spans="1:46" ht="13.5" hidden="1" customHeight="1" x14ac:dyDescent="0.2">
      <c r="AK68" s="284"/>
      <c r="AL68" s="284"/>
      <c r="AM68" s="284"/>
      <c r="AN68" s="284"/>
      <c r="AO68" s="284"/>
      <c r="AP68" s="284"/>
      <c r="AQ68" s="284"/>
      <c r="AR68" s="284"/>
    </row>
    <row r="69" spans="1:46" ht="13.5" hidden="1" customHeight="1" x14ac:dyDescent="0.2">
      <c r="AK69" s="284"/>
      <c r="AL69" s="284"/>
      <c r="AM69" s="284"/>
      <c r="AN69" s="284"/>
      <c r="AO69" s="284"/>
      <c r="AP69" s="284"/>
      <c r="AQ69" s="284"/>
      <c r="AR69" s="284"/>
    </row>
    <row r="70" spans="1:46" ht="13" hidden="1" x14ac:dyDescent="0.2">
      <c r="AK70" s="284"/>
      <c r="AL70" s="284"/>
      <c r="AM70" s="284"/>
      <c r="AN70" s="284"/>
      <c r="AO70" s="284"/>
      <c r="AP70" s="284"/>
      <c r="AQ70" s="284"/>
      <c r="AR70" s="284"/>
    </row>
    <row r="71" spans="1:46" ht="13" hidden="1" x14ac:dyDescent="0.2">
      <c r="AK71" s="284"/>
      <c r="AL71" s="284"/>
      <c r="AM71" s="284"/>
      <c r="AN71" s="284"/>
      <c r="AO71" s="284"/>
      <c r="AP71" s="284"/>
      <c r="AQ71" s="284"/>
      <c r="AR71" s="284"/>
    </row>
    <row r="72" spans="1:46" ht="13" hidden="1" x14ac:dyDescent="0.2">
      <c r="AK72" s="284"/>
      <c r="AL72" s="284"/>
      <c r="AM72" s="284"/>
      <c r="AN72" s="284"/>
      <c r="AO72" s="284"/>
      <c r="AP72" s="284"/>
      <c r="AQ72" s="284"/>
      <c r="AR72" s="284"/>
    </row>
    <row r="73" spans="1:46" ht="13" hidden="1" x14ac:dyDescent="0.2">
      <c r="AK73" s="284"/>
      <c r="AL73" s="284"/>
      <c r="AM73" s="284"/>
      <c r="AN73" s="284"/>
      <c r="AO73" s="284"/>
      <c r="AP73" s="284"/>
      <c r="AQ73" s="284"/>
      <c r="AR73" s="284"/>
    </row>
  </sheetData>
  <sheetProtection algorithmName="SHA-512" hashValue="obAJ9lRzauDnJyp5ki0L8oj5qKrxvHzFit91SxYbb4Qttm6HUlQYzOi+n5luG4ZhUZZAR3+gyEC42YqsOqr4Cg==" saltValue="n6m4/w74s6O1edmLcKBKl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BV105" sqref="BV105"/>
    </sheetView>
  </sheetViews>
  <sheetFormatPr defaultColWidth="0" defaultRowHeight="13.5" customHeight="1" zeroHeight="1" x14ac:dyDescent="0.2"/>
  <cols>
    <col min="1" max="125" width="2.453125" style="280" customWidth="1"/>
    <col min="126"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c r="DC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c r="DU9" s="279"/>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9"/>
    </row>
    <row r="18" spans="2:125" ht="13" x14ac:dyDescent="0.2"/>
    <row r="19" spans="2:125" ht="13" x14ac:dyDescent="0.2"/>
    <row r="20" spans="2:125" ht="13" x14ac:dyDescent="0.2">
      <c r="DU20" s="279"/>
    </row>
    <row r="21" spans="2:125" ht="13" x14ac:dyDescent="0.2">
      <c r="DU21" s="279"/>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9"/>
    </row>
    <row r="29" spans="2:125" ht="13" x14ac:dyDescent="0.2"/>
    <row r="30" spans="2:125" ht="13" x14ac:dyDescent="0.2">
      <c r="B30" s="279"/>
    </row>
    <row r="31" spans="2:125" ht="13" x14ac:dyDescent="0.2"/>
    <row r="32" spans="2:125" ht="13" x14ac:dyDescent="0.2"/>
    <row r="33" spans="3:125" ht="13" x14ac:dyDescent="0.2">
      <c r="G33" s="279"/>
      <c r="I33" s="279"/>
    </row>
    <row r="34" spans="3:125" ht="13" x14ac:dyDescent="0.2">
      <c r="C34" s="279"/>
      <c r="P34" s="279"/>
      <c r="R34" s="279"/>
      <c r="DD34" s="279"/>
    </row>
    <row r="35" spans="3:125" ht="13" x14ac:dyDescent="0.2">
      <c r="D35" s="279"/>
      <c r="E35" s="279"/>
      <c r="DC35" s="279"/>
      <c r="DF35" s="279"/>
      <c r="DP35" s="279"/>
      <c r="DQ35" s="279"/>
      <c r="DR35" s="279"/>
      <c r="DS35" s="279"/>
      <c r="DT35" s="279"/>
      <c r="DU35" s="279"/>
    </row>
    <row r="36" spans="3:125" ht="13" x14ac:dyDescent="0.2">
      <c r="F36" s="279"/>
      <c r="H36" s="279"/>
      <c r="J36" s="279"/>
      <c r="K36" s="279"/>
      <c r="L36" s="279"/>
      <c r="M36" s="279"/>
      <c r="N36" s="279"/>
      <c r="O36" s="279"/>
      <c r="Q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E36" s="279"/>
      <c r="DG36" s="279"/>
      <c r="DH36" s="279"/>
      <c r="DI36" s="279"/>
      <c r="DJ36" s="279"/>
      <c r="DK36" s="279"/>
      <c r="DL36" s="279"/>
      <c r="DM36" s="279"/>
      <c r="DN36" s="279"/>
      <c r="DO36" s="279"/>
      <c r="DP36" s="279"/>
      <c r="DQ36" s="279"/>
      <c r="DR36" s="279"/>
      <c r="DS36" s="279"/>
      <c r="DT36" s="279"/>
      <c r="DU36" s="279"/>
    </row>
    <row r="37" spans="3:125" ht="13" x14ac:dyDescent="0.2">
      <c r="DU37" s="279"/>
    </row>
    <row r="38" spans="3:125" ht="13" x14ac:dyDescent="0.2">
      <c r="DT38" s="279"/>
      <c r="DU38" s="279"/>
    </row>
    <row r="39" spans="3:125" ht="13" x14ac:dyDescent="0.2"/>
    <row r="40" spans="3:125" ht="13" x14ac:dyDescent="0.2">
      <c r="DD40" s="279"/>
    </row>
    <row r="41" spans="3:125" ht="13" x14ac:dyDescent="0.2">
      <c r="R41" s="279"/>
    </row>
    <row r="42" spans="3:125" ht="13" x14ac:dyDescent="0.2">
      <c r="DC42" s="279"/>
      <c r="DF42" s="279"/>
    </row>
    <row r="43" spans="3:125" ht="13" x14ac:dyDescent="0.2">
      <c r="Q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E43" s="279"/>
      <c r="DG43" s="279"/>
      <c r="DH43" s="279"/>
      <c r="DI43" s="279"/>
      <c r="DJ43" s="279"/>
      <c r="DK43" s="279"/>
      <c r="DL43" s="279"/>
      <c r="DM43" s="279"/>
      <c r="DN43" s="279"/>
      <c r="DO43" s="279"/>
      <c r="DP43" s="279"/>
      <c r="DQ43" s="279"/>
      <c r="DR43" s="279"/>
      <c r="DS43" s="279"/>
      <c r="DT43" s="279"/>
      <c r="DU43" s="279"/>
    </row>
    <row r="44" spans="3:125" ht="13" x14ac:dyDescent="0.2">
      <c r="DU44" s="279"/>
    </row>
    <row r="45" spans="3:125" ht="13" x14ac:dyDescent="0.2"/>
    <row r="46" spans="3:125" ht="13" x14ac:dyDescent="0.2"/>
    <row r="47" spans="3:125" ht="13" x14ac:dyDescent="0.2"/>
    <row r="48" spans="3:125" ht="13" x14ac:dyDescent="0.2">
      <c r="DT48" s="279"/>
      <c r="DU48" s="279"/>
    </row>
    <row r="49" spans="120:125" ht="13" x14ac:dyDescent="0.2"/>
    <row r="50" spans="120:125" ht="13" x14ac:dyDescent="0.2">
      <c r="DU50" s="279"/>
    </row>
    <row r="51" spans="120:125" ht="13" x14ac:dyDescent="0.2">
      <c r="DP51" s="279"/>
      <c r="DQ51" s="279"/>
      <c r="DR51" s="279"/>
      <c r="DS51" s="279"/>
      <c r="DT51" s="279"/>
      <c r="DU51" s="279"/>
    </row>
    <row r="52" spans="120:125" ht="13" x14ac:dyDescent="0.2"/>
    <row r="53" spans="120:125" ht="13" x14ac:dyDescent="0.2"/>
    <row r="54" spans="120:125" ht="13" x14ac:dyDescent="0.2">
      <c r="DU54" s="279"/>
    </row>
    <row r="55" spans="120:125" ht="13" x14ac:dyDescent="0.2"/>
    <row r="56" spans="120:125" ht="13" x14ac:dyDescent="0.2"/>
    <row r="57" spans="120:125" ht="13" x14ac:dyDescent="0.2"/>
    <row r="58" spans="120:125" ht="13" x14ac:dyDescent="0.2">
      <c r="DU58" s="279"/>
    </row>
    <row r="59" spans="120:125" ht="13" x14ac:dyDescent="0.2"/>
    <row r="60" spans="120:125" ht="13" x14ac:dyDescent="0.2"/>
    <row r="61" spans="120:125" ht="13" x14ac:dyDescent="0.2"/>
    <row r="62" spans="120:125" ht="13" x14ac:dyDescent="0.2"/>
    <row r="63" spans="120:125" ht="13" x14ac:dyDescent="0.2">
      <c r="DU63" s="279"/>
    </row>
    <row r="64" spans="120:125" ht="13" x14ac:dyDescent="0.2">
      <c r="DT64" s="279"/>
      <c r="DU64" s="279"/>
    </row>
    <row r="65" spans="123:125" ht="13" x14ac:dyDescent="0.2"/>
    <row r="66" spans="123:125" ht="13" x14ac:dyDescent="0.2"/>
    <row r="67" spans="123:125" ht="13" x14ac:dyDescent="0.2"/>
    <row r="68" spans="123:125" ht="13" x14ac:dyDescent="0.2"/>
    <row r="69" spans="123:125" ht="13" x14ac:dyDescent="0.2">
      <c r="DS69" s="279"/>
      <c r="DT69" s="279"/>
      <c r="DU69" s="27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9"/>
    </row>
    <row r="83" spans="112:125" ht="13" x14ac:dyDescent="0.2">
      <c r="DI83" s="279"/>
      <c r="DJ83" s="279"/>
      <c r="DK83" s="279"/>
      <c r="DL83" s="279"/>
      <c r="DM83" s="279"/>
      <c r="DN83" s="279"/>
      <c r="DO83" s="279"/>
      <c r="DP83" s="279"/>
      <c r="DQ83" s="279"/>
      <c r="DR83" s="279"/>
      <c r="DS83" s="279"/>
      <c r="DT83" s="279"/>
      <c r="DU83" s="279"/>
    </row>
    <row r="84" spans="112:125" ht="13" x14ac:dyDescent="0.2"/>
    <row r="85" spans="112:125" ht="13" x14ac:dyDescent="0.2"/>
    <row r="86" spans="112:125" ht="13" x14ac:dyDescent="0.2"/>
    <row r="87" spans="112:125" ht="13" x14ac:dyDescent="0.2"/>
    <row r="88" spans="112:125" ht="13" x14ac:dyDescent="0.2">
      <c r="DU88" s="279"/>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9"/>
      <c r="DT94" s="279"/>
      <c r="DU94" s="279"/>
    </row>
    <row r="95" spans="112:125" ht="13.5" customHeight="1" x14ac:dyDescent="0.2">
      <c r="DU95" s="279"/>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9"/>
    </row>
    <row r="102" spans="124:125" ht="13.5" customHeight="1" x14ac:dyDescent="0.2"/>
    <row r="103" spans="124:125" ht="13.5" customHeight="1" x14ac:dyDescent="0.2"/>
    <row r="104" spans="124:125" ht="13.5" customHeight="1" x14ac:dyDescent="0.2">
      <c r="DT104" s="279"/>
      <c r="DU104" s="27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534</v>
      </c>
    </row>
    <row r="121" spans="125:125" ht="13.5" hidden="1" customHeight="1" x14ac:dyDescent="0.2">
      <c r="DU121" s="279"/>
    </row>
  </sheetData>
  <sheetProtection algorithmName="SHA-512" hashValue="z+gHuJh1EJqU7/wLPCtv6InAateJDIPtYtAuO7/JfClvzIPR6ixrxM9QyaFfPRVndT9S5yR3tB3260qdiIB8rA==" saltValue="hICiffMVNItbI2Lcib+z7w=="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Normal="100" zoomScaleSheetLayoutView="55" workbookViewId="0">
      <selection activeCell="BV105" sqref="BV105"/>
    </sheetView>
  </sheetViews>
  <sheetFormatPr defaultColWidth="0" defaultRowHeight="13.5" customHeight="1" zeroHeight="1" x14ac:dyDescent="0.2"/>
  <cols>
    <col min="1" max="125" width="2.453125" style="280" customWidth="1"/>
    <col min="126" max="154" width="0" style="279" hidden="1" customWidth="1"/>
    <col min="155"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row>
    <row r="32" spans="9:125" ht="13" x14ac:dyDescent="0.2"/>
    <row r="33" spans="2:8" ht="13" x14ac:dyDescent="0.2">
      <c r="G33" s="279"/>
    </row>
    <row r="34" spans="2:8" ht="13" x14ac:dyDescent="0.2">
      <c r="C34" s="279"/>
    </row>
    <row r="35" spans="2:8" ht="13" x14ac:dyDescent="0.2">
      <c r="B35" s="279"/>
      <c r="D35" s="279"/>
      <c r="E35" s="279"/>
    </row>
    <row r="36" spans="2:8" ht="13" x14ac:dyDescent="0.2">
      <c r="F36" s="279"/>
      <c r="H36" s="279"/>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0" t="s">
        <v>535</v>
      </c>
    </row>
  </sheetData>
  <sheetProtection algorithmName="SHA-512" hashValue="UopBtDiXK5nzAgY+S0a1RjVPBkD/IvLOaZUIrajcV2cXJgGF3EQM60slPyLjSQaOQ+pYXcip3NnatTfdNRBw8w==" saltValue="Whgh56u2jGtSk04JWufo+g=="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B1:J50"/>
  <sheetViews>
    <sheetView showGridLines="0" zoomScaleNormal="100" zoomScaleSheetLayoutView="100" workbookViewId="0">
      <selection activeCell="BV105" sqref="BV105"/>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2" t="s">
        <v>536</v>
      </c>
      <c r="G46" s="373" t="s">
        <v>537</v>
      </c>
      <c r="H46" s="373" t="s">
        <v>538</v>
      </c>
      <c r="I46" s="373" t="s">
        <v>539</v>
      </c>
      <c r="J46" s="374" t="s">
        <v>540</v>
      </c>
    </row>
    <row r="47" spans="2:10" ht="57.75" customHeight="1" x14ac:dyDescent="0.2">
      <c r="B47" s="7"/>
      <c r="C47" s="1153" t="s">
        <v>3</v>
      </c>
      <c r="D47" s="1153"/>
      <c r="E47" s="1154"/>
      <c r="F47" s="375">
        <v>7.75</v>
      </c>
      <c r="G47" s="376">
        <v>8.4600000000000009</v>
      </c>
      <c r="H47" s="376">
        <v>7.55</v>
      </c>
      <c r="I47" s="376">
        <v>4.9000000000000004</v>
      </c>
      <c r="J47" s="377">
        <v>5.86</v>
      </c>
    </row>
    <row r="48" spans="2:10" ht="57.75" customHeight="1" x14ac:dyDescent="0.2">
      <c r="B48" s="8"/>
      <c r="C48" s="1155" t="s">
        <v>4</v>
      </c>
      <c r="D48" s="1155"/>
      <c r="E48" s="1156"/>
      <c r="F48" s="378">
        <v>0.68</v>
      </c>
      <c r="G48" s="379">
        <v>0.69</v>
      </c>
      <c r="H48" s="379">
        <v>0.6</v>
      </c>
      <c r="I48" s="379">
        <v>0.63</v>
      </c>
      <c r="J48" s="380">
        <v>0.54</v>
      </c>
    </row>
    <row r="49" spans="2:10" ht="57.75" customHeight="1" thickBot="1" x14ac:dyDescent="0.25">
      <c r="B49" s="9"/>
      <c r="C49" s="1157" t="s">
        <v>5</v>
      </c>
      <c r="D49" s="1157"/>
      <c r="E49" s="1158"/>
      <c r="F49" s="381">
        <v>1.01</v>
      </c>
      <c r="G49" s="382">
        <v>0.68</v>
      </c>
      <c r="H49" s="382" t="s">
        <v>541</v>
      </c>
      <c r="I49" s="382" t="s">
        <v>542</v>
      </c>
      <c r="J49" s="383">
        <v>0.84</v>
      </c>
    </row>
    <row r="50" spans="2:10" ht="13.5" customHeight="1" x14ac:dyDescent="0.2"/>
  </sheetData>
  <sheetProtection algorithmName="SHA-512" hashValue="mG9NTB7Ur9x7sGAKRWov1QoNSt6ViWOFKUSKlTJQ18lYSlvoJVD1cvKLoh4wfTv3syPz7H4XC+zBOCWq5Ztb9A==" saltValue="L7mgM8N4euDyiWYxIcaka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vt:i4>
      </vt:variant>
    </vt:vector>
  </HeadingPairs>
  <TitlesOfParts>
    <vt:vector size="18"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 </vt:lpstr>
      <vt:lpstr>公会計指標分析・財政指標組合せ分析表</vt:lpstr>
      <vt:lpstr>施設類型別ストック情報分析表①</vt:lpstr>
      <vt:lpstr>施設類型別ストック情報分析表②</vt:lpstr>
      <vt:lpstr>データシート</vt:lpstr>
      <vt:lpstr>公会計指標分析・財政指標組合せ分析表!Print_Area</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細川　周平(016610)</cp:lastModifiedBy>
  <cp:lastPrinted>2021-03-12T00:44:18Z</cp:lastPrinted>
  <dcterms:created xsi:type="dcterms:W3CDTF">2021-02-02T04:19:48Z</dcterms:created>
  <dcterms:modified xsi:type="dcterms:W3CDTF">2021-10-29T02:22:59Z</dcterms:modified>
  <cp:category/>
</cp:coreProperties>
</file>