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ED9E60D3-59C0-4E70-93A7-A318615A47BC}" xr6:coauthVersionLast="36" xr6:coauthVersionMax="36" xr10:uidLastSave="{00000000-0000-0000-0000-000000000000}"/>
  <bookViews>
    <workbookView xWindow="0" yWindow="0" windowWidth="19200" windowHeight="6970" tabRatio="78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U34" i="10"/>
  <c r="BW33" i="10"/>
  <c r="BE33" i="10"/>
  <c r="U33" i="10"/>
  <c r="BW32" i="10"/>
  <c r="U32" i="10"/>
  <c r="BW31" i="10"/>
  <c r="C31" i="10"/>
  <c r="C32" i="10" s="1"/>
  <c r="C33" i="10" s="1"/>
  <c r="C34" i="10" l="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AM31" i="10" s="1"/>
  <c r="AM32" i="10" s="1"/>
  <c r="AM33" i="10" s="1"/>
  <c r="AM34" i="10" s="1"/>
  <c r="BE31" i="10" l="1"/>
  <c r="BE32"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<sst xmlns="http://schemas.openxmlformats.org/spreadsheetml/2006/main" count="1059" uniqueCount="634">
  <si>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</si>
  <si>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</si>
  <si>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</si>
  <si>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</si>
  <si>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</si>
  <si>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</si>
  <si>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</si>
  <si>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</si>
  <si>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</si>
  <si>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</si>
  <si>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</si>
  <si>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</si>
  <si>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</si>
  <si>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</si>
  <si>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</si>
  <si>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</si>
  <si>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</si>
  <si>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</si>
  <si>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</si>
  <si>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</si>
  <si>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</si>
  <si>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</si>
  <si>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</si>
  <si>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</si>
  <si>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</si>
  <si>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</si>
  <si>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</si>
  <si>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</si>
  <si>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</si>
  <si>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</si>
  <si>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</si>
  <si>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</si>
  <si>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</si>
  <si>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</si>
  <si>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</si>
  <si>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</si>
  <si>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</si>
  <si>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</si>
  <si>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</si>
  <si>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</si>
  <si>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</si>
  <si>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</si>
  <si>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</si>
  <si>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</si>
  <si>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</si>
  <si>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</si>
  <si>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</si>
  <si>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</si>
  <si>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</si>
  <si>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</si>
  <si>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</si>
  <si>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</si>
  <si>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</si>
  <si>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</si>
  <si>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</si>
  <si>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</si>
  <si>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</si>
  <si>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</si>
  <si>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</si>
  <si>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</si>
  <si>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</si>
  <si>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</si>
  <si>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</si>
  <si>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</si>
  <si>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</si>
  <si>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</si>
  <si>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</si>
  <si>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</si>
  <si>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</si>
  <si>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</si>
  <si>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</si>
  <si>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</si>
  <si>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</si>
  <si>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</si>
  <si>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</si>
  <si>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</si>
  <si>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</si>
  <si>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</si>
  <si>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</si>
  <si>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福岡県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</si>
  <si>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</si>
  <si>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</si>
  <si>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</si>
  <si>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</si>
  <si>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</si>
  <si>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</si>
  <si>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</si>
  <si>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</si>
  <si>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</si>
  <si>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</si>
  <si>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</si>
  <si>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</si>
  <si>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</si>
  <si>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</si>
  <si>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</si>
  <si>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</si>
  <si>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</si>
  <si>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</si>
  <si>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</si>
  <si>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</si>
  <si>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</si>
  <si>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</si>
  <si>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</si>
  <si>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</si>
  <si>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</si>
  <si>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</si>
  <si>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</si>
  <si>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</si>
  <si>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</si>
  <si>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</si>
  <si>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</si>
  <si>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</si>
  <si>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</si>
  <si>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</si>
  <si>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</si>
  <si>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</si>
  <si>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</si>
  <si>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</si>
  <si>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</si>
  <si>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</si>
  <si>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</si>
  <si>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</si>
  <si>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</si>
  <si>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</si>
  <si>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</si>
  <si>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</si>
  <si>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</si>
  <si>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</si>
  <si>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</si>
  <si>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</si>
  <si>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</si>
  <si>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</si>
  <si>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</si>
  <si>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</si>
  <si>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</si>
  <si>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</si>
  <si>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</si>
  <si>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</si>
  <si>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</si>
  <si>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</si>
  <si>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</si>
  <si>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</si>
  <si>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</si>
  <si>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-0.2</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</si>
  <si>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</si>
  <si>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</si>
  <si>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</si>
  <si>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</si>
  <si>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</si>
  <si>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</si>
  <si>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</si>
  <si>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t>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</si>
  <si>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</si>
  <si>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</si>
  <si>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</si>
  <si>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</si>
  <si>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</si>
  <si>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</si>
  <si>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</si>
  <si>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</si>
  <si>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</si>
  <si>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</si>
  <si>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</si>
  <si>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</si>
  <si>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</si>
  <si>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</si>
  <si>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</si>
  <si>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</si>
  <si>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</si>
  <si>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</si>
  <si>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</si>
  <si>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</si>
  <si>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</si>
  <si>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</si>
  <si>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</si>
  <si>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</si>
  <si>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</si>
  <si>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</si>
  <si>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</si>
  <si>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</si>
  <si>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</si>
  <si>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</si>
  <si>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</si>
  <si>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</si>
  <si>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</si>
  <si>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</si>
  <si>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福岡県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</si>
  <si>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</si>
  <si>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</si>
  <si>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</si>
  <si>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</si>
  <si>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</si>
  <si>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</si>
  <si>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</si>
  <si>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</si>
  <si>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</si>
  <si>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</si>
  <si>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</si>
  <si>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</si>
  <si>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</si>
  <si>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</si>
  <si>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</si>
  <si>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</si>
  <si>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</si>
  <si>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</si>
  <si>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</si>
  <si>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</si>
  <si>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</si>
  <si>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</si>
  <si>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</si>
  <si>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</si>
  <si>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</si>
  <si>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</si>
  <si>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t>
    <phoneticPr fontId="5"/>
  </si>
  <si>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</si>
  <si>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</si>
  <si>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</si>
  <si>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</si>
  <si>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</si>
  <si>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</si>
  <si>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</si>
  <si>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</si>
  <si>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</si>
  <si>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</si>
  <si>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</si>
  <si>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</si>
  <si>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</si>
  <si>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</si>
  <si>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</si>
  <si>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</si>
  <si>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</si>
  <si>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</si>
  <si>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</si>
  <si>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</si>
  <si>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</si>
  <si>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</si>
  <si>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</si>
  <si>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</si>
  <si>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</si>
  <si>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</si>
  <si>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</si>
  <si>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</si>
  <si>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</si>
  <si>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</si>
  <si>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</si>
  <si>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</si>
  <si>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</si>
  <si>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</si>
  <si>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</si>
  <si>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</si>
  <si>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</si>
  <si>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</si>
  <si>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</si>
  <si>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</si>
  <si>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</si>
  <si>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</si>
  <si>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</si>
  <si>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</si>
  <si>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</si>
  <si>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</si>
  <si>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</si>
  <si>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</si>
  <si>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</si>
  <si>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</si>
  <si>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</si>
  <si>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</si>
  <si>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</si>
  <si>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</si>
  <si>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</si>
  <si>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</si>
  <si>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</si>
  <si>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</si>
  <si>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</si>
  <si>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</si>
  <si>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</si>
  <si>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</si>
  <si>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</si>
  <si>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</si>
  <si>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</si>
  <si>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</si>
  <si>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</si>
  <si>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</si>
  <si>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</si>
  <si>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</si>
  <si>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</si>
  <si>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</si>
  <si>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</si>
  <si>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</si>
  <si>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</si>
  <si>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</si>
  <si>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</si>
  <si>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</si>
  <si>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</si>
  <si>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</si>
  <si>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</si>
  <si>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</si>
  <si>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</si>
  <si>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</si>
  <si>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</si>
  <si>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</si>
  <si>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</si>
  <si>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</si>
  <si>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</si>
  <si>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</si>
  <si>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</si>
  <si>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</si>
  <si>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</si>
  <si>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</si>
  <si>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</si>
  <si>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</si>
  <si>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</si>
  <si>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</si>
  <si>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</si>
  <si>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</si>
  <si>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</si>
  <si>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</si>
  <si>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</si>
  <si>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</si>
  <si>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</si>
  <si>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</si>
  <si>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</si>
  <si>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</si>
  <si>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</si>
  <si>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</si>
  <si>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</si>
  <si>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</si>
  <si>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</si>
  <si>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</si>
  <si>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</si>
  <si>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</si>
  <si>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</si>
  <si>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</si>
  <si>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</si>
  <si>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</si>
  <si>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</si>
  <si>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</si>
  <si>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</si>
  <si>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</si>
  <si>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</si>
  <si>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</si>
  <si>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</si>
  <si>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</si>
  <si>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福岡県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</si>
  <si>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</si>
  <si>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</si>
  <si>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</si>
  <si>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</si>
  <si>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</si>
  <si>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</si>
  <si>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</si>
  <si>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</si>
  <si>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</si>
  <si>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</si>
  <si>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</si>
  <si>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</si>
  <si>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</si>
  <si>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</si>
  <si>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</si>
  <si>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</si>
  <si>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</si>
  <si>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</si>
  <si>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</si>
  <si>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</si>
  <si>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財政調整基金特別会計</t>
    <phoneticPr fontId="5"/>
  </si>
  <si>
    <t>公債管理特別会計</t>
    <phoneticPr fontId="5"/>
  </si>
  <si>
    <t>-</t>
    <phoneticPr fontId="5"/>
  </si>
  <si>
    <t>市町村振興基金特別会計</t>
    <phoneticPr fontId="5"/>
  </si>
  <si>
    <t>母子父子寡婦福祉資金貸付事業特別会計</t>
    <phoneticPr fontId="5"/>
  </si>
  <si>
    <t>-</t>
    <phoneticPr fontId="5"/>
  </si>
  <si>
    <t>災害救助基金特別会計</t>
    <phoneticPr fontId="5"/>
  </si>
  <si>
    <t>-</t>
    <phoneticPr fontId="5"/>
  </si>
  <si>
    <t>就農支援資金貸付事業特別会計</t>
    <phoneticPr fontId="5"/>
  </si>
  <si>
    <t>-</t>
    <phoneticPr fontId="5"/>
  </si>
  <si>
    <t>県営林造成事業特別会計</t>
    <phoneticPr fontId="5"/>
  </si>
  <si>
    <t>林業改善資金助成事業特別会計</t>
    <phoneticPr fontId="5"/>
  </si>
  <si>
    <t>沿岸漁業改善資金助成事業特別会計</t>
    <phoneticPr fontId="5"/>
  </si>
  <si>
    <t>-</t>
    <phoneticPr fontId="5"/>
  </si>
  <si>
    <t>小規模企業者等設備導入資金貸付事業特別会計</t>
    <phoneticPr fontId="5"/>
  </si>
  <si>
    <t>公共用地先行取得事業特別会計</t>
    <phoneticPr fontId="5"/>
  </si>
  <si>
    <t>住宅管理特別会計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</si>
  <si>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</si>
  <si>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</si>
  <si>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</si>
  <si>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</si>
  <si>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</si>
  <si>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</si>
  <si>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</si>
  <si>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</si>
  <si>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</si>
  <si>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</si>
  <si>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</si>
  <si>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</si>
  <si>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</si>
  <si>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</si>
  <si>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病院事業会計</t>
    <phoneticPr fontId="5"/>
  </si>
  <si>
    <t>電気事業会計</t>
    <phoneticPr fontId="5"/>
  </si>
  <si>
    <t>工業用水道事業会計</t>
    <phoneticPr fontId="5"/>
  </si>
  <si>
    <t>工業用地造成事業会計</t>
    <phoneticPr fontId="5"/>
  </si>
  <si>
    <t>流域下水道事業特別会計</t>
    <phoneticPr fontId="5"/>
  </si>
  <si>
    <t>県営埠頭施設整備運営事業特別会計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</si>
  <si>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</si>
  <si>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</si>
  <si>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</si>
  <si>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</si>
  <si>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</si>
  <si>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</si>
  <si>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</si>
  <si>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</si>
  <si>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</si>
  <si>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</si>
  <si>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</si>
  <si>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</si>
  <si>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</si>
  <si>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</si>
  <si>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</si>
  <si>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</si>
  <si>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</si>
  <si>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</si>
  <si>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</si>
  <si>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</si>
  <si>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</si>
  <si>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</si>
  <si>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</si>
  <si>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</si>
  <si>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</si>
  <si>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</si>
  <si>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</si>
  <si>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</si>
  <si>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</si>
  <si>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</si>
  <si>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</si>
  <si>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5"/>
  </si>
  <si>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</si>
  <si>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</si>
  <si>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</si>
  <si>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</si>
  <si>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</si>
  <si>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</si>
  <si>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</si>
  <si>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</si>
  <si>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</si>
  <si>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</si>
  <si>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</si>
  <si>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</si>
  <si>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</si>
  <si>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</si>
  <si>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</si>
  <si>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</si>
  <si>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</si>
  <si>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</si>
  <si>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</si>
  <si>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</si>
  <si>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</si>
  <si>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</si>
  <si>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</si>
  <si>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</si>
  <si>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</si>
  <si>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</si>
  <si>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</si>
  <si>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</si>
  <si>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流域下水道事業特別会計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</si>
  <si>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</si>
  <si>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</si>
  <si>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県営埠頭施設整備運営事業特別会計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</si>
  <si>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</si>
  <si>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5"/>
  </si>
  <si>
    <t>工業用地造成事業会計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</si>
  <si>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</si>
  <si>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</si>
  <si>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</si>
  <si>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</si>
  <si>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</si>
  <si>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</si>
  <si>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</si>
  <si>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</si>
  <si>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</si>
  <si>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</si>
  <si>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</si>
  <si>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</si>
  <si>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</si>
  <si>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</si>
  <si>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</si>
  <si>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</si>
  <si>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</si>
  <si>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</si>
  <si>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</si>
  <si>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</si>
  <si>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</si>
  <si>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</si>
  <si>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</si>
  <si>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</si>
  <si>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</si>
  <si>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</si>
  <si>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</si>
  <si>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</si>
  <si>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</si>
  <si>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</si>
  <si>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</si>
  <si>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</si>
  <si>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</si>
  <si>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</si>
  <si>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</si>
  <si>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</si>
  <si>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</si>
  <si>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</si>
  <si>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</si>
  <si>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</si>
  <si>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</si>
  <si>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</si>
  <si>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</si>
  <si>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</si>
  <si>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</si>
  <si>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</si>
  <si>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</si>
  <si>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</si>
  <si>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</si>
  <si>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</si>
  <si>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</si>
  <si>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</si>
  <si>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</si>
  <si>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</si>
  <si>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</si>
  <si>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</si>
  <si>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</si>
  <si>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</si>
  <si>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</si>
  <si>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</si>
  <si>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</si>
  <si>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</si>
  <si>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</si>
  <si>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</si>
  <si>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</si>
  <si>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</si>
  <si>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</si>
  <si>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</si>
  <si>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</si>
  <si>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</si>
  <si>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</si>
  <si>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</si>
  <si>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</si>
  <si>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</si>
  <si>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</si>
  <si>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</si>
  <si>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</si>
  <si>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</si>
  <si>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</si>
  <si>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</si>
  <si>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</si>
  <si>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</si>
  <si>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</si>
  <si>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0.21</t>
  </si>
  <si>
    <t>▲ 0.07</t>
  </si>
  <si>
    <t>▲ 0.60</t>
  </si>
  <si>
    <t>▲ 0.69</t>
  </si>
  <si>
    <t>一般会計</t>
  </si>
  <si>
    <t>工業用水道事業会計</t>
  </si>
  <si>
    <t>電気事業会計</t>
  </si>
  <si>
    <t>病院事業会計</t>
  </si>
  <si>
    <t>国民健康保険特別会計</t>
  </si>
  <si>
    <t>流域下水道事業特別会計</t>
  </si>
  <si>
    <t>工業用地造成事業会計</t>
  </si>
  <si>
    <t>財政調整基金特別会計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</si>
  <si>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</si>
  <si>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</si>
  <si>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</si>
  <si>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</si>
  <si>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</si>
  <si>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</si>
  <si>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</si>
  <si>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</si>
  <si>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法適用企業</t>
  </si>
  <si>
    <t>法非適用企業</t>
  </si>
  <si>
    <t>○</t>
  </si>
  <si>
    <t>公立大学法人九州歯科大学</t>
  </si>
  <si>
    <t>公立大学法人福岡女子大学</t>
  </si>
  <si>
    <t>公立大学法人福岡県立大学</t>
  </si>
  <si>
    <t>特定鉱害復旧事業センター</t>
    <phoneticPr fontId="5"/>
  </si>
  <si>
    <t>北九州エアターミナル</t>
  </si>
  <si>
    <t>平成筑豊鉄道</t>
  </si>
  <si>
    <t>▲27</t>
    <phoneticPr fontId="5"/>
  </si>
  <si>
    <t>九州大学学術研究都市推進機構</t>
  </si>
  <si>
    <t>アクロス福岡</t>
  </si>
  <si>
    <t>あまぎ水の文化村</t>
  </si>
  <si>
    <t>福岡県女性財団</t>
  </si>
  <si>
    <t>福岡県国際交流センター</t>
  </si>
  <si>
    <t>福岡県メディカルセンター</t>
  </si>
  <si>
    <t>福岡県動物愛護センター</t>
  </si>
  <si>
    <t>福岡県生活衛生営業指導センター</t>
  </si>
  <si>
    <t>福岡県人権啓発情報センター</t>
  </si>
  <si>
    <t>直鞍情報・産業振興協会</t>
    <rPh sb="0" eb="1">
      <t>チョク</t>
    </rPh>
    <rPh sb="1" eb="2">
      <t>クラ</t>
    </rPh>
    <rPh sb="2" eb="4">
      <t>ジョウホウ</t>
    </rPh>
    <rPh sb="5" eb="7">
      <t>サンギョウ</t>
    </rPh>
    <rPh sb="7" eb="9">
      <t>シンコウ</t>
    </rPh>
    <rPh sb="9" eb="11">
      <t>キョウカイ</t>
    </rPh>
    <phoneticPr fontId="5"/>
  </si>
  <si>
    <t>福岡県リサイクル総合研究事業化センター</t>
    <rPh sb="0" eb="3">
      <t>フクオカケン</t>
    </rPh>
    <rPh sb="8" eb="10">
      <t>ソウゴウ</t>
    </rPh>
    <rPh sb="10" eb="12">
      <t>ケンキュウ</t>
    </rPh>
    <rPh sb="12" eb="14">
      <t>ジギョウ</t>
    </rPh>
    <rPh sb="14" eb="15">
      <t>カ</t>
    </rPh>
    <phoneticPr fontId="5"/>
  </si>
  <si>
    <t>大牟田リサイクル発電</t>
  </si>
  <si>
    <t>久留米地域地場産業振興センター</t>
  </si>
  <si>
    <t>福岡県中小企業振興センター</t>
  </si>
  <si>
    <t>久留米リサーチ・パーク</t>
  </si>
  <si>
    <t>福岡県産業・科学技術振興財団</t>
  </si>
  <si>
    <t>福岡ソフトウエアセンター</t>
  </si>
  <si>
    <t>飯塚研究開発機構</t>
  </si>
  <si>
    <t>水素エネルギー製品研究試験センター</t>
  </si>
  <si>
    <t>ふくおか園芸農業振興協会</t>
  </si>
  <si>
    <t>▲82</t>
    <phoneticPr fontId="5"/>
  </si>
  <si>
    <t>福岡県畜産協会</t>
  </si>
  <si>
    <t>福岡県農業振興推進機構</t>
  </si>
  <si>
    <t>福岡県水源の森基金</t>
  </si>
  <si>
    <t>▲3</t>
    <phoneticPr fontId="5"/>
  </si>
  <si>
    <t>ふくおか豊かな海づくり協会</t>
    <rPh sb="4" eb="5">
      <t>ユタ</t>
    </rPh>
    <rPh sb="7" eb="8">
      <t>ウミ</t>
    </rPh>
    <rPh sb="11" eb="13">
      <t>キョウカイ</t>
    </rPh>
    <phoneticPr fontId="5"/>
  </si>
  <si>
    <t>福岡県豊前海漁業振興基金</t>
  </si>
  <si>
    <t>福岡県道路公社</t>
  </si>
  <si>
    <t>福岡北九州高速道路公社</t>
  </si>
  <si>
    <t>福岡県建設技術情報センター</t>
  </si>
  <si>
    <t>福岡県下水道管理センター</t>
    <rPh sb="0" eb="3">
      <t>フクオカケン</t>
    </rPh>
    <rPh sb="3" eb="6">
      <t>ゲスイドウ</t>
    </rPh>
    <rPh sb="6" eb="8">
      <t>カンリ</t>
    </rPh>
    <phoneticPr fontId="5"/>
  </si>
  <si>
    <t>福岡県住宅供給公社</t>
  </si>
  <si>
    <t>福岡県建築住宅センター</t>
  </si>
  <si>
    <t>福岡県スポーツ振興センター</t>
  </si>
  <si>
    <t>○</t>
    <phoneticPr fontId="5"/>
  </si>
  <si>
    <t>福岡県教育文化奨学財団</t>
  </si>
  <si>
    <t>福岡県暴力追放運動推進センター</t>
  </si>
  <si>
    <t>地域医療介護総合確保基金</t>
    <rPh sb="0" eb="2">
      <t>チイキ</t>
    </rPh>
    <rPh sb="2" eb="4">
      <t>イリョウ</t>
    </rPh>
    <rPh sb="4" eb="6">
      <t>カイゴ</t>
    </rPh>
    <rPh sb="6" eb="8">
      <t>ソウゴウ</t>
    </rPh>
    <rPh sb="8" eb="10">
      <t>カクホ</t>
    </rPh>
    <rPh sb="10" eb="12">
      <t>キキン</t>
    </rPh>
    <phoneticPr fontId="5"/>
  </si>
  <si>
    <t>介護保険財政安定化基金</t>
    <rPh sb="0" eb="2">
      <t>カイゴ</t>
    </rPh>
    <rPh sb="2" eb="4">
      <t>ホケン</t>
    </rPh>
    <rPh sb="4" eb="6">
      <t>ザイセイ</t>
    </rPh>
    <rPh sb="6" eb="9">
      <t>アンテイカ</t>
    </rPh>
    <rPh sb="9" eb="11">
      <t>キキン</t>
    </rPh>
    <phoneticPr fontId="5"/>
  </si>
  <si>
    <t>後期高齢者医療財政安定化基金</t>
    <rPh sb="0" eb="2">
      <t>コウキ</t>
    </rPh>
    <rPh sb="2" eb="5">
      <t>コウレイシャ</t>
    </rPh>
    <rPh sb="5" eb="7">
      <t>イリョウ</t>
    </rPh>
    <rPh sb="7" eb="9">
      <t>ザイセイ</t>
    </rPh>
    <rPh sb="9" eb="12">
      <t>アンテイカ</t>
    </rPh>
    <rPh sb="12" eb="14">
      <t>キキン</t>
    </rPh>
    <phoneticPr fontId="5"/>
  </si>
  <si>
    <t>公共施設整備基金</t>
    <rPh sb="0" eb="2">
      <t>コウキョウ</t>
    </rPh>
    <rPh sb="2" eb="4">
      <t>シセツ</t>
    </rPh>
    <rPh sb="4" eb="6">
      <t>セイビ</t>
    </rPh>
    <rPh sb="6" eb="8">
      <t>キキン</t>
    </rPh>
    <phoneticPr fontId="5"/>
  </si>
  <si>
    <t>地域づくり基金</t>
    <rPh sb="0" eb="2">
      <t>チイキ</t>
    </rPh>
    <rPh sb="5" eb="7">
      <t>キキン</t>
    </rPh>
    <phoneticPr fontId="5"/>
  </si>
  <si>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</si>
  <si>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</si>
  <si>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</si>
  <si>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</si>
  <si>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</si>
  <si>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　本県は、これまで新財政改革プラン（平成19年度策定）や財政改革推進プラン（平成26年度策定）に基づき財政健全化に取り組んでおり、実質公債比率は平成22年度以降低下傾向にあります。
　令和元年度においては、将来負担比率が前年度から高くなっていますが、これは主に豪雨災害復旧・復興対策等に県債を発行したことなどによるものです。
　「福岡県財政改革プラン2017（平成29年～令和3年度）」に基づき、引き続き財政健全化に取り組んでいます。</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</si>
  <si>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</si>
  <si>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</si>
  <si>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</si>
  <si>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本県は、将来負担比率が類似団体を上回っている一方で、有形固定資産減価償却率は類似団体を下回っています。
　これは、社会資本整備を着実に進めてきたためであると考えられます。
　令和元年度においては、将来負担比率が前年度から高くなっていますが、これは主に豪雨災害復旧・復興対策等に県債を発行したことなどによるものです。
　「福岡県財政改革プラン2017（平成29年～令和3年度）」に基づき、財政健全化と建設事業の重点化に取り組んでいます。</t>
    <rPh sb="65" eb="67">
      <t>チャクジツ</t>
    </rPh>
    <rPh sb="88" eb="90">
      <t>レイワ</t>
    </rPh>
    <rPh sb="90" eb="91">
      <t>モト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</si>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</sst>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3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2" fillId="0" borderId="104" xfId="0" applyFont="1" applyBorder="1" applyAlignment="1" applyProtection="1">
      <alignment horizontal="center" vertical="center"/>
      <protection locked="0"/>
    </xf>
    <xf numFmtId="0" fontId="22" fillId="0" borderId="117" xfId="0" applyFont="1" applyBorder="1" applyAlignment="1" applyProtection="1">
      <alignment horizontal="center" vertical="center"/>
      <protection locked="0"/>
    </xf>
    <xf numFmtId="0" fontId="22" fillId="9" borderId="117" xfId="0" applyFont="1" applyFill="1" applyBorder="1" applyAlignment="1" applyProtection="1">
      <alignment horizontal="center" vertical="center"/>
      <protection locked="0"/>
    </xf>
    <xf numFmtId="0" fontId="15" fillId="0" borderId="117" xfId="0" applyFont="1" applyBorder="1" applyAlignment="1" applyProtection="1">
      <alignment horizontal="center" vertical="center"/>
      <protection locked="0"/>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0" xfId="10" applyFont="1" applyFill="1" applyBorder="1" applyAlignment="1">
      <alignment horizontal="center" vertical="center" wrapTex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0" xfId="10" applyNumberFormat="1" applyFont="1" applyFill="1" applyBorder="1" applyAlignment="1">
      <alignment horizontal="right" vertical="center"/>
    </xf>
    <xf numFmtId="0" fontId="18" fillId="0" borderId="0" xfId="10" applyFont="1" applyFill="1" applyBorder="1" applyAlignment="1">
      <alignment horizontal="center"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15" fillId="0" borderId="107"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177" fontId="22" fillId="0" borderId="93" xfId="0" applyNumberFormat="1" applyFont="1" applyBorder="1" applyAlignment="1" applyProtection="1">
      <alignment horizontal="right" vertical="center"/>
      <protection locked="0"/>
    </xf>
    <xf numFmtId="177" fontId="22" fillId="0" borderId="94" xfId="0" applyNumberFormat="1" applyFont="1" applyBorder="1" applyAlignment="1" applyProtection="1">
      <alignment horizontal="right" vertical="center"/>
      <protection locked="0"/>
    </xf>
    <xf numFmtId="177" fontId="22" fillId="0" borderId="95" xfId="0" applyNumberFormat="1" applyFont="1" applyBorder="1" applyAlignment="1" applyProtection="1">
      <alignment horizontal="right" vertical="center"/>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15" fillId="0" borderId="93" xfId="0" applyFont="1" applyBorder="1" applyAlignment="1" applyProtection="1">
      <alignment horizontal="left" vertical="center" wrapText="1"/>
      <protection locked="0"/>
    </xf>
    <xf numFmtId="0" fontId="15" fillId="0" borderId="94" xfId="0" applyFont="1" applyBorder="1" applyAlignment="1" applyProtection="1">
      <alignment horizontal="left" vertical="center" wrapText="1"/>
      <protection locked="0"/>
    </xf>
    <xf numFmtId="0" fontId="15" fillId="0" borderId="95" xfId="0" applyFont="1" applyBorder="1" applyAlignment="1" applyProtection="1">
      <alignment horizontal="left" vertical="center" wrapText="1"/>
      <protection locked="0"/>
    </xf>
    <xf numFmtId="0" fontId="11" fillId="0" borderId="94" xfId="0" applyFont="1" applyBorder="1" applyProtection="1">
      <alignment vertical="center"/>
      <protection locked="0"/>
    </xf>
    <xf numFmtId="0" fontId="11" fillId="0" borderId="95" xfId="0" applyFont="1" applyBorder="1" applyProtection="1">
      <alignment vertical="center"/>
      <protection locked="0"/>
    </xf>
    <xf numFmtId="177" fontId="22" fillId="0" borderId="107" xfId="0" applyNumberFormat="1" applyFont="1" applyBorder="1" applyAlignment="1" applyProtection="1">
      <alignment horizontal="right" vertical="center"/>
      <protection locked="0"/>
    </xf>
    <xf numFmtId="177" fontId="22" fillId="0" borderId="108" xfId="0" applyNumberFormat="1" applyFont="1" applyBorder="1" applyAlignment="1" applyProtection="1">
      <alignment horizontal="right" vertical="center"/>
      <protection locked="0"/>
    </xf>
    <xf numFmtId="177" fontId="22" fillId="0" borderId="109" xfId="0" applyNumberFormat="1" applyFont="1" applyBorder="1" applyAlignment="1" applyProtection="1">
      <alignment horizontal="right" vertical="center"/>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177" fontId="22" fillId="9" borderId="107" xfId="0" applyNumberFormat="1" applyFont="1" applyFill="1" applyBorder="1" applyAlignment="1" applyProtection="1">
      <alignment horizontal="right" vertical="center"/>
      <protection locked="0"/>
    </xf>
    <xf numFmtId="177" fontId="22" fillId="9" borderId="108" xfId="0" applyNumberFormat="1" applyFont="1" applyFill="1" applyBorder="1" applyAlignment="1" applyProtection="1">
      <alignment horizontal="right" vertical="center"/>
      <protection locked="0"/>
    </xf>
    <xf numFmtId="177" fontId="22" fillId="9" borderId="109" xfId="0" applyNumberFormat="1" applyFont="1" applyFill="1" applyBorder="1" applyAlignment="1" applyProtection="1">
      <alignment horizontal="right" vertical="center"/>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0" fontId="15" fillId="9" borderId="107" xfId="0" applyFont="1" applyFill="1" applyBorder="1" applyAlignment="1" applyProtection="1">
      <alignment horizontal="left" vertical="center" wrapText="1"/>
      <protection locked="0"/>
    </xf>
    <xf numFmtId="0" fontId="15" fillId="9" borderId="108" xfId="0" applyFont="1" applyFill="1" applyBorder="1" applyAlignment="1" applyProtection="1">
      <alignment horizontal="left" vertical="center" wrapText="1"/>
      <protection locked="0"/>
    </xf>
    <xf numFmtId="0" fontId="15" fillId="9" borderId="109" xfId="0" applyFont="1" applyFill="1" applyBorder="1" applyAlignment="1" applyProtection="1">
      <alignment horizontal="left" vertical="center" wrapTex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22" fillId="0" borderId="107" xfId="0" applyNumberFormat="1" applyFont="1" applyFill="1" applyBorder="1" applyAlignment="1" applyProtection="1">
      <alignment horizontal="right" vertical="center"/>
      <protection locked="0"/>
    </xf>
    <xf numFmtId="177" fontId="22" fillId="0" borderId="108" xfId="0" applyNumberFormat="1" applyFont="1" applyFill="1" applyBorder="1" applyAlignment="1" applyProtection="1">
      <alignment horizontal="right" vertical="center"/>
      <protection locked="0"/>
    </xf>
    <xf numFmtId="177" fontId="22" fillId="0" borderId="109" xfId="0" applyNumberFormat="1" applyFont="1" applyFill="1" applyBorder="1" applyAlignment="1" applyProtection="1">
      <alignment horizontal="right" vertical="center"/>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9"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7" fillId="0" borderId="0" xfId="20"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1"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6"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88" fontId="1" fillId="6" borderId="187"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F309FCA-DD2C-4A43-8B49-5D53C5F5963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36736</c:v>
                </c:pt>
                <c:pt idx="1">
                  <c:v>38259</c:v>
                </c:pt>
                <c:pt idx="2">
                  <c:v>39075</c:v>
                </c:pt>
                <c:pt idx="3">
                  <c:v>39072</c:v>
                </c:pt>
                <c:pt idx="4">
                  <c:v>42833</c:v>
                </c:pt>
              </c:numCache>
            </c:numRef>
          </c:val>
          <c:smooth val="0"/>
          <c:extLst>
            <c:ext xmlns:c16="http://schemas.microsoft.com/office/drawing/2014/chart" uri="{C3380CC4-5D6E-409C-BE32-E72D297353CC}">
              <c16:uniqueId val="{00000000-4B90-4128-86FB-A848794891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44290</c:v>
                </c:pt>
                <c:pt idx="1">
                  <c:v>43407</c:v>
                </c:pt>
                <c:pt idx="2">
                  <c:v>43119</c:v>
                </c:pt>
                <c:pt idx="3">
                  <c:v>43342</c:v>
                </c:pt>
                <c:pt idx="4">
                  <c:v>47277</c:v>
                </c:pt>
              </c:numCache>
            </c:numRef>
          </c:val>
          <c:smooth val="0"/>
          <c:extLst>
            <c:ext xmlns:c16="http://schemas.microsoft.com/office/drawing/2014/chart" uri="{C3380CC4-5D6E-409C-BE32-E72D297353CC}">
              <c16:uniqueId val="{00000001-4B90-4128-86FB-A848794891E7}"/>
            </c:ext>
          </c:extLst>
        </c:ser>
        <c:dLbls>
          <c:showLegendKey val="0"/>
          <c:showVal val="0"/>
          <c:showCatName val="0"/>
          <c:showSerName val="0"/>
          <c:showPercent val="0"/>
          <c:showBubbleSize val="0"/>
        </c:dLbls>
        <c:marker val="1"/>
        <c:smooth val="0"/>
        <c:axId val="409726016"/>
        <c:axId val="409725624"/>
      </c:lineChart>
      <c:catAx>
        <c:axId val="409726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9725624"/>
        <c:crosses val="autoZero"/>
        <c:auto val="1"/>
        <c:lblAlgn val="ctr"/>
        <c:lblOffset val="100"/>
        <c:tickLblSkip val="1"/>
        <c:tickMarkSkip val="1"/>
        <c:noMultiLvlLbl val="0"/>
      </c:catAx>
      <c:valAx>
        <c:axId val="40972562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9726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0.42</c:v>
                </c:pt>
                <c:pt idx="1">
                  <c:v>0.34</c:v>
                </c:pt>
                <c:pt idx="2">
                  <c:v>0.83</c:v>
                </c:pt>
                <c:pt idx="3">
                  <c:v>0.46</c:v>
                </c:pt>
                <c:pt idx="4">
                  <c:v>0.44</c:v>
                </c:pt>
              </c:numCache>
            </c:numRef>
          </c:val>
          <c:extLst>
            <c:ext xmlns:c16="http://schemas.microsoft.com/office/drawing/2014/chart" uri="{C3380CC4-5D6E-409C-BE32-E72D297353CC}">
              <c16:uniqueId val="{00000000-80AC-4852-B3DA-145B124692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0.98</c:v>
                </c:pt>
                <c:pt idx="1">
                  <c:v>1.2</c:v>
                </c:pt>
                <c:pt idx="2">
                  <c:v>1.22</c:v>
                </c:pt>
                <c:pt idx="3">
                  <c:v>1.39</c:v>
                </c:pt>
                <c:pt idx="4">
                  <c:v>0.91</c:v>
                </c:pt>
              </c:numCache>
            </c:numRef>
          </c:val>
          <c:extLst>
            <c:ext xmlns:c16="http://schemas.microsoft.com/office/drawing/2014/chart" uri="{C3380CC4-5D6E-409C-BE32-E72D297353CC}">
              <c16:uniqueId val="{00000001-80AC-4852-B3DA-145B124692D5}"/>
            </c:ext>
          </c:extLst>
        </c:ser>
        <c:dLbls>
          <c:showLegendKey val="0"/>
          <c:showVal val="0"/>
          <c:showCatName val="0"/>
          <c:showSerName val="0"/>
          <c:showPercent val="0"/>
          <c:showBubbleSize val="0"/>
        </c:dLbls>
        <c:gapWidth val="250"/>
        <c:overlap val="100"/>
        <c:axId val="409726800"/>
        <c:axId val="409727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-0.21</c:v>
                </c:pt>
                <c:pt idx="1">
                  <c:v>-7.0000000000000007E-2</c:v>
                </c:pt>
                <c:pt idx="2">
                  <c:v>0.21</c:v>
                </c:pt>
                <c:pt idx="3">
                  <c:v>-0.6</c:v>
                </c:pt>
                <c:pt idx="4">
                  <c:v>-0.69</c:v>
                </c:pt>
              </c:numCache>
            </c:numRef>
          </c:val>
          <c:smooth val="0"/>
          <c:extLst>
            <c:ext xmlns:c16="http://schemas.microsoft.com/office/drawing/2014/chart" uri="{C3380CC4-5D6E-409C-BE32-E72D297353CC}">
              <c16:uniqueId val="{00000002-80AC-4852-B3DA-145B124692D5}"/>
            </c:ext>
          </c:extLst>
        </c:ser>
        <c:dLbls>
          <c:showLegendKey val="0"/>
          <c:showVal val="0"/>
          <c:showCatName val="0"/>
          <c:showSerName val="0"/>
          <c:showPercent val="0"/>
          <c:showBubbleSize val="0"/>
        </c:dLbls>
        <c:marker val="1"/>
        <c:smooth val="0"/>
        <c:axId val="409726800"/>
        <c:axId val="409727192"/>
      </c:lineChart>
      <c:catAx>
        <c:axId val="40972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9727192"/>
        <c:crosses val="autoZero"/>
        <c:auto val="1"/>
        <c:lblAlgn val="ctr"/>
        <c:lblOffset val="100"/>
        <c:tickLblSkip val="1"/>
        <c:tickMarkSkip val="1"/>
        <c:noMultiLvlLbl val="0"/>
      </c:catAx>
      <c:valAx>
        <c:axId val="409727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72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53A-4455-83FF-2AAAE76506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3A-4455-83FF-2AAAE76506CC}"/>
            </c:ext>
          </c:extLst>
        </c:ser>
        <c:ser>
          <c:idx val="2"/>
          <c:order val="2"/>
          <c:tx>
            <c:strRef>
              <c:f>データシート!$A$29</c:f>
              <c:strCache>
                <c:ptCount val="1"/>
                <c:pt idx="0">
                  <c:v>財政調整基金特別会計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53A-4455-83FF-2AAAE76506CC}"/>
            </c:ext>
          </c:extLst>
        </c:ser>
        <c:ser>
          <c:idx val="3"/>
          <c:order val="3"/>
          <c:tx>
            <c:strRef>
              <c:f>データシート!$A$30</c:f>
              <c:strCache>
                <c:ptCount val="1"/>
                <c:pt idx="0">
                  <c:v>工業用地造成事業会計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0.15</c:v>
                </c:pt>
                <c:pt idx="2">
                  <c:v>#N/A</c:v>
                </c:pt>
                <c:pt idx="3">
                  <c:v>0</c:v>
                </c:pt>
                <c:pt idx="4">
                  <c:v>#N/A</c:v>
                </c:pt>
                <c:pt idx="5">
                  <c:v>0</c:v>
                </c:pt>
                <c:pt idx="6">
                  <c:v>#N/A</c:v>
                </c:pt>
                <c:pt idx="7">
                  <c:v>0</c:v>
                </c:pt>
                <c:pt idx="8">
                  <c:v>#N/A</c:v>
                </c:pt>
                <c:pt idx="9">
                  <c:v>7.0000000000000007E-2</c:v>
                </c:pt>
              </c:numCache>
            </c:numRef>
          </c:val>
          <c:extLst>
            <c:ext xmlns:c16="http://schemas.microsoft.com/office/drawing/2014/chart" uri="{C3380CC4-5D6E-409C-BE32-E72D297353CC}">
              <c16:uniqueId val="{00000003-253A-4455-83FF-2AAAE76506CC}"/>
            </c:ext>
          </c:extLst>
        </c:ser>
        <c:ser>
          <c:idx val="4"/>
          <c:order val="4"/>
          <c:tx>
            <c:strRef>
              <c:f>データシート!$A$31</c:f>
              <c:strCache>
                <c:ptCount val="1"/>
                <c:pt idx="0">
                  <c:v>流域下水道事業特別会計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0.23</c:v>
                </c:pt>
                <c:pt idx="2">
                  <c:v>#N/A</c:v>
                </c:pt>
                <c:pt idx="3">
                  <c:v>0.28000000000000003</c:v>
                </c:pt>
                <c:pt idx="4">
                  <c:v>#N/A</c:v>
                </c:pt>
                <c:pt idx="5">
                  <c:v>0.26</c:v>
                </c:pt>
                <c:pt idx="6">
                  <c:v>#N/A</c:v>
                </c:pt>
                <c:pt idx="7">
                  <c:v>0.23</c:v>
                </c:pt>
                <c:pt idx="8">
                  <c:v>#N/A</c:v>
                </c:pt>
                <c:pt idx="9">
                  <c:v>0.1</c:v>
                </c:pt>
              </c:numCache>
            </c:numRef>
          </c:val>
          <c:extLst>
            <c:ext xmlns:c16="http://schemas.microsoft.com/office/drawing/2014/chart" uri="{C3380CC4-5D6E-409C-BE32-E72D297353CC}">
              <c16:uniqueId val="{00000004-253A-4455-83FF-2AAAE76506C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0.72</c:v>
                </c:pt>
                <c:pt idx="8">
                  <c:v>#N/A</c:v>
                </c:pt>
                <c:pt idx="9">
                  <c:v>0.12</c:v>
                </c:pt>
              </c:numCache>
            </c:numRef>
          </c:val>
          <c:extLst>
            <c:ext xmlns:c16="http://schemas.microsoft.com/office/drawing/2014/chart" uri="{C3380CC4-5D6E-409C-BE32-E72D297353CC}">
              <c16:uniqueId val="{00000005-253A-4455-83FF-2AAAE76506CC}"/>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0.11</c:v>
                </c:pt>
                <c:pt idx="2">
                  <c:v>#N/A</c:v>
                </c:pt>
                <c:pt idx="3">
                  <c:v>0.12</c:v>
                </c:pt>
                <c:pt idx="4">
                  <c:v>#N/A</c:v>
                </c:pt>
                <c:pt idx="5">
                  <c:v>0.12</c:v>
                </c:pt>
                <c:pt idx="6">
                  <c:v>#N/A</c:v>
                </c:pt>
                <c:pt idx="7">
                  <c:v>0.13</c:v>
                </c:pt>
                <c:pt idx="8">
                  <c:v>#N/A</c:v>
                </c:pt>
                <c:pt idx="9">
                  <c:v>0.13</c:v>
                </c:pt>
              </c:numCache>
            </c:numRef>
          </c:val>
          <c:extLst>
            <c:ext xmlns:c16="http://schemas.microsoft.com/office/drawing/2014/chart" uri="{C3380CC4-5D6E-409C-BE32-E72D297353CC}">
              <c16:uniqueId val="{00000006-253A-4455-83FF-2AAAE76506CC}"/>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0.27</c:v>
                </c:pt>
                <c:pt idx="2">
                  <c:v>#N/A</c:v>
                </c:pt>
                <c:pt idx="3">
                  <c:v>0.28000000000000003</c:v>
                </c:pt>
                <c:pt idx="4">
                  <c:v>#N/A</c:v>
                </c:pt>
                <c:pt idx="5">
                  <c:v>0.15</c:v>
                </c:pt>
                <c:pt idx="6">
                  <c:v>#N/A</c:v>
                </c:pt>
                <c:pt idx="7">
                  <c:v>0.14000000000000001</c:v>
                </c:pt>
                <c:pt idx="8">
                  <c:v>#N/A</c:v>
                </c:pt>
                <c:pt idx="9">
                  <c:v>0.14000000000000001</c:v>
                </c:pt>
              </c:numCache>
            </c:numRef>
          </c:val>
          <c:extLst>
            <c:ext xmlns:c16="http://schemas.microsoft.com/office/drawing/2014/chart" uri="{C3380CC4-5D6E-409C-BE32-E72D297353CC}">
              <c16:uniqueId val="{00000007-253A-4455-83FF-2AAAE76506CC}"/>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0.22</c:v>
                </c:pt>
                <c:pt idx="2">
                  <c:v>#N/A</c:v>
                </c:pt>
                <c:pt idx="3">
                  <c:v>0.24</c:v>
                </c:pt>
                <c:pt idx="4">
                  <c:v>#N/A</c:v>
                </c:pt>
                <c:pt idx="5">
                  <c:v>0.24</c:v>
                </c:pt>
                <c:pt idx="6">
                  <c:v>#N/A</c:v>
                </c:pt>
                <c:pt idx="7">
                  <c:v>0.35</c:v>
                </c:pt>
                <c:pt idx="8">
                  <c:v>#N/A</c:v>
                </c:pt>
                <c:pt idx="9">
                  <c:v>0.26</c:v>
                </c:pt>
              </c:numCache>
            </c:numRef>
          </c:val>
          <c:extLst>
            <c:ext xmlns:c16="http://schemas.microsoft.com/office/drawing/2014/chart" uri="{C3380CC4-5D6E-409C-BE32-E72D297353CC}">
              <c16:uniqueId val="{00000008-253A-4455-83FF-2AAAE76506C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0.41</c:v>
                </c:pt>
                <c:pt idx="2">
                  <c:v>#N/A</c:v>
                </c:pt>
                <c:pt idx="3">
                  <c:v>0.34</c:v>
                </c:pt>
                <c:pt idx="4">
                  <c:v>#N/A</c:v>
                </c:pt>
                <c:pt idx="5">
                  <c:v>0.82</c:v>
                </c:pt>
                <c:pt idx="6">
                  <c:v>#N/A</c:v>
                </c:pt>
                <c:pt idx="7">
                  <c:v>0.45</c:v>
                </c:pt>
                <c:pt idx="8">
                  <c:v>#N/A</c:v>
                </c:pt>
                <c:pt idx="9">
                  <c:v>0.43</c:v>
                </c:pt>
              </c:numCache>
            </c:numRef>
          </c:val>
          <c:extLst>
            <c:ext xmlns:c16="http://schemas.microsoft.com/office/drawing/2014/chart" uri="{C3380CC4-5D6E-409C-BE32-E72D297353CC}">
              <c16:uniqueId val="{00000009-253A-4455-83FF-2AAAE76506CC}"/>
            </c:ext>
          </c:extLst>
        </c:ser>
        <c:dLbls>
          <c:showLegendKey val="0"/>
          <c:showVal val="0"/>
          <c:showCatName val="0"/>
          <c:showSerName val="0"/>
          <c:showPercent val="0"/>
          <c:showBubbleSize val="0"/>
        </c:dLbls>
        <c:gapWidth val="150"/>
        <c:overlap val="100"/>
        <c:axId val="409727976"/>
        <c:axId val="467470304"/>
      </c:barChart>
      <c:catAx>
        <c:axId val="409727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7470304"/>
        <c:crosses val="autoZero"/>
        <c:auto val="1"/>
        <c:lblAlgn val="ctr"/>
        <c:lblOffset val="100"/>
        <c:tickLblSkip val="1"/>
        <c:tickMarkSkip val="1"/>
        <c:noMultiLvlLbl val="0"/>
      </c:catAx>
      <c:valAx>
        <c:axId val="467470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727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134872</c:v>
                </c:pt>
                <c:pt idx="5">
                  <c:v>137107</c:v>
                </c:pt>
                <c:pt idx="8">
                  <c:v>139806</c:v>
                </c:pt>
                <c:pt idx="11">
                  <c:v>142135</c:v>
                </c:pt>
                <c:pt idx="14">
                  <c:v>142518</c:v>
                </c:pt>
              </c:numCache>
            </c:numRef>
          </c:val>
          <c:extLst>
            <c:ext xmlns:c16="http://schemas.microsoft.com/office/drawing/2014/chart" uri="{C3380CC4-5D6E-409C-BE32-E72D297353CC}">
              <c16:uniqueId val="{00000000-76E4-4AF8-A0FE-61BE1172DA4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5</c:v>
                </c:pt>
                <c:pt idx="3">
                  <c:v>3</c:v>
                </c:pt>
                <c:pt idx="6">
                  <c:v>0</c:v>
                </c:pt>
                <c:pt idx="9">
                  <c:v>0</c:v>
                </c:pt>
                <c:pt idx="12">
                  <c:v>0</c:v>
                </c:pt>
              </c:numCache>
            </c:numRef>
          </c:val>
          <c:extLst>
            <c:ext xmlns:c16="http://schemas.microsoft.com/office/drawing/2014/chart" uri="{C3380CC4-5D6E-409C-BE32-E72D297353CC}">
              <c16:uniqueId val="{00000001-76E4-4AF8-A0FE-61BE1172DA4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2052</c:v>
                </c:pt>
                <c:pt idx="3">
                  <c:v>1888</c:v>
                </c:pt>
                <c:pt idx="6">
                  <c:v>1500</c:v>
                </c:pt>
                <c:pt idx="9">
                  <c:v>1179</c:v>
                </c:pt>
                <c:pt idx="12">
                  <c:v>956</c:v>
                </c:pt>
              </c:numCache>
            </c:numRef>
          </c:val>
          <c:extLst>
            <c:ext xmlns:c16="http://schemas.microsoft.com/office/drawing/2014/chart" uri="{C3380CC4-5D6E-409C-BE32-E72D297353CC}">
              <c16:uniqueId val="{00000002-76E4-4AF8-A0FE-61BE1172DA4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E4-4AF8-A0FE-61BE1172DA4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3900</c:v>
                </c:pt>
                <c:pt idx="3">
                  <c:v>2398</c:v>
                </c:pt>
                <c:pt idx="6">
                  <c:v>2915</c:v>
                </c:pt>
                <c:pt idx="9">
                  <c:v>3051</c:v>
                </c:pt>
                <c:pt idx="12">
                  <c:v>2971</c:v>
                </c:pt>
              </c:numCache>
            </c:numRef>
          </c:val>
          <c:extLst>
            <c:ext xmlns:c16="http://schemas.microsoft.com/office/drawing/2014/chart" uri="{C3380CC4-5D6E-409C-BE32-E72D297353CC}">
              <c16:uniqueId val="{00000004-76E4-4AF8-A0FE-61BE1172DA4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101062</c:v>
                </c:pt>
                <c:pt idx="3">
                  <c:v>99670</c:v>
                </c:pt>
                <c:pt idx="6">
                  <c:v>97078</c:v>
                </c:pt>
                <c:pt idx="9">
                  <c:v>94634</c:v>
                </c:pt>
                <c:pt idx="12">
                  <c:v>95742</c:v>
                </c:pt>
              </c:numCache>
            </c:numRef>
          </c:val>
          <c:extLst>
            <c:ext xmlns:c16="http://schemas.microsoft.com/office/drawing/2014/chart" uri="{C3380CC4-5D6E-409C-BE32-E72D297353CC}">
              <c16:uniqueId val="{00000005-76E4-4AF8-A0FE-61BE1172DA4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19836</c:v>
                </c:pt>
                <c:pt idx="3">
                  <c:v>15156</c:v>
                </c:pt>
                <c:pt idx="6">
                  <c:v>11958</c:v>
                </c:pt>
                <c:pt idx="9">
                  <c:v>11363</c:v>
                </c:pt>
                <c:pt idx="12">
                  <c:v>4992</c:v>
                </c:pt>
              </c:numCache>
            </c:numRef>
          </c:val>
          <c:extLst>
            <c:ext xmlns:c16="http://schemas.microsoft.com/office/drawing/2014/chart" uri="{C3380CC4-5D6E-409C-BE32-E72D297353CC}">
              <c16:uniqueId val="{00000006-76E4-4AF8-A0FE-61BE1172DA4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109800</c:v>
                </c:pt>
                <c:pt idx="3">
                  <c:v>116514</c:v>
                </c:pt>
                <c:pt idx="6">
                  <c:v>121817</c:v>
                </c:pt>
                <c:pt idx="9">
                  <c:v>125301</c:v>
                </c:pt>
                <c:pt idx="12">
                  <c:v>128411</c:v>
                </c:pt>
              </c:numCache>
            </c:numRef>
          </c:val>
          <c:extLst>
            <c:ext xmlns:c16="http://schemas.microsoft.com/office/drawing/2014/chart" uri="{C3380CC4-5D6E-409C-BE32-E72D297353CC}">
              <c16:uniqueId val="{00000007-76E4-4AF8-A0FE-61BE1172DA41}"/>
            </c:ext>
          </c:extLst>
        </c:ser>
        <c:dLbls>
          <c:showLegendKey val="0"/>
          <c:showVal val="0"/>
          <c:showCatName val="0"/>
          <c:showSerName val="0"/>
          <c:showPercent val="0"/>
          <c:showBubbleSize val="0"/>
        </c:dLbls>
        <c:gapWidth val="100"/>
        <c:overlap val="100"/>
        <c:axId val="467471480"/>
        <c:axId val="467472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101783</c:v>
                </c:pt>
                <c:pt idx="2">
                  <c:v>#N/A</c:v>
                </c:pt>
                <c:pt idx="3">
                  <c:v>#N/A</c:v>
                </c:pt>
                <c:pt idx="4">
                  <c:v>98522</c:v>
                </c:pt>
                <c:pt idx="5">
                  <c:v>#N/A</c:v>
                </c:pt>
                <c:pt idx="6">
                  <c:v>#N/A</c:v>
                </c:pt>
                <c:pt idx="7">
                  <c:v>95462</c:v>
                </c:pt>
                <c:pt idx="8">
                  <c:v>#N/A</c:v>
                </c:pt>
                <c:pt idx="9">
                  <c:v>#N/A</c:v>
                </c:pt>
                <c:pt idx="10">
                  <c:v>93393</c:v>
                </c:pt>
                <c:pt idx="11">
                  <c:v>#N/A</c:v>
                </c:pt>
                <c:pt idx="12">
                  <c:v>#N/A</c:v>
                </c:pt>
                <c:pt idx="13">
                  <c:v>90554</c:v>
                </c:pt>
                <c:pt idx="14">
                  <c:v>#N/A</c:v>
                </c:pt>
              </c:numCache>
            </c:numRef>
          </c:val>
          <c:smooth val="0"/>
          <c:extLst>
            <c:ext xmlns:c16="http://schemas.microsoft.com/office/drawing/2014/chart" uri="{C3380CC4-5D6E-409C-BE32-E72D297353CC}">
              <c16:uniqueId val="{00000008-76E4-4AF8-A0FE-61BE1172DA41}"/>
            </c:ext>
          </c:extLst>
        </c:ser>
        <c:dLbls>
          <c:showLegendKey val="0"/>
          <c:showVal val="0"/>
          <c:showCatName val="0"/>
          <c:showSerName val="0"/>
          <c:showPercent val="0"/>
          <c:showBubbleSize val="0"/>
        </c:dLbls>
        <c:marker val="1"/>
        <c:smooth val="0"/>
        <c:axId val="467471480"/>
        <c:axId val="467472656"/>
      </c:lineChart>
      <c:catAx>
        <c:axId val="467471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7472656"/>
        <c:crosses val="autoZero"/>
        <c:auto val="1"/>
        <c:lblAlgn val="ctr"/>
        <c:lblOffset val="100"/>
        <c:tickLblSkip val="1"/>
        <c:tickMarkSkip val="1"/>
        <c:noMultiLvlLbl val="0"/>
      </c:catAx>
      <c:valAx>
        <c:axId val="467472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471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1777730</c:v>
                </c:pt>
                <c:pt idx="5">
                  <c:v>1793284</c:v>
                </c:pt>
                <c:pt idx="8">
                  <c:v>1816207</c:v>
                </c:pt>
                <c:pt idx="11">
                  <c:v>1829340</c:v>
                </c:pt>
                <c:pt idx="14">
                  <c:v>1845382</c:v>
                </c:pt>
              </c:numCache>
            </c:numRef>
          </c:val>
          <c:extLst>
            <c:ext xmlns:c16="http://schemas.microsoft.com/office/drawing/2014/chart" uri="{C3380CC4-5D6E-409C-BE32-E72D297353CC}">
              <c16:uniqueId val="{00000000-85C4-4703-A743-952A232A5A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50148</c:v>
                </c:pt>
                <c:pt idx="5">
                  <c:v>50695</c:v>
                </c:pt>
                <c:pt idx="8">
                  <c:v>50202</c:v>
                </c:pt>
                <c:pt idx="11">
                  <c:v>49499</c:v>
                </c:pt>
                <c:pt idx="14">
                  <c:v>48329</c:v>
                </c:pt>
              </c:numCache>
            </c:numRef>
          </c:val>
          <c:extLst>
            <c:ext xmlns:c16="http://schemas.microsoft.com/office/drawing/2014/chart" uri="{C3380CC4-5D6E-409C-BE32-E72D297353CC}">
              <c16:uniqueId val="{00000001-85C4-4703-A743-952A232A5A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390347</c:v>
                </c:pt>
                <c:pt idx="5">
                  <c:v>408877</c:v>
                </c:pt>
                <c:pt idx="8">
                  <c:v>434223</c:v>
                </c:pt>
                <c:pt idx="11">
                  <c:v>462188</c:v>
                </c:pt>
                <c:pt idx="14">
                  <c:v>509058</c:v>
                </c:pt>
              </c:numCache>
            </c:numRef>
          </c:val>
          <c:extLst>
            <c:ext xmlns:c16="http://schemas.microsoft.com/office/drawing/2014/chart" uri="{C3380CC4-5D6E-409C-BE32-E72D297353CC}">
              <c16:uniqueId val="{00000002-85C4-4703-A743-952A232A5A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5C4-4703-A743-952A232A5A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5C4-4703-A743-952A232A5A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4660</c:v>
                </c:pt>
                <c:pt idx="3">
                  <c:v>3673</c:v>
                </c:pt>
                <c:pt idx="6">
                  <c:v>3134</c:v>
                </c:pt>
                <c:pt idx="9">
                  <c:v>1531</c:v>
                </c:pt>
                <c:pt idx="12">
                  <c:v>1604</c:v>
                </c:pt>
              </c:numCache>
            </c:numRef>
          </c:val>
          <c:extLst>
            <c:ext xmlns:c16="http://schemas.microsoft.com/office/drawing/2014/chart" uri="{C3380CC4-5D6E-409C-BE32-E72D297353CC}">
              <c16:uniqueId val="{00000005-85C4-4703-A743-952A232A5A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433959</c:v>
                </c:pt>
                <c:pt idx="3">
                  <c:v>419465</c:v>
                </c:pt>
                <c:pt idx="6">
                  <c:v>314003</c:v>
                </c:pt>
                <c:pt idx="9">
                  <c:v>304648</c:v>
                </c:pt>
                <c:pt idx="12">
                  <c:v>294589</c:v>
                </c:pt>
              </c:numCache>
            </c:numRef>
          </c:val>
          <c:extLst>
            <c:ext xmlns:c16="http://schemas.microsoft.com/office/drawing/2014/chart" uri="{C3380CC4-5D6E-409C-BE32-E72D297353CC}">
              <c16:uniqueId val="{00000006-85C4-4703-A743-952A232A5A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5C4-4703-A743-952A232A5A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60202</c:v>
                </c:pt>
                <c:pt idx="3">
                  <c:v>58833</c:v>
                </c:pt>
                <c:pt idx="6">
                  <c:v>57781</c:v>
                </c:pt>
                <c:pt idx="9">
                  <c:v>57695</c:v>
                </c:pt>
                <c:pt idx="12">
                  <c:v>57954</c:v>
                </c:pt>
              </c:numCache>
            </c:numRef>
          </c:val>
          <c:extLst>
            <c:ext xmlns:c16="http://schemas.microsoft.com/office/drawing/2014/chart" uri="{C3380CC4-5D6E-409C-BE32-E72D297353CC}">
              <c16:uniqueId val="{00000008-85C4-4703-A743-952A232A5A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6037</c:v>
                </c:pt>
                <c:pt idx="3">
                  <c:v>4322</c:v>
                </c:pt>
                <c:pt idx="6">
                  <c:v>2943</c:v>
                </c:pt>
                <c:pt idx="9">
                  <c:v>1837</c:v>
                </c:pt>
                <c:pt idx="12">
                  <c:v>1038</c:v>
                </c:pt>
              </c:numCache>
            </c:numRef>
          </c:val>
          <c:extLst>
            <c:ext xmlns:c16="http://schemas.microsoft.com/office/drawing/2014/chart" uri="{C3380CC4-5D6E-409C-BE32-E72D297353CC}">
              <c16:uniqueId val="{00000009-85C4-4703-A743-952A232A5A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3776339</c:v>
                </c:pt>
                <c:pt idx="3">
                  <c:v>3855858</c:v>
                </c:pt>
                <c:pt idx="6">
                  <c:v>3950006</c:v>
                </c:pt>
                <c:pt idx="9">
                  <c:v>4035391</c:v>
                </c:pt>
                <c:pt idx="12">
                  <c:v>4149309</c:v>
                </c:pt>
              </c:numCache>
            </c:numRef>
          </c:val>
          <c:extLst>
            <c:ext xmlns:c16="http://schemas.microsoft.com/office/drawing/2014/chart" uri="{C3380CC4-5D6E-409C-BE32-E72D297353CC}">
              <c16:uniqueId val="{0000000A-85C4-4703-A743-952A232A5A6D}"/>
            </c:ext>
          </c:extLst>
        </c:ser>
        <c:dLbls>
          <c:showLegendKey val="0"/>
          <c:showVal val="0"/>
          <c:showCatName val="0"/>
          <c:showSerName val="0"/>
          <c:showPercent val="0"/>
          <c:showBubbleSize val="0"/>
        </c:dLbls>
        <c:gapWidth val="100"/>
        <c:overlap val="100"/>
        <c:axId val="467473832"/>
        <c:axId val="467475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2062971</c:v>
                </c:pt>
                <c:pt idx="2">
                  <c:v>#N/A</c:v>
                </c:pt>
                <c:pt idx="3">
                  <c:v>#N/A</c:v>
                </c:pt>
                <c:pt idx="4">
                  <c:v>2089295</c:v>
                </c:pt>
                <c:pt idx="5">
                  <c:v>#N/A</c:v>
                </c:pt>
                <c:pt idx="6">
                  <c:v>#N/A</c:v>
                </c:pt>
                <c:pt idx="7">
                  <c:v>2027236</c:v>
                </c:pt>
                <c:pt idx="8">
                  <c:v>#N/A</c:v>
                </c:pt>
                <c:pt idx="9">
                  <c:v>#N/A</c:v>
                </c:pt>
                <c:pt idx="10">
                  <c:v>2060074</c:v>
                </c:pt>
                <c:pt idx="11">
                  <c:v>#N/A</c:v>
                </c:pt>
                <c:pt idx="12">
                  <c:v>#N/A</c:v>
                </c:pt>
                <c:pt idx="13">
                  <c:v>2101726</c:v>
                </c:pt>
                <c:pt idx="14">
                  <c:v>#N/A</c:v>
                </c:pt>
              </c:numCache>
            </c:numRef>
          </c:val>
          <c:smooth val="0"/>
          <c:extLst>
            <c:ext xmlns:c16="http://schemas.microsoft.com/office/drawing/2014/chart" uri="{C3380CC4-5D6E-409C-BE32-E72D297353CC}">
              <c16:uniqueId val="{0000000B-85C4-4703-A743-952A232A5A6D}"/>
            </c:ext>
          </c:extLst>
        </c:ser>
        <c:dLbls>
          <c:showLegendKey val="0"/>
          <c:showVal val="0"/>
          <c:showCatName val="0"/>
          <c:showSerName val="0"/>
          <c:showPercent val="0"/>
          <c:showBubbleSize val="0"/>
        </c:dLbls>
        <c:marker val="1"/>
        <c:smooth val="0"/>
        <c:axId val="467473832"/>
        <c:axId val="467475400"/>
      </c:lineChart>
      <c:catAx>
        <c:axId val="467473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7475400"/>
        <c:crosses val="autoZero"/>
        <c:auto val="1"/>
        <c:lblAlgn val="ctr"/>
        <c:lblOffset val="100"/>
        <c:tickLblSkip val="1"/>
        <c:tickMarkSkip val="1"/>
        <c:noMultiLvlLbl val="0"/>
      </c:catAx>
      <c:valAx>
        <c:axId val="467475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473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11154</c:v>
                </c:pt>
                <c:pt idx="1">
                  <c:v>12827</c:v>
                </c:pt>
                <c:pt idx="2">
                  <c:v>8445</c:v>
                </c:pt>
              </c:numCache>
            </c:numRef>
          </c:val>
          <c:extLst>
            <c:ext xmlns:c16="http://schemas.microsoft.com/office/drawing/2014/chart" uri="{C3380CC4-5D6E-409C-BE32-E72D297353CC}">
              <c16:uniqueId val="{00000000-2F2A-402E-AECB-F5CA6F775B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21345</c:v>
                </c:pt>
                <c:pt idx="1">
                  <c:v>22039</c:v>
                </c:pt>
                <c:pt idx="2">
                  <c:v>22055</c:v>
                </c:pt>
              </c:numCache>
            </c:numRef>
          </c:val>
          <c:extLst>
            <c:ext xmlns:c16="http://schemas.microsoft.com/office/drawing/2014/chart" uri="{C3380CC4-5D6E-409C-BE32-E72D297353CC}">
              <c16:uniqueId val="{00000001-2F2A-402E-AECB-F5CA6F775B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51895</c:v>
                </c:pt>
                <c:pt idx="1">
                  <c:v>48241</c:v>
                </c:pt>
                <c:pt idx="2">
                  <c:v>47187</c:v>
                </c:pt>
              </c:numCache>
            </c:numRef>
          </c:val>
          <c:extLst>
            <c:ext xmlns:c16="http://schemas.microsoft.com/office/drawing/2014/chart" uri="{C3380CC4-5D6E-409C-BE32-E72D297353CC}">
              <c16:uniqueId val="{00000002-2F2A-402E-AECB-F5CA6F775BDC}"/>
            </c:ext>
          </c:extLst>
        </c:ser>
        <c:dLbls>
          <c:showLegendKey val="0"/>
          <c:showVal val="0"/>
          <c:showCatName val="0"/>
          <c:showSerName val="0"/>
          <c:showPercent val="0"/>
          <c:showBubbleSize val="0"/>
        </c:dLbls>
        <c:gapWidth val="120"/>
        <c:overlap val="100"/>
        <c:axId val="467468344"/>
        <c:axId val="467474224"/>
      </c:barChart>
      <c:catAx>
        <c:axId val="467468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7474224"/>
        <c:crosses val="autoZero"/>
        <c:auto val="1"/>
        <c:lblAlgn val="ctr"/>
        <c:lblOffset val="100"/>
        <c:tickLblSkip val="1"/>
        <c:tickMarkSkip val="1"/>
        <c:noMultiLvlLbl val="0"/>
      </c:catAx>
      <c:valAx>
        <c:axId val="4674742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7468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{7515EBA4-073E-485E-A9AB-B050EC0E379A}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252-4440-A36C-FC9C5BA670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{8F1D053E-F5FA-464A-821A-3C9FC7C7F09B}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52-4440-A36C-FC9C5BA670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{CF84DAB5-8638-457B-B4CD-DB0F08D79EE9}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52-4440-A36C-FC9C5BA670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{7B0449B4-6567-47F8-838A-21AD94AFB945}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52-4440-A36C-FC9C5BA670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{60D61592-966E-42B5-BFE8-724327EA80AE}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52-4440-A36C-FC9C5BA6706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{24750AAE-1E4A-4411-8621-E4E9494C4A0A}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252-4440-A36C-FC9C5BA6706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{0FBCB2CC-D739-4AB6-83B3-74A95375BE1E}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252-4440-A36C-FC9C5BA6706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{8241E2BD-D630-4510-B921-8E5D37CE0B66}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252-4440-A36C-FC9C5BA6706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{0CAF14C7-FD43-42B7-A31C-554B5A34245E}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252-4440-A36C-FC9C5BA670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44.4</c:v>
                </c:pt>
                <c:pt idx="16">
                  <c:v>45.3</c:v>
                </c:pt>
                <c:pt idx="24">
                  <c:v>46.7</c:v>
                </c:pt>
                <c:pt idx="32">
                  <c:v>48</c:v>
                </c:pt>
              </c:numCache>
            </c:numRef>
          </c:xVal>
          <c:yVal>
            <c:numRef>
              <c:f>公会計指標分析・財政指標組合せ分析表!$BP$51:$DC$51</c:f>
              <c:numCache>
                <c:formatCode>#,##0.0;"▲ "#,##0.0</c:formatCode>
                <c:ptCount val="40"/>
                <c:pt idx="8">
                  <c:v>243.8</c:v>
                </c:pt>
                <c:pt idx="16">
                  <c:v>257.8</c:v>
                </c:pt>
                <c:pt idx="24">
                  <c:v>260.89999999999998</c:v>
                </c:pt>
                <c:pt idx="32">
                  <c:v>263.3</c:v>
                </c:pt>
              </c:numCache>
            </c:numRef>
          </c:yVal>
          <c:smooth val="0"/>
          <c:extLst>
            <c:ext xmlns:c16="http://schemas.microsoft.com/office/drawing/2014/chart" uri="{C3380CC4-5D6E-409C-BE32-E72D297353CC}">
              <c16:uniqueId val="{00000009-A252-4440-A36C-FC9C5BA67067}"/>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{828572E3-C812-4A58-A2CF-5B4F8940D032}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252-4440-A36C-FC9C5BA6706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{B2770682-6C78-4562-8066-BEADF67017A0}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52-4440-A36C-FC9C5BA670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{6F527CFF-7B12-42A6-AE67-34640E19E1CB}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52-4440-A36C-FC9C5BA670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{5B1ECEB7-504A-4328-B564-2827120B79D3}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52-4440-A36C-FC9C5BA670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{855265A1-6894-4683-BFED-54FCEF52BF63}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52-4440-A36C-FC9C5BA6706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{87359A35-98EF-4671-858B-1E1080EFEAE5}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252-4440-A36C-FC9C5BA67067}"/>
                </c:ext>
              </c:extLst>
            </c:dLbl>
            <c:dLbl>
              <c:idx val="16"/>
              <c:layout>
                <c:manualLayout>
                  <c:x val="-3.2931145801268172E-2"/>
                  <c:y val="-6.530758904482338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{D5C4D2A1-E497-4DDF-98CE-4B1B258AD362}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252-4440-A36C-FC9C5BA67067}"/>
                </c:ext>
              </c:extLst>
            </c:dLbl>
            <c:dLbl>
              <c:idx val="24"/>
              <c:layout>
                <c:manualLayout>
                  <c:x val="-3.1359255137876435E-2"/>
                  <c:y val="-7.7149919131702188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{6F35C37A-7C7A-46CA-8434-288A10238CBF}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252-4440-A36C-FC9C5BA67067}"/>
                </c:ext>
              </c:extLst>
            </c:dLbl>
            <c:dLbl>
              <c:idx val="32"/>
              <c:layout>
                <c:manualLayout>
                  <c:x val="-3.2015750650234161E-2"/>
                  <c:y val="-5.1759440525656369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{83F4A293-E972-42BB-A3F9-FD163A163F9C}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252-4440-A36C-FC9C5BA670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57.3</c:v>
                </c:pt>
                <c:pt idx="16">
                  <c:v>60.1</c:v>
                </c:pt>
                <c:pt idx="24">
                  <c:v>60.7</c:v>
                </c:pt>
                <c:pt idx="32">
                  <c:v>60.1</c:v>
                </c:pt>
              </c:numCache>
            </c:numRef>
          </c:xVal>
          <c:yVal>
            <c:numRef>
              <c:f>公会計指標分析・財政指標組合せ分析表!$BP$55:$DC$55</c:f>
              <c:numCache>
                <c:formatCode>#,##0.0;"▲ "#,##0.0</c:formatCode>
                <c:ptCount val="40"/>
                <c:pt idx="8">
                  <c:v>196.2</c:v>
                </c:pt>
                <c:pt idx="16">
                  <c:v>198</c:v>
                </c:pt>
                <c:pt idx="24">
                  <c:v>195.2</c:v>
                </c:pt>
                <c:pt idx="32">
                  <c:v>193.6</c:v>
                </c:pt>
              </c:numCache>
            </c:numRef>
          </c:yVal>
          <c:smooth val="0"/>
          <c:extLst>
            <c:ext xmlns:c16="http://schemas.microsoft.com/office/drawing/2014/chart" uri="{C3380CC4-5D6E-409C-BE32-E72D297353CC}">
              <c16:uniqueId val="{00000013-A252-4440-A36C-FC9C5BA67067}"/>
            </c:ext>
          </c:extLst>
        </c:ser>
        <c:dLbls>
          <c:showLegendKey val="0"/>
          <c:showVal val="1"/>
          <c:showCatName val="0"/>
          <c:showSerName val="0"/>
          <c:showPercent val="0"/>
          <c:showBubbleSize val="0"/>
        </c:dLbls>
        <c:axId val="472021552"/>
        <c:axId val="187919976"/>
      </c:scatterChart>
      <c:valAx>
        <c:axId val="472021552"/>
        <c:scaling>
          <c:orientation val="minMax"/>
          <c:max val="63"/>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7919976"/>
        <c:crosses val="autoZero"/>
        <c:crossBetween val="midCat"/>
      </c:valAx>
      <c:valAx>
        <c:axId val="187919976"/>
        <c:scaling>
          <c:orientation val="minMax"/>
          <c:max val="275"/>
          <c:min val="18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2021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{E41754BA-3FDE-443A-BC38-997A740BEE4B}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2BE-4E5B-BB9E-836731CADB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{E1F24C89-359A-4ED0-8591-EFF0B6AA3B94}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BE-4E5B-BB9E-836731CADB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{6763D0B2-21E7-40A3-BBF2-656D3E982592}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BE-4E5B-BB9E-836731CADB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{48BAA9CE-04DF-4511-8CF6-D205859F09E7}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BE-4E5B-BB9E-836731CADB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{2C6A996E-DF4C-47F0-B050-3BC73571FD53}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BE-4E5B-BB9E-836731CADB8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{C572C630-EB9A-4DE4-896B-884121DBF7BF}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2BE-4E5B-BB9E-836731CADB88}"/>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{BC274135-D109-4ACA-AB00-29C9F06AE58D}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2BE-4E5B-BB9E-836731CADB88}"/>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{6CAB0DB9-2631-41FA-80FF-23E3AD7FCAA9}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2BE-4E5B-BB9E-836731CADB8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{7CBD64F3-9A52-465D-A7A4-E6229FE01B79}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2BE-4E5B-BB9E-836731CADB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12.1</c:v>
                </c:pt>
                <c:pt idx="16">
                  <c:v>11.8</c:v>
                </c:pt>
                <c:pt idx="24">
                  <c:v>11.8</c:v>
                </c:pt>
                <c:pt idx="32">
                  <c:v>11.7</c:v>
                </c:pt>
              </c:numCache>
            </c:numRef>
          </c:xVal>
          <c:yVal>
            <c:numRef>
              <c:f>公会計指標分析・財政指標組合せ分析表!$BP$73:$DC$73</c:f>
              <c:numCache>
                <c:formatCode>#,##0.0;"▲ "#,##0.0</c:formatCode>
                <c:ptCount val="40"/>
                <c:pt idx="0">
                  <c:v>240</c:v>
                </c:pt>
                <c:pt idx="8">
                  <c:v>243.8</c:v>
                </c:pt>
                <c:pt idx="16">
                  <c:v>257.8</c:v>
                </c:pt>
                <c:pt idx="24">
                  <c:v>260.89999999999998</c:v>
                </c:pt>
                <c:pt idx="32">
                  <c:v>263.3</c:v>
                </c:pt>
              </c:numCache>
            </c:numRef>
          </c:yVal>
          <c:smooth val="0"/>
          <c:extLst>
            <c:ext xmlns:c16="http://schemas.microsoft.com/office/drawing/2014/chart" uri="{C3380CC4-5D6E-409C-BE32-E72D297353CC}">
              <c16:uniqueId val="{00000009-32BE-4E5B-BB9E-836731CADB88}"/>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{D33BFAC3-671A-4EDC-90B6-4BE82B87A3A8}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2BE-4E5B-BB9E-836731CADB8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{2B2EFB91-0D8B-4DA0-8A77-908D7A98BC23}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BE-4E5B-BB9E-836731CADB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{53E014E8-0912-4F36-8248-5E4EC9FA0D25}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BE-4E5B-BB9E-836731CADB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{8793004C-CEE4-4FB3-B6B8-DFC92964459E}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BE-4E5B-BB9E-836731CADB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{59EBA4FE-0173-4A90-B820-CE377CE1BA67}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BE-4E5B-BB9E-836731CADB8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{59E01168-EACB-4A17-9C8B-B5BBFFD69919}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2BE-4E5B-BB9E-836731CADB8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{32466AF8-5A8C-41A8-A8A4-762F96D444F6}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2BE-4E5B-BB9E-836731CADB88}"/>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{A665506C-A4AA-40B9-99BB-09A780327096}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2BE-4E5B-BB9E-836731CADB8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{1982CE9E-5B41-4B5D-AEF4-3D9CA2925E5C}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2BE-4E5B-BB9E-836731CADB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c:v>
                </c:pt>
                <c:pt idx="8">
                  <c:v>13.3</c:v>
                </c:pt>
                <c:pt idx="16">
                  <c:v>12.7</c:v>
                </c:pt>
                <c:pt idx="24">
                  <c:v>12.3</c:v>
                </c:pt>
                <c:pt idx="32">
                  <c:v>11.9</c:v>
                </c:pt>
              </c:numCache>
            </c:numRef>
          </c:xVal>
          <c:yVal>
            <c:numRef>
              <c:f>公会計指標分析・財政指標組合せ分析表!$BP$77:$DC$77</c:f>
              <c:numCache>
                <c:formatCode>#,##0.0;"▲ "#,##0.0</c:formatCode>
                <c:ptCount val="40"/>
                <c:pt idx="0">
                  <c:v>196.3</c:v>
                </c:pt>
                <c:pt idx="8">
                  <c:v>196.2</c:v>
                </c:pt>
                <c:pt idx="16">
                  <c:v>198</c:v>
                </c:pt>
                <c:pt idx="24">
                  <c:v>195.2</c:v>
                </c:pt>
                <c:pt idx="32">
                  <c:v>193.6</c:v>
                </c:pt>
              </c:numCache>
            </c:numRef>
          </c:yVal>
          <c:smooth val="0"/>
          <c:extLst>
            <c:ext xmlns:c16="http://schemas.microsoft.com/office/drawing/2014/chart" uri="{C3380CC4-5D6E-409C-BE32-E72D297353CC}">
              <c16:uniqueId val="{00000013-32BE-4E5B-BB9E-836731CADB88}"/>
            </c:ext>
          </c:extLst>
        </c:ser>
        <c:dLbls>
          <c:showLegendKey val="0"/>
          <c:showVal val="1"/>
          <c:showCatName val="0"/>
          <c:showSerName val="0"/>
          <c:showPercent val="0"/>
          <c:showBubbleSize val="0"/>
        </c:dLbls>
        <c:axId val="472909952"/>
        <c:axId val="472920032"/>
      </c:scatterChart>
      <c:valAx>
        <c:axId val="472909952"/>
        <c:scaling>
          <c:orientation val="minMax"/>
          <c:max val="14.2"/>
          <c:min val="11.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2920032"/>
        <c:crosses val="autoZero"/>
        <c:crossBetween val="midCat"/>
      </c:valAx>
      <c:valAx>
        <c:axId val="472920032"/>
        <c:scaling>
          <c:orientation val="minMax"/>
          <c:max val="275"/>
          <c:min val="18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29099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借入利率の低下による利子償還額の減などにより、分子は昨年度より減少しています。</a:t>
          </a:r>
          <a:endParaRPr lang="ja-JP" altLang="ja-JP" sz="1400">
            <a:effectLst/>
          </a:endParaRPr>
        </a:p>
        <a:p>
          <a:r>
            <a:rPr kumimoji="1" lang="ja-JP" altLang="ja-JP" sz="1100">
              <a:solidFill>
                <a:schemeClr val="dk1"/>
              </a:solidFill>
              <a:effectLst/>
              <a:latin typeface="+mn-lt"/>
              <a:ea typeface="+mn-ea"/>
              <a:cs typeface="+mn-cs"/>
            </a:rPr>
            <a:t>　なお、平成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月に策定した「福岡県財政改革プラン</a:t>
          </a:r>
          <a:r>
            <a:rPr kumimoji="1" lang="en-US" altLang="ja-JP" sz="1100">
              <a:solidFill>
                <a:schemeClr val="dk1"/>
              </a:solidFill>
              <a:effectLst/>
              <a:latin typeface="+mn-lt"/>
              <a:ea typeface="+mn-ea"/>
              <a:cs typeface="+mn-cs"/>
            </a:rPr>
            <a:t>2017</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年度）」では、平成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年度において県単独公共事業費を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％程度抑制することなどにより、令和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年度末の通常債残高を平成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年度末に比べ</a:t>
          </a:r>
          <a:r>
            <a:rPr kumimoji="1" lang="en-US" altLang="ja-JP" sz="1100">
              <a:solidFill>
                <a:schemeClr val="dk1"/>
              </a:solidFill>
              <a:effectLst/>
              <a:latin typeface="+mn-lt"/>
              <a:ea typeface="+mn-ea"/>
              <a:cs typeface="+mn-cs"/>
            </a:rPr>
            <a:t>780</a:t>
          </a:r>
          <a:r>
            <a:rPr kumimoji="1" lang="ja-JP" altLang="ja-JP" sz="1100">
              <a:solidFill>
                <a:schemeClr val="dk1"/>
              </a:solidFill>
              <a:effectLst/>
              <a:latin typeface="+mn-lt"/>
              <a:ea typeface="+mn-ea"/>
              <a:cs typeface="+mn-cs"/>
            </a:rPr>
            <a:t>億円程度圧縮することとしており、現在、プランに基づき公債費縮減の取組みを進めています。</a:t>
          </a:r>
          <a:endParaRPr lang="ja-JP" altLang="ja-JP" sz="1400">
            <a:effectLst/>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a:t>
          </a:r>
          <a:r>
            <a:rPr kumimoji="1" lang="ja-JP" altLang="ja-JP" sz="700">
              <a:solidFill>
                <a:schemeClr val="dk1"/>
              </a:solidFill>
              <a:effectLst/>
              <a:latin typeface="+mn-lt"/>
              <a:ea typeface="+mn-ea"/>
              <a:cs typeface="+mn-cs"/>
            </a:rPr>
            <a:t>減債基金積立相当額が毎年度の積立額を発行額の</a:t>
          </a:r>
          <a:r>
            <a:rPr kumimoji="1" lang="en-US" altLang="ja-JP" sz="700">
              <a:solidFill>
                <a:schemeClr val="dk1"/>
              </a:solidFill>
              <a:effectLst/>
              <a:latin typeface="+mn-lt"/>
              <a:ea typeface="+mn-ea"/>
              <a:cs typeface="+mn-cs"/>
            </a:rPr>
            <a:t>30</a:t>
          </a:r>
          <a:r>
            <a:rPr kumimoji="1" lang="ja-JP" altLang="ja-JP" sz="700">
              <a:solidFill>
                <a:schemeClr val="dk1"/>
              </a:solidFill>
              <a:effectLst/>
              <a:latin typeface="+mn-lt"/>
              <a:ea typeface="+mn-ea"/>
              <a:cs typeface="+mn-cs"/>
            </a:rPr>
            <a:t>分の１（据置期間なし）として算出されているのに対して、本県では平成</a:t>
          </a:r>
          <a:r>
            <a:rPr kumimoji="1" lang="en-US" altLang="ja-JP" sz="700">
              <a:solidFill>
                <a:schemeClr val="dk1"/>
              </a:solidFill>
              <a:effectLst/>
              <a:latin typeface="+mn-lt"/>
              <a:ea typeface="+mn-ea"/>
              <a:cs typeface="+mn-cs"/>
            </a:rPr>
            <a:t>23</a:t>
          </a:r>
          <a:r>
            <a:rPr kumimoji="1" lang="ja-JP" altLang="ja-JP" sz="700">
              <a:solidFill>
                <a:schemeClr val="dk1"/>
              </a:solidFill>
              <a:effectLst/>
              <a:latin typeface="+mn-lt"/>
              <a:ea typeface="+mn-ea"/>
              <a:cs typeface="+mn-cs"/>
            </a:rPr>
            <a:t>年度発行分まで、３年据置後発行額の</a:t>
          </a:r>
          <a:r>
            <a:rPr kumimoji="1" lang="en-US" altLang="ja-JP" sz="700">
              <a:solidFill>
                <a:schemeClr val="dk1"/>
              </a:solidFill>
              <a:effectLst/>
              <a:latin typeface="+mn-lt"/>
              <a:ea typeface="+mn-ea"/>
              <a:cs typeface="+mn-cs"/>
            </a:rPr>
            <a:t>27</a:t>
          </a:r>
          <a:r>
            <a:rPr kumimoji="1" lang="ja-JP" altLang="ja-JP" sz="700">
              <a:solidFill>
                <a:schemeClr val="dk1"/>
              </a:solidFill>
              <a:effectLst/>
              <a:latin typeface="+mn-lt"/>
              <a:ea typeface="+mn-ea"/>
              <a:cs typeface="+mn-cs"/>
            </a:rPr>
            <a:t>分の１を積み立ててきたため、減債基金残高と減債基金積立相当額に差が生じています。 </a:t>
          </a:r>
          <a:endParaRPr kumimoji="1" lang="ja-JP" altLang="en-US" sz="9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令和元年度の将来負担比率の分子は、主に、豪雨災害復旧・復興対策等に県債を発行したことなどから、前年度と比較すると増加しています。</a:t>
          </a:r>
        </a:p>
        <a:p>
          <a:r>
            <a:rPr kumimoji="1" lang="ja-JP" altLang="en-US" sz="1400">
              <a:latin typeface="ＭＳ ゴシック" pitchFamily="49" charset="-128"/>
              <a:ea typeface="ＭＳ ゴシック" pitchFamily="49" charset="-128"/>
            </a:rPr>
            <a:t>　なお、現在、平成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月に、持続可能で安定した財政運営の実現を目指し、歳入・歳出全般にわたる改革の方針や取組を具体的に定めた「福岡県財政改革プラン</a:t>
          </a:r>
          <a:r>
            <a:rPr kumimoji="1" lang="en-US" altLang="ja-JP" sz="1400">
              <a:latin typeface="ＭＳ ゴシック" pitchFamily="49" charset="-128"/>
              <a:ea typeface="ＭＳ ゴシック" pitchFamily="49" charset="-128"/>
            </a:rPr>
            <a:t>2017</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年度）」に基づき、人件費の抑制、事務事業の見直しや収入の確保に努めるなどの、財政の健全化に取り組んでいます。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財政調整基金が収支均衡を図るため取崩したことなどにより約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億円減少したことや、災害救助基金が法定積立最少額が減少するために約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億円減少したことなどにより、基金全体としては約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年度間の財源の不均衡を調整する際などに取崩しを行う財政調整基金等三基金（財政調整基金、減債基金、公共施設整備基金）は、平成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月に策定した「福岡県財政改革プラン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年度）」において、予期しない税収減や災害発生による支出増などへの対応に必要な残高を確保することを目標としています。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その他特定目的基金は、それぞれの目的に即し、積立てや取崩しを行うこととしています。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地域における医療及び介護の総合的な確保を図るための基金です。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・介護保険財政安定化基金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市町村の介護保険財政の安定化のための基金です。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・災害救助基金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災害救助法の規定に基づき救助実施市として北九州市、福岡市が指定されることに伴い、法定積立最少額が減少するため基金を取崩したことで、約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県計画に基づく事業実施の財源に充てるため基金を取崩した一方、国の補助金を基金に積立てたことで、約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年度は、国の補助金を基金に積立てる一方、県計画に基づく事業実施の財源に充てるため基金を取崩す予定です。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年度は、福岡県スポーツ推進基金に対する出資のため基金を取崩す予定です。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収支均衡を図るため約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億円を取崩した一方、地方財政法の規定により決算剰余金を約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「福岡県財政改革プラン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年度）」において、予期しない税収減や災害発生による支出増などへの対応に必要な財政調整等三基金の残高を確保することを目標としています。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運用益等を積立てたことで</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「福岡県財政改革プラン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年度）」において、予期しない税収減や災害発生による支出増などへの対応に必要な財政調整等三基金の残高を確保することを目標としています。</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1656890</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80B2B86-9D0C-46CC-A233-6968BF68C8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39D22D0-AAE6-40FA-B599-A424CEDC75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EA1AEB3-7845-472A-BDB1-399624E10DD7}"/>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234F2757-9E35-450D-ACB8-DF3B8539F404}"/>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D4D5125F-2EC8-456C-BA54-D81494D55CEF}"/>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6AA5DE53-7FF6-4F35-A814-19DDE37496E9}"/>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DCCF6A5F-5FA8-4C4E-A970-2997413A4136}"/>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CF52A729-D3F9-4778-B544-0912591A87B7}"/>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D21D3BA8-E57C-4D98-805F-3F4D5CAAA125}"/>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6CE0393-5F14-4EB3-85D8-0220555FD85B}"/>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FFA910B-576D-4321-837C-91E3714BEB68}"/>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2C6F46F-883F-4B73-A7F1-C0B2CA578C04}"/>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5,129,841
5,047,263
4,986.51
1,656,889,698
1,616,681,341
4,081,514
931,456,017
3,692,783,106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D8AB55F-8B3C-4F55-9750-658D83B5928D}"/>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699EB0F-843E-46FB-A6D8-76BE408EE006}"/>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AF08605-558C-4579-BDC6-D30910FF7893}"/>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263.3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9465991-9FEA-4F42-9E2F-27AA083520FD}"/>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1BE73B6-1E19-4293-AF68-7F84D0496CB1}"/>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B004E44C-8E60-4B4D-8ECA-A2BBF8D233AE}"/>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85387D5-3EA6-4610-B30B-80763349A8D3}"/>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7C4ED44-663F-4DCB-9EAD-C418F0313541}"/>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49161CB-44DB-446C-8003-EC1413D31290}"/>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B27EA4F-10DA-4025-9810-8AB67D6E521F}"/>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2B4A73E-9544-4B47-A28D-70CCF08D8244}"/>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478EF7A-CBAF-44CF-B09F-46BDCEB16B68}"/>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F79E12C-0068-40FB-9780-CC30CC4688BB}"/>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0DC89E4-08F0-41FC-B5DF-EFA3C953D5F4}"/>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E55E636-E71B-4684-8A61-B23CAFC887E4}"/>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33DC607-37C6-4B7C-AB51-FCDEAB729C0B}"/>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38B8F3C-7366-4943-AFE5-5A9D1170FBC4}"/>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A481DB03-15B1-4D70-8254-C19CF66E8E79}"/>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33DFFF90-E05D-45BE-8CD8-FE4D05FE36EB}"/>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563E3BE6-927B-4D68-ABF8-A47AE837BD4A}"/>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CD0B4B42-FAD4-4BFE-890B-B745408CF785}"/>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D73E974E-F582-4E39-A91C-E868443BD4AB}"/>
            </a:ext>
          </a:extLst>
        </xdr:cNvPr>
        <xdr:cNvSpPr txBox="1"/>
      </xdr:nvSpPr>
      <xdr:spPr>
        <a:xfrm>
          <a:off x="419100" y="26924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627AB126-5E3B-4EBB-8B71-4650F3CF2040}"/>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7DA8551B-F89E-41DF-96E9-E9A727D1997D}"/>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8368F16C-2BBB-433C-AE83-C0827A662D6C}"/>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112290EC-CCC9-4D7B-BC71-3E286EC5A850}"/>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67EF6999-A696-456D-A1F5-B7D5D649C16B}"/>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378FEC01-355A-4D06-922C-C4DDD827D96A}"/>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DD3741A9-FE72-46D5-AEB7-74CBF2861879}"/>
            </a:ext>
          </a:extLst>
        </xdr:cNvPr>
        <xdr:cNvSpPr/>
      </xdr:nvSpPr>
      <xdr:spPr>
        <a:xfrm>
          <a:off x="6530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3CC40807-31AA-4C7C-967F-B55D476184E0}"/>
            </a:ext>
          </a:extLst>
        </xdr:cNvPr>
        <xdr:cNvSpPr/>
      </xdr:nvSpPr>
      <xdr:spPr>
        <a:xfrm>
          <a:off x="6530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BAD53AC9-6458-4AB8-8698-224EF592818C}"/>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77EEAED5-5E9D-4194-A6AD-91D217A1D0BE}"/>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6E6B3263-7E90-423E-B726-FEB56D2F56EC}"/>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4E434853-99C5-44C5-B468-4E93002C8EDE}"/>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有形固定資産減価償却率は、これまで社会資本整備を確実に進めてきたことから、類似団体平均を下回っているものと考えられます。</a:t>
          </a:r>
        </a:p>
        <a:p>
          <a:r>
            <a:rPr kumimoji="1" lang="ja-JP" altLang="en-US" sz="1100">
              <a:latin typeface="ＭＳ Ｐゴシック" panose="020B0600070205080204" pitchFamily="50" charset="-128"/>
              <a:ea typeface="ＭＳ Ｐゴシック" panose="020B0600070205080204" pitchFamily="50" charset="-128"/>
            </a:rPr>
            <a:t>　今後も「福岡県公共施設等総合管理計画」に基づき、中長期的な視点による更新・集約化・長寿命化等を計画的に行います。</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68585BC0-1C28-471F-B3EB-5A7B9CA2D3D5}"/>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AE717E02-32AC-449F-8FF5-BC02A3B30267}"/>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9C7551E6-41CC-40FA-B932-33855659B96C}"/>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A1B677A6-BA93-4155-AF0E-C533071F5A9B}"/>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DD803E85-3282-4E9A-9E7E-B404A2114AAA}"/>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2F0FC2CC-A8FE-48DC-8582-63A5987FCCBD}"/>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2FDB2514-E8ED-4795-BE0A-CFC5AE8C703C}"/>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DF124337-BB3D-431F-A542-DB227E8D0E37}"/>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177D920F-79E0-40F1-A683-F36848C736A4}"/>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A0544790-1734-4DDC-8C69-0FD4CC0E9110}"/>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1260CD25-46CB-4F1C-ADC4-78DA46BC9759}"/>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D72552DD-B464-44D8-8498-08664313B18F}"/>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BA2DA9E5-1E60-4569-A7A4-FE5DB7A0B216}"/>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EF154EC8-0B84-4BA4-8062-0CD1ACE3E31A}"/>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158115</xdr:rowOff>
    </xdr:from>
    <xdr:to>
      <xdr:col>23</xdr:col>
      <xdr:colOff>85090</xdr:colOff>
      <xdr:row>35</xdr:row>
      <xdr:rowOff>15875</xdr:rowOff>
    </xdr:to>
    <xdr:cxnSp macro="">
      <xdr:nvCxnSpPr>
        <xdr:cNvPr id="62" name="直線コネクタ 61">
          <a:extLst>
            <a:ext uri="{FF2B5EF4-FFF2-40B4-BE49-F238E27FC236}">
              <a16:creationId xmlns:a16="http://schemas.microsoft.com/office/drawing/2014/main" id="{E09B68DE-EB24-4C27-B269-9FA873B658F9}"/>
            </a:ext>
          </a:extLst>
        </xdr:cNvPr>
        <xdr:cNvCxnSpPr/>
      </xdr:nvCxnSpPr>
      <xdr:spPr>
        <a:xfrm flipV="1">
          <a:off x="4306570" y="4695190"/>
          <a:ext cx="1270" cy="9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a:extLst>
            <a:ext uri="{FF2B5EF4-FFF2-40B4-BE49-F238E27FC236}">
              <a16:creationId xmlns:a16="http://schemas.microsoft.com/office/drawing/2014/main" id="{4ADA6E0B-D40D-4053-B54B-8CC18FBDA390}"/>
            </a:ext>
          </a:extLst>
        </xdr:cNvPr>
        <xdr:cNvSpPr txBox="1"/>
      </xdr:nvSpPr>
      <xdr:spPr>
        <a:xfrm>
          <a:off x="4359275"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a:extLst>
            <a:ext uri="{FF2B5EF4-FFF2-40B4-BE49-F238E27FC236}">
              <a16:creationId xmlns:a16="http://schemas.microsoft.com/office/drawing/2014/main" id="{8EE87D96-595B-4F4C-B67A-C2B838B460D9}"/>
            </a:ext>
          </a:extLst>
        </xdr:cNvPr>
        <xdr:cNvCxnSpPr/>
      </xdr:nvCxnSpPr>
      <xdr:spPr>
        <a:xfrm>
          <a:off x="4216400" y="56832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104792</xdr:rowOff>
    </xdr:from>
    <xdr:ext cx="405111" cy="259045"/>
    <xdr:sp macro="" textlink="">
      <xdr:nvSpPr>
        <xdr:cNvPr id="65" name="有形固定資産減価償却率最大値テキスト">
          <a:extLst>
            <a:ext uri="{FF2B5EF4-FFF2-40B4-BE49-F238E27FC236}">
              <a16:creationId xmlns:a16="http://schemas.microsoft.com/office/drawing/2014/main" id="{5EA64EE0-AFB2-4852-973B-61C789BBAA4F}"/>
            </a:ext>
          </a:extLst>
        </xdr:cNvPr>
        <xdr:cNvSpPr txBox="1"/>
      </xdr:nvSpPr>
      <xdr:spPr>
        <a:xfrm>
          <a:off x="4359275" y="447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158115</xdr:rowOff>
    </xdr:from>
    <xdr:to>
      <xdr:col>23</xdr:col>
      <xdr:colOff>174625</xdr:colOff>
      <xdr:row>28</xdr:row>
      <xdr:rowOff>158115</xdr:rowOff>
    </xdr:to>
    <xdr:cxnSp macro="">
      <xdr:nvCxnSpPr>
        <xdr:cNvPr id="66" name="直線コネクタ 65">
          <a:extLst>
            <a:ext uri="{FF2B5EF4-FFF2-40B4-BE49-F238E27FC236}">
              <a16:creationId xmlns:a16="http://schemas.microsoft.com/office/drawing/2014/main" id="{4A833D35-251A-4859-988C-8629E8F54A59}"/>
            </a:ext>
          </a:extLst>
        </xdr:cNvPr>
        <xdr:cNvCxnSpPr/>
      </xdr:nvCxnSpPr>
      <xdr:spPr>
        <a:xfrm>
          <a:off x="4216400" y="469519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93870</xdr:rowOff>
    </xdr:from>
    <xdr:ext cx="405111" cy="259045"/>
    <xdr:sp macro="" textlink="">
      <xdr:nvSpPr>
        <xdr:cNvPr id="67" name="有形固定資産減価償却率平均値テキスト">
          <a:extLst>
            <a:ext uri="{FF2B5EF4-FFF2-40B4-BE49-F238E27FC236}">
              <a16:creationId xmlns:a16="http://schemas.microsoft.com/office/drawing/2014/main" id="{488A66D8-0033-492F-99BF-827BF8635182}"/>
            </a:ext>
          </a:extLst>
        </xdr:cNvPr>
        <xdr:cNvSpPr txBox="1"/>
      </xdr:nvSpPr>
      <xdr:spPr>
        <a:xfrm>
          <a:off x="4359275" y="51135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115443</xdr:rowOff>
    </xdr:from>
    <xdr:to>
      <xdr:col>23</xdr:col>
      <xdr:colOff>136525</xdr:colOff>
      <xdr:row>32</xdr:row>
      <xdr:rowOff>45593</xdr:rowOff>
    </xdr:to>
    <xdr:sp macro="" textlink="">
      <xdr:nvSpPr>
        <xdr:cNvPr id="68" name="フローチャート: 判断 67">
          <a:extLst>
            <a:ext uri="{FF2B5EF4-FFF2-40B4-BE49-F238E27FC236}">
              <a16:creationId xmlns:a16="http://schemas.microsoft.com/office/drawing/2014/main" id="{68C4D761-A91E-4359-BAE5-C1888FA6313E}"/>
            </a:ext>
          </a:extLst>
        </xdr:cNvPr>
        <xdr:cNvSpPr/>
      </xdr:nvSpPr>
      <xdr:spPr>
        <a:xfrm>
          <a:off x="4254500" y="513511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141351</xdr:rowOff>
    </xdr:from>
    <xdr:to>
      <xdr:col>19</xdr:col>
      <xdr:colOff>187325</xdr:colOff>
      <xdr:row>32</xdr:row>
      <xdr:rowOff>71501</xdr:rowOff>
    </xdr:to>
    <xdr:sp macro="" textlink="">
      <xdr:nvSpPr>
        <xdr:cNvPr id="69" name="フローチャート: 判断 68">
          <a:extLst>
            <a:ext uri="{FF2B5EF4-FFF2-40B4-BE49-F238E27FC236}">
              <a16:creationId xmlns:a16="http://schemas.microsoft.com/office/drawing/2014/main" id="{0929F096-14D2-477C-A3F4-7BA1DC8686DB}"/>
            </a:ext>
          </a:extLst>
        </xdr:cNvPr>
        <xdr:cNvSpPr/>
      </xdr:nvSpPr>
      <xdr:spPr>
        <a:xfrm>
          <a:off x="3616325" y="516420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115443</xdr:rowOff>
    </xdr:from>
    <xdr:to>
      <xdr:col>15</xdr:col>
      <xdr:colOff>187325</xdr:colOff>
      <xdr:row>32</xdr:row>
      <xdr:rowOff>45593</xdr:rowOff>
    </xdr:to>
    <xdr:sp macro="" textlink="">
      <xdr:nvSpPr>
        <xdr:cNvPr id="70" name="フローチャート: 判断 69">
          <a:extLst>
            <a:ext uri="{FF2B5EF4-FFF2-40B4-BE49-F238E27FC236}">
              <a16:creationId xmlns:a16="http://schemas.microsoft.com/office/drawing/2014/main" id="{E80391D0-6783-4FBD-8545-A82D95954E09}"/>
            </a:ext>
          </a:extLst>
        </xdr:cNvPr>
        <xdr:cNvSpPr/>
      </xdr:nvSpPr>
      <xdr:spPr>
        <a:xfrm>
          <a:off x="2930525" y="51351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165989</xdr:rowOff>
    </xdr:from>
    <xdr:to>
      <xdr:col>11</xdr:col>
      <xdr:colOff>187325</xdr:colOff>
      <xdr:row>31</xdr:row>
      <xdr:rowOff>96139</xdr:rowOff>
    </xdr:to>
    <xdr:sp macro="" textlink="">
      <xdr:nvSpPr>
        <xdr:cNvPr id="71" name="フローチャート: 判断 70">
          <a:extLst>
            <a:ext uri="{FF2B5EF4-FFF2-40B4-BE49-F238E27FC236}">
              <a16:creationId xmlns:a16="http://schemas.microsoft.com/office/drawing/2014/main" id="{C2E7500F-85A8-449D-8E2E-DCE440D99F44}"/>
            </a:ext>
          </a:extLst>
        </xdr:cNvPr>
        <xdr:cNvSpPr/>
      </xdr:nvSpPr>
      <xdr:spPr>
        <a:xfrm>
          <a:off x="2244725" y="502056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114173</xdr:rowOff>
    </xdr:from>
    <xdr:to>
      <xdr:col>7</xdr:col>
      <xdr:colOff>187325</xdr:colOff>
      <xdr:row>31</xdr:row>
      <xdr:rowOff>44323</xdr:rowOff>
    </xdr:to>
    <xdr:sp macro="" textlink="">
      <xdr:nvSpPr>
        <xdr:cNvPr id="72" name="フローチャート: 判断 71">
          <a:extLst>
            <a:ext uri="{FF2B5EF4-FFF2-40B4-BE49-F238E27FC236}">
              <a16:creationId xmlns:a16="http://schemas.microsoft.com/office/drawing/2014/main" id="{7FA23D69-6B16-41A7-9CA2-D78E3BFD936D}"/>
            </a:ext>
          </a:extLst>
        </xdr:cNvPr>
        <xdr:cNvSpPr/>
      </xdr:nvSpPr>
      <xdr:spPr>
        <a:xfrm>
          <a:off x="1558925" y="497192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36793A68-45DD-48BD-8CCD-E0FD76D10587}"/>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31F64504-F0A2-4373-890F-F73EC443C1E8}"/>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14E1A0F0-8A6E-428C-BE86-B443238C8175}"/>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7D2C52F-695B-4715-AFF7-7A5D1BAF2B18}"/>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B18761B-32B5-45CC-BD43-0AFC0702E7EC}"/>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107315</xdr:rowOff>
    </xdr:from>
    <xdr:to>
      <xdr:col>23</xdr:col>
      <xdr:colOff>136525</xdr:colOff>
      <xdr:row>29</xdr:row>
      <xdr:rowOff>37465</xdr:rowOff>
    </xdr:to>
    <xdr:sp macro="" textlink="">
      <xdr:nvSpPr>
        <xdr:cNvPr id="78" name="楕円 77">
          <a:extLst>
            <a:ext uri="{FF2B5EF4-FFF2-40B4-BE49-F238E27FC236}">
              <a16:creationId xmlns:a16="http://schemas.microsoft.com/office/drawing/2014/main" id="{B8F8A82F-F3EF-4C19-9F10-9474A1F74185}"/>
            </a:ext>
          </a:extLst>
        </xdr:cNvPr>
        <xdr:cNvSpPr/>
      </xdr:nvSpPr>
      <xdr:spPr>
        <a:xfrm>
          <a:off x="4254500" y="46380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60342</xdr:rowOff>
    </xdr:from>
    <xdr:ext cx="405111" cy="259045"/>
    <xdr:sp macro="" textlink="">
      <xdr:nvSpPr>
        <xdr:cNvPr id="79" name="有形固定資産減価償却率該当値テキスト">
          <a:extLst>
            <a:ext uri="{FF2B5EF4-FFF2-40B4-BE49-F238E27FC236}">
              <a16:creationId xmlns:a16="http://schemas.microsoft.com/office/drawing/2014/main" id="{DA72C325-6A4D-4F3D-81F1-ACDC48AA56CB}"/>
            </a:ext>
          </a:extLst>
        </xdr:cNvPr>
        <xdr:cNvSpPr txBox="1"/>
      </xdr:nvSpPr>
      <xdr:spPr>
        <a:xfrm>
          <a:off x="4359275" y="4597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51181</xdr:rowOff>
    </xdr:from>
    <xdr:to>
      <xdr:col>19</xdr:col>
      <xdr:colOff>187325</xdr:colOff>
      <xdr:row>28</xdr:row>
      <xdr:rowOff>152781</xdr:rowOff>
    </xdr:to>
    <xdr:sp macro="" textlink="">
      <xdr:nvSpPr>
        <xdr:cNvPr id="80" name="楕円 79">
          <a:extLst>
            <a:ext uri="{FF2B5EF4-FFF2-40B4-BE49-F238E27FC236}">
              <a16:creationId xmlns:a16="http://schemas.microsoft.com/office/drawing/2014/main" id="{8F049A04-1F74-41A6-BEA7-C451D098B1A3}"/>
            </a:ext>
          </a:extLst>
        </xdr:cNvPr>
        <xdr:cNvSpPr/>
      </xdr:nvSpPr>
      <xdr:spPr>
        <a:xfrm>
          <a:off x="3616325" y="458190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101981</xdr:rowOff>
    </xdr:from>
    <xdr:to>
      <xdr:col>23</xdr:col>
      <xdr:colOff>85725</xdr:colOff>
      <xdr:row>28</xdr:row>
      <xdr:rowOff>158115</xdr:rowOff>
    </xdr:to>
    <xdr:cxnSp macro="">
      <xdr:nvCxnSpPr>
        <xdr:cNvPr id="81" name="直線コネクタ 80">
          <a:extLst>
            <a:ext uri="{FF2B5EF4-FFF2-40B4-BE49-F238E27FC236}">
              <a16:creationId xmlns:a16="http://schemas.microsoft.com/office/drawing/2014/main" id="{F32D049C-8C5D-49F2-9D35-43DDA9F4C82C}"/>
            </a:ext>
          </a:extLst>
        </xdr:cNvPr>
        <xdr:cNvCxnSpPr/>
      </xdr:nvCxnSpPr>
      <xdr:spPr>
        <a:xfrm>
          <a:off x="3673475" y="4639056"/>
          <a:ext cx="62865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162179</xdr:rowOff>
    </xdr:from>
    <xdr:to>
      <xdr:col>15</xdr:col>
      <xdr:colOff>187325</xdr:colOff>
      <xdr:row>28</xdr:row>
      <xdr:rowOff>92329</xdr:rowOff>
    </xdr:to>
    <xdr:sp macro="" textlink="">
      <xdr:nvSpPr>
        <xdr:cNvPr id="82" name="楕円 81">
          <a:extLst>
            <a:ext uri="{FF2B5EF4-FFF2-40B4-BE49-F238E27FC236}">
              <a16:creationId xmlns:a16="http://schemas.microsoft.com/office/drawing/2014/main" id="{6A45280E-BBA6-444D-8480-FC463A75A027}"/>
            </a:ext>
          </a:extLst>
        </xdr:cNvPr>
        <xdr:cNvSpPr/>
      </xdr:nvSpPr>
      <xdr:spPr>
        <a:xfrm>
          <a:off x="2930525" y="453097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41529</xdr:rowOff>
    </xdr:from>
    <xdr:to>
      <xdr:col>19</xdr:col>
      <xdr:colOff>136525</xdr:colOff>
      <xdr:row>28</xdr:row>
      <xdr:rowOff>101981</xdr:rowOff>
    </xdr:to>
    <xdr:cxnSp macro="">
      <xdr:nvCxnSpPr>
        <xdr:cNvPr id="83" name="直線コネクタ 82">
          <a:extLst>
            <a:ext uri="{FF2B5EF4-FFF2-40B4-BE49-F238E27FC236}">
              <a16:creationId xmlns:a16="http://schemas.microsoft.com/office/drawing/2014/main" id="{BD956247-CC42-4F8D-B7FC-3FC67A872725}"/>
            </a:ext>
          </a:extLst>
        </xdr:cNvPr>
        <xdr:cNvCxnSpPr/>
      </xdr:nvCxnSpPr>
      <xdr:spPr>
        <a:xfrm>
          <a:off x="2987675" y="4578604"/>
          <a:ext cx="6858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123317</xdr:rowOff>
    </xdr:from>
    <xdr:to>
      <xdr:col>11</xdr:col>
      <xdr:colOff>187325</xdr:colOff>
      <xdr:row>28</xdr:row>
      <xdr:rowOff>53467</xdr:rowOff>
    </xdr:to>
    <xdr:sp macro="" textlink="">
      <xdr:nvSpPr>
        <xdr:cNvPr id="84" name="楕円 83">
          <a:extLst>
            <a:ext uri="{FF2B5EF4-FFF2-40B4-BE49-F238E27FC236}">
              <a16:creationId xmlns:a16="http://schemas.microsoft.com/office/drawing/2014/main" id="{BDA1E421-1F32-4382-9A28-5431AEEE8322}"/>
            </a:ext>
          </a:extLst>
        </xdr:cNvPr>
        <xdr:cNvSpPr/>
      </xdr:nvSpPr>
      <xdr:spPr>
        <a:xfrm>
          <a:off x="2244725" y="449846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2667</xdr:rowOff>
    </xdr:from>
    <xdr:to>
      <xdr:col>15</xdr:col>
      <xdr:colOff>136525</xdr:colOff>
      <xdr:row>28</xdr:row>
      <xdr:rowOff>41529</xdr:rowOff>
    </xdr:to>
    <xdr:cxnSp macro="">
      <xdr:nvCxnSpPr>
        <xdr:cNvPr id="85" name="直線コネクタ 84">
          <a:extLst>
            <a:ext uri="{FF2B5EF4-FFF2-40B4-BE49-F238E27FC236}">
              <a16:creationId xmlns:a16="http://schemas.microsoft.com/office/drawing/2014/main" id="{B903A497-67C1-47DE-AA39-7337C6CEBA82}"/>
            </a:ext>
          </a:extLst>
        </xdr:cNvPr>
        <xdr:cNvCxnSpPr/>
      </xdr:nvCxnSpPr>
      <xdr:spPr>
        <a:xfrm>
          <a:off x="2301875" y="4536567"/>
          <a:ext cx="685800" cy="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62628</xdr:rowOff>
    </xdr:from>
    <xdr:ext cx="405111" cy="259045"/>
    <xdr:sp macro="" textlink="">
      <xdr:nvSpPr>
        <xdr:cNvPr id="86" name="n_1aveValue有形固定資産減価償却率">
          <a:extLst>
            <a:ext uri="{FF2B5EF4-FFF2-40B4-BE49-F238E27FC236}">
              <a16:creationId xmlns:a16="http://schemas.microsoft.com/office/drawing/2014/main" id="{EDC3A0DC-D66C-4FAF-B14B-121A90D016B8}"/>
            </a:ext>
          </a:extLst>
        </xdr:cNvPr>
        <xdr:cNvSpPr txBox="1"/>
      </xdr:nvSpPr>
      <xdr:spPr>
        <a:xfrm>
          <a:off x="3474094" y="524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36720</xdr:rowOff>
    </xdr:from>
    <xdr:ext cx="405111" cy="259045"/>
    <xdr:sp macro="" textlink="">
      <xdr:nvSpPr>
        <xdr:cNvPr id="87" name="n_2aveValue有形固定資産減価償却率">
          <a:extLst>
            <a:ext uri="{FF2B5EF4-FFF2-40B4-BE49-F238E27FC236}">
              <a16:creationId xmlns:a16="http://schemas.microsoft.com/office/drawing/2014/main" id="{8D6476E8-E333-4AFF-9F4F-46C19FEE99C8}"/>
            </a:ext>
          </a:extLst>
        </xdr:cNvPr>
        <xdr:cNvSpPr txBox="1"/>
      </xdr:nvSpPr>
      <xdr:spPr>
        <a:xfrm>
          <a:off x="2797819" y="5218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87266</xdr:rowOff>
    </xdr:from>
    <xdr:ext cx="405111" cy="259045"/>
    <xdr:sp macro="" textlink="">
      <xdr:nvSpPr>
        <xdr:cNvPr id="88" name="n_3aveValue有形固定資産減価償却率">
          <a:extLst>
            <a:ext uri="{FF2B5EF4-FFF2-40B4-BE49-F238E27FC236}">
              <a16:creationId xmlns:a16="http://schemas.microsoft.com/office/drawing/2014/main" id="{B0202613-FEEF-41F8-8D01-6D6FAA3030FE}"/>
            </a:ext>
          </a:extLst>
        </xdr:cNvPr>
        <xdr:cNvSpPr txBox="1"/>
      </xdr:nvSpPr>
      <xdr:spPr>
        <a:xfrm>
          <a:off x="2112019" y="510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60850</xdr:rowOff>
    </xdr:from>
    <xdr:ext cx="405111" cy="259045"/>
    <xdr:sp macro="" textlink="">
      <xdr:nvSpPr>
        <xdr:cNvPr id="89" name="n_4aveValue有形固定資産減価償却率">
          <a:extLst>
            <a:ext uri="{FF2B5EF4-FFF2-40B4-BE49-F238E27FC236}">
              <a16:creationId xmlns:a16="http://schemas.microsoft.com/office/drawing/2014/main" id="{E30BDB4D-4A5A-4674-BB1B-1129ADB03CE7}"/>
            </a:ext>
          </a:extLst>
        </xdr:cNvPr>
        <xdr:cNvSpPr txBox="1"/>
      </xdr:nvSpPr>
      <xdr:spPr>
        <a:xfrm>
          <a:off x="1426219" y="4759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169308</xdr:rowOff>
    </xdr:from>
    <xdr:ext cx="405111" cy="259045"/>
    <xdr:sp macro="" textlink="">
      <xdr:nvSpPr>
        <xdr:cNvPr id="90" name="n_1mainValue有形固定資産減価償却率">
          <a:extLst>
            <a:ext uri="{FF2B5EF4-FFF2-40B4-BE49-F238E27FC236}">
              <a16:creationId xmlns:a16="http://schemas.microsoft.com/office/drawing/2014/main" id="{E8FFA637-31D4-4F8B-8358-FEF8DDA7D83E}"/>
            </a:ext>
          </a:extLst>
        </xdr:cNvPr>
        <xdr:cNvSpPr txBox="1"/>
      </xdr:nvSpPr>
      <xdr:spPr>
        <a:xfrm>
          <a:off x="3474094" y="436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108856</xdr:rowOff>
    </xdr:from>
    <xdr:ext cx="405111" cy="259045"/>
    <xdr:sp macro="" textlink="">
      <xdr:nvSpPr>
        <xdr:cNvPr id="91" name="n_2mainValue有形固定資産減価償却率">
          <a:extLst>
            <a:ext uri="{FF2B5EF4-FFF2-40B4-BE49-F238E27FC236}">
              <a16:creationId xmlns:a16="http://schemas.microsoft.com/office/drawing/2014/main" id="{100F81A8-7AC1-4669-A90A-EB33BF804049}"/>
            </a:ext>
          </a:extLst>
        </xdr:cNvPr>
        <xdr:cNvSpPr txBox="1"/>
      </xdr:nvSpPr>
      <xdr:spPr>
        <a:xfrm>
          <a:off x="2797819" y="431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69994</xdr:rowOff>
    </xdr:from>
    <xdr:ext cx="405111" cy="259045"/>
    <xdr:sp macro="" textlink="">
      <xdr:nvSpPr>
        <xdr:cNvPr id="92" name="n_3mainValue有形固定資産減価償却率">
          <a:extLst>
            <a:ext uri="{FF2B5EF4-FFF2-40B4-BE49-F238E27FC236}">
              <a16:creationId xmlns:a16="http://schemas.microsoft.com/office/drawing/2014/main" id="{CD0FF4CE-D6AC-4961-B2A2-489185B43C18}"/>
            </a:ext>
          </a:extLst>
        </xdr:cNvPr>
        <xdr:cNvSpPr txBox="1"/>
      </xdr:nvSpPr>
      <xdr:spPr>
        <a:xfrm>
          <a:off x="2112019" y="42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9C9685A4-DCA8-4CBA-8B54-3E2950FBEDA0}"/>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E99A7444-4431-45A9-AA5D-BB13A97D3A00}"/>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5" name="正方形/長方形 94">
          <a:extLst>
            <a:ext uri="{FF2B5EF4-FFF2-40B4-BE49-F238E27FC236}">
              <a16:creationId xmlns:a16="http://schemas.microsoft.com/office/drawing/2014/main" id="{D38E5DB5-AE6A-41E3-A4AB-5B053DF0F3D4}"/>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[ 1,921.7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223CBAFB-9EEE-4DDA-B48C-7690F01BA719}"/>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7EA8E8A8-EE0C-46E6-9DA7-F8D2140BEED4}"/>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8" name="正方形/長方形 97">
          <a:extLst>
            <a:ext uri="{FF2B5EF4-FFF2-40B4-BE49-F238E27FC236}">
              <a16:creationId xmlns:a16="http://schemas.microsoft.com/office/drawing/2014/main" id="{7F1AD707-9734-4B49-A0E5-24E117F0C8DD}"/>
            </a:ext>
          </a:extLst>
        </xdr:cNvPr>
        <xdr:cNvSpPr/>
      </xdr:nvSpPr>
      <xdr:spPr>
        <a:xfrm>
          <a:off x="155606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9" name="正方形/長方形 98">
          <a:extLst>
            <a:ext uri="{FF2B5EF4-FFF2-40B4-BE49-F238E27FC236}">
              <a16:creationId xmlns:a16="http://schemas.microsoft.com/office/drawing/2014/main" id="{6F2A17BF-08C8-4149-8535-10D9D5275320}"/>
            </a:ext>
          </a:extLst>
        </xdr:cNvPr>
        <xdr:cNvSpPr/>
      </xdr:nvSpPr>
      <xdr:spPr>
        <a:xfrm>
          <a:off x="155606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CED280CE-5B91-4EB9-ADAB-7258E0A40A31}"/>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2180920E-C466-4930-A594-97389706C5C5}"/>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C2A701A4-822B-43FA-903E-715FE4940CC8}"/>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3" name="テキスト ボックス 102">
          <a:extLst>
            <a:ext uri="{FF2B5EF4-FFF2-40B4-BE49-F238E27FC236}">
              <a16:creationId xmlns:a16="http://schemas.microsoft.com/office/drawing/2014/main" id="{6C7DED75-C04E-45DC-B16D-9DE02FD806F9}"/>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本県の債務償還比率はグループ内平均値を上回っていますが、その主な要因は、</a:t>
          </a:r>
          <a:r>
            <a:rPr kumimoji="1" lang="ja-JP" altLang="en-US" sz="1000" u="none">
              <a:latin typeface="ＭＳ Ｐゴシック" panose="020B0600070205080204" pitchFamily="50" charset="-128"/>
              <a:ea typeface="ＭＳ Ｐゴシック" panose="020B0600070205080204" pitchFamily="50" charset="-128"/>
            </a:rPr>
            <a:t>九州新幹線やダム整備のための負担が大きかったこと、防災・減災対策として、緊急輸送道路、河川の護岸、ため池・クリークの整備、学校・公共施設の耐震化などに積極的に取り組んできたことなどに</a:t>
          </a:r>
          <a:r>
            <a:rPr kumimoji="1" lang="ja-JP" altLang="en-US" sz="1000">
              <a:latin typeface="ＭＳ Ｐゴシック" panose="020B0600070205080204" pitchFamily="50" charset="-128"/>
              <a:ea typeface="ＭＳ Ｐゴシック" panose="020B0600070205080204" pitchFamily="50" charset="-128"/>
            </a:rPr>
            <a:t>より、将来負担額が大きくなったためと考えられます。</a:t>
          </a:r>
        </a:p>
        <a:p>
          <a:r>
            <a:rPr kumimoji="1" lang="ja-JP" altLang="en-US" sz="1000">
              <a:latin typeface="ＭＳ Ｐゴシック" panose="020B0600070205080204" pitchFamily="50" charset="-128"/>
              <a:ea typeface="ＭＳ Ｐゴシック" panose="020B0600070205080204" pitchFamily="50" charset="-128"/>
            </a:rPr>
            <a:t>　なお、現在、「福岡県財政改革プラン</a:t>
          </a:r>
          <a:r>
            <a:rPr kumimoji="1" lang="en-US" altLang="ja-JP" sz="1000">
              <a:latin typeface="ＭＳ Ｐゴシック" panose="020B0600070205080204" pitchFamily="50" charset="-128"/>
              <a:ea typeface="ＭＳ Ｐゴシック" panose="020B0600070205080204" pitchFamily="50" charset="-128"/>
            </a:rPr>
            <a:t>2017</a:t>
          </a:r>
          <a:r>
            <a:rPr kumimoji="1" lang="ja-JP" altLang="en-US" sz="1000">
              <a:latin typeface="ＭＳ Ｐゴシック" panose="020B0600070205080204" pitchFamily="50" charset="-128"/>
              <a:ea typeface="ＭＳ Ｐゴシック" panose="020B0600070205080204" pitchFamily="50" charset="-128"/>
            </a:rPr>
            <a:t>（平成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年度）」に基づき、人件費の抑制、事務事業の見直し及び財政収入の確保等により、通常債残高を</a:t>
          </a:r>
          <a:r>
            <a:rPr kumimoji="1" lang="en-US" altLang="ja-JP" sz="1000">
              <a:latin typeface="ＭＳ Ｐゴシック" panose="020B0600070205080204" pitchFamily="50" charset="-128"/>
              <a:ea typeface="ＭＳ Ｐゴシック" panose="020B0600070205080204" pitchFamily="50" charset="-128"/>
            </a:rPr>
            <a:t>780</a:t>
          </a:r>
          <a:r>
            <a:rPr kumimoji="1" lang="ja-JP" altLang="en-US" sz="1000">
              <a:latin typeface="ＭＳ Ｐゴシック" panose="020B0600070205080204" pitchFamily="50" charset="-128"/>
              <a:ea typeface="ＭＳ Ｐゴシック" panose="020B0600070205080204" pitchFamily="50" charset="-128"/>
            </a:rPr>
            <a:t>億円程度圧縮することを目標とした取組をすすめています。</a:t>
          </a: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61368D9D-3EBB-426C-9503-07C298D7C018}"/>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C1825E84-5DED-4E95-BB56-72CB388C66B6}"/>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a:extLst>
            <a:ext uri="{FF2B5EF4-FFF2-40B4-BE49-F238E27FC236}">
              <a16:creationId xmlns:a16="http://schemas.microsoft.com/office/drawing/2014/main" id="{526E5E82-A5E5-4E8E-B8DE-C71562C31494}"/>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id="{ED34E923-CE97-48E0-9CC4-DC12EB414002}"/>
            </a:ext>
          </a:extLst>
        </xdr:cNvPr>
        <xdr:cNvCxnSpPr/>
      </xdr:nvCxnSpPr>
      <xdr:spPr>
        <a:xfrm>
          <a:off x="10198100" y="569549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8" name="テキスト ボックス 107">
          <a:extLst>
            <a:ext uri="{FF2B5EF4-FFF2-40B4-BE49-F238E27FC236}">
              <a16:creationId xmlns:a16="http://schemas.microsoft.com/office/drawing/2014/main" id="{E6DDB07E-F306-4095-AFE6-C3186404EC9A}"/>
            </a:ext>
          </a:extLst>
        </xdr:cNvPr>
        <xdr:cNvSpPr txBox="1"/>
      </xdr:nvSpPr>
      <xdr:spPr>
        <a:xfrm>
          <a:off x="9708926" y="56112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id="{FE678EE5-B3EE-4C50-BEDA-03038280E874}"/>
            </a:ext>
          </a:extLst>
        </xdr:cNvPr>
        <xdr:cNvCxnSpPr/>
      </xdr:nvCxnSpPr>
      <xdr:spPr>
        <a:xfrm>
          <a:off x="10198100" y="541246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0" name="テキスト ボックス 109">
          <a:extLst>
            <a:ext uri="{FF2B5EF4-FFF2-40B4-BE49-F238E27FC236}">
              <a16:creationId xmlns:a16="http://schemas.microsoft.com/office/drawing/2014/main" id="{D8A14E4E-6927-4F2B-8A74-8FE94EA2DF2F}"/>
            </a:ext>
          </a:extLst>
        </xdr:cNvPr>
        <xdr:cNvSpPr txBox="1"/>
      </xdr:nvSpPr>
      <xdr:spPr>
        <a:xfrm>
          <a:off x="9708926" y="53218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id="{7A1D2F22-322D-4FB9-A995-DFA507626A63}"/>
            </a:ext>
          </a:extLst>
        </xdr:cNvPr>
        <xdr:cNvCxnSpPr/>
      </xdr:nvCxnSpPr>
      <xdr:spPr>
        <a:xfrm>
          <a:off x="10198100" y="5123089"/>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12" name="テキスト ボックス 111">
          <a:extLst>
            <a:ext uri="{FF2B5EF4-FFF2-40B4-BE49-F238E27FC236}">
              <a16:creationId xmlns:a16="http://schemas.microsoft.com/office/drawing/2014/main" id="{5ECFCCDF-C1EE-4A9E-89BA-945C2E0D23F9}"/>
            </a:ext>
          </a:extLst>
        </xdr:cNvPr>
        <xdr:cNvSpPr txBox="1"/>
      </xdr:nvSpPr>
      <xdr:spPr>
        <a:xfrm>
          <a:off x="9708926" y="50292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id="{B8ED3D96-CCCC-4817-9DEC-87317F87DA64}"/>
            </a:ext>
          </a:extLst>
        </xdr:cNvPr>
        <xdr:cNvCxnSpPr/>
      </xdr:nvCxnSpPr>
      <xdr:spPr>
        <a:xfrm>
          <a:off x="10198100" y="4830536"/>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4" name="テキスト ボックス 113">
          <a:extLst>
            <a:ext uri="{FF2B5EF4-FFF2-40B4-BE49-F238E27FC236}">
              <a16:creationId xmlns:a16="http://schemas.microsoft.com/office/drawing/2014/main" id="{488E22B0-0D34-44BC-9D2E-A909664D90D4}"/>
            </a:ext>
          </a:extLst>
        </xdr:cNvPr>
        <xdr:cNvSpPr txBox="1"/>
      </xdr:nvSpPr>
      <xdr:spPr>
        <a:xfrm>
          <a:off x="9708926" y="473673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id="{A02342A0-9A48-476E-9B5C-75F795B3EB3B}"/>
            </a:ext>
          </a:extLst>
        </xdr:cNvPr>
        <xdr:cNvCxnSpPr/>
      </xdr:nvCxnSpPr>
      <xdr:spPr>
        <a:xfrm>
          <a:off x="10198100" y="453163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6" name="テキスト ボックス 115">
          <a:extLst>
            <a:ext uri="{FF2B5EF4-FFF2-40B4-BE49-F238E27FC236}">
              <a16:creationId xmlns:a16="http://schemas.microsoft.com/office/drawing/2014/main" id="{5D9F3566-5A84-428A-A70D-340153FEC7D4}"/>
            </a:ext>
          </a:extLst>
        </xdr:cNvPr>
        <xdr:cNvSpPr txBox="1"/>
      </xdr:nvSpPr>
      <xdr:spPr>
        <a:xfrm>
          <a:off x="9708926" y="44473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id="{0F945036-CFE5-4BA8-852B-C0DEC6090D57}"/>
            </a:ext>
          </a:extLst>
        </xdr:cNvPr>
        <xdr:cNvCxnSpPr/>
      </xdr:nvCxnSpPr>
      <xdr:spPr>
        <a:xfrm>
          <a:off x="10198100" y="423907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8" name="テキスト ボックス 117">
          <a:extLst>
            <a:ext uri="{FF2B5EF4-FFF2-40B4-BE49-F238E27FC236}">
              <a16:creationId xmlns:a16="http://schemas.microsoft.com/office/drawing/2014/main" id="{CC40CE69-9828-4DD4-B393-F6777C4BBBC3}"/>
            </a:ext>
          </a:extLst>
        </xdr:cNvPr>
        <xdr:cNvSpPr txBox="1"/>
      </xdr:nvSpPr>
      <xdr:spPr>
        <a:xfrm>
          <a:off x="9708926" y="41548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D92A9656-97B4-454A-9CAA-3D918987C345}"/>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0" name="テキスト ボックス 119">
          <a:extLst>
            <a:ext uri="{FF2B5EF4-FFF2-40B4-BE49-F238E27FC236}">
              <a16:creationId xmlns:a16="http://schemas.microsoft.com/office/drawing/2014/main" id="{95C811E9-7726-4770-8EC5-25177F1A44FB}"/>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DC49CB91-91FB-4B8F-8403-596F733E693C}"/>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88800</xdr:rowOff>
    </xdr:from>
    <xdr:to>
      <xdr:col>76</xdr:col>
      <xdr:colOff>21589</xdr:colOff>
      <xdr:row>34</xdr:row>
      <xdr:rowOff>81997</xdr:rowOff>
    </xdr:to>
    <xdr:cxnSp macro="">
      <xdr:nvCxnSpPr>
        <xdr:cNvPr id="122" name="直線コネクタ 121">
          <a:extLst>
            <a:ext uri="{FF2B5EF4-FFF2-40B4-BE49-F238E27FC236}">
              <a16:creationId xmlns:a16="http://schemas.microsoft.com/office/drawing/2014/main" id="{C87DE0C7-EDB4-40D4-AD6A-4FBD453B21DC}"/>
            </a:ext>
          </a:extLst>
        </xdr:cNvPr>
        <xdr:cNvCxnSpPr/>
      </xdr:nvCxnSpPr>
      <xdr:spPr>
        <a:xfrm flipV="1">
          <a:off x="13326745" y="4295675"/>
          <a:ext cx="1269" cy="1294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85824</xdr:rowOff>
    </xdr:from>
    <xdr:ext cx="560923" cy="259045"/>
    <xdr:sp macro="" textlink="">
      <xdr:nvSpPr>
        <xdr:cNvPr id="123" name="債務償還比率最小値テキスト">
          <a:extLst>
            <a:ext uri="{FF2B5EF4-FFF2-40B4-BE49-F238E27FC236}">
              <a16:creationId xmlns:a16="http://schemas.microsoft.com/office/drawing/2014/main" id="{F2BEBC66-DBAF-4BFA-838F-A21EBC452959}"/>
            </a:ext>
          </a:extLst>
        </xdr:cNvPr>
        <xdr:cNvSpPr txBox="1"/>
      </xdr:nvSpPr>
      <xdr:spPr>
        <a:xfrm>
          <a:off x="13379450" y="55880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81997</xdr:rowOff>
    </xdr:from>
    <xdr:to>
      <xdr:col>76</xdr:col>
      <xdr:colOff>111125</xdr:colOff>
      <xdr:row>34</xdr:row>
      <xdr:rowOff>81997</xdr:rowOff>
    </xdr:to>
    <xdr:cxnSp macro="">
      <xdr:nvCxnSpPr>
        <xdr:cNvPr id="124" name="直線コネクタ 123">
          <a:extLst>
            <a:ext uri="{FF2B5EF4-FFF2-40B4-BE49-F238E27FC236}">
              <a16:creationId xmlns:a16="http://schemas.microsoft.com/office/drawing/2014/main" id="{F2FFC30D-47B9-4A1A-9AF4-418637D5ECA1}"/>
            </a:ext>
          </a:extLst>
        </xdr:cNvPr>
        <xdr:cNvCxnSpPr/>
      </xdr:nvCxnSpPr>
      <xdr:spPr>
        <a:xfrm>
          <a:off x="13255625" y="55906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35477</xdr:rowOff>
    </xdr:from>
    <xdr:ext cx="560923" cy="259045"/>
    <xdr:sp macro="" textlink="">
      <xdr:nvSpPr>
        <xdr:cNvPr id="125" name="債務償還比率最大値テキスト">
          <a:extLst>
            <a:ext uri="{FF2B5EF4-FFF2-40B4-BE49-F238E27FC236}">
              <a16:creationId xmlns:a16="http://schemas.microsoft.com/office/drawing/2014/main" id="{F310106F-3F91-4C65-BD9A-544140BE519E}"/>
            </a:ext>
          </a:extLst>
        </xdr:cNvPr>
        <xdr:cNvSpPr txBox="1"/>
      </xdr:nvSpPr>
      <xdr:spPr>
        <a:xfrm>
          <a:off x="13379450" y="40836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88800</xdr:rowOff>
    </xdr:from>
    <xdr:to>
      <xdr:col>76</xdr:col>
      <xdr:colOff>111125</xdr:colOff>
      <xdr:row>26</xdr:row>
      <xdr:rowOff>88800</xdr:rowOff>
    </xdr:to>
    <xdr:cxnSp macro="">
      <xdr:nvCxnSpPr>
        <xdr:cNvPr id="126" name="直線コネクタ 125">
          <a:extLst>
            <a:ext uri="{FF2B5EF4-FFF2-40B4-BE49-F238E27FC236}">
              <a16:creationId xmlns:a16="http://schemas.microsoft.com/office/drawing/2014/main" id="{5C7B994C-A66E-448D-A22E-FA4415B84F14}"/>
            </a:ext>
          </a:extLst>
        </xdr:cNvPr>
        <xdr:cNvCxnSpPr/>
      </xdr:nvCxnSpPr>
      <xdr:spPr>
        <a:xfrm>
          <a:off x="13255625" y="4295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63490</xdr:rowOff>
    </xdr:from>
    <xdr:ext cx="560923" cy="259045"/>
    <xdr:sp macro="" textlink="">
      <xdr:nvSpPr>
        <xdr:cNvPr id="127" name="債務償還比率平均値テキスト">
          <a:extLst>
            <a:ext uri="{FF2B5EF4-FFF2-40B4-BE49-F238E27FC236}">
              <a16:creationId xmlns:a16="http://schemas.microsoft.com/office/drawing/2014/main" id="{451A8ED8-FF09-4FB7-942C-49B6767955BA}"/>
            </a:ext>
          </a:extLst>
        </xdr:cNvPr>
        <xdr:cNvSpPr txBox="1"/>
      </xdr:nvSpPr>
      <xdr:spPr>
        <a:xfrm>
          <a:off x="13379450" y="4762490"/>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40613</xdr:rowOff>
    </xdr:from>
    <xdr:to>
      <xdr:col>76</xdr:col>
      <xdr:colOff>73025</xdr:colOff>
      <xdr:row>30</xdr:row>
      <xdr:rowOff>142213</xdr:rowOff>
    </xdr:to>
    <xdr:sp macro="" textlink="">
      <xdr:nvSpPr>
        <xdr:cNvPr id="128" name="フローチャート: 判断 127">
          <a:extLst>
            <a:ext uri="{FF2B5EF4-FFF2-40B4-BE49-F238E27FC236}">
              <a16:creationId xmlns:a16="http://schemas.microsoft.com/office/drawing/2014/main" id="{ED495F43-D3B2-4F41-A30F-8A4097860FF7}"/>
            </a:ext>
          </a:extLst>
        </xdr:cNvPr>
        <xdr:cNvSpPr/>
      </xdr:nvSpPr>
      <xdr:spPr>
        <a:xfrm>
          <a:off x="13293725" y="489836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127399</xdr:rowOff>
    </xdr:from>
    <xdr:to>
      <xdr:col>72</xdr:col>
      <xdr:colOff>123825</xdr:colOff>
      <xdr:row>30</xdr:row>
      <xdr:rowOff>57549</xdr:rowOff>
    </xdr:to>
    <xdr:sp macro="" textlink="">
      <xdr:nvSpPr>
        <xdr:cNvPr id="129" name="フローチャート: 判断 128">
          <a:extLst>
            <a:ext uri="{FF2B5EF4-FFF2-40B4-BE49-F238E27FC236}">
              <a16:creationId xmlns:a16="http://schemas.microsoft.com/office/drawing/2014/main" id="{9F339BA8-7C7A-4914-8FFA-E0959F1C6C7F}"/>
            </a:ext>
          </a:extLst>
        </xdr:cNvPr>
        <xdr:cNvSpPr/>
      </xdr:nvSpPr>
      <xdr:spPr>
        <a:xfrm>
          <a:off x="12646025" y="482004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74694</xdr:rowOff>
    </xdr:from>
    <xdr:to>
      <xdr:col>68</xdr:col>
      <xdr:colOff>123825</xdr:colOff>
      <xdr:row>31</xdr:row>
      <xdr:rowOff>4844</xdr:rowOff>
    </xdr:to>
    <xdr:sp macro="" textlink="">
      <xdr:nvSpPr>
        <xdr:cNvPr id="130" name="フローチャート: 判断 129">
          <a:extLst>
            <a:ext uri="{FF2B5EF4-FFF2-40B4-BE49-F238E27FC236}">
              <a16:creationId xmlns:a16="http://schemas.microsoft.com/office/drawing/2014/main" id="{FD4DA1EE-9B1C-4003-9EDD-B75ED4F151EB}"/>
            </a:ext>
          </a:extLst>
        </xdr:cNvPr>
        <xdr:cNvSpPr/>
      </xdr:nvSpPr>
      <xdr:spPr>
        <a:xfrm>
          <a:off x="11960225" y="49324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114672</xdr:rowOff>
    </xdr:from>
    <xdr:to>
      <xdr:col>64</xdr:col>
      <xdr:colOff>123825</xdr:colOff>
      <xdr:row>32</xdr:row>
      <xdr:rowOff>44822</xdr:rowOff>
    </xdr:to>
    <xdr:sp macro="" textlink="">
      <xdr:nvSpPr>
        <xdr:cNvPr id="131" name="フローチャート: 判断 130">
          <a:extLst>
            <a:ext uri="{FF2B5EF4-FFF2-40B4-BE49-F238E27FC236}">
              <a16:creationId xmlns:a16="http://schemas.microsoft.com/office/drawing/2014/main" id="{56A18CA2-321B-4985-9DBE-023B0F476A71}"/>
            </a:ext>
          </a:extLst>
        </xdr:cNvPr>
        <xdr:cNvSpPr/>
      </xdr:nvSpPr>
      <xdr:spPr>
        <a:xfrm>
          <a:off x="11274425" y="51343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143320</xdr:rowOff>
    </xdr:from>
    <xdr:to>
      <xdr:col>60</xdr:col>
      <xdr:colOff>123825</xdr:colOff>
      <xdr:row>31</xdr:row>
      <xdr:rowOff>73470</xdr:rowOff>
    </xdr:to>
    <xdr:sp macro="" textlink="">
      <xdr:nvSpPr>
        <xdr:cNvPr id="132" name="フローチャート: 判断 131">
          <a:extLst>
            <a:ext uri="{FF2B5EF4-FFF2-40B4-BE49-F238E27FC236}">
              <a16:creationId xmlns:a16="http://schemas.microsoft.com/office/drawing/2014/main" id="{B25EE4BF-F536-40B9-BE28-E8CC8FB8F63F}"/>
            </a:ext>
          </a:extLst>
        </xdr:cNvPr>
        <xdr:cNvSpPr/>
      </xdr:nvSpPr>
      <xdr:spPr>
        <a:xfrm>
          <a:off x="10588625" y="49978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C650313C-B020-4F4C-9F8F-A13994E24A78}"/>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6A683E9D-FAA5-4901-93F9-D6D1B1B232F9}"/>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B23EF111-7BE0-4BBD-A87E-52CC4AC9B0B0}"/>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C9F9BE90-551D-4A33-878D-1F4C553FEE7D}"/>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308FF839-1356-46A6-B6A1-B598DED8E2C1}"/>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31197</xdr:rowOff>
    </xdr:from>
    <xdr:to>
      <xdr:col>76</xdr:col>
      <xdr:colOff>73025</xdr:colOff>
      <xdr:row>34</xdr:row>
      <xdr:rowOff>132797</xdr:rowOff>
    </xdr:to>
    <xdr:sp macro="" textlink="">
      <xdr:nvSpPr>
        <xdr:cNvPr id="138" name="楕円 137">
          <a:extLst>
            <a:ext uri="{FF2B5EF4-FFF2-40B4-BE49-F238E27FC236}">
              <a16:creationId xmlns:a16="http://schemas.microsoft.com/office/drawing/2014/main" id="{76D00466-5110-4565-A9BA-24647EF40CF0}"/>
            </a:ext>
          </a:extLst>
        </xdr:cNvPr>
        <xdr:cNvSpPr/>
      </xdr:nvSpPr>
      <xdr:spPr>
        <a:xfrm>
          <a:off x="13293725" y="553347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117574</xdr:rowOff>
    </xdr:from>
    <xdr:ext cx="560923" cy="259045"/>
    <xdr:sp macro="" textlink="">
      <xdr:nvSpPr>
        <xdr:cNvPr id="139" name="債務償還比率該当値テキスト">
          <a:extLst>
            <a:ext uri="{FF2B5EF4-FFF2-40B4-BE49-F238E27FC236}">
              <a16:creationId xmlns:a16="http://schemas.microsoft.com/office/drawing/2014/main" id="{B85FF6A0-FF0D-42F9-880B-FF91CF40BD71}"/>
            </a:ext>
          </a:extLst>
        </xdr:cNvPr>
        <xdr:cNvSpPr txBox="1"/>
      </xdr:nvSpPr>
      <xdr:spPr>
        <a:xfrm>
          <a:off x="13379450" y="54642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120297</xdr:rowOff>
    </xdr:from>
    <xdr:to>
      <xdr:col>72</xdr:col>
      <xdr:colOff>123825</xdr:colOff>
      <xdr:row>34</xdr:row>
      <xdr:rowOff>50447</xdr:rowOff>
    </xdr:to>
    <xdr:sp macro="" textlink="">
      <xdr:nvSpPr>
        <xdr:cNvPr id="140" name="楕円 139">
          <a:extLst>
            <a:ext uri="{FF2B5EF4-FFF2-40B4-BE49-F238E27FC236}">
              <a16:creationId xmlns:a16="http://schemas.microsoft.com/office/drawing/2014/main" id="{9C02B23C-2142-44C2-96A5-2C67384A37B6}"/>
            </a:ext>
          </a:extLst>
        </xdr:cNvPr>
        <xdr:cNvSpPr/>
      </xdr:nvSpPr>
      <xdr:spPr>
        <a:xfrm>
          <a:off x="12646025" y="546699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171097</xdr:rowOff>
    </xdr:from>
    <xdr:to>
      <xdr:col>76</xdr:col>
      <xdr:colOff>22225</xdr:colOff>
      <xdr:row>34</xdr:row>
      <xdr:rowOff>81997</xdr:rowOff>
    </xdr:to>
    <xdr:cxnSp macro="">
      <xdr:nvCxnSpPr>
        <xdr:cNvPr id="141" name="直線コネクタ 140">
          <a:extLst>
            <a:ext uri="{FF2B5EF4-FFF2-40B4-BE49-F238E27FC236}">
              <a16:creationId xmlns:a16="http://schemas.microsoft.com/office/drawing/2014/main" id="{B7F63C35-147B-42DB-AD22-BE52BA6E5BB2}"/>
            </a:ext>
          </a:extLst>
        </xdr:cNvPr>
        <xdr:cNvCxnSpPr/>
      </xdr:nvCxnSpPr>
      <xdr:spPr>
        <a:xfrm>
          <a:off x="12693650" y="5505097"/>
          <a:ext cx="638175" cy="8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38100</xdr:rowOff>
    </xdr:from>
    <xdr:to>
      <xdr:col>68</xdr:col>
      <xdr:colOff>123825</xdr:colOff>
      <xdr:row>33</xdr:row>
      <xdr:rowOff>139700</xdr:rowOff>
    </xdr:to>
    <xdr:sp macro="" textlink="">
      <xdr:nvSpPr>
        <xdr:cNvPr id="142" name="楕円 141">
          <a:extLst>
            <a:ext uri="{FF2B5EF4-FFF2-40B4-BE49-F238E27FC236}">
              <a16:creationId xmlns:a16="http://schemas.microsoft.com/office/drawing/2014/main" id="{03301975-1A93-4D8D-8B20-F565D320BAF7}"/>
            </a:ext>
          </a:extLst>
        </xdr:cNvPr>
        <xdr:cNvSpPr/>
      </xdr:nvSpPr>
      <xdr:spPr>
        <a:xfrm>
          <a:off x="11960225" y="53816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88900</xdr:rowOff>
    </xdr:from>
    <xdr:to>
      <xdr:col>72</xdr:col>
      <xdr:colOff>73025</xdr:colOff>
      <xdr:row>33</xdr:row>
      <xdr:rowOff>171097</xdr:rowOff>
    </xdr:to>
    <xdr:cxnSp macro="">
      <xdr:nvCxnSpPr>
        <xdr:cNvPr id="143" name="直線コネクタ 142">
          <a:extLst>
            <a:ext uri="{FF2B5EF4-FFF2-40B4-BE49-F238E27FC236}">
              <a16:creationId xmlns:a16="http://schemas.microsoft.com/office/drawing/2014/main" id="{AE6A7601-9599-46D3-BFBB-A7CAFF9B1803}"/>
            </a:ext>
          </a:extLst>
        </xdr:cNvPr>
        <xdr:cNvCxnSpPr/>
      </xdr:nvCxnSpPr>
      <xdr:spPr>
        <a:xfrm>
          <a:off x="12007850" y="5429250"/>
          <a:ext cx="685800" cy="7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35</xdr:row>
      <xdr:rowOff>10568</xdr:rowOff>
    </xdr:from>
    <xdr:to>
      <xdr:col>64</xdr:col>
      <xdr:colOff>123825</xdr:colOff>
      <xdr:row>35</xdr:row>
      <xdr:rowOff>112168</xdr:rowOff>
    </xdr:to>
    <xdr:sp macro="" textlink="">
      <xdr:nvSpPr>
        <xdr:cNvPr id="144" name="楕円 143">
          <a:extLst>
            <a:ext uri="{FF2B5EF4-FFF2-40B4-BE49-F238E27FC236}">
              <a16:creationId xmlns:a16="http://schemas.microsoft.com/office/drawing/2014/main" id="{9C6863EC-2182-4FCA-9C04-6B3A1E6750AD}"/>
            </a:ext>
          </a:extLst>
        </xdr:cNvPr>
        <xdr:cNvSpPr/>
      </xdr:nvSpPr>
      <xdr:spPr>
        <a:xfrm>
          <a:off x="11274425" y="567476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88900</xdr:rowOff>
    </xdr:from>
    <xdr:to>
      <xdr:col>68</xdr:col>
      <xdr:colOff>73025</xdr:colOff>
      <xdr:row>35</xdr:row>
      <xdr:rowOff>61368</xdr:rowOff>
    </xdr:to>
    <xdr:cxnSp macro="">
      <xdr:nvCxnSpPr>
        <xdr:cNvPr id="145" name="直線コネクタ 144">
          <a:extLst>
            <a:ext uri="{FF2B5EF4-FFF2-40B4-BE49-F238E27FC236}">
              <a16:creationId xmlns:a16="http://schemas.microsoft.com/office/drawing/2014/main" id="{B133DCF1-5D6C-47CE-BCE1-BAF5143AE611}"/>
            </a:ext>
          </a:extLst>
        </xdr:cNvPr>
        <xdr:cNvCxnSpPr/>
      </xdr:nvCxnSpPr>
      <xdr:spPr>
        <a:xfrm flipV="1">
          <a:off x="11322050" y="5429250"/>
          <a:ext cx="685800" cy="30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125694</xdr:rowOff>
    </xdr:from>
    <xdr:to>
      <xdr:col>60</xdr:col>
      <xdr:colOff>123825</xdr:colOff>
      <xdr:row>34</xdr:row>
      <xdr:rowOff>55844</xdr:rowOff>
    </xdr:to>
    <xdr:sp macro="" textlink="">
      <xdr:nvSpPr>
        <xdr:cNvPr id="146" name="楕円 145">
          <a:extLst>
            <a:ext uri="{FF2B5EF4-FFF2-40B4-BE49-F238E27FC236}">
              <a16:creationId xmlns:a16="http://schemas.microsoft.com/office/drawing/2014/main" id="{1FE785E1-E595-4095-9DCC-604CC0845CF4}"/>
            </a:ext>
          </a:extLst>
        </xdr:cNvPr>
        <xdr:cNvSpPr/>
      </xdr:nvSpPr>
      <xdr:spPr>
        <a:xfrm>
          <a:off x="10588625" y="54660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5044</xdr:rowOff>
    </xdr:from>
    <xdr:to>
      <xdr:col>64</xdr:col>
      <xdr:colOff>73025</xdr:colOff>
      <xdr:row>35</xdr:row>
      <xdr:rowOff>61368</xdr:rowOff>
    </xdr:to>
    <xdr:cxnSp macro="">
      <xdr:nvCxnSpPr>
        <xdr:cNvPr id="147" name="直線コネクタ 146">
          <a:extLst>
            <a:ext uri="{FF2B5EF4-FFF2-40B4-BE49-F238E27FC236}">
              <a16:creationId xmlns:a16="http://schemas.microsoft.com/office/drawing/2014/main" id="{65DD1631-5CCF-4AD7-B0DE-FBB334947E03}"/>
            </a:ext>
          </a:extLst>
        </xdr:cNvPr>
        <xdr:cNvCxnSpPr/>
      </xdr:nvCxnSpPr>
      <xdr:spPr>
        <a:xfrm>
          <a:off x="10636250" y="5513669"/>
          <a:ext cx="685800" cy="21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28</xdr:row>
      <xdr:rowOff>74076</xdr:rowOff>
    </xdr:from>
    <xdr:ext cx="560923" cy="259045"/>
    <xdr:sp macro="" textlink="">
      <xdr:nvSpPr>
        <xdr:cNvPr id="148" name="n_1aveValue債務償還比率">
          <a:extLst>
            <a:ext uri="{FF2B5EF4-FFF2-40B4-BE49-F238E27FC236}">
              <a16:creationId xmlns:a16="http://schemas.microsoft.com/office/drawing/2014/main" id="{1BBDEF85-59C7-451A-8140-2CD423F75D16}"/>
            </a:ext>
          </a:extLst>
        </xdr:cNvPr>
        <xdr:cNvSpPr txBox="1"/>
      </xdr:nvSpPr>
      <xdr:spPr>
        <a:xfrm>
          <a:off x="12441763" y="460797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21371</xdr:rowOff>
    </xdr:from>
    <xdr:ext cx="560923" cy="259045"/>
    <xdr:sp macro="" textlink="">
      <xdr:nvSpPr>
        <xdr:cNvPr id="149" name="n_2aveValue債務償還比率">
          <a:extLst>
            <a:ext uri="{FF2B5EF4-FFF2-40B4-BE49-F238E27FC236}">
              <a16:creationId xmlns:a16="http://schemas.microsoft.com/office/drawing/2014/main" id="{42F8187A-EF72-4480-AD6D-E808EC552D5F}"/>
            </a:ext>
          </a:extLst>
        </xdr:cNvPr>
        <xdr:cNvSpPr txBox="1"/>
      </xdr:nvSpPr>
      <xdr:spPr>
        <a:xfrm>
          <a:off x="11765488" y="47171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30</xdr:row>
      <xdr:rowOff>61349</xdr:rowOff>
    </xdr:from>
    <xdr:ext cx="560923" cy="259045"/>
    <xdr:sp macro="" textlink="">
      <xdr:nvSpPr>
        <xdr:cNvPr id="150" name="n_3aveValue債務償還比率">
          <a:extLst>
            <a:ext uri="{FF2B5EF4-FFF2-40B4-BE49-F238E27FC236}">
              <a16:creationId xmlns:a16="http://schemas.microsoft.com/office/drawing/2014/main" id="{22653966-67B7-4E80-9692-2F89B5D09826}"/>
            </a:ext>
          </a:extLst>
        </xdr:cNvPr>
        <xdr:cNvSpPr txBox="1"/>
      </xdr:nvSpPr>
      <xdr:spPr>
        <a:xfrm>
          <a:off x="11079688" y="49222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89997</xdr:rowOff>
    </xdr:from>
    <xdr:ext cx="560923" cy="259045"/>
    <xdr:sp macro="" textlink="">
      <xdr:nvSpPr>
        <xdr:cNvPr id="151" name="n_4aveValue債務償還比率">
          <a:extLst>
            <a:ext uri="{FF2B5EF4-FFF2-40B4-BE49-F238E27FC236}">
              <a16:creationId xmlns:a16="http://schemas.microsoft.com/office/drawing/2014/main" id="{04FEBC15-2AEE-4105-AAB6-A043A27B52C1}"/>
            </a:ext>
          </a:extLst>
        </xdr:cNvPr>
        <xdr:cNvSpPr txBox="1"/>
      </xdr:nvSpPr>
      <xdr:spPr>
        <a:xfrm>
          <a:off x="10393888" y="478264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41574</xdr:rowOff>
    </xdr:from>
    <xdr:ext cx="560923" cy="259045"/>
    <xdr:sp macro="" textlink="">
      <xdr:nvSpPr>
        <xdr:cNvPr id="152" name="n_1mainValue債務償還比率">
          <a:extLst>
            <a:ext uri="{FF2B5EF4-FFF2-40B4-BE49-F238E27FC236}">
              <a16:creationId xmlns:a16="http://schemas.microsoft.com/office/drawing/2014/main" id="{3C5D08B9-46D0-4CF3-8A05-CEC1ADD86EF1}"/>
            </a:ext>
          </a:extLst>
        </xdr:cNvPr>
        <xdr:cNvSpPr txBox="1"/>
      </xdr:nvSpPr>
      <xdr:spPr>
        <a:xfrm>
          <a:off x="12441763" y="55501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130827</xdr:rowOff>
    </xdr:from>
    <xdr:ext cx="560923" cy="259045"/>
    <xdr:sp macro="" textlink="">
      <xdr:nvSpPr>
        <xdr:cNvPr id="153" name="n_2mainValue債務償還比率">
          <a:extLst>
            <a:ext uri="{FF2B5EF4-FFF2-40B4-BE49-F238E27FC236}">
              <a16:creationId xmlns:a16="http://schemas.microsoft.com/office/drawing/2014/main" id="{2F68EA3E-0F68-401A-9DCB-9AAF87FA4B81}"/>
            </a:ext>
          </a:extLst>
        </xdr:cNvPr>
        <xdr:cNvSpPr txBox="1"/>
      </xdr:nvSpPr>
      <xdr:spPr>
        <a:xfrm>
          <a:off x="11765488" y="54743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35</xdr:row>
      <xdr:rowOff>103295</xdr:rowOff>
    </xdr:from>
    <xdr:ext cx="560923" cy="259045"/>
    <xdr:sp macro="" textlink="">
      <xdr:nvSpPr>
        <xdr:cNvPr id="154" name="n_3mainValue債務償還比率">
          <a:extLst>
            <a:ext uri="{FF2B5EF4-FFF2-40B4-BE49-F238E27FC236}">
              <a16:creationId xmlns:a16="http://schemas.microsoft.com/office/drawing/2014/main" id="{5D4BDAEF-A0A9-4584-A232-E39F4F596589}"/>
            </a:ext>
          </a:extLst>
        </xdr:cNvPr>
        <xdr:cNvSpPr txBox="1"/>
      </xdr:nvSpPr>
      <xdr:spPr>
        <a:xfrm>
          <a:off x="11079688" y="57738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46971</xdr:rowOff>
    </xdr:from>
    <xdr:ext cx="560923" cy="259045"/>
    <xdr:sp macro="" textlink="">
      <xdr:nvSpPr>
        <xdr:cNvPr id="155" name="n_4mainValue債務償還比率">
          <a:extLst>
            <a:ext uri="{FF2B5EF4-FFF2-40B4-BE49-F238E27FC236}">
              <a16:creationId xmlns:a16="http://schemas.microsoft.com/office/drawing/2014/main" id="{C9FE412E-CED2-42F1-9382-110BE7B17487}"/>
            </a:ext>
          </a:extLst>
        </xdr:cNvPr>
        <xdr:cNvSpPr txBox="1"/>
      </xdr:nvSpPr>
      <xdr:spPr>
        <a:xfrm>
          <a:off x="10393888" y="55555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a:extLst>
            <a:ext uri="{FF2B5EF4-FFF2-40B4-BE49-F238E27FC236}">
              <a16:creationId xmlns:a16="http://schemas.microsoft.com/office/drawing/2014/main" id="{3F5B01A7-53F1-400C-93E7-053ECF6774BE}"/>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a:extLst>
            <a:ext uri="{FF2B5EF4-FFF2-40B4-BE49-F238E27FC236}">
              <a16:creationId xmlns:a16="http://schemas.microsoft.com/office/drawing/2014/main" id="{9C529986-459D-4488-92F2-FF90F41D74F3}"/>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a:extLst>
            <a:ext uri="{FF2B5EF4-FFF2-40B4-BE49-F238E27FC236}">
              <a16:creationId xmlns:a16="http://schemas.microsoft.com/office/drawing/2014/main" id="{B39D1A98-BF26-458B-94C4-CCBF67D99C79}"/>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a:extLst>
            <a:ext uri="{FF2B5EF4-FFF2-40B4-BE49-F238E27FC236}">
              <a16:creationId xmlns:a16="http://schemas.microsoft.com/office/drawing/2014/main" id="{F665D01F-B18C-467C-AB69-E5ED0008FC8B}"/>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a:extLst>
            <a:ext uri="{FF2B5EF4-FFF2-40B4-BE49-F238E27FC236}">
              <a16:creationId xmlns:a16="http://schemas.microsoft.com/office/drawing/2014/main" id="{70589FEE-4BA9-48F4-A028-500916779136}"/>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a:extLst>
            <a:ext uri="{FF2B5EF4-FFF2-40B4-BE49-F238E27FC236}">
              <a16:creationId xmlns:a16="http://schemas.microsoft.com/office/drawing/2014/main" id="{383D9D3F-6474-4FB4-B05D-18E5CD829BEB}"/>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20B015E-EB24-4A2D-A412-83E4AC6E8911}"/>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C56024D-FC97-40D4-90AA-CD8FE434E139}"/>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A9CDB9F-72D6-48D4-95AE-D2E4DCB42D6D}"/>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C42685F-668D-4228-AAB0-F120AF129A2D}"/>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7FFD981-9E88-409A-9D46-C8005516AD4B}"/>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23194E9-F043-40A7-8B8B-B8F3E9BFD1A6}"/>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22CB33B-23EC-40C9-BFEB-067D3994582B}"/>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649CCE3-F538-4D08-9B32-5AB26C19CB21}"/>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CD4E564-840B-49B8-804C-B3343E61C90C}"/>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CC0FF0E-E80D-4AE7-A5FC-54ED520933B6}"/>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5,129,841
5,047,263
4,986.51
1,656,889,698
1,616,681,341
4,081,514
931,456,017
3,692,783,106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8CD7D41-2896-4A42-BBAD-22DF774BC6FE}"/>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C6301D6-F98A-4671-AF76-4EEE707E61D0}"/>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0C47D00-DA74-42D1-88B5-6314FAC3D0AB}"/>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263.3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18408C9-3912-4215-8203-1B38444AE27C}"/>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F5FA6C2-E5D6-485C-BE00-B3B1D763FEAC}"/>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01FFC83-A906-42D2-9D6D-FCA9FDF5CB41}"/>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A9F2172-3E2F-4895-87DF-4EF91387A4D7}"/>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9165E72-7E68-45FF-9D85-F08AAEED706A}"/>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1C629F7-6123-444B-89DF-968679D810ED}"/>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1932C72-11A8-439B-BC2D-27E5A9DB5C1C}"/>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20CFED1-179B-4359-B3F4-5409B32F3125}"/>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4F7F70E-8F02-4789-8514-0097632BDCDB}"/>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A42DE4F-26B0-41E7-A36C-231F46EE796F}"/>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4531367-25A3-44A4-BA87-1B5DFBCF1D6F}"/>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38E91F2-B559-4668-A10E-2BE80F32DD14}"/>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EEFFB9A-230A-439D-85B6-B9C7A434AD6A}"/>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1A37284-CA04-4612-BCED-10294AFDC72F}"/>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3CD16D8F-395E-44ED-AAE3-AEF038F92E21}"/>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B29C3EDC-2364-4401-8563-3D549F8354EE}"/>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CE2E4FFC-4630-46E0-A523-CBDAB3318F27}"/>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B0CDAC95-EDA8-4D7B-8F4A-78D102A52CB9}"/>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6F5FEBC7-B5C5-46A6-B7BC-6BA01A56A427}"/>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86284608-CDE8-4B02-8335-7D0B38BD0FFD}"/>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FCA13D3F-0485-4854-933F-29832A9B0B29}"/>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4AF3B57A-9B6D-48B3-8A3F-2BA417CD4044}"/>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DDD86DA7-809A-4559-A684-5A99DBDE035C}"/>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01256E13-9A4E-4DA8-A741-CA36BFDC0EAB}"/>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0DECB87A-4E21-4082-BB4A-F1C57B0AB7C5}"/>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EAAB62B-B999-42F4-BE50-8FE3F795FA1A}"/>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E431408-39D7-49B7-9B5B-676C6492F729}"/>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182B046-B192-4105-9E36-EB2A39137467}"/>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C410273-A3EF-4476-AFC5-0C6AE17635F6}"/>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a:extLst>
            <a:ext uri="{FF2B5EF4-FFF2-40B4-BE49-F238E27FC236}">
              <a16:creationId xmlns:a16="http://schemas.microsoft.com/office/drawing/2014/main" id="{910DD84C-E584-443E-BC9E-F21FA1892795}"/>
            </a:ext>
          </a:extLst>
        </xdr:cNvPr>
        <xdr:cNvCxnSpPr/>
      </xdr:nvCxnSpPr>
      <xdr:spPr>
        <a:xfrm>
          <a:off x="685800" y="6934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162577</xdr:rowOff>
    </xdr:from>
    <xdr:ext cx="403059" cy="259045"/>
    <xdr:sp macro="" textlink="">
      <xdr:nvSpPr>
        <xdr:cNvPr id="45" name="テキスト ボックス 44">
          <a:extLst>
            <a:ext uri="{FF2B5EF4-FFF2-40B4-BE49-F238E27FC236}">
              <a16:creationId xmlns:a16="http://schemas.microsoft.com/office/drawing/2014/main" id="{5D769BD9-E5D0-4381-AC3B-FFFA3789205E}"/>
            </a:ext>
          </a:extLst>
        </xdr:cNvPr>
        <xdr:cNvSpPr txBox="1"/>
      </xdr:nvSpPr>
      <xdr:spPr>
        <a:xfrm>
          <a:off x="339891" y="6798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a:extLst>
            <a:ext uri="{FF2B5EF4-FFF2-40B4-BE49-F238E27FC236}">
              <a16:creationId xmlns:a16="http://schemas.microsoft.com/office/drawing/2014/main" id="{E140CC46-34CA-45DD-BCC9-E9560B806E29}"/>
            </a:ext>
          </a:extLst>
        </xdr:cNvPr>
        <xdr:cNvCxnSpPr/>
      </xdr:nvCxnSpPr>
      <xdr:spPr>
        <a:xfrm>
          <a:off x="685800" y="6657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a:extLst>
            <a:ext uri="{FF2B5EF4-FFF2-40B4-BE49-F238E27FC236}">
              <a16:creationId xmlns:a16="http://schemas.microsoft.com/office/drawing/2014/main" id="{C1A5C361-3581-44D2-9AAF-174E6737DCC1}"/>
            </a:ext>
          </a:extLst>
        </xdr:cNvPr>
        <xdr:cNvSpPr txBox="1"/>
      </xdr:nvSpPr>
      <xdr:spPr>
        <a:xfrm>
          <a:off x="339891" y="6522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a:extLst>
            <a:ext uri="{FF2B5EF4-FFF2-40B4-BE49-F238E27FC236}">
              <a16:creationId xmlns:a16="http://schemas.microsoft.com/office/drawing/2014/main" id="{BDFA3CAF-3C9C-4834-AE65-2B13D3FB8AFB}"/>
            </a:ext>
          </a:extLst>
        </xdr:cNvPr>
        <xdr:cNvCxnSpPr/>
      </xdr:nvCxnSpPr>
      <xdr:spPr>
        <a:xfrm>
          <a:off x="685800" y="6391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a:extLst>
            <a:ext uri="{FF2B5EF4-FFF2-40B4-BE49-F238E27FC236}">
              <a16:creationId xmlns:a16="http://schemas.microsoft.com/office/drawing/2014/main" id="{0D9589B7-C755-4818-B3B1-6D6643A998D8}"/>
            </a:ext>
          </a:extLst>
        </xdr:cNvPr>
        <xdr:cNvSpPr txBox="1"/>
      </xdr:nvSpPr>
      <xdr:spPr>
        <a:xfrm>
          <a:off x="339891" y="6255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a:extLst>
            <a:ext uri="{FF2B5EF4-FFF2-40B4-BE49-F238E27FC236}">
              <a16:creationId xmlns:a16="http://schemas.microsoft.com/office/drawing/2014/main" id="{D0336411-DE28-44B3-8984-C38338016CBE}"/>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a:extLst>
            <a:ext uri="{FF2B5EF4-FFF2-40B4-BE49-F238E27FC236}">
              <a16:creationId xmlns:a16="http://schemas.microsoft.com/office/drawing/2014/main" id="{A18923E7-F3AE-47B8-9710-1BC23823C8A2}"/>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a:extLst>
            <a:ext uri="{FF2B5EF4-FFF2-40B4-BE49-F238E27FC236}">
              <a16:creationId xmlns:a16="http://schemas.microsoft.com/office/drawing/2014/main" id="{A4F85EEB-4DA8-42FC-902E-B034875CE44B}"/>
            </a:ext>
          </a:extLst>
        </xdr:cNvPr>
        <xdr:cNvCxnSpPr/>
      </xdr:nvCxnSpPr>
      <xdr:spPr>
        <a:xfrm>
          <a:off x="685800" y="584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a:extLst>
            <a:ext uri="{FF2B5EF4-FFF2-40B4-BE49-F238E27FC236}">
              <a16:creationId xmlns:a16="http://schemas.microsoft.com/office/drawing/2014/main" id="{FD6BA3CF-3ACE-49FF-9814-A84E68F766B1}"/>
            </a:ext>
          </a:extLst>
        </xdr:cNvPr>
        <xdr:cNvSpPr txBox="1"/>
      </xdr:nvSpPr>
      <xdr:spPr>
        <a:xfrm>
          <a:off x="339891" y="571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a:extLst>
            <a:ext uri="{FF2B5EF4-FFF2-40B4-BE49-F238E27FC236}">
              <a16:creationId xmlns:a16="http://schemas.microsoft.com/office/drawing/2014/main" id="{27BC237F-903C-49F7-BC65-D2ADB41DBBEA}"/>
            </a:ext>
          </a:extLst>
        </xdr:cNvPr>
        <xdr:cNvCxnSpPr/>
      </xdr:nvCxnSpPr>
      <xdr:spPr>
        <a:xfrm>
          <a:off x="685800" y="5581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a:extLst>
            <a:ext uri="{FF2B5EF4-FFF2-40B4-BE49-F238E27FC236}">
              <a16:creationId xmlns:a16="http://schemas.microsoft.com/office/drawing/2014/main" id="{945BACFC-3B53-41B1-9D88-E2DA9622F34B}"/>
            </a:ext>
          </a:extLst>
        </xdr:cNvPr>
        <xdr:cNvSpPr txBox="1"/>
      </xdr:nvSpPr>
      <xdr:spPr>
        <a:xfrm>
          <a:off x="339891" y="54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a:extLst>
            <a:ext uri="{FF2B5EF4-FFF2-40B4-BE49-F238E27FC236}">
              <a16:creationId xmlns:a16="http://schemas.microsoft.com/office/drawing/2014/main" id="{70AE5E98-B279-4AA4-911A-02FD0A1259F5}"/>
            </a:ext>
          </a:extLst>
        </xdr:cNvPr>
        <xdr:cNvCxnSpPr/>
      </xdr:nvCxnSpPr>
      <xdr:spPr>
        <a:xfrm>
          <a:off x="685800" y="5314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a:extLst>
            <a:ext uri="{FF2B5EF4-FFF2-40B4-BE49-F238E27FC236}">
              <a16:creationId xmlns:a16="http://schemas.microsoft.com/office/drawing/2014/main" id="{F6BBD9ED-7E87-4A6A-AACB-8BD525519167}"/>
            </a:ext>
          </a:extLst>
        </xdr:cNvPr>
        <xdr:cNvSpPr txBox="1"/>
      </xdr:nvSpPr>
      <xdr:spPr>
        <a:xfrm>
          <a:off x="339891" y="51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a:extLst>
            <a:ext uri="{FF2B5EF4-FFF2-40B4-BE49-F238E27FC236}">
              <a16:creationId xmlns:a16="http://schemas.microsoft.com/office/drawing/2014/main" id="{716D7807-E9AB-4261-979F-23A2339ADE1C}"/>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a:extLst>
            <a:ext uri="{FF2B5EF4-FFF2-40B4-BE49-F238E27FC236}">
              <a16:creationId xmlns:a16="http://schemas.microsoft.com/office/drawing/2014/main" id="{2A327E0F-4D12-410E-8775-7F71B587B268}"/>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道路】&#10;有形固定資産減価償却率グラフ枠">
          <a:extLst>
            <a:ext uri="{FF2B5EF4-FFF2-40B4-BE49-F238E27FC236}">
              <a16:creationId xmlns:a16="http://schemas.microsoft.com/office/drawing/2014/main" id="{DAAD62F1-11E5-44F5-90BF-CD98A44F6261}"/>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64770</xdr:rowOff>
    </xdr:from>
    <xdr:to>
      <xdr:col>24</xdr:col>
      <xdr:colOff>62865</xdr:colOff>
      <xdr:row>41</xdr:row>
      <xdr:rowOff>147638</xdr:rowOff>
    </xdr:to>
    <xdr:cxnSp macro="">
      <xdr:nvCxnSpPr>
        <xdr:cNvPr id="61" name="直線コネクタ 60">
          <a:extLst>
            <a:ext uri="{FF2B5EF4-FFF2-40B4-BE49-F238E27FC236}">
              <a16:creationId xmlns:a16="http://schemas.microsoft.com/office/drawing/2014/main" id="{1F075385-A293-4DE8-BE23-824BB317508D}"/>
            </a:ext>
          </a:extLst>
        </xdr:cNvPr>
        <xdr:cNvCxnSpPr/>
      </xdr:nvCxnSpPr>
      <xdr:spPr>
        <a:xfrm flipV="1">
          <a:off x="4179570" y="5573395"/>
          <a:ext cx="1270" cy="1209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151465</xdr:rowOff>
    </xdr:from>
    <xdr:ext cx="405111" cy="259045"/>
    <xdr:sp macro="" textlink="">
      <xdr:nvSpPr>
        <xdr:cNvPr id="62" name="【道路】&#10;有形固定資産減価償却率最小値テキスト">
          <a:extLst>
            <a:ext uri="{FF2B5EF4-FFF2-40B4-BE49-F238E27FC236}">
              <a16:creationId xmlns:a16="http://schemas.microsoft.com/office/drawing/2014/main" id="{05629EE7-C1B9-4693-88BA-B189641F7EC8}"/>
            </a:ext>
          </a:extLst>
        </xdr:cNvPr>
        <xdr:cNvSpPr txBox="1"/>
      </xdr:nvSpPr>
      <xdr:spPr>
        <a:xfrm>
          <a:off x="4229100" y="6790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147638</xdr:rowOff>
    </xdr:from>
    <xdr:to>
      <xdr:col>24</xdr:col>
      <xdr:colOff>152400</xdr:colOff>
      <xdr:row>41</xdr:row>
      <xdr:rowOff>147638</xdr:rowOff>
    </xdr:to>
    <xdr:cxnSp macro="">
      <xdr:nvCxnSpPr>
        <xdr:cNvPr id="63" name="直線コネクタ 62">
          <a:extLst>
            <a:ext uri="{FF2B5EF4-FFF2-40B4-BE49-F238E27FC236}">
              <a16:creationId xmlns:a16="http://schemas.microsoft.com/office/drawing/2014/main" id="{F8E25147-C8EB-4F3B-A5F2-0FB90A3B1DD7}"/>
            </a:ext>
          </a:extLst>
        </xdr:cNvPr>
        <xdr:cNvCxnSpPr/>
      </xdr:nvCxnSpPr>
      <xdr:spPr>
        <a:xfrm>
          <a:off x="4105275" y="678338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11447</xdr:rowOff>
    </xdr:from>
    <xdr:ext cx="405111" cy="259045"/>
    <xdr:sp macro="" textlink="">
      <xdr:nvSpPr>
        <xdr:cNvPr id="64" name="【道路】&#10;有形固定資産減価償却率最大値テキスト">
          <a:extLst>
            <a:ext uri="{FF2B5EF4-FFF2-40B4-BE49-F238E27FC236}">
              <a16:creationId xmlns:a16="http://schemas.microsoft.com/office/drawing/2014/main" id="{64F5FBE5-8259-4AC1-8780-5305C51F6FF3}"/>
            </a:ext>
          </a:extLst>
        </xdr:cNvPr>
        <xdr:cNvSpPr txBox="1"/>
      </xdr:nvSpPr>
      <xdr:spPr>
        <a:xfrm>
          <a:off x="4229100" y="53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64770</xdr:rowOff>
    </xdr:from>
    <xdr:to>
      <xdr:col>24</xdr:col>
      <xdr:colOff>152400</xdr:colOff>
      <xdr:row>34</xdr:row>
      <xdr:rowOff>64770</xdr:rowOff>
    </xdr:to>
    <xdr:cxnSp macro="">
      <xdr:nvCxnSpPr>
        <xdr:cNvPr id="65" name="直線コネクタ 64">
          <a:extLst>
            <a:ext uri="{FF2B5EF4-FFF2-40B4-BE49-F238E27FC236}">
              <a16:creationId xmlns:a16="http://schemas.microsoft.com/office/drawing/2014/main" id="{EBA934D5-2CF6-4989-970B-8F9522ED2A8C}"/>
            </a:ext>
          </a:extLst>
        </xdr:cNvPr>
        <xdr:cNvCxnSpPr/>
      </xdr:nvCxnSpPr>
      <xdr:spPr>
        <a:xfrm>
          <a:off x="4105275" y="55733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106697</xdr:rowOff>
    </xdr:from>
    <xdr:ext cx="405111" cy="259045"/>
    <xdr:sp macro="" textlink="">
      <xdr:nvSpPr>
        <xdr:cNvPr id="66" name="【道路】&#10;有形固定資産減価償却率平均値テキスト">
          <a:extLst>
            <a:ext uri="{FF2B5EF4-FFF2-40B4-BE49-F238E27FC236}">
              <a16:creationId xmlns:a16="http://schemas.microsoft.com/office/drawing/2014/main" id="{BC14354A-2F0D-4E28-8D57-3765702FA459}"/>
            </a:ext>
          </a:extLst>
        </xdr:cNvPr>
        <xdr:cNvSpPr txBox="1"/>
      </xdr:nvSpPr>
      <xdr:spPr>
        <a:xfrm>
          <a:off x="42291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7" name="フローチャート: 判断 66">
          <a:extLst>
            <a:ext uri="{FF2B5EF4-FFF2-40B4-BE49-F238E27FC236}">
              <a16:creationId xmlns:a16="http://schemas.microsoft.com/office/drawing/2014/main" id="{EA84E28B-BA89-403E-8D40-641206EF22C4}"/>
            </a:ext>
          </a:extLst>
        </xdr:cNvPr>
        <xdr:cNvSpPr/>
      </xdr:nvSpPr>
      <xdr:spPr>
        <a:xfrm>
          <a:off x="4124325" y="61163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91122</xdr:rowOff>
    </xdr:from>
    <xdr:to>
      <xdr:col>20</xdr:col>
      <xdr:colOff>38100</xdr:colOff>
      <xdr:row>38</xdr:row>
      <xdr:rowOff>21272</xdr:rowOff>
    </xdr:to>
    <xdr:sp macro="" textlink="">
      <xdr:nvSpPr>
        <xdr:cNvPr id="68" name="フローチャート: 判断 67">
          <a:extLst>
            <a:ext uri="{FF2B5EF4-FFF2-40B4-BE49-F238E27FC236}">
              <a16:creationId xmlns:a16="http://schemas.microsoft.com/office/drawing/2014/main" id="{870C5A43-4B16-4C3E-B0DF-CC10D7207FC6}"/>
            </a:ext>
          </a:extLst>
        </xdr:cNvPr>
        <xdr:cNvSpPr/>
      </xdr:nvSpPr>
      <xdr:spPr>
        <a:xfrm>
          <a:off x="3381375" y="607917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65405</xdr:rowOff>
    </xdr:from>
    <xdr:to>
      <xdr:col>15</xdr:col>
      <xdr:colOff>101600</xdr:colOff>
      <xdr:row>37</xdr:row>
      <xdr:rowOff>167005</xdr:rowOff>
    </xdr:to>
    <xdr:sp macro="" textlink="">
      <xdr:nvSpPr>
        <xdr:cNvPr id="69" name="フローチャート: 判断 68">
          <a:extLst>
            <a:ext uri="{FF2B5EF4-FFF2-40B4-BE49-F238E27FC236}">
              <a16:creationId xmlns:a16="http://schemas.microsoft.com/office/drawing/2014/main" id="{BBFA73DC-D103-45C9-9696-0BC93C6F827F}"/>
            </a:ext>
          </a:extLst>
        </xdr:cNvPr>
        <xdr:cNvSpPr/>
      </xdr:nvSpPr>
      <xdr:spPr>
        <a:xfrm>
          <a:off x="2571750" y="60598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99695</xdr:rowOff>
    </xdr:from>
    <xdr:to>
      <xdr:col>10</xdr:col>
      <xdr:colOff>165100</xdr:colOff>
      <xdr:row>37</xdr:row>
      <xdr:rowOff>29845</xdr:rowOff>
    </xdr:to>
    <xdr:sp macro="" textlink="">
      <xdr:nvSpPr>
        <xdr:cNvPr id="70" name="フローチャート: 判断 69">
          <a:extLst>
            <a:ext uri="{FF2B5EF4-FFF2-40B4-BE49-F238E27FC236}">
              <a16:creationId xmlns:a16="http://schemas.microsoft.com/office/drawing/2014/main" id="{055E6AAD-F87A-4D46-AF57-4A9099DDD6D1}"/>
            </a:ext>
          </a:extLst>
        </xdr:cNvPr>
        <xdr:cNvSpPr/>
      </xdr:nvSpPr>
      <xdr:spPr>
        <a:xfrm>
          <a:off x="1781175" y="593217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108267</xdr:rowOff>
    </xdr:from>
    <xdr:to>
      <xdr:col>6</xdr:col>
      <xdr:colOff>38100</xdr:colOff>
      <xdr:row>37</xdr:row>
      <xdr:rowOff>38417</xdr:rowOff>
    </xdr:to>
    <xdr:sp macro="" textlink="">
      <xdr:nvSpPr>
        <xdr:cNvPr id="71" name="フローチャート: 判断 70">
          <a:extLst>
            <a:ext uri="{FF2B5EF4-FFF2-40B4-BE49-F238E27FC236}">
              <a16:creationId xmlns:a16="http://schemas.microsoft.com/office/drawing/2014/main" id="{23CF1160-CED2-4231-BBAF-CF71ED4DF255}"/>
            </a:ext>
          </a:extLst>
        </xdr:cNvPr>
        <xdr:cNvSpPr/>
      </xdr:nvSpPr>
      <xdr:spPr>
        <a:xfrm>
          <a:off x="981075" y="593439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DAB918C-10AD-43FE-BBD3-13A7E3A2524B}"/>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2D1FB58-E629-4676-8FD2-F0C7E9D0D1EA}"/>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13A3B250-71C2-4D72-B140-FCCAFD13D623}"/>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4F4283B5-B984-4EDD-9122-C5E63B86DAB6}"/>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FC0E457A-767D-447A-B201-1B7E76C743E3}"/>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13970</xdr:rowOff>
    </xdr:from>
    <xdr:to>
      <xdr:col>24</xdr:col>
      <xdr:colOff>114300</xdr:colOff>
      <xdr:row>34</xdr:row>
      <xdr:rowOff>115570</xdr:rowOff>
    </xdr:to>
    <xdr:sp macro="" textlink="">
      <xdr:nvSpPr>
        <xdr:cNvPr id="77" name="楕円 76">
          <a:extLst>
            <a:ext uri="{FF2B5EF4-FFF2-40B4-BE49-F238E27FC236}">
              <a16:creationId xmlns:a16="http://schemas.microsoft.com/office/drawing/2014/main" id="{4E9E3B25-15DD-4300-9B57-62EA6B6709FF}"/>
            </a:ext>
          </a:extLst>
        </xdr:cNvPr>
        <xdr:cNvSpPr/>
      </xdr:nvSpPr>
      <xdr:spPr>
        <a:xfrm>
          <a:off x="4124325" y="55162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138447</xdr:rowOff>
    </xdr:from>
    <xdr:ext cx="405111" cy="259045"/>
    <xdr:sp macro="" textlink="">
      <xdr:nvSpPr>
        <xdr:cNvPr id="78" name="【道路】&#10;有形固定資産減価償却率該当値テキスト">
          <a:extLst>
            <a:ext uri="{FF2B5EF4-FFF2-40B4-BE49-F238E27FC236}">
              <a16:creationId xmlns:a16="http://schemas.microsoft.com/office/drawing/2014/main" id="{DE8AB847-30C7-40F2-A335-7A5120420C8E}"/>
            </a:ext>
          </a:extLst>
        </xdr:cNvPr>
        <xdr:cNvSpPr txBox="1"/>
      </xdr:nvSpPr>
      <xdr:spPr>
        <a:xfrm>
          <a:off x="4229100" y="54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139700</xdr:rowOff>
    </xdr:from>
    <xdr:to>
      <xdr:col>20</xdr:col>
      <xdr:colOff>38100</xdr:colOff>
      <xdr:row>34</xdr:row>
      <xdr:rowOff>69850</xdr:rowOff>
    </xdr:to>
    <xdr:sp macro="" textlink="">
      <xdr:nvSpPr>
        <xdr:cNvPr id="79" name="楕円 78">
          <a:extLst>
            <a:ext uri="{FF2B5EF4-FFF2-40B4-BE49-F238E27FC236}">
              <a16:creationId xmlns:a16="http://schemas.microsoft.com/office/drawing/2014/main" id="{102322B2-E698-40C0-B073-84664F9133EB}"/>
            </a:ext>
          </a:extLst>
        </xdr:cNvPr>
        <xdr:cNvSpPr/>
      </xdr:nvSpPr>
      <xdr:spPr>
        <a:xfrm>
          <a:off x="3381375" y="54864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19050</xdr:rowOff>
    </xdr:from>
    <xdr:to>
      <xdr:col>24</xdr:col>
      <xdr:colOff>63500</xdr:colOff>
      <xdr:row>34</xdr:row>
      <xdr:rowOff>64770</xdr:rowOff>
    </xdr:to>
    <xdr:cxnSp macro="">
      <xdr:nvCxnSpPr>
        <xdr:cNvPr id="80" name="直線コネクタ 79">
          <a:extLst>
            <a:ext uri="{FF2B5EF4-FFF2-40B4-BE49-F238E27FC236}">
              <a16:creationId xmlns:a16="http://schemas.microsoft.com/office/drawing/2014/main" id="{3367B34F-BD2A-4180-BAB7-A06C92B7C662}"/>
            </a:ext>
          </a:extLst>
        </xdr:cNvPr>
        <xdr:cNvCxnSpPr/>
      </xdr:nvCxnSpPr>
      <xdr:spPr>
        <a:xfrm>
          <a:off x="3429000" y="5524500"/>
          <a:ext cx="752475"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99695</xdr:rowOff>
    </xdr:from>
    <xdr:to>
      <xdr:col>15</xdr:col>
      <xdr:colOff>101600</xdr:colOff>
      <xdr:row>34</xdr:row>
      <xdr:rowOff>29845</xdr:rowOff>
    </xdr:to>
    <xdr:sp macro="" textlink="">
      <xdr:nvSpPr>
        <xdr:cNvPr id="81" name="楕円 80">
          <a:extLst>
            <a:ext uri="{FF2B5EF4-FFF2-40B4-BE49-F238E27FC236}">
              <a16:creationId xmlns:a16="http://schemas.microsoft.com/office/drawing/2014/main" id="{48B226B4-3F03-4BEA-98D5-5D3FD3562E1B}"/>
            </a:ext>
          </a:extLst>
        </xdr:cNvPr>
        <xdr:cNvSpPr/>
      </xdr:nvSpPr>
      <xdr:spPr>
        <a:xfrm>
          <a:off x="2571750" y="544639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150495</xdr:rowOff>
    </xdr:from>
    <xdr:to>
      <xdr:col>19</xdr:col>
      <xdr:colOff>177800</xdr:colOff>
      <xdr:row>34</xdr:row>
      <xdr:rowOff>19050</xdr:rowOff>
    </xdr:to>
    <xdr:cxnSp macro="">
      <xdr:nvCxnSpPr>
        <xdr:cNvPr id="82" name="直線コネクタ 81">
          <a:extLst>
            <a:ext uri="{FF2B5EF4-FFF2-40B4-BE49-F238E27FC236}">
              <a16:creationId xmlns:a16="http://schemas.microsoft.com/office/drawing/2014/main" id="{80F97EC9-C7BD-4B80-8EE1-1D01005B7B1B}"/>
            </a:ext>
          </a:extLst>
        </xdr:cNvPr>
        <xdr:cNvCxnSpPr/>
      </xdr:nvCxnSpPr>
      <xdr:spPr>
        <a:xfrm>
          <a:off x="2619375" y="5494020"/>
          <a:ext cx="80962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71120</xdr:rowOff>
    </xdr:from>
    <xdr:to>
      <xdr:col>10</xdr:col>
      <xdr:colOff>165100</xdr:colOff>
      <xdr:row>34</xdr:row>
      <xdr:rowOff>1270</xdr:rowOff>
    </xdr:to>
    <xdr:sp macro="" textlink="">
      <xdr:nvSpPr>
        <xdr:cNvPr id="83" name="楕円 82">
          <a:extLst>
            <a:ext uri="{FF2B5EF4-FFF2-40B4-BE49-F238E27FC236}">
              <a16:creationId xmlns:a16="http://schemas.microsoft.com/office/drawing/2014/main" id="{26796200-11F9-43CF-BD0B-CC4FC98D5F44}"/>
            </a:ext>
          </a:extLst>
        </xdr:cNvPr>
        <xdr:cNvSpPr/>
      </xdr:nvSpPr>
      <xdr:spPr>
        <a:xfrm>
          <a:off x="1781175" y="54114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121920</xdr:rowOff>
    </xdr:from>
    <xdr:to>
      <xdr:col>15</xdr:col>
      <xdr:colOff>50800</xdr:colOff>
      <xdr:row>33</xdr:row>
      <xdr:rowOff>150495</xdr:rowOff>
    </xdr:to>
    <xdr:cxnSp macro="">
      <xdr:nvCxnSpPr>
        <xdr:cNvPr id="84" name="直線コネクタ 83">
          <a:extLst>
            <a:ext uri="{FF2B5EF4-FFF2-40B4-BE49-F238E27FC236}">
              <a16:creationId xmlns:a16="http://schemas.microsoft.com/office/drawing/2014/main" id="{C92CC1E9-F9F0-46D8-A5BA-029216370E9A}"/>
            </a:ext>
          </a:extLst>
        </xdr:cNvPr>
        <xdr:cNvCxnSpPr/>
      </xdr:nvCxnSpPr>
      <xdr:spPr>
        <a:xfrm>
          <a:off x="1828800" y="5468620"/>
          <a:ext cx="790575"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12399</xdr:rowOff>
    </xdr:from>
    <xdr:ext cx="405111" cy="259045"/>
    <xdr:sp macro="" textlink="">
      <xdr:nvSpPr>
        <xdr:cNvPr id="85" name="n_1aveValue【道路】&#10;有形固定資産減価償却率">
          <a:extLst>
            <a:ext uri="{FF2B5EF4-FFF2-40B4-BE49-F238E27FC236}">
              <a16:creationId xmlns:a16="http://schemas.microsoft.com/office/drawing/2014/main" id="{7C74C76A-2DF0-4CA2-8F26-5BAF18CF2988}"/>
            </a:ext>
          </a:extLst>
        </xdr:cNvPr>
        <xdr:cNvSpPr txBox="1"/>
      </xdr:nvSpPr>
      <xdr:spPr>
        <a:xfrm>
          <a:off x="3239144" y="6162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158132</xdr:rowOff>
    </xdr:from>
    <xdr:ext cx="405111" cy="259045"/>
    <xdr:sp macro="" textlink="">
      <xdr:nvSpPr>
        <xdr:cNvPr id="86" name="n_2aveValue【道路】&#10;有形固定資産減価償却率">
          <a:extLst>
            <a:ext uri="{FF2B5EF4-FFF2-40B4-BE49-F238E27FC236}">
              <a16:creationId xmlns:a16="http://schemas.microsoft.com/office/drawing/2014/main" id="{DF689A28-7CFA-42AD-9DA4-2A5C52114AED}"/>
            </a:ext>
          </a:extLst>
        </xdr:cNvPr>
        <xdr:cNvSpPr txBox="1"/>
      </xdr:nvSpPr>
      <xdr:spPr>
        <a:xfrm>
          <a:off x="2439044" y="6152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20972</xdr:rowOff>
    </xdr:from>
    <xdr:ext cx="405111" cy="259045"/>
    <xdr:sp macro="" textlink="">
      <xdr:nvSpPr>
        <xdr:cNvPr id="87" name="n_3aveValue【道路】&#10;有形固定資産減価償却率">
          <a:extLst>
            <a:ext uri="{FF2B5EF4-FFF2-40B4-BE49-F238E27FC236}">
              <a16:creationId xmlns:a16="http://schemas.microsoft.com/office/drawing/2014/main" id="{025A5D60-4491-4A5E-97FA-329D0A56C2A2}"/>
            </a:ext>
          </a:extLst>
        </xdr:cNvPr>
        <xdr:cNvSpPr txBox="1"/>
      </xdr:nvSpPr>
      <xdr:spPr>
        <a:xfrm>
          <a:off x="1648469" y="601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54944</xdr:rowOff>
    </xdr:from>
    <xdr:ext cx="405111" cy="259045"/>
    <xdr:sp macro="" textlink="">
      <xdr:nvSpPr>
        <xdr:cNvPr id="88" name="n_4aveValue【道路】&#10;有形固定資産減価償却率">
          <a:extLst>
            <a:ext uri="{FF2B5EF4-FFF2-40B4-BE49-F238E27FC236}">
              <a16:creationId xmlns:a16="http://schemas.microsoft.com/office/drawing/2014/main" id="{BBE1B642-1B4B-442C-8A87-6BFBC234562F}"/>
            </a:ext>
          </a:extLst>
        </xdr:cNvPr>
        <xdr:cNvSpPr txBox="1"/>
      </xdr:nvSpPr>
      <xdr:spPr>
        <a:xfrm>
          <a:off x="848369" y="5722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86377</xdr:rowOff>
    </xdr:from>
    <xdr:ext cx="405111" cy="259045"/>
    <xdr:sp macro="" textlink="">
      <xdr:nvSpPr>
        <xdr:cNvPr id="89" name="n_1mainValue【道路】&#10;有形固定資産減価償却率">
          <a:extLst>
            <a:ext uri="{FF2B5EF4-FFF2-40B4-BE49-F238E27FC236}">
              <a16:creationId xmlns:a16="http://schemas.microsoft.com/office/drawing/2014/main" id="{AADE37E4-23F5-4634-A4FE-CC6024E54D24}"/>
            </a:ext>
          </a:extLst>
        </xdr:cNvPr>
        <xdr:cNvSpPr txBox="1"/>
      </xdr:nvSpPr>
      <xdr:spPr>
        <a:xfrm>
          <a:off x="3239144" y="5264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46372</xdr:rowOff>
    </xdr:from>
    <xdr:ext cx="405111" cy="259045"/>
    <xdr:sp macro="" textlink="">
      <xdr:nvSpPr>
        <xdr:cNvPr id="90" name="n_2mainValue【道路】&#10;有形固定資産減価償却率">
          <a:extLst>
            <a:ext uri="{FF2B5EF4-FFF2-40B4-BE49-F238E27FC236}">
              <a16:creationId xmlns:a16="http://schemas.microsoft.com/office/drawing/2014/main" id="{AAB78CE6-43E6-4AE7-9CE1-7F0A3A8D5AC9}"/>
            </a:ext>
          </a:extLst>
        </xdr:cNvPr>
        <xdr:cNvSpPr txBox="1"/>
      </xdr:nvSpPr>
      <xdr:spPr>
        <a:xfrm>
          <a:off x="2439044" y="523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17797</xdr:rowOff>
    </xdr:from>
    <xdr:ext cx="405111" cy="259045"/>
    <xdr:sp macro="" textlink="">
      <xdr:nvSpPr>
        <xdr:cNvPr id="91" name="n_3mainValue【道路】&#10;有形固定資産減価償却率">
          <a:extLst>
            <a:ext uri="{FF2B5EF4-FFF2-40B4-BE49-F238E27FC236}">
              <a16:creationId xmlns:a16="http://schemas.microsoft.com/office/drawing/2014/main" id="{EB7370A0-9B16-468A-A03F-C2DA70760235}"/>
            </a:ext>
          </a:extLst>
        </xdr:cNvPr>
        <xdr:cNvSpPr txBox="1"/>
      </xdr:nvSpPr>
      <xdr:spPr>
        <a:xfrm>
          <a:off x="1648469" y="51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E6CF2E1-1641-416C-A7BB-B4A80C0F5335}"/>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93" name="正方形/長方形 92">
          <a:extLst>
            <a:ext uri="{FF2B5EF4-FFF2-40B4-BE49-F238E27FC236}">
              <a16:creationId xmlns:a16="http://schemas.microsoft.com/office/drawing/2014/main" id="{430A2AED-A8C4-4CEB-9F41-4752B76BD166}"/>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4" name="正方形/長方形 93">
          <a:extLst>
            <a:ext uri="{FF2B5EF4-FFF2-40B4-BE49-F238E27FC236}">
              <a16:creationId xmlns:a16="http://schemas.microsoft.com/office/drawing/2014/main" id="{20F73B3C-FA11-4F99-BAF1-978872423F65}"/>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5" name="正方形/長方形 94">
          <a:extLst>
            <a:ext uri="{FF2B5EF4-FFF2-40B4-BE49-F238E27FC236}">
              <a16:creationId xmlns:a16="http://schemas.microsoft.com/office/drawing/2014/main" id="{1664E6A9-265D-4970-A3D9-D3B0B9C09CA5}"/>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6" name="正方形/長方形 95">
          <a:extLst>
            <a:ext uri="{FF2B5EF4-FFF2-40B4-BE49-F238E27FC236}">
              <a16:creationId xmlns:a16="http://schemas.microsoft.com/office/drawing/2014/main" id="{F7BDC29D-932D-46E7-BE39-4903D10264B8}"/>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82039D35-2E16-4AB5-8C5C-D2A1FAA118F5}"/>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8" name="テキスト ボックス 97">
          <a:extLst>
            <a:ext uri="{FF2B5EF4-FFF2-40B4-BE49-F238E27FC236}">
              <a16:creationId xmlns:a16="http://schemas.microsoft.com/office/drawing/2014/main" id="{A971B300-A13B-4E0D-BB56-B1697578B527}"/>
            </a:ext>
          </a:extLst>
        </xdr:cNvPr>
        <xdr:cNvSpPr txBox="1"/>
      </xdr:nvSpPr>
      <xdr:spPr>
        <a:xfrm>
          <a:off x="5915025" y="48577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88A0BC6E-A2C7-4494-8A89-50DF31076B9E}"/>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0" name="直線コネクタ 99">
          <a:extLst>
            <a:ext uri="{FF2B5EF4-FFF2-40B4-BE49-F238E27FC236}">
              <a16:creationId xmlns:a16="http://schemas.microsoft.com/office/drawing/2014/main" id="{7FD273C5-03B8-4B38-84D2-98EACB468504}"/>
            </a:ext>
          </a:extLst>
        </xdr:cNvPr>
        <xdr:cNvCxnSpPr/>
      </xdr:nvCxnSpPr>
      <xdr:spPr>
        <a:xfrm>
          <a:off x="5953125" y="66579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1" name="テキスト ボックス 100">
          <a:extLst>
            <a:ext uri="{FF2B5EF4-FFF2-40B4-BE49-F238E27FC236}">
              <a16:creationId xmlns:a16="http://schemas.microsoft.com/office/drawing/2014/main" id="{185BCCA2-3D0E-459D-95CF-7529ECBB017A}"/>
            </a:ext>
          </a:extLst>
        </xdr:cNvPr>
        <xdr:cNvSpPr txBox="1"/>
      </xdr:nvSpPr>
      <xdr:spPr>
        <a:xfrm>
          <a:off x="5527221" y="6522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9EBD94F1-AEE9-40CD-86F3-DD49BBC2501F}"/>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a:extLst>
            <a:ext uri="{FF2B5EF4-FFF2-40B4-BE49-F238E27FC236}">
              <a16:creationId xmlns:a16="http://schemas.microsoft.com/office/drawing/2014/main" id="{500C2FD8-A682-4B7F-B4D1-A6663F4FCD2F}"/>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4" name="直線コネクタ 103">
          <a:extLst>
            <a:ext uri="{FF2B5EF4-FFF2-40B4-BE49-F238E27FC236}">
              <a16:creationId xmlns:a16="http://schemas.microsoft.com/office/drawing/2014/main" id="{16D8AC94-978C-43FA-ABD6-D5D0ACA86173}"/>
            </a:ext>
          </a:extLst>
        </xdr:cNvPr>
        <xdr:cNvCxnSpPr/>
      </xdr:nvCxnSpPr>
      <xdr:spPr>
        <a:xfrm>
          <a:off x="5953125" y="5581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5" name="テキスト ボックス 104">
          <a:extLst>
            <a:ext uri="{FF2B5EF4-FFF2-40B4-BE49-F238E27FC236}">
              <a16:creationId xmlns:a16="http://schemas.microsoft.com/office/drawing/2014/main" id="{3264D9D6-9399-4A73-83BE-2F7518F8AFD6}"/>
            </a:ext>
          </a:extLst>
        </xdr:cNvPr>
        <xdr:cNvSpPr txBox="1"/>
      </xdr:nvSpPr>
      <xdr:spPr>
        <a:xfrm>
          <a:off x="55272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D93024E3-EAF8-4F39-802A-1B94B43ECDA4}"/>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3B1A1378-3883-44FA-A6C5-433FF2F4F133}"/>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6FCD9280-C3E7-40C1-BC5A-9824F6359DE6}"/>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139636</xdr:rowOff>
    </xdr:from>
    <xdr:to>
      <xdr:col>54</xdr:col>
      <xdr:colOff>189865</xdr:colOff>
      <xdr:row>40</xdr:row>
      <xdr:rowOff>114491</xdr:rowOff>
    </xdr:to>
    <xdr:cxnSp macro="">
      <xdr:nvCxnSpPr>
        <xdr:cNvPr id="109" name="直線コネクタ 108">
          <a:extLst>
            <a:ext uri="{FF2B5EF4-FFF2-40B4-BE49-F238E27FC236}">
              <a16:creationId xmlns:a16="http://schemas.microsoft.com/office/drawing/2014/main" id="{C415AEEE-EEA9-40C6-80F1-6971C0E2E3FF}"/>
            </a:ext>
          </a:extLst>
        </xdr:cNvPr>
        <xdr:cNvCxnSpPr/>
      </xdr:nvCxnSpPr>
      <xdr:spPr>
        <a:xfrm flipV="1">
          <a:off x="9427845" y="5486336"/>
          <a:ext cx="1270" cy="1105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118318</xdr:rowOff>
    </xdr:from>
    <xdr:ext cx="469744" cy="259045"/>
    <xdr:sp macro="" textlink="">
      <xdr:nvSpPr>
        <xdr:cNvPr id="110" name="【道路】&#10;一人当たり延長最小値テキスト">
          <a:extLst>
            <a:ext uri="{FF2B5EF4-FFF2-40B4-BE49-F238E27FC236}">
              <a16:creationId xmlns:a16="http://schemas.microsoft.com/office/drawing/2014/main" id="{D9492CCE-8AB2-4D45-BAE8-417827C6A0DE}"/>
            </a:ext>
          </a:extLst>
        </xdr:cNvPr>
        <xdr:cNvSpPr txBox="1"/>
      </xdr:nvSpPr>
      <xdr:spPr>
        <a:xfrm>
          <a:off x="9477375" y="659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114491</xdr:rowOff>
    </xdr:from>
    <xdr:to>
      <xdr:col>55</xdr:col>
      <xdr:colOff>88900</xdr:colOff>
      <xdr:row>40</xdr:row>
      <xdr:rowOff>114491</xdr:rowOff>
    </xdr:to>
    <xdr:cxnSp macro="">
      <xdr:nvCxnSpPr>
        <xdr:cNvPr id="111" name="直線コネクタ 110">
          <a:extLst>
            <a:ext uri="{FF2B5EF4-FFF2-40B4-BE49-F238E27FC236}">
              <a16:creationId xmlns:a16="http://schemas.microsoft.com/office/drawing/2014/main" id="{8386D8DD-67C0-42D1-A6C2-3BD00B750201}"/>
            </a:ext>
          </a:extLst>
        </xdr:cNvPr>
        <xdr:cNvCxnSpPr/>
      </xdr:nvCxnSpPr>
      <xdr:spPr>
        <a:xfrm>
          <a:off x="9363075" y="659149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86313</xdr:rowOff>
    </xdr:from>
    <xdr:ext cx="469744" cy="259045"/>
    <xdr:sp macro="" textlink="">
      <xdr:nvSpPr>
        <xdr:cNvPr id="112" name="【道路】&#10;一人当たり延長最大値テキスト">
          <a:extLst>
            <a:ext uri="{FF2B5EF4-FFF2-40B4-BE49-F238E27FC236}">
              <a16:creationId xmlns:a16="http://schemas.microsoft.com/office/drawing/2014/main" id="{DFC634AF-5726-4F94-ABEF-8D38C61CB69E}"/>
            </a:ext>
          </a:extLst>
        </xdr:cNvPr>
        <xdr:cNvSpPr txBox="1"/>
      </xdr:nvSpPr>
      <xdr:spPr>
        <a:xfrm>
          <a:off x="9477375" y="526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139636</xdr:rowOff>
    </xdr:from>
    <xdr:to>
      <xdr:col>55</xdr:col>
      <xdr:colOff>88900</xdr:colOff>
      <xdr:row>33</xdr:row>
      <xdr:rowOff>139636</xdr:rowOff>
    </xdr:to>
    <xdr:cxnSp macro="">
      <xdr:nvCxnSpPr>
        <xdr:cNvPr id="113" name="直線コネクタ 112">
          <a:extLst>
            <a:ext uri="{FF2B5EF4-FFF2-40B4-BE49-F238E27FC236}">
              <a16:creationId xmlns:a16="http://schemas.microsoft.com/office/drawing/2014/main" id="{6A65C9FA-48ED-4408-A8F1-B50DE4A14CF2}"/>
            </a:ext>
          </a:extLst>
        </xdr:cNvPr>
        <xdr:cNvCxnSpPr/>
      </xdr:nvCxnSpPr>
      <xdr:spPr>
        <a:xfrm>
          <a:off x="9363075" y="548633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126001</xdr:rowOff>
    </xdr:from>
    <xdr:ext cx="469744" cy="259045"/>
    <xdr:sp macro="" textlink="">
      <xdr:nvSpPr>
        <xdr:cNvPr id="114" name="【道路】&#10;一人当たり延長平均値テキスト">
          <a:extLst>
            <a:ext uri="{FF2B5EF4-FFF2-40B4-BE49-F238E27FC236}">
              <a16:creationId xmlns:a16="http://schemas.microsoft.com/office/drawing/2014/main" id="{2547727E-FD69-4375-AF63-406AB5E07C91}"/>
            </a:ext>
          </a:extLst>
        </xdr:cNvPr>
        <xdr:cNvSpPr txBox="1"/>
      </xdr:nvSpPr>
      <xdr:spPr>
        <a:xfrm>
          <a:off x="9477375" y="6114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15" name="フローチャート: 判断 114">
          <a:extLst>
            <a:ext uri="{FF2B5EF4-FFF2-40B4-BE49-F238E27FC236}">
              <a16:creationId xmlns:a16="http://schemas.microsoft.com/office/drawing/2014/main" id="{C37AC218-3EC3-45E8-A272-8C415A693DEC}"/>
            </a:ext>
          </a:extLst>
        </xdr:cNvPr>
        <xdr:cNvSpPr/>
      </xdr:nvSpPr>
      <xdr:spPr>
        <a:xfrm>
          <a:off x="9401175" y="6259449"/>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100838</xdr:rowOff>
    </xdr:from>
    <xdr:to>
      <xdr:col>50</xdr:col>
      <xdr:colOff>165100</xdr:colOff>
      <xdr:row>39</xdr:row>
      <xdr:rowOff>30988</xdr:rowOff>
    </xdr:to>
    <xdr:sp macro="" textlink="">
      <xdr:nvSpPr>
        <xdr:cNvPr id="116" name="フローチャート: 判断 115">
          <a:extLst>
            <a:ext uri="{FF2B5EF4-FFF2-40B4-BE49-F238E27FC236}">
              <a16:creationId xmlns:a16="http://schemas.microsoft.com/office/drawing/2014/main" id="{62F7EF3A-A017-4F2C-A65D-6B4E1A11C1DD}"/>
            </a:ext>
          </a:extLst>
        </xdr:cNvPr>
        <xdr:cNvSpPr/>
      </xdr:nvSpPr>
      <xdr:spPr>
        <a:xfrm>
          <a:off x="8639175" y="625716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111696</xdr:rowOff>
    </xdr:from>
    <xdr:to>
      <xdr:col>46</xdr:col>
      <xdr:colOff>38100</xdr:colOff>
      <xdr:row>39</xdr:row>
      <xdr:rowOff>41846</xdr:rowOff>
    </xdr:to>
    <xdr:sp macro="" textlink="">
      <xdr:nvSpPr>
        <xdr:cNvPr id="117" name="フローチャート: 判断 116">
          <a:extLst>
            <a:ext uri="{FF2B5EF4-FFF2-40B4-BE49-F238E27FC236}">
              <a16:creationId xmlns:a16="http://schemas.microsoft.com/office/drawing/2014/main" id="{CE321805-F814-4ADF-94E2-B62786A54AE8}"/>
            </a:ext>
          </a:extLst>
        </xdr:cNvPr>
        <xdr:cNvSpPr/>
      </xdr:nvSpPr>
      <xdr:spPr>
        <a:xfrm>
          <a:off x="7839075" y="626484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101409</xdr:rowOff>
    </xdr:from>
    <xdr:to>
      <xdr:col>41</xdr:col>
      <xdr:colOff>101600</xdr:colOff>
      <xdr:row>39</xdr:row>
      <xdr:rowOff>31559</xdr:rowOff>
    </xdr:to>
    <xdr:sp macro="" textlink="">
      <xdr:nvSpPr>
        <xdr:cNvPr id="118" name="フローチャート: 判断 117">
          <a:extLst>
            <a:ext uri="{FF2B5EF4-FFF2-40B4-BE49-F238E27FC236}">
              <a16:creationId xmlns:a16="http://schemas.microsoft.com/office/drawing/2014/main" id="{BCFAC3D9-64C0-4B0B-A12A-E175FE290264}"/>
            </a:ext>
          </a:extLst>
        </xdr:cNvPr>
        <xdr:cNvSpPr/>
      </xdr:nvSpPr>
      <xdr:spPr>
        <a:xfrm>
          <a:off x="7029450" y="625773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107696</xdr:rowOff>
    </xdr:from>
    <xdr:to>
      <xdr:col>36</xdr:col>
      <xdr:colOff>165100</xdr:colOff>
      <xdr:row>39</xdr:row>
      <xdr:rowOff>37846</xdr:rowOff>
    </xdr:to>
    <xdr:sp macro="" textlink="">
      <xdr:nvSpPr>
        <xdr:cNvPr id="119" name="フローチャート: 判断 118">
          <a:extLst>
            <a:ext uri="{FF2B5EF4-FFF2-40B4-BE49-F238E27FC236}">
              <a16:creationId xmlns:a16="http://schemas.microsoft.com/office/drawing/2014/main" id="{AABCA605-9AE7-4857-A95C-8C912450258C}"/>
            </a:ext>
          </a:extLst>
        </xdr:cNvPr>
        <xdr:cNvSpPr/>
      </xdr:nvSpPr>
      <xdr:spPr>
        <a:xfrm>
          <a:off x="6238875" y="62576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FF2062E-4091-4B44-9611-B4ECA1316C90}"/>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83709F1-392B-48AE-80AB-CC4BE661AF1A}"/>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180BA87-E2B1-401C-9E0B-B384974D0505}"/>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666CD29-AF72-4F79-B422-FFE03A52802B}"/>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C2D6BD8-3EA9-4F86-8112-7FD6F6B3FE14}"/>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147130</xdr:rowOff>
    </xdr:from>
    <xdr:to>
      <xdr:col>55</xdr:col>
      <xdr:colOff>50800</xdr:colOff>
      <xdr:row>39</xdr:row>
      <xdr:rowOff>77280</xdr:rowOff>
    </xdr:to>
    <xdr:sp macro="" textlink="">
      <xdr:nvSpPr>
        <xdr:cNvPr id="125" name="楕円 124">
          <a:extLst>
            <a:ext uri="{FF2B5EF4-FFF2-40B4-BE49-F238E27FC236}">
              <a16:creationId xmlns:a16="http://schemas.microsoft.com/office/drawing/2014/main" id="{D1C84FF0-86E0-46D7-BF89-99CD883F37E7}"/>
            </a:ext>
          </a:extLst>
        </xdr:cNvPr>
        <xdr:cNvSpPr/>
      </xdr:nvSpPr>
      <xdr:spPr>
        <a:xfrm>
          <a:off x="9401175" y="629710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125557</xdr:rowOff>
    </xdr:from>
    <xdr:ext cx="469744" cy="259045"/>
    <xdr:sp macro="" textlink="">
      <xdr:nvSpPr>
        <xdr:cNvPr id="126" name="【道路】&#10;一人当たり延長該当値テキスト">
          <a:extLst>
            <a:ext uri="{FF2B5EF4-FFF2-40B4-BE49-F238E27FC236}">
              <a16:creationId xmlns:a16="http://schemas.microsoft.com/office/drawing/2014/main" id="{65B61472-74A2-49DC-9671-7527E4DAF316}"/>
            </a:ext>
          </a:extLst>
        </xdr:cNvPr>
        <xdr:cNvSpPr txBox="1"/>
      </xdr:nvSpPr>
      <xdr:spPr>
        <a:xfrm>
          <a:off x="9477375" y="627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147130</xdr:rowOff>
    </xdr:from>
    <xdr:to>
      <xdr:col>50</xdr:col>
      <xdr:colOff>165100</xdr:colOff>
      <xdr:row>39</xdr:row>
      <xdr:rowOff>77280</xdr:rowOff>
    </xdr:to>
    <xdr:sp macro="" textlink="">
      <xdr:nvSpPr>
        <xdr:cNvPr id="127" name="楕円 126">
          <a:extLst>
            <a:ext uri="{FF2B5EF4-FFF2-40B4-BE49-F238E27FC236}">
              <a16:creationId xmlns:a16="http://schemas.microsoft.com/office/drawing/2014/main" id="{B56CD0A1-E4A0-4AFC-98FD-B4B71415AD18}"/>
            </a:ext>
          </a:extLst>
        </xdr:cNvPr>
        <xdr:cNvSpPr/>
      </xdr:nvSpPr>
      <xdr:spPr>
        <a:xfrm>
          <a:off x="8639175" y="62971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26480</xdr:rowOff>
    </xdr:from>
    <xdr:to>
      <xdr:col>55</xdr:col>
      <xdr:colOff>0</xdr:colOff>
      <xdr:row>39</xdr:row>
      <xdr:rowOff>26480</xdr:rowOff>
    </xdr:to>
    <xdr:cxnSp macro="">
      <xdr:nvCxnSpPr>
        <xdr:cNvPr id="128" name="直線コネクタ 127">
          <a:extLst>
            <a:ext uri="{FF2B5EF4-FFF2-40B4-BE49-F238E27FC236}">
              <a16:creationId xmlns:a16="http://schemas.microsoft.com/office/drawing/2014/main" id="{C864080E-E7EE-43FE-99F9-F2A211F49BD6}"/>
            </a:ext>
          </a:extLst>
        </xdr:cNvPr>
        <xdr:cNvCxnSpPr/>
      </xdr:nvCxnSpPr>
      <xdr:spPr>
        <a:xfrm>
          <a:off x="8686800" y="634473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146558</xdr:rowOff>
    </xdr:from>
    <xdr:to>
      <xdr:col>46</xdr:col>
      <xdr:colOff>38100</xdr:colOff>
      <xdr:row>39</xdr:row>
      <xdr:rowOff>76708</xdr:rowOff>
    </xdr:to>
    <xdr:sp macro="" textlink="">
      <xdr:nvSpPr>
        <xdr:cNvPr id="129" name="楕円 128">
          <a:extLst>
            <a:ext uri="{FF2B5EF4-FFF2-40B4-BE49-F238E27FC236}">
              <a16:creationId xmlns:a16="http://schemas.microsoft.com/office/drawing/2014/main" id="{031CC1F9-AADD-4E6B-A0D5-478D948FA3E7}"/>
            </a:ext>
          </a:extLst>
        </xdr:cNvPr>
        <xdr:cNvSpPr/>
      </xdr:nvSpPr>
      <xdr:spPr>
        <a:xfrm>
          <a:off x="7839075" y="629653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25908</xdr:rowOff>
    </xdr:from>
    <xdr:to>
      <xdr:col>50</xdr:col>
      <xdr:colOff>114300</xdr:colOff>
      <xdr:row>39</xdr:row>
      <xdr:rowOff>26480</xdr:rowOff>
    </xdr:to>
    <xdr:cxnSp macro="">
      <xdr:nvCxnSpPr>
        <xdr:cNvPr id="130" name="直線コネクタ 129">
          <a:extLst>
            <a:ext uri="{FF2B5EF4-FFF2-40B4-BE49-F238E27FC236}">
              <a16:creationId xmlns:a16="http://schemas.microsoft.com/office/drawing/2014/main" id="{B6A16AA9-CF83-45E4-8D73-D82785EBCCA0}"/>
            </a:ext>
          </a:extLst>
        </xdr:cNvPr>
        <xdr:cNvCxnSpPr/>
      </xdr:nvCxnSpPr>
      <xdr:spPr>
        <a:xfrm>
          <a:off x="7886700" y="6344158"/>
          <a:ext cx="8001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145986</xdr:rowOff>
    </xdr:from>
    <xdr:to>
      <xdr:col>41</xdr:col>
      <xdr:colOff>101600</xdr:colOff>
      <xdr:row>39</xdr:row>
      <xdr:rowOff>76136</xdr:rowOff>
    </xdr:to>
    <xdr:sp macro="" textlink="">
      <xdr:nvSpPr>
        <xdr:cNvPr id="131" name="楕円 130">
          <a:extLst>
            <a:ext uri="{FF2B5EF4-FFF2-40B4-BE49-F238E27FC236}">
              <a16:creationId xmlns:a16="http://schemas.microsoft.com/office/drawing/2014/main" id="{C0C886CF-87A6-4C28-A197-577177486788}"/>
            </a:ext>
          </a:extLst>
        </xdr:cNvPr>
        <xdr:cNvSpPr/>
      </xdr:nvSpPr>
      <xdr:spPr>
        <a:xfrm>
          <a:off x="7029450" y="62959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25336</xdr:rowOff>
    </xdr:from>
    <xdr:to>
      <xdr:col>45</xdr:col>
      <xdr:colOff>177800</xdr:colOff>
      <xdr:row>39</xdr:row>
      <xdr:rowOff>25908</xdr:rowOff>
    </xdr:to>
    <xdr:cxnSp macro="">
      <xdr:nvCxnSpPr>
        <xdr:cNvPr id="132" name="直線コネクタ 131">
          <a:extLst>
            <a:ext uri="{FF2B5EF4-FFF2-40B4-BE49-F238E27FC236}">
              <a16:creationId xmlns:a16="http://schemas.microsoft.com/office/drawing/2014/main" id="{EDE67710-F561-4CA2-9EFD-BF9CD4451D11}"/>
            </a:ext>
          </a:extLst>
        </xdr:cNvPr>
        <xdr:cNvCxnSpPr/>
      </xdr:nvCxnSpPr>
      <xdr:spPr>
        <a:xfrm>
          <a:off x="7077075" y="6343586"/>
          <a:ext cx="809625"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47515</xdr:rowOff>
    </xdr:from>
    <xdr:ext cx="469744" cy="259045"/>
    <xdr:sp macro="" textlink="">
      <xdr:nvSpPr>
        <xdr:cNvPr id="133" name="n_1aveValue【道路】&#10;一人当たり延長">
          <a:extLst>
            <a:ext uri="{FF2B5EF4-FFF2-40B4-BE49-F238E27FC236}">
              <a16:creationId xmlns:a16="http://schemas.microsoft.com/office/drawing/2014/main" id="{20D533BF-0EBF-4D4E-A08A-5E9362060FAD}"/>
            </a:ext>
          </a:extLst>
        </xdr:cNvPr>
        <xdr:cNvSpPr txBox="1"/>
      </xdr:nvSpPr>
      <xdr:spPr>
        <a:xfrm>
          <a:off x="8458277" y="604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58374</xdr:rowOff>
    </xdr:from>
    <xdr:ext cx="469744" cy="259045"/>
    <xdr:sp macro="" textlink="">
      <xdr:nvSpPr>
        <xdr:cNvPr id="134" name="n_2aveValue【道路】&#10;一人当たり延長">
          <a:extLst>
            <a:ext uri="{FF2B5EF4-FFF2-40B4-BE49-F238E27FC236}">
              <a16:creationId xmlns:a16="http://schemas.microsoft.com/office/drawing/2014/main" id="{B90C0F0B-962C-444F-A96B-F802871F1305}"/>
            </a:ext>
          </a:extLst>
        </xdr:cNvPr>
        <xdr:cNvSpPr txBox="1"/>
      </xdr:nvSpPr>
      <xdr:spPr>
        <a:xfrm>
          <a:off x="7677227" y="604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48086</xdr:rowOff>
    </xdr:from>
    <xdr:ext cx="469744" cy="259045"/>
    <xdr:sp macro="" textlink="">
      <xdr:nvSpPr>
        <xdr:cNvPr id="135" name="n_3aveValue【道路】&#10;一人当たり延長">
          <a:extLst>
            <a:ext uri="{FF2B5EF4-FFF2-40B4-BE49-F238E27FC236}">
              <a16:creationId xmlns:a16="http://schemas.microsoft.com/office/drawing/2014/main" id="{19FAA373-FDC7-41FD-BF0D-B61C2314F22E}"/>
            </a:ext>
          </a:extLst>
        </xdr:cNvPr>
        <xdr:cNvSpPr txBox="1"/>
      </xdr:nvSpPr>
      <xdr:spPr>
        <a:xfrm>
          <a:off x="6867602" y="60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54373</xdr:rowOff>
    </xdr:from>
    <xdr:ext cx="469744" cy="259045"/>
    <xdr:sp macro="" textlink="">
      <xdr:nvSpPr>
        <xdr:cNvPr id="136" name="n_4aveValue【道路】&#10;一人当たり延長">
          <a:extLst>
            <a:ext uri="{FF2B5EF4-FFF2-40B4-BE49-F238E27FC236}">
              <a16:creationId xmlns:a16="http://schemas.microsoft.com/office/drawing/2014/main" id="{739D8AAB-2549-4C8D-A3FE-122C77931688}"/>
            </a:ext>
          </a:extLst>
        </xdr:cNvPr>
        <xdr:cNvSpPr txBox="1"/>
      </xdr:nvSpPr>
      <xdr:spPr>
        <a:xfrm>
          <a:off x="6067502" y="604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68407</xdr:rowOff>
    </xdr:from>
    <xdr:ext cx="469744" cy="259045"/>
    <xdr:sp macro="" textlink="">
      <xdr:nvSpPr>
        <xdr:cNvPr id="137" name="n_1mainValue【道路】&#10;一人当たり延長">
          <a:extLst>
            <a:ext uri="{FF2B5EF4-FFF2-40B4-BE49-F238E27FC236}">
              <a16:creationId xmlns:a16="http://schemas.microsoft.com/office/drawing/2014/main" id="{A661FBAD-8B3B-4B56-8BDF-F3EE561B8D70}"/>
            </a:ext>
          </a:extLst>
        </xdr:cNvPr>
        <xdr:cNvSpPr txBox="1"/>
      </xdr:nvSpPr>
      <xdr:spPr>
        <a:xfrm>
          <a:off x="8458277" y="638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67835</xdr:rowOff>
    </xdr:from>
    <xdr:ext cx="469744" cy="259045"/>
    <xdr:sp macro="" textlink="">
      <xdr:nvSpPr>
        <xdr:cNvPr id="138" name="n_2mainValue【道路】&#10;一人当たり延長">
          <a:extLst>
            <a:ext uri="{FF2B5EF4-FFF2-40B4-BE49-F238E27FC236}">
              <a16:creationId xmlns:a16="http://schemas.microsoft.com/office/drawing/2014/main" id="{E52E0C78-B1F8-45F5-96C6-BD799AFF269E}"/>
            </a:ext>
          </a:extLst>
        </xdr:cNvPr>
        <xdr:cNvSpPr txBox="1"/>
      </xdr:nvSpPr>
      <xdr:spPr>
        <a:xfrm>
          <a:off x="76772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67263</xdr:rowOff>
    </xdr:from>
    <xdr:ext cx="469744" cy="259045"/>
    <xdr:sp macro="" textlink="">
      <xdr:nvSpPr>
        <xdr:cNvPr id="139" name="n_3mainValue【道路】&#10;一人当たり延長">
          <a:extLst>
            <a:ext uri="{FF2B5EF4-FFF2-40B4-BE49-F238E27FC236}">
              <a16:creationId xmlns:a16="http://schemas.microsoft.com/office/drawing/2014/main" id="{871D7230-CF43-46EE-87D3-6580448707B4}"/>
            </a:ext>
          </a:extLst>
        </xdr:cNvPr>
        <xdr:cNvSpPr txBox="1"/>
      </xdr:nvSpPr>
      <xdr:spPr>
        <a:xfrm>
          <a:off x="6867602" y="637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9766EBFA-D85A-40E0-85F5-2EA73218EC34}"/>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1" name="正方形/長方形 140">
          <a:extLst>
            <a:ext uri="{FF2B5EF4-FFF2-40B4-BE49-F238E27FC236}">
              <a16:creationId xmlns:a16="http://schemas.microsoft.com/office/drawing/2014/main" id="{6D572A53-559A-4AB1-A89C-DB74AD75AC77}"/>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2" name="正方形/長方形 141">
          <a:extLst>
            <a:ext uri="{FF2B5EF4-FFF2-40B4-BE49-F238E27FC236}">
              <a16:creationId xmlns:a16="http://schemas.microsoft.com/office/drawing/2014/main" id="{E56425F4-21DF-4687-9371-18AC8FE608C8}"/>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3" name="正方形/長方形 142">
          <a:extLst>
            <a:ext uri="{FF2B5EF4-FFF2-40B4-BE49-F238E27FC236}">
              <a16:creationId xmlns:a16="http://schemas.microsoft.com/office/drawing/2014/main" id="{DBDD853D-59BD-4C6C-9D04-E7F66BF2524D}"/>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4" name="正方形/長方形 143">
          <a:extLst>
            <a:ext uri="{FF2B5EF4-FFF2-40B4-BE49-F238E27FC236}">
              <a16:creationId xmlns:a16="http://schemas.microsoft.com/office/drawing/2014/main" id="{AD45D23F-455E-4354-97A1-1EB90332D7D1}"/>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546640C-B2C4-444F-83A6-4FC111337BA8}"/>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142A918E-7980-4919-B69A-6C00A6E91C72}"/>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4E070A18-A217-43BB-A920-B322E3E0B02E}"/>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8" name="テキスト ボックス 147">
          <a:extLst>
            <a:ext uri="{FF2B5EF4-FFF2-40B4-BE49-F238E27FC236}">
              <a16:creationId xmlns:a16="http://schemas.microsoft.com/office/drawing/2014/main" id="{60FF16A5-99DE-4F7D-AFAA-07F5F5BE9113}"/>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832F089D-3A92-483B-986A-3772DD0ADAF0}"/>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8E2758D3-9E42-488D-B4B7-C695DAAFF821}"/>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423D65C7-F37D-49C3-B041-FA800B533F33}"/>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792E79DA-94B3-4E3F-BBFB-165807932A54}"/>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40DB3810-2CB6-4860-A926-CA16AB697EDB}"/>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E571E5DD-E0E5-4D94-AA54-6A44D3A4CE14}"/>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AB445123-7688-4C25-8972-58E6F8055881}"/>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086026DC-A348-4918-9108-ED18264C1890}"/>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905EE988-0CE1-47C7-8C12-71619C73B1EB}"/>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a:extLst>
            <a:ext uri="{FF2B5EF4-FFF2-40B4-BE49-F238E27FC236}">
              <a16:creationId xmlns:a16="http://schemas.microsoft.com/office/drawing/2014/main" id="{C40C03A2-1D22-4369-9EF7-A7D5F30FD7BE}"/>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2A855F1F-DC6D-4B7C-9C5F-CB484CF54BA0}"/>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0" name="テキスト ボックス 159">
          <a:extLst>
            <a:ext uri="{FF2B5EF4-FFF2-40B4-BE49-F238E27FC236}">
              <a16:creationId xmlns:a16="http://schemas.microsoft.com/office/drawing/2014/main" id="{655C2742-0C4A-463C-BE1E-30E919F8C0DE}"/>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17F7776E-1C9E-4156-80D4-58FB7371F3AB}"/>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15240</xdr:rowOff>
    </xdr:from>
    <xdr:to>
      <xdr:col>24</xdr:col>
      <xdr:colOff>62865</xdr:colOff>
      <xdr:row>62</xdr:row>
      <xdr:rowOff>160020</xdr:rowOff>
    </xdr:to>
    <xdr:cxnSp macro="">
      <xdr:nvCxnSpPr>
        <xdr:cNvPr id="162" name="直線コネクタ 161">
          <a:extLst>
            <a:ext uri="{FF2B5EF4-FFF2-40B4-BE49-F238E27FC236}">
              <a16:creationId xmlns:a16="http://schemas.microsoft.com/office/drawing/2014/main" id="{BD5123DE-55F2-40E2-87A3-AB82BF675787}"/>
            </a:ext>
          </a:extLst>
        </xdr:cNvPr>
        <xdr:cNvCxnSpPr/>
      </xdr:nvCxnSpPr>
      <xdr:spPr>
        <a:xfrm flipV="1">
          <a:off x="4179570" y="9241790"/>
          <a:ext cx="1270" cy="9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163847</xdr:rowOff>
    </xdr:from>
    <xdr:ext cx="405111" cy="259045"/>
    <xdr:sp macro="" textlink="">
      <xdr:nvSpPr>
        <xdr:cNvPr id="163" name="【橋りょう・トンネル】&#10;有形固定資産減価償却率最小値テキスト">
          <a:extLst>
            <a:ext uri="{FF2B5EF4-FFF2-40B4-BE49-F238E27FC236}">
              <a16:creationId xmlns:a16="http://schemas.microsoft.com/office/drawing/2014/main" id="{42A09265-259B-4561-9826-20C2BB772E49}"/>
            </a:ext>
          </a:extLst>
        </xdr:cNvPr>
        <xdr:cNvSpPr txBox="1"/>
      </xdr:nvSpPr>
      <xdr:spPr>
        <a:xfrm>
          <a:off x="4229100"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64" name="直線コネクタ 163">
          <a:extLst>
            <a:ext uri="{FF2B5EF4-FFF2-40B4-BE49-F238E27FC236}">
              <a16:creationId xmlns:a16="http://schemas.microsoft.com/office/drawing/2014/main" id="{A16C414D-1010-43DE-A4BB-503A82E2F58B}"/>
            </a:ext>
          </a:extLst>
        </xdr:cNvPr>
        <xdr:cNvCxnSpPr/>
      </xdr:nvCxnSpPr>
      <xdr:spPr>
        <a:xfrm>
          <a:off x="4105275" y="102025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133367</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id="{8E178DF1-C322-44F3-A71B-59A6B98ED8F4}"/>
            </a:ext>
          </a:extLst>
        </xdr:cNvPr>
        <xdr:cNvSpPr txBox="1"/>
      </xdr:nvSpPr>
      <xdr:spPr>
        <a:xfrm>
          <a:off x="4229100" y="9039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15240</xdr:rowOff>
    </xdr:from>
    <xdr:to>
      <xdr:col>24</xdr:col>
      <xdr:colOff>152400</xdr:colOff>
      <xdr:row>57</xdr:row>
      <xdr:rowOff>15240</xdr:rowOff>
    </xdr:to>
    <xdr:cxnSp macro="">
      <xdr:nvCxnSpPr>
        <xdr:cNvPr id="166" name="直線コネクタ 165">
          <a:extLst>
            <a:ext uri="{FF2B5EF4-FFF2-40B4-BE49-F238E27FC236}">
              <a16:creationId xmlns:a16="http://schemas.microsoft.com/office/drawing/2014/main" id="{183C2BCB-CEC9-4255-92D6-F7FCB0716F15}"/>
            </a:ext>
          </a:extLst>
        </xdr:cNvPr>
        <xdr:cNvCxnSpPr/>
      </xdr:nvCxnSpPr>
      <xdr:spPr>
        <a:xfrm>
          <a:off x="4105275" y="92417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45737</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46195A57-AAB0-431F-911F-1462E490DC31}"/>
            </a:ext>
          </a:extLst>
        </xdr:cNvPr>
        <xdr:cNvSpPr txBox="1"/>
      </xdr:nvSpPr>
      <xdr:spPr>
        <a:xfrm>
          <a:off x="4229100" y="9602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8" name="フローチャート: 判断 167">
          <a:extLst>
            <a:ext uri="{FF2B5EF4-FFF2-40B4-BE49-F238E27FC236}">
              <a16:creationId xmlns:a16="http://schemas.microsoft.com/office/drawing/2014/main" id="{B34251BB-2F22-4A75-8CCC-7C23ACCCDE15}"/>
            </a:ext>
          </a:extLst>
        </xdr:cNvPr>
        <xdr:cNvSpPr/>
      </xdr:nvSpPr>
      <xdr:spPr>
        <a:xfrm>
          <a:off x="4124325" y="96177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25400</xdr:rowOff>
    </xdr:from>
    <xdr:to>
      <xdr:col>20</xdr:col>
      <xdr:colOff>38100</xdr:colOff>
      <xdr:row>59</xdr:row>
      <xdr:rowOff>127000</xdr:rowOff>
    </xdr:to>
    <xdr:sp macro="" textlink="">
      <xdr:nvSpPr>
        <xdr:cNvPr id="169" name="フローチャート: 判断 168">
          <a:extLst>
            <a:ext uri="{FF2B5EF4-FFF2-40B4-BE49-F238E27FC236}">
              <a16:creationId xmlns:a16="http://schemas.microsoft.com/office/drawing/2014/main" id="{D26814C7-661F-4D05-8EEB-FBA1E85CA4C9}"/>
            </a:ext>
          </a:extLst>
        </xdr:cNvPr>
        <xdr:cNvSpPr/>
      </xdr:nvSpPr>
      <xdr:spPr>
        <a:xfrm>
          <a:off x="3381375" y="95821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166370</xdr:rowOff>
    </xdr:from>
    <xdr:to>
      <xdr:col>15</xdr:col>
      <xdr:colOff>101600</xdr:colOff>
      <xdr:row>59</xdr:row>
      <xdr:rowOff>96520</xdr:rowOff>
    </xdr:to>
    <xdr:sp macro="" textlink="">
      <xdr:nvSpPr>
        <xdr:cNvPr id="170" name="フローチャート: 判断 169">
          <a:extLst>
            <a:ext uri="{FF2B5EF4-FFF2-40B4-BE49-F238E27FC236}">
              <a16:creationId xmlns:a16="http://schemas.microsoft.com/office/drawing/2014/main" id="{702EE042-B6A3-4208-A2EF-BAFA100CBF69}"/>
            </a:ext>
          </a:extLst>
        </xdr:cNvPr>
        <xdr:cNvSpPr/>
      </xdr:nvSpPr>
      <xdr:spPr>
        <a:xfrm>
          <a:off x="2571750" y="95548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71" name="フローチャート: 判断 170">
          <a:extLst>
            <a:ext uri="{FF2B5EF4-FFF2-40B4-BE49-F238E27FC236}">
              <a16:creationId xmlns:a16="http://schemas.microsoft.com/office/drawing/2014/main" id="{1CDE8908-7DE4-4E94-860F-92CE3FC34017}"/>
            </a:ext>
          </a:extLst>
        </xdr:cNvPr>
        <xdr:cNvSpPr/>
      </xdr:nvSpPr>
      <xdr:spPr>
        <a:xfrm>
          <a:off x="1781175" y="95427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44450</xdr:rowOff>
    </xdr:from>
    <xdr:to>
      <xdr:col>6</xdr:col>
      <xdr:colOff>38100</xdr:colOff>
      <xdr:row>58</xdr:row>
      <xdr:rowOff>146050</xdr:rowOff>
    </xdr:to>
    <xdr:sp macro="" textlink="">
      <xdr:nvSpPr>
        <xdr:cNvPr id="172" name="フローチャート: 判断 171">
          <a:extLst>
            <a:ext uri="{FF2B5EF4-FFF2-40B4-BE49-F238E27FC236}">
              <a16:creationId xmlns:a16="http://schemas.microsoft.com/office/drawing/2014/main" id="{F9C1A40C-29FC-4E80-96C7-ACD21E4E2AB0}"/>
            </a:ext>
          </a:extLst>
        </xdr:cNvPr>
        <xdr:cNvSpPr/>
      </xdr:nvSpPr>
      <xdr:spPr>
        <a:xfrm>
          <a:off x="981075" y="94392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E37BEE06-01AF-4136-A17B-4D3A528BE444}"/>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8625883A-10EC-449E-82B5-5EC5E1423510}"/>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7E8B4CE6-3EE1-471A-BEAB-AA375D91ADAF}"/>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15F0F6C7-625A-4B64-9EC4-048BAFDFBC40}"/>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47571501-BBCE-45E7-B786-19718A2D7A65}"/>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63500</xdr:rowOff>
    </xdr:from>
    <xdr:to>
      <xdr:col>24</xdr:col>
      <xdr:colOff>114300</xdr:colOff>
      <xdr:row>59</xdr:row>
      <xdr:rowOff>165100</xdr:rowOff>
    </xdr:to>
    <xdr:sp macro="" textlink="">
      <xdr:nvSpPr>
        <xdr:cNvPr id="178" name="楕円 177">
          <a:extLst>
            <a:ext uri="{FF2B5EF4-FFF2-40B4-BE49-F238E27FC236}">
              <a16:creationId xmlns:a16="http://schemas.microsoft.com/office/drawing/2014/main" id="{61485345-6CB8-4C82-BDCF-C15459FFAF77}"/>
            </a:ext>
          </a:extLst>
        </xdr:cNvPr>
        <xdr:cNvSpPr/>
      </xdr:nvSpPr>
      <xdr:spPr>
        <a:xfrm>
          <a:off x="4124325" y="96202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C072D6F7-DFDA-43B1-9CFA-E500A9A4F22D}"/>
            </a:ext>
          </a:extLst>
        </xdr:cNvPr>
        <xdr:cNvSpPr txBox="1"/>
      </xdr:nvSpPr>
      <xdr:spPr>
        <a:xfrm>
          <a:off x="4229100" y="9474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10160</xdr:rowOff>
    </xdr:from>
    <xdr:to>
      <xdr:col>20</xdr:col>
      <xdr:colOff>38100</xdr:colOff>
      <xdr:row>59</xdr:row>
      <xdr:rowOff>111760</xdr:rowOff>
    </xdr:to>
    <xdr:sp macro="" textlink="">
      <xdr:nvSpPr>
        <xdr:cNvPr id="180" name="楕円 179">
          <a:extLst>
            <a:ext uri="{FF2B5EF4-FFF2-40B4-BE49-F238E27FC236}">
              <a16:creationId xmlns:a16="http://schemas.microsoft.com/office/drawing/2014/main" id="{6080B030-1C53-4C39-A7DB-51A2DE863C6B}"/>
            </a:ext>
          </a:extLst>
        </xdr:cNvPr>
        <xdr:cNvSpPr/>
      </xdr:nvSpPr>
      <xdr:spPr>
        <a:xfrm>
          <a:off x="3381375" y="956056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60960</xdr:rowOff>
    </xdr:from>
    <xdr:to>
      <xdr:col>24</xdr:col>
      <xdr:colOff>63500</xdr:colOff>
      <xdr:row>59</xdr:row>
      <xdr:rowOff>114300</xdr:rowOff>
    </xdr:to>
    <xdr:cxnSp macro="">
      <xdr:nvCxnSpPr>
        <xdr:cNvPr id="181" name="直線コネクタ 180">
          <a:extLst>
            <a:ext uri="{FF2B5EF4-FFF2-40B4-BE49-F238E27FC236}">
              <a16:creationId xmlns:a16="http://schemas.microsoft.com/office/drawing/2014/main" id="{FD7F80F2-3529-4719-B048-163C3AF1ECC2}"/>
            </a:ext>
          </a:extLst>
        </xdr:cNvPr>
        <xdr:cNvCxnSpPr/>
      </xdr:nvCxnSpPr>
      <xdr:spPr>
        <a:xfrm>
          <a:off x="3429000" y="9617710"/>
          <a:ext cx="752475"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128270</xdr:rowOff>
    </xdr:from>
    <xdr:to>
      <xdr:col>15</xdr:col>
      <xdr:colOff>101600</xdr:colOff>
      <xdr:row>59</xdr:row>
      <xdr:rowOff>58420</xdr:rowOff>
    </xdr:to>
    <xdr:sp macro="" textlink="">
      <xdr:nvSpPr>
        <xdr:cNvPr id="182" name="楕円 181">
          <a:extLst>
            <a:ext uri="{FF2B5EF4-FFF2-40B4-BE49-F238E27FC236}">
              <a16:creationId xmlns:a16="http://schemas.microsoft.com/office/drawing/2014/main" id="{8382A632-D096-443C-9EF9-8E592230129A}"/>
            </a:ext>
          </a:extLst>
        </xdr:cNvPr>
        <xdr:cNvSpPr/>
      </xdr:nvSpPr>
      <xdr:spPr>
        <a:xfrm>
          <a:off x="2571750" y="95167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7620</xdr:rowOff>
    </xdr:from>
    <xdr:to>
      <xdr:col>19</xdr:col>
      <xdr:colOff>177800</xdr:colOff>
      <xdr:row>59</xdr:row>
      <xdr:rowOff>60960</xdr:rowOff>
    </xdr:to>
    <xdr:cxnSp macro="">
      <xdr:nvCxnSpPr>
        <xdr:cNvPr id="183" name="直線コネクタ 182">
          <a:extLst>
            <a:ext uri="{FF2B5EF4-FFF2-40B4-BE49-F238E27FC236}">
              <a16:creationId xmlns:a16="http://schemas.microsoft.com/office/drawing/2014/main" id="{2371960A-33C5-414E-88DC-499DDC3914DD}"/>
            </a:ext>
          </a:extLst>
        </xdr:cNvPr>
        <xdr:cNvCxnSpPr/>
      </xdr:nvCxnSpPr>
      <xdr:spPr>
        <a:xfrm>
          <a:off x="2619375" y="9564370"/>
          <a:ext cx="809625"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84" name="楕円 183">
          <a:extLst>
            <a:ext uri="{FF2B5EF4-FFF2-40B4-BE49-F238E27FC236}">
              <a16:creationId xmlns:a16="http://schemas.microsoft.com/office/drawing/2014/main" id="{217D4A2B-78D7-402C-8F30-451F23F1289A}"/>
            </a:ext>
          </a:extLst>
        </xdr:cNvPr>
        <xdr:cNvSpPr/>
      </xdr:nvSpPr>
      <xdr:spPr>
        <a:xfrm>
          <a:off x="1781175" y="94964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152400</xdr:rowOff>
    </xdr:from>
    <xdr:to>
      <xdr:col>15</xdr:col>
      <xdr:colOff>50800</xdr:colOff>
      <xdr:row>59</xdr:row>
      <xdr:rowOff>7620</xdr:rowOff>
    </xdr:to>
    <xdr:cxnSp macro="">
      <xdr:nvCxnSpPr>
        <xdr:cNvPr id="185" name="直線コネクタ 184">
          <a:extLst>
            <a:ext uri="{FF2B5EF4-FFF2-40B4-BE49-F238E27FC236}">
              <a16:creationId xmlns:a16="http://schemas.microsoft.com/office/drawing/2014/main" id="{368E700D-2D23-4FED-966E-7B817F82DDC5}"/>
            </a:ext>
          </a:extLst>
        </xdr:cNvPr>
        <xdr:cNvCxnSpPr/>
      </xdr:nvCxnSpPr>
      <xdr:spPr>
        <a:xfrm>
          <a:off x="1828800" y="9544050"/>
          <a:ext cx="790575"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118127</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919E75AE-EE65-4FEE-91E1-37B1FBB4F8A2}"/>
            </a:ext>
          </a:extLst>
        </xdr:cNvPr>
        <xdr:cNvSpPr txBox="1"/>
      </xdr:nvSpPr>
      <xdr:spPr>
        <a:xfrm>
          <a:off x="3239144" y="967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87647</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CE32E1EC-C7CF-4C1B-9E26-BFC450ADC663}"/>
            </a:ext>
          </a:extLst>
        </xdr:cNvPr>
        <xdr:cNvSpPr txBox="1"/>
      </xdr:nvSpPr>
      <xdr:spPr>
        <a:xfrm>
          <a:off x="24390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72407</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7D6B2D6A-DD22-4BC1-A70A-3CF6DDA89F3C}"/>
            </a:ext>
          </a:extLst>
        </xdr:cNvPr>
        <xdr:cNvSpPr txBox="1"/>
      </xdr:nvSpPr>
      <xdr:spPr>
        <a:xfrm>
          <a:off x="1648469"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162577</xdr:rowOff>
    </xdr:from>
    <xdr:ext cx="405111" cy="259045"/>
    <xdr:sp macro="" textlink="">
      <xdr:nvSpPr>
        <xdr:cNvPr id="189" name="n_4aveValue【橋りょう・トンネル】&#10;有形固定資産減価償却率">
          <a:extLst>
            <a:ext uri="{FF2B5EF4-FFF2-40B4-BE49-F238E27FC236}">
              <a16:creationId xmlns:a16="http://schemas.microsoft.com/office/drawing/2014/main" id="{97F4A516-1D00-4721-8B6B-8B78C9423BE4}"/>
            </a:ext>
          </a:extLst>
        </xdr:cNvPr>
        <xdr:cNvSpPr txBox="1"/>
      </xdr:nvSpPr>
      <xdr:spPr>
        <a:xfrm>
          <a:off x="848369" y="9227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128287</xdr:rowOff>
    </xdr:from>
    <xdr:ext cx="405111" cy="259045"/>
    <xdr:sp macro="" textlink="">
      <xdr:nvSpPr>
        <xdr:cNvPr id="190" name="n_1mainValue【橋りょう・トンネル】&#10;有形固定資産減価償却率">
          <a:extLst>
            <a:ext uri="{FF2B5EF4-FFF2-40B4-BE49-F238E27FC236}">
              <a16:creationId xmlns:a16="http://schemas.microsoft.com/office/drawing/2014/main" id="{6A770DBF-A55D-48EA-8372-56D8E66AFAB6}"/>
            </a:ext>
          </a:extLst>
        </xdr:cNvPr>
        <xdr:cNvSpPr txBox="1"/>
      </xdr:nvSpPr>
      <xdr:spPr>
        <a:xfrm>
          <a:off x="3239144" y="9354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91" name="n_2mainValue【橋りょう・トンネル】&#10;有形固定資産減価償却率">
          <a:extLst>
            <a:ext uri="{FF2B5EF4-FFF2-40B4-BE49-F238E27FC236}">
              <a16:creationId xmlns:a16="http://schemas.microsoft.com/office/drawing/2014/main" id="{7FCFD8D7-77D7-4B59-8B40-DB6E239C2483}"/>
            </a:ext>
          </a:extLst>
        </xdr:cNvPr>
        <xdr:cNvSpPr txBox="1"/>
      </xdr:nvSpPr>
      <xdr:spPr>
        <a:xfrm>
          <a:off x="2439044" y="930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48277</xdr:rowOff>
    </xdr:from>
    <xdr:ext cx="405111" cy="259045"/>
    <xdr:sp macro="" textlink="">
      <xdr:nvSpPr>
        <xdr:cNvPr id="192" name="n_3mainValue【橋りょう・トンネル】&#10;有形固定資産減価償却率">
          <a:extLst>
            <a:ext uri="{FF2B5EF4-FFF2-40B4-BE49-F238E27FC236}">
              <a16:creationId xmlns:a16="http://schemas.microsoft.com/office/drawing/2014/main" id="{1652F652-526F-495F-87BA-CBF36A7865F3}"/>
            </a:ext>
          </a:extLst>
        </xdr:cNvPr>
        <xdr:cNvSpPr txBox="1"/>
      </xdr:nvSpPr>
      <xdr:spPr>
        <a:xfrm>
          <a:off x="1648469" y="927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1CA8B22D-6A06-47BE-8D8D-CF3D2414B1BA}"/>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94" name="正方形/長方形 193">
          <a:extLst>
            <a:ext uri="{FF2B5EF4-FFF2-40B4-BE49-F238E27FC236}">
              <a16:creationId xmlns:a16="http://schemas.microsoft.com/office/drawing/2014/main" id="{828E6E21-3A1B-4731-8821-03A0AF1288DD}"/>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95" name="正方形/長方形 194">
          <a:extLst>
            <a:ext uri="{FF2B5EF4-FFF2-40B4-BE49-F238E27FC236}">
              <a16:creationId xmlns:a16="http://schemas.microsoft.com/office/drawing/2014/main" id="{AFD1DA64-259B-4EAC-9C82-B3D877F7BC4B}"/>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6" name="正方形/長方形 195">
          <a:extLst>
            <a:ext uri="{FF2B5EF4-FFF2-40B4-BE49-F238E27FC236}">
              <a16:creationId xmlns:a16="http://schemas.microsoft.com/office/drawing/2014/main" id="{CB929B84-430F-44C4-BDDE-AF2436E87E2E}"/>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7" name="正方形/長方形 196">
          <a:extLst>
            <a:ext uri="{FF2B5EF4-FFF2-40B4-BE49-F238E27FC236}">
              <a16:creationId xmlns:a16="http://schemas.microsoft.com/office/drawing/2014/main" id="{FA5E88DE-7FFB-47A4-BC20-3454F0D358BE}"/>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B265294F-2B10-4E85-ADDA-5C5FA418CC9C}"/>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588C5CC9-7969-483D-BFF1-67A11D97A890}"/>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43DA4589-8C40-4DE4-872F-3FBFBD9F493E}"/>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DEC4C1DF-4DD1-4FC6-ABDB-F4F9E3B585F4}"/>
            </a:ext>
          </a:extLst>
        </xdr:cNvPr>
        <xdr:cNvCxnSpPr/>
      </xdr:nvCxnSpPr>
      <xdr:spPr>
        <a:xfrm>
          <a:off x="5953125" y="1036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a:extLst>
            <a:ext uri="{FF2B5EF4-FFF2-40B4-BE49-F238E27FC236}">
              <a16:creationId xmlns:a16="http://schemas.microsoft.com/office/drawing/2014/main" id="{9915635D-631E-4DF3-98D8-CFD09D26F9EB}"/>
            </a:ext>
          </a:extLst>
        </xdr:cNvPr>
        <xdr:cNvSpPr txBox="1"/>
      </xdr:nvSpPr>
      <xdr:spPr>
        <a:xfrm>
          <a:off x="5723389" y="102273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E4BEF955-4B06-40A5-A25A-7DED9D96256A}"/>
            </a:ext>
          </a:extLst>
        </xdr:cNvPr>
        <xdr:cNvCxnSpPr/>
      </xdr:nvCxnSpPr>
      <xdr:spPr>
        <a:xfrm>
          <a:off x="5953125" y="993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4" name="テキスト ボックス 203">
          <a:extLst>
            <a:ext uri="{FF2B5EF4-FFF2-40B4-BE49-F238E27FC236}">
              <a16:creationId xmlns:a16="http://schemas.microsoft.com/office/drawing/2014/main" id="{E65DBC4C-F5A0-4DE4-9420-9A661194B3B4}"/>
            </a:ext>
          </a:extLst>
        </xdr:cNvPr>
        <xdr:cNvSpPr txBox="1"/>
      </xdr:nvSpPr>
      <xdr:spPr>
        <a:xfrm>
          <a:off x="5421206" y="97987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531C2A2E-1DA6-4528-BD65-E10783577A7A}"/>
            </a:ext>
          </a:extLst>
        </xdr:cNvPr>
        <xdr:cNvCxnSpPr/>
      </xdr:nvCxnSpPr>
      <xdr:spPr>
        <a:xfrm>
          <a:off x="5953125" y="950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6" name="テキスト ボックス 205">
          <a:extLst>
            <a:ext uri="{FF2B5EF4-FFF2-40B4-BE49-F238E27FC236}">
              <a16:creationId xmlns:a16="http://schemas.microsoft.com/office/drawing/2014/main" id="{A35FA531-5A72-4F34-9944-434BC52FC551}"/>
            </a:ext>
          </a:extLst>
        </xdr:cNvPr>
        <xdr:cNvSpPr txBox="1"/>
      </xdr:nvSpPr>
      <xdr:spPr>
        <a:xfrm>
          <a:off x="5421206" y="9370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9E530186-B1C2-42EF-9A69-AA27B27523EC}"/>
            </a:ext>
          </a:extLst>
        </xdr:cNvPr>
        <xdr:cNvCxnSpPr/>
      </xdr:nvCxnSpPr>
      <xdr:spPr>
        <a:xfrm>
          <a:off x="5953125" y="9067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8" name="テキスト ボックス 207">
          <a:extLst>
            <a:ext uri="{FF2B5EF4-FFF2-40B4-BE49-F238E27FC236}">
              <a16:creationId xmlns:a16="http://schemas.microsoft.com/office/drawing/2014/main" id="{F14A36CD-8C54-4399-82F7-302FD802E3C4}"/>
            </a:ext>
          </a:extLst>
        </xdr:cNvPr>
        <xdr:cNvSpPr txBox="1"/>
      </xdr:nvSpPr>
      <xdr:spPr>
        <a:xfrm>
          <a:off x="5421206" y="8931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67F13B52-6CB2-4BB6-BC39-972175CCEFAF}"/>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a:extLst>
            <a:ext uri="{FF2B5EF4-FFF2-40B4-BE49-F238E27FC236}">
              <a16:creationId xmlns:a16="http://schemas.microsoft.com/office/drawing/2014/main" id="{EAD9A3CB-57C3-4CAC-952B-CCFF223793FA}"/>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D983F44C-C9E2-4EAE-A38F-36B37A612421}"/>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154346</xdr:rowOff>
    </xdr:from>
    <xdr:to>
      <xdr:col>54</xdr:col>
      <xdr:colOff>189865</xdr:colOff>
      <xdr:row>62</xdr:row>
      <xdr:rowOff>160418</xdr:rowOff>
    </xdr:to>
    <xdr:cxnSp macro="">
      <xdr:nvCxnSpPr>
        <xdr:cNvPr id="212" name="直線コネクタ 211">
          <a:extLst>
            <a:ext uri="{FF2B5EF4-FFF2-40B4-BE49-F238E27FC236}">
              <a16:creationId xmlns:a16="http://schemas.microsoft.com/office/drawing/2014/main" id="{7C7B7207-C5CA-458B-A701-62F8941F92D6}"/>
            </a:ext>
          </a:extLst>
        </xdr:cNvPr>
        <xdr:cNvCxnSpPr/>
      </xdr:nvCxnSpPr>
      <xdr:spPr>
        <a:xfrm flipV="1">
          <a:off x="9427845" y="9060221"/>
          <a:ext cx="1270" cy="1142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164245</xdr:rowOff>
    </xdr:from>
    <xdr:ext cx="534377" cy="259045"/>
    <xdr:sp macro="" textlink="">
      <xdr:nvSpPr>
        <xdr:cNvPr id="213" name="【橋りょう・トンネル】&#10;一人当たり有形固定資産（償却資産）額最小値テキスト">
          <a:extLst>
            <a:ext uri="{FF2B5EF4-FFF2-40B4-BE49-F238E27FC236}">
              <a16:creationId xmlns:a16="http://schemas.microsoft.com/office/drawing/2014/main" id="{D16A12F4-554B-4436-860A-6C28A34E2F6B}"/>
            </a:ext>
          </a:extLst>
        </xdr:cNvPr>
        <xdr:cNvSpPr txBox="1"/>
      </xdr:nvSpPr>
      <xdr:spPr>
        <a:xfrm>
          <a:off x="9477375" y="1020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160418</xdr:rowOff>
    </xdr:from>
    <xdr:to>
      <xdr:col>55</xdr:col>
      <xdr:colOff>88900</xdr:colOff>
      <xdr:row>62</xdr:row>
      <xdr:rowOff>160418</xdr:rowOff>
    </xdr:to>
    <xdr:cxnSp macro="">
      <xdr:nvCxnSpPr>
        <xdr:cNvPr id="214" name="直線コネクタ 213">
          <a:extLst>
            <a:ext uri="{FF2B5EF4-FFF2-40B4-BE49-F238E27FC236}">
              <a16:creationId xmlns:a16="http://schemas.microsoft.com/office/drawing/2014/main" id="{A780A686-CBE6-42DD-8F4F-8961FFB77429}"/>
            </a:ext>
          </a:extLst>
        </xdr:cNvPr>
        <xdr:cNvCxnSpPr/>
      </xdr:nvCxnSpPr>
      <xdr:spPr>
        <a:xfrm>
          <a:off x="9363075" y="1020294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101023</xdr:rowOff>
    </xdr:from>
    <xdr:ext cx="599010" cy="259045"/>
    <xdr:sp macro="" textlink="">
      <xdr:nvSpPr>
        <xdr:cNvPr id="215" name="【橋りょう・トンネル】&#10;一人当たり有形固定資産（償却資産）額最大値テキスト">
          <a:extLst>
            <a:ext uri="{FF2B5EF4-FFF2-40B4-BE49-F238E27FC236}">
              <a16:creationId xmlns:a16="http://schemas.microsoft.com/office/drawing/2014/main" id="{2E232C57-EE0A-4C94-94CD-8E17058B4462}"/>
            </a:ext>
          </a:extLst>
        </xdr:cNvPr>
        <xdr:cNvSpPr txBox="1"/>
      </xdr:nvSpPr>
      <xdr:spPr>
        <a:xfrm>
          <a:off x="9477375" y="884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154346</xdr:rowOff>
    </xdr:from>
    <xdr:to>
      <xdr:col>55</xdr:col>
      <xdr:colOff>88900</xdr:colOff>
      <xdr:row>55</xdr:row>
      <xdr:rowOff>154346</xdr:rowOff>
    </xdr:to>
    <xdr:cxnSp macro="">
      <xdr:nvCxnSpPr>
        <xdr:cNvPr id="216" name="直線コネクタ 215">
          <a:extLst>
            <a:ext uri="{FF2B5EF4-FFF2-40B4-BE49-F238E27FC236}">
              <a16:creationId xmlns:a16="http://schemas.microsoft.com/office/drawing/2014/main" id="{0981B2C9-6A68-486A-9BCE-B81CFC9D2ECC}"/>
            </a:ext>
          </a:extLst>
        </xdr:cNvPr>
        <xdr:cNvCxnSpPr/>
      </xdr:nvCxnSpPr>
      <xdr:spPr>
        <a:xfrm>
          <a:off x="9363075" y="906022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72605</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id="{B50600AA-2A39-4AE5-88D4-F8751C0D54DA}"/>
            </a:ext>
          </a:extLst>
        </xdr:cNvPr>
        <xdr:cNvSpPr txBox="1"/>
      </xdr:nvSpPr>
      <xdr:spPr>
        <a:xfrm>
          <a:off x="9477375" y="9784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94178</xdr:rowOff>
    </xdr:from>
    <xdr:to>
      <xdr:col>55</xdr:col>
      <xdr:colOff>50800</xdr:colOff>
      <xdr:row>61</xdr:row>
      <xdr:rowOff>24328</xdr:rowOff>
    </xdr:to>
    <xdr:sp macro="" textlink="">
      <xdr:nvSpPr>
        <xdr:cNvPr id="218" name="フローチャート: 判断 217">
          <a:extLst>
            <a:ext uri="{FF2B5EF4-FFF2-40B4-BE49-F238E27FC236}">
              <a16:creationId xmlns:a16="http://schemas.microsoft.com/office/drawing/2014/main" id="{B9307F75-48F0-49D4-B755-E1D7D3FB94E3}"/>
            </a:ext>
          </a:extLst>
        </xdr:cNvPr>
        <xdr:cNvSpPr/>
      </xdr:nvSpPr>
      <xdr:spPr>
        <a:xfrm>
          <a:off x="9401175" y="980967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94192</xdr:rowOff>
    </xdr:from>
    <xdr:to>
      <xdr:col>50</xdr:col>
      <xdr:colOff>165100</xdr:colOff>
      <xdr:row>61</xdr:row>
      <xdr:rowOff>24342</xdr:rowOff>
    </xdr:to>
    <xdr:sp macro="" textlink="">
      <xdr:nvSpPr>
        <xdr:cNvPr id="219" name="フローチャート: 判断 218">
          <a:extLst>
            <a:ext uri="{FF2B5EF4-FFF2-40B4-BE49-F238E27FC236}">
              <a16:creationId xmlns:a16="http://schemas.microsoft.com/office/drawing/2014/main" id="{EF8B5E03-D558-4090-B745-2A5649015863}"/>
            </a:ext>
          </a:extLst>
        </xdr:cNvPr>
        <xdr:cNvSpPr/>
      </xdr:nvSpPr>
      <xdr:spPr>
        <a:xfrm>
          <a:off x="8639175" y="980969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77074</xdr:rowOff>
    </xdr:from>
    <xdr:to>
      <xdr:col>46</xdr:col>
      <xdr:colOff>38100</xdr:colOff>
      <xdr:row>61</xdr:row>
      <xdr:rowOff>7224</xdr:rowOff>
    </xdr:to>
    <xdr:sp macro="" textlink="">
      <xdr:nvSpPr>
        <xdr:cNvPr id="220" name="フローチャート: 判断 219">
          <a:extLst>
            <a:ext uri="{FF2B5EF4-FFF2-40B4-BE49-F238E27FC236}">
              <a16:creationId xmlns:a16="http://schemas.microsoft.com/office/drawing/2014/main" id="{3403A3E9-E602-4483-87E1-DF2F6575F4C7}"/>
            </a:ext>
          </a:extLst>
        </xdr:cNvPr>
        <xdr:cNvSpPr/>
      </xdr:nvSpPr>
      <xdr:spPr>
        <a:xfrm>
          <a:off x="7839075" y="97925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61287</xdr:rowOff>
    </xdr:from>
    <xdr:to>
      <xdr:col>41</xdr:col>
      <xdr:colOff>101600</xdr:colOff>
      <xdr:row>60</xdr:row>
      <xdr:rowOff>162887</xdr:rowOff>
    </xdr:to>
    <xdr:sp macro="" textlink="">
      <xdr:nvSpPr>
        <xdr:cNvPr id="221" name="フローチャート: 判断 220">
          <a:extLst>
            <a:ext uri="{FF2B5EF4-FFF2-40B4-BE49-F238E27FC236}">
              <a16:creationId xmlns:a16="http://schemas.microsoft.com/office/drawing/2014/main" id="{B5460A57-58EC-45E5-8E22-C63298EA5CC3}"/>
            </a:ext>
          </a:extLst>
        </xdr:cNvPr>
        <xdr:cNvSpPr/>
      </xdr:nvSpPr>
      <xdr:spPr>
        <a:xfrm>
          <a:off x="7029450" y="977996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167339</xdr:rowOff>
    </xdr:from>
    <xdr:to>
      <xdr:col>36</xdr:col>
      <xdr:colOff>165100</xdr:colOff>
      <xdr:row>60</xdr:row>
      <xdr:rowOff>97489</xdr:rowOff>
    </xdr:to>
    <xdr:sp macro="" textlink="">
      <xdr:nvSpPr>
        <xdr:cNvPr id="222" name="フローチャート: 判断 221">
          <a:extLst>
            <a:ext uri="{FF2B5EF4-FFF2-40B4-BE49-F238E27FC236}">
              <a16:creationId xmlns:a16="http://schemas.microsoft.com/office/drawing/2014/main" id="{2A009E4F-FB68-405C-8221-268DEAAE96D0}"/>
            </a:ext>
          </a:extLst>
        </xdr:cNvPr>
        <xdr:cNvSpPr/>
      </xdr:nvSpPr>
      <xdr:spPr>
        <a:xfrm>
          <a:off x="6238875" y="97177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8E54DC9F-3453-48AF-B51C-82BE467CCFEC}"/>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29B239E-381B-4DCA-970C-C06529612180}"/>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11675353-5C68-4185-B4AD-5DA5CA4D0845}"/>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9CD720FE-D01B-45BB-992F-F1638742EBEB}"/>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CC14413-F70B-4A7C-8140-4E96FD1F20A2}"/>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69407</xdr:rowOff>
    </xdr:from>
    <xdr:to>
      <xdr:col>55</xdr:col>
      <xdr:colOff>50800</xdr:colOff>
      <xdr:row>60</xdr:row>
      <xdr:rowOff>171007</xdr:rowOff>
    </xdr:to>
    <xdr:sp macro="" textlink="">
      <xdr:nvSpPr>
        <xdr:cNvPr id="228" name="楕円 227">
          <a:extLst>
            <a:ext uri="{FF2B5EF4-FFF2-40B4-BE49-F238E27FC236}">
              <a16:creationId xmlns:a16="http://schemas.microsoft.com/office/drawing/2014/main" id="{B0A27A4F-D7B5-4A66-B2A5-A43F85C7199F}"/>
            </a:ext>
          </a:extLst>
        </xdr:cNvPr>
        <xdr:cNvSpPr/>
      </xdr:nvSpPr>
      <xdr:spPr>
        <a:xfrm>
          <a:off x="9401175" y="9781732"/>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59</xdr:row>
      <xdr:rowOff>92284</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C4A1000D-EF9A-452E-8BF1-D48243058CAF}"/>
            </a:ext>
          </a:extLst>
        </xdr:cNvPr>
        <xdr:cNvSpPr txBox="1"/>
      </xdr:nvSpPr>
      <xdr:spPr>
        <a:xfrm>
          <a:off x="9477375" y="96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70884</xdr:rowOff>
    </xdr:from>
    <xdr:to>
      <xdr:col>50</xdr:col>
      <xdr:colOff>165100</xdr:colOff>
      <xdr:row>61</xdr:row>
      <xdr:rowOff>1034</xdr:rowOff>
    </xdr:to>
    <xdr:sp macro="" textlink="">
      <xdr:nvSpPr>
        <xdr:cNvPr id="230" name="楕円 229">
          <a:extLst>
            <a:ext uri="{FF2B5EF4-FFF2-40B4-BE49-F238E27FC236}">
              <a16:creationId xmlns:a16="http://schemas.microsoft.com/office/drawing/2014/main" id="{A3032C27-3535-4057-868B-3B483B6FC83B}"/>
            </a:ext>
          </a:extLst>
        </xdr:cNvPr>
        <xdr:cNvSpPr/>
      </xdr:nvSpPr>
      <xdr:spPr>
        <a:xfrm>
          <a:off x="8639175" y="978320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120207</xdr:rowOff>
    </xdr:from>
    <xdr:to>
      <xdr:col>55</xdr:col>
      <xdr:colOff>0</xdr:colOff>
      <xdr:row>60</xdr:row>
      <xdr:rowOff>121684</xdr:rowOff>
    </xdr:to>
    <xdr:cxnSp macro="">
      <xdr:nvCxnSpPr>
        <xdr:cNvPr id="231" name="直線コネクタ 230">
          <a:extLst>
            <a:ext uri="{FF2B5EF4-FFF2-40B4-BE49-F238E27FC236}">
              <a16:creationId xmlns:a16="http://schemas.microsoft.com/office/drawing/2014/main" id="{C0819C34-AE26-42FB-8120-664555F970DF}"/>
            </a:ext>
          </a:extLst>
        </xdr:cNvPr>
        <xdr:cNvCxnSpPr/>
      </xdr:nvCxnSpPr>
      <xdr:spPr>
        <a:xfrm flipV="1">
          <a:off x="8686800" y="9838882"/>
          <a:ext cx="742950" cy="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71954</xdr:rowOff>
    </xdr:from>
    <xdr:to>
      <xdr:col>46</xdr:col>
      <xdr:colOff>38100</xdr:colOff>
      <xdr:row>61</xdr:row>
      <xdr:rowOff>2104</xdr:rowOff>
    </xdr:to>
    <xdr:sp macro="" textlink="">
      <xdr:nvSpPr>
        <xdr:cNvPr id="232" name="楕円 231">
          <a:extLst>
            <a:ext uri="{FF2B5EF4-FFF2-40B4-BE49-F238E27FC236}">
              <a16:creationId xmlns:a16="http://schemas.microsoft.com/office/drawing/2014/main" id="{96A3AF2B-0411-45D5-9E97-C2B2586D6C63}"/>
            </a:ext>
          </a:extLst>
        </xdr:cNvPr>
        <xdr:cNvSpPr/>
      </xdr:nvSpPr>
      <xdr:spPr>
        <a:xfrm>
          <a:off x="7839075" y="978427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121684</xdr:rowOff>
    </xdr:from>
    <xdr:to>
      <xdr:col>50</xdr:col>
      <xdr:colOff>114300</xdr:colOff>
      <xdr:row>60</xdr:row>
      <xdr:rowOff>122754</xdr:rowOff>
    </xdr:to>
    <xdr:cxnSp macro="">
      <xdr:nvCxnSpPr>
        <xdr:cNvPr id="233" name="直線コネクタ 232">
          <a:extLst>
            <a:ext uri="{FF2B5EF4-FFF2-40B4-BE49-F238E27FC236}">
              <a16:creationId xmlns:a16="http://schemas.microsoft.com/office/drawing/2014/main" id="{D89EE414-6EB6-4950-B1E6-0A160039AC28}"/>
            </a:ext>
          </a:extLst>
        </xdr:cNvPr>
        <xdr:cNvCxnSpPr/>
      </xdr:nvCxnSpPr>
      <xdr:spPr>
        <a:xfrm flipV="1">
          <a:off x="7886700" y="9840359"/>
          <a:ext cx="8001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80535</xdr:rowOff>
    </xdr:from>
    <xdr:to>
      <xdr:col>41</xdr:col>
      <xdr:colOff>101600</xdr:colOff>
      <xdr:row>61</xdr:row>
      <xdr:rowOff>10685</xdr:rowOff>
    </xdr:to>
    <xdr:sp macro="" textlink="">
      <xdr:nvSpPr>
        <xdr:cNvPr id="234" name="楕円 233">
          <a:extLst>
            <a:ext uri="{FF2B5EF4-FFF2-40B4-BE49-F238E27FC236}">
              <a16:creationId xmlns:a16="http://schemas.microsoft.com/office/drawing/2014/main" id="{81BED804-D340-46FB-A6D9-C3709FEE75AE}"/>
            </a:ext>
          </a:extLst>
        </xdr:cNvPr>
        <xdr:cNvSpPr/>
      </xdr:nvSpPr>
      <xdr:spPr>
        <a:xfrm>
          <a:off x="7029450" y="979921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122754</xdr:rowOff>
    </xdr:from>
    <xdr:to>
      <xdr:col>45</xdr:col>
      <xdr:colOff>177800</xdr:colOff>
      <xdr:row>60</xdr:row>
      <xdr:rowOff>131335</xdr:rowOff>
    </xdr:to>
    <xdr:cxnSp macro="">
      <xdr:nvCxnSpPr>
        <xdr:cNvPr id="235" name="直線コネクタ 234">
          <a:extLst>
            <a:ext uri="{FF2B5EF4-FFF2-40B4-BE49-F238E27FC236}">
              <a16:creationId xmlns:a16="http://schemas.microsoft.com/office/drawing/2014/main" id="{427F9A22-6863-4A41-A20C-4AA44B2B6674}"/>
            </a:ext>
          </a:extLst>
        </xdr:cNvPr>
        <xdr:cNvCxnSpPr/>
      </xdr:nvCxnSpPr>
      <xdr:spPr>
        <a:xfrm flipV="1">
          <a:off x="7077075" y="9841429"/>
          <a:ext cx="809625" cy="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15469</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id="{FBE646FF-65AB-48B1-AF9B-254F6C4D007D}"/>
            </a:ext>
          </a:extLst>
        </xdr:cNvPr>
        <xdr:cNvSpPr txBox="1"/>
      </xdr:nvSpPr>
      <xdr:spPr>
        <a:xfrm>
          <a:off x="8399995" y="988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169801</xdr:rowOff>
    </xdr:from>
    <xdr:ext cx="599010" cy="259045"/>
    <xdr:sp macro="" textlink="">
      <xdr:nvSpPr>
        <xdr:cNvPr id="237" name="n_2aveValue【橋りょう・トンネル】&#10;一人当たり有形固定資産（償却資産）額">
          <a:extLst>
            <a:ext uri="{FF2B5EF4-FFF2-40B4-BE49-F238E27FC236}">
              <a16:creationId xmlns:a16="http://schemas.microsoft.com/office/drawing/2014/main" id="{D68AE181-77E9-4AB2-BD6E-AF6771CCC590}"/>
            </a:ext>
          </a:extLst>
        </xdr:cNvPr>
        <xdr:cNvSpPr txBox="1"/>
      </xdr:nvSpPr>
      <xdr:spPr>
        <a:xfrm>
          <a:off x="7609420" y="98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7964</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F5E826C2-9542-4DDD-A917-E1FBC3097F52}"/>
            </a:ext>
          </a:extLst>
        </xdr:cNvPr>
        <xdr:cNvSpPr txBox="1"/>
      </xdr:nvSpPr>
      <xdr:spPr>
        <a:xfrm>
          <a:off x="6818845" y="9564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114016</xdr:rowOff>
    </xdr:from>
    <xdr:ext cx="599010" cy="259045"/>
    <xdr:sp macro="" textlink="">
      <xdr:nvSpPr>
        <xdr:cNvPr id="239" name="n_4aveValue【橋りょう・トンネル】&#10;一人当たり有形固定資産（償却資産）額">
          <a:extLst>
            <a:ext uri="{FF2B5EF4-FFF2-40B4-BE49-F238E27FC236}">
              <a16:creationId xmlns:a16="http://schemas.microsoft.com/office/drawing/2014/main" id="{E713CA67-DF90-47E9-A949-24117C59C7B7}"/>
            </a:ext>
          </a:extLst>
        </xdr:cNvPr>
        <xdr:cNvSpPr txBox="1"/>
      </xdr:nvSpPr>
      <xdr:spPr>
        <a:xfrm>
          <a:off x="6009220" y="950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17561</xdr:rowOff>
    </xdr:from>
    <xdr:ext cx="599010" cy="259045"/>
    <xdr:sp macro="" textlink="">
      <xdr:nvSpPr>
        <xdr:cNvPr id="240" name="n_1mainValue【橋りょう・トンネル】&#10;一人当たり有形固定資産（償却資産）額">
          <a:extLst>
            <a:ext uri="{FF2B5EF4-FFF2-40B4-BE49-F238E27FC236}">
              <a16:creationId xmlns:a16="http://schemas.microsoft.com/office/drawing/2014/main" id="{C2B1A14E-8A28-4357-BB4D-8D74FF72FDD0}"/>
            </a:ext>
          </a:extLst>
        </xdr:cNvPr>
        <xdr:cNvSpPr txBox="1"/>
      </xdr:nvSpPr>
      <xdr:spPr>
        <a:xfrm>
          <a:off x="8399995" y="957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18631</xdr:rowOff>
    </xdr:from>
    <xdr:ext cx="599010" cy="259045"/>
    <xdr:sp macro="" textlink="">
      <xdr:nvSpPr>
        <xdr:cNvPr id="241" name="n_2mainValue【橋りょう・トンネル】&#10;一人当たり有形固定資産（償却資産）額">
          <a:extLst>
            <a:ext uri="{FF2B5EF4-FFF2-40B4-BE49-F238E27FC236}">
              <a16:creationId xmlns:a16="http://schemas.microsoft.com/office/drawing/2014/main" id="{155CE15F-167B-4887-8FB7-5A0CA722B9BF}"/>
            </a:ext>
          </a:extLst>
        </xdr:cNvPr>
        <xdr:cNvSpPr txBox="1"/>
      </xdr:nvSpPr>
      <xdr:spPr>
        <a:xfrm>
          <a:off x="7609420" y="957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1812</xdr:rowOff>
    </xdr:from>
    <xdr:ext cx="599010" cy="259045"/>
    <xdr:sp macro="" textlink="">
      <xdr:nvSpPr>
        <xdr:cNvPr id="242" name="n_3mainValue【橋りょう・トンネル】&#10;一人当たり有形固定資産（償却資産）額">
          <a:extLst>
            <a:ext uri="{FF2B5EF4-FFF2-40B4-BE49-F238E27FC236}">
              <a16:creationId xmlns:a16="http://schemas.microsoft.com/office/drawing/2014/main" id="{2E1C8EF6-D56C-49E3-8467-0A3C8E77083F}"/>
            </a:ext>
          </a:extLst>
        </xdr:cNvPr>
        <xdr:cNvSpPr txBox="1"/>
      </xdr:nvSpPr>
      <xdr:spPr>
        <a:xfrm>
          <a:off x="6818845" y="987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7B77A8E2-91A5-4B2B-A637-252BD97BBF2D}"/>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44" name="正方形/長方形 243">
          <a:extLst>
            <a:ext uri="{FF2B5EF4-FFF2-40B4-BE49-F238E27FC236}">
              <a16:creationId xmlns:a16="http://schemas.microsoft.com/office/drawing/2014/main" id="{4D8B6E64-2E7E-410E-BBB3-541742351E68}"/>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5" name="正方形/長方形 244">
          <a:extLst>
            <a:ext uri="{FF2B5EF4-FFF2-40B4-BE49-F238E27FC236}">
              <a16:creationId xmlns:a16="http://schemas.microsoft.com/office/drawing/2014/main" id="{BB30C519-624A-4847-8679-4EE9262DC12C}"/>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46" name="正方形/長方形 245">
          <a:extLst>
            <a:ext uri="{FF2B5EF4-FFF2-40B4-BE49-F238E27FC236}">
              <a16:creationId xmlns:a16="http://schemas.microsoft.com/office/drawing/2014/main" id="{7478AA19-4ABB-4FD9-9F4C-9106D58FB836}"/>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47" name="正方形/長方形 246">
          <a:extLst>
            <a:ext uri="{FF2B5EF4-FFF2-40B4-BE49-F238E27FC236}">
              <a16:creationId xmlns:a16="http://schemas.microsoft.com/office/drawing/2014/main" id="{7814E2D6-9BD0-4D99-8C2C-A4D421C9E7B5}"/>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EFB0268-C5E2-4273-924E-6D06C6F5F98D}"/>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0BA53DEC-F318-4625-A8E1-022B5D767BB5}"/>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157E0130-B261-45E0-9721-47017E80D783}"/>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1" name="テキスト ボックス 250">
          <a:extLst>
            <a:ext uri="{FF2B5EF4-FFF2-40B4-BE49-F238E27FC236}">
              <a16:creationId xmlns:a16="http://schemas.microsoft.com/office/drawing/2014/main" id="{2722E19B-EDAA-473D-8D58-8E93D8FEFE6C}"/>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097E81B6-4508-4363-BD85-2B3D1516243D}"/>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CBADD9E7-0C4A-4717-A33A-5DFEE9C3D159}"/>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AAD49FF5-617D-4210-8F1D-BEEDC8679E09}"/>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63109776-1F6C-4108-B2F8-75EF08052CB9}"/>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3B4925A0-3E14-4A6D-8513-86DAD481D970}"/>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C43EFB64-4C6C-49C8-804F-52A54DC075FB}"/>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3AE9D136-B334-4DAC-8D57-CA6D300E604C}"/>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B4CECA5D-8651-4F3B-87A0-87E3CFE07F20}"/>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97E02D11-1A10-44B8-869A-3A9C6245CA44}"/>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a:extLst>
            <a:ext uri="{FF2B5EF4-FFF2-40B4-BE49-F238E27FC236}">
              <a16:creationId xmlns:a16="http://schemas.microsoft.com/office/drawing/2014/main" id="{A1A1B044-D06A-4E31-A6E6-F97C5D137A38}"/>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395F7C11-44FA-4CAD-A2D2-1AF05C23B88B}"/>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3" name="テキスト ボックス 262">
          <a:extLst>
            <a:ext uri="{FF2B5EF4-FFF2-40B4-BE49-F238E27FC236}">
              <a16:creationId xmlns:a16="http://schemas.microsoft.com/office/drawing/2014/main" id="{62042D49-5C8B-4036-BB94-0B3F1158BEAA}"/>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AD125731-8D93-475C-A1C2-99F11D173224}"/>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30480</xdr:rowOff>
    </xdr:from>
    <xdr:to>
      <xdr:col>24</xdr:col>
      <xdr:colOff>62865</xdr:colOff>
      <xdr:row>87</xdr:row>
      <xdr:rowOff>22861</xdr:rowOff>
    </xdr:to>
    <xdr:cxnSp macro="">
      <xdr:nvCxnSpPr>
        <xdr:cNvPr id="265" name="直線コネクタ 264">
          <a:extLst>
            <a:ext uri="{FF2B5EF4-FFF2-40B4-BE49-F238E27FC236}">
              <a16:creationId xmlns:a16="http://schemas.microsoft.com/office/drawing/2014/main" id="{C8BB0854-4273-4989-A0A2-771A7FC7715F}"/>
            </a:ext>
          </a:extLst>
        </xdr:cNvPr>
        <xdr:cNvCxnSpPr/>
      </xdr:nvCxnSpPr>
      <xdr:spPr>
        <a:xfrm flipV="1">
          <a:off x="4179570" y="12495530"/>
          <a:ext cx="1270" cy="161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87</xdr:row>
      <xdr:rowOff>26688</xdr:rowOff>
    </xdr:from>
    <xdr:ext cx="405111" cy="259045"/>
    <xdr:sp macro="" textlink="">
      <xdr:nvSpPr>
        <xdr:cNvPr id="266" name="【公営住宅】&#10;有形固定資産減価償却率最小値テキスト">
          <a:extLst>
            <a:ext uri="{FF2B5EF4-FFF2-40B4-BE49-F238E27FC236}">
              <a16:creationId xmlns:a16="http://schemas.microsoft.com/office/drawing/2014/main" id="{2D4CF787-ABE6-4200-9FD6-40D2CF0B1A81}"/>
            </a:ext>
          </a:extLst>
        </xdr:cNvPr>
        <xdr:cNvSpPr txBox="1"/>
      </xdr:nvSpPr>
      <xdr:spPr>
        <a:xfrm>
          <a:off x="4229100" y="1411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67" name="直線コネクタ 266">
          <a:extLst>
            <a:ext uri="{FF2B5EF4-FFF2-40B4-BE49-F238E27FC236}">
              <a16:creationId xmlns:a16="http://schemas.microsoft.com/office/drawing/2014/main" id="{70331EA6-52A6-46C5-B77F-DB09B8F45A56}"/>
            </a:ext>
          </a:extLst>
        </xdr:cNvPr>
        <xdr:cNvCxnSpPr/>
      </xdr:nvCxnSpPr>
      <xdr:spPr>
        <a:xfrm>
          <a:off x="4105275" y="14113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148607</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7FB289EC-9529-4475-8DAC-0359C2544763}"/>
            </a:ext>
          </a:extLst>
        </xdr:cNvPr>
        <xdr:cNvSpPr txBox="1"/>
      </xdr:nvSpPr>
      <xdr:spPr>
        <a:xfrm>
          <a:off x="4229100" y="1228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30480</xdr:rowOff>
    </xdr:from>
    <xdr:to>
      <xdr:col>24</xdr:col>
      <xdr:colOff>152400</xdr:colOff>
      <xdr:row>77</xdr:row>
      <xdr:rowOff>30480</xdr:rowOff>
    </xdr:to>
    <xdr:cxnSp macro="">
      <xdr:nvCxnSpPr>
        <xdr:cNvPr id="269" name="直線コネクタ 268">
          <a:extLst>
            <a:ext uri="{FF2B5EF4-FFF2-40B4-BE49-F238E27FC236}">
              <a16:creationId xmlns:a16="http://schemas.microsoft.com/office/drawing/2014/main" id="{9C487431-818F-4F3E-BF7A-F6B69C8F5C25}"/>
            </a:ext>
          </a:extLst>
        </xdr:cNvPr>
        <xdr:cNvCxnSpPr/>
      </xdr:nvCxnSpPr>
      <xdr:spPr>
        <a:xfrm>
          <a:off x="4105275" y="124955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F3CF03DF-2F5A-4B3F-B9B8-7AF9B54FEDFE}"/>
            </a:ext>
          </a:extLst>
        </xdr:cNvPr>
        <xdr:cNvSpPr txBox="1"/>
      </xdr:nvSpPr>
      <xdr:spPr>
        <a:xfrm>
          <a:off x="4229100" y="13288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29211</xdr:rowOff>
    </xdr:from>
    <xdr:to>
      <xdr:col>24</xdr:col>
      <xdr:colOff>114300</xdr:colOff>
      <xdr:row>82</xdr:row>
      <xdr:rowOff>130811</xdr:rowOff>
    </xdr:to>
    <xdr:sp macro="" textlink="">
      <xdr:nvSpPr>
        <xdr:cNvPr id="271" name="フローチャート: 判断 270">
          <a:extLst>
            <a:ext uri="{FF2B5EF4-FFF2-40B4-BE49-F238E27FC236}">
              <a16:creationId xmlns:a16="http://schemas.microsoft.com/office/drawing/2014/main" id="{BD31975A-671A-4A42-8254-45ABB38A6195}"/>
            </a:ext>
          </a:extLst>
        </xdr:cNvPr>
        <xdr:cNvSpPr/>
      </xdr:nvSpPr>
      <xdr:spPr>
        <a:xfrm>
          <a:off x="4124325" y="133038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72" name="フローチャート: 判断 271">
          <a:extLst>
            <a:ext uri="{FF2B5EF4-FFF2-40B4-BE49-F238E27FC236}">
              <a16:creationId xmlns:a16="http://schemas.microsoft.com/office/drawing/2014/main" id="{9C4677C7-EC22-4EBE-9DED-9A2D316DEE3F}"/>
            </a:ext>
          </a:extLst>
        </xdr:cNvPr>
        <xdr:cNvSpPr/>
      </xdr:nvSpPr>
      <xdr:spPr>
        <a:xfrm>
          <a:off x="3381375" y="132753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36830</xdr:rowOff>
    </xdr:from>
    <xdr:to>
      <xdr:col>15</xdr:col>
      <xdr:colOff>101600</xdr:colOff>
      <xdr:row>82</xdr:row>
      <xdr:rowOff>138430</xdr:rowOff>
    </xdr:to>
    <xdr:sp macro="" textlink="">
      <xdr:nvSpPr>
        <xdr:cNvPr id="273" name="フローチャート: 判断 272">
          <a:extLst>
            <a:ext uri="{FF2B5EF4-FFF2-40B4-BE49-F238E27FC236}">
              <a16:creationId xmlns:a16="http://schemas.microsoft.com/office/drawing/2014/main" id="{A29C2207-3DEE-4D0E-AA1C-CF397A16141C}"/>
            </a:ext>
          </a:extLst>
        </xdr:cNvPr>
        <xdr:cNvSpPr/>
      </xdr:nvSpPr>
      <xdr:spPr>
        <a:xfrm>
          <a:off x="2571750" y="133146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82550</xdr:rowOff>
    </xdr:from>
    <xdr:to>
      <xdr:col>10</xdr:col>
      <xdr:colOff>165100</xdr:colOff>
      <xdr:row>82</xdr:row>
      <xdr:rowOff>12700</xdr:rowOff>
    </xdr:to>
    <xdr:sp macro="" textlink="">
      <xdr:nvSpPr>
        <xdr:cNvPr id="274" name="フローチャート: 判断 273">
          <a:extLst>
            <a:ext uri="{FF2B5EF4-FFF2-40B4-BE49-F238E27FC236}">
              <a16:creationId xmlns:a16="http://schemas.microsoft.com/office/drawing/2014/main" id="{14CE4F67-2A97-4AC3-BCEE-A16833B33F86}"/>
            </a:ext>
          </a:extLst>
        </xdr:cNvPr>
        <xdr:cNvSpPr/>
      </xdr:nvSpPr>
      <xdr:spPr>
        <a:xfrm>
          <a:off x="1781175" y="132016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97789</xdr:rowOff>
    </xdr:from>
    <xdr:to>
      <xdr:col>6</xdr:col>
      <xdr:colOff>38100</xdr:colOff>
      <xdr:row>83</xdr:row>
      <xdr:rowOff>27939</xdr:rowOff>
    </xdr:to>
    <xdr:sp macro="" textlink="">
      <xdr:nvSpPr>
        <xdr:cNvPr id="275" name="フローチャート: 判断 274">
          <a:extLst>
            <a:ext uri="{FF2B5EF4-FFF2-40B4-BE49-F238E27FC236}">
              <a16:creationId xmlns:a16="http://schemas.microsoft.com/office/drawing/2014/main" id="{ADEA483D-08CD-4016-A023-B8EE83D232DA}"/>
            </a:ext>
          </a:extLst>
        </xdr:cNvPr>
        <xdr:cNvSpPr/>
      </xdr:nvSpPr>
      <xdr:spPr>
        <a:xfrm>
          <a:off x="981075" y="133756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88873D2E-0EA2-4657-90A3-64ACC7A79C0A}"/>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BB37978F-A009-4078-8C80-C466B46CDCFF}"/>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31F94B99-393E-41B7-A458-A63E5D1A987A}"/>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B0C5110C-DA9D-4580-B765-60720988626C}"/>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3A9A2C0F-9A4E-4483-B75C-673295D8E02C}"/>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52070</xdr:rowOff>
    </xdr:from>
    <xdr:to>
      <xdr:col>24</xdr:col>
      <xdr:colOff>114300</xdr:colOff>
      <xdr:row>81</xdr:row>
      <xdr:rowOff>153670</xdr:rowOff>
    </xdr:to>
    <xdr:sp macro="" textlink="">
      <xdr:nvSpPr>
        <xdr:cNvPr id="281" name="楕円 280">
          <a:extLst>
            <a:ext uri="{FF2B5EF4-FFF2-40B4-BE49-F238E27FC236}">
              <a16:creationId xmlns:a16="http://schemas.microsoft.com/office/drawing/2014/main" id="{7755E59A-5242-4DF0-9C37-E8D83096966E}"/>
            </a:ext>
          </a:extLst>
        </xdr:cNvPr>
        <xdr:cNvSpPr/>
      </xdr:nvSpPr>
      <xdr:spPr>
        <a:xfrm>
          <a:off x="4124325" y="1316482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74947</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A8563DE9-A6BB-4DDD-A7B6-1756711BB442}"/>
            </a:ext>
          </a:extLst>
        </xdr:cNvPr>
        <xdr:cNvSpPr txBox="1"/>
      </xdr:nvSpPr>
      <xdr:spPr>
        <a:xfrm>
          <a:off x="4229100" y="1302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25400</xdr:rowOff>
    </xdr:from>
    <xdr:to>
      <xdr:col>20</xdr:col>
      <xdr:colOff>38100</xdr:colOff>
      <xdr:row>81</xdr:row>
      <xdr:rowOff>127000</xdr:rowOff>
    </xdr:to>
    <xdr:sp macro="" textlink="">
      <xdr:nvSpPr>
        <xdr:cNvPr id="283" name="楕円 282">
          <a:extLst>
            <a:ext uri="{FF2B5EF4-FFF2-40B4-BE49-F238E27FC236}">
              <a16:creationId xmlns:a16="http://schemas.microsoft.com/office/drawing/2014/main" id="{6FC3A285-0078-4628-BE5E-4632D1032449}"/>
            </a:ext>
          </a:extLst>
        </xdr:cNvPr>
        <xdr:cNvSpPr/>
      </xdr:nvSpPr>
      <xdr:spPr>
        <a:xfrm>
          <a:off x="3381375" y="13144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76200</xdr:rowOff>
    </xdr:from>
    <xdr:to>
      <xdr:col>24</xdr:col>
      <xdr:colOff>63500</xdr:colOff>
      <xdr:row>81</xdr:row>
      <xdr:rowOff>102870</xdr:rowOff>
    </xdr:to>
    <xdr:cxnSp macro="">
      <xdr:nvCxnSpPr>
        <xdr:cNvPr id="284" name="直線コネクタ 283">
          <a:extLst>
            <a:ext uri="{FF2B5EF4-FFF2-40B4-BE49-F238E27FC236}">
              <a16:creationId xmlns:a16="http://schemas.microsoft.com/office/drawing/2014/main" id="{742DDFE1-2EBC-431F-A142-0B40F056CEEF}"/>
            </a:ext>
          </a:extLst>
        </xdr:cNvPr>
        <xdr:cNvCxnSpPr/>
      </xdr:nvCxnSpPr>
      <xdr:spPr>
        <a:xfrm>
          <a:off x="3429000" y="13192125"/>
          <a:ext cx="752475"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143511</xdr:rowOff>
    </xdr:from>
    <xdr:to>
      <xdr:col>15</xdr:col>
      <xdr:colOff>101600</xdr:colOff>
      <xdr:row>81</xdr:row>
      <xdr:rowOff>73661</xdr:rowOff>
    </xdr:to>
    <xdr:sp macro="" textlink="">
      <xdr:nvSpPr>
        <xdr:cNvPr id="285" name="楕円 284">
          <a:extLst>
            <a:ext uri="{FF2B5EF4-FFF2-40B4-BE49-F238E27FC236}">
              <a16:creationId xmlns:a16="http://schemas.microsoft.com/office/drawing/2014/main" id="{E47D164E-D6A8-42AB-AD7E-6456BC37BE3E}"/>
            </a:ext>
          </a:extLst>
        </xdr:cNvPr>
        <xdr:cNvSpPr/>
      </xdr:nvSpPr>
      <xdr:spPr>
        <a:xfrm>
          <a:off x="2571750" y="130943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22861</xdr:rowOff>
    </xdr:from>
    <xdr:to>
      <xdr:col>19</xdr:col>
      <xdr:colOff>177800</xdr:colOff>
      <xdr:row>81</xdr:row>
      <xdr:rowOff>76200</xdr:rowOff>
    </xdr:to>
    <xdr:cxnSp macro="">
      <xdr:nvCxnSpPr>
        <xdr:cNvPr id="286" name="直線コネクタ 285">
          <a:extLst>
            <a:ext uri="{FF2B5EF4-FFF2-40B4-BE49-F238E27FC236}">
              <a16:creationId xmlns:a16="http://schemas.microsoft.com/office/drawing/2014/main" id="{8041DD06-BF80-4102-8D31-C5029FB59129}"/>
            </a:ext>
          </a:extLst>
        </xdr:cNvPr>
        <xdr:cNvCxnSpPr/>
      </xdr:nvCxnSpPr>
      <xdr:spPr>
        <a:xfrm>
          <a:off x="2619375" y="13141961"/>
          <a:ext cx="809625" cy="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86361</xdr:rowOff>
    </xdr:from>
    <xdr:to>
      <xdr:col>10</xdr:col>
      <xdr:colOff>165100</xdr:colOff>
      <xdr:row>81</xdr:row>
      <xdr:rowOff>16511</xdr:rowOff>
    </xdr:to>
    <xdr:sp macro="" textlink="">
      <xdr:nvSpPr>
        <xdr:cNvPr id="287" name="楕円 286">
          <a:extLst>
            <a:ext uri="{FF2B5EF4-FFF2-40B4-BE49-F238E27FC236}">
              <a16:creationId xmlns:a16="http://schemas.microsoft.com/office/drawing/2014/main" id="{2A250AA8-57D5-4CD9-AA89-AD91CED74FE6}"/>
            </a:ext>
          </a:extLst>
        </xdr:cNvPr>
        <xdr:cNvSpPr/>
      </xdr:nvSpPr>
      <xdr:spPr>
        <a:xfrm>
          <a:off x="1781175" y="130371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137161</xdr:rowOff>
    </xdr:from>
    <xdr:to>
      <xdr:col>15</xdr:col>
      <xdr:colOff>50800</xdr:colOff>
      <xdr:row>81</xdr:row>
      <xdr:rowOff>22861</xdr:rowOff>
    </xdr:to>
    <xdr:cxnSp macro="">
      <xdr:nvCxnSpPr>
        <xdr:cNvPr id="288" name="直線コネクタ 287">
          <a:extLst>
            <a:ext uri="{FF2B5EF4-FFF2-40B4-BE49-F238E27FC236}">
              <a16:creationId xmlns:a16="http://schemas.microsoft.com/office/drawing/2014/main" id="{6428B209-7AD6-4AFD-A787-BA3AAF4A22C2}"/>
            </a:ext>
          </a:extLst>
        </xdr:cNvPr>
        <xdr:cNvCxnSpPr/>
      </xdr:nvCxnSpPr>
      <xdr:spPr>
        <a:xfrm>
          <a:off x="1828800" y="13094336"/>
          <a:ext cx="79057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83838</xdr:rowOff>
    </xdr:from>
    <xdr:ext cx="405111" cy="259045"/>
    <xdr:sp macro="" textlink="">
      <xdr:nvSpPr>
        <xdr:cNvPr id="289" name="n_1aveValue【公営住宅】&#10;有形固定資産減価償却率">
          <a:extLst>
            <a:ext uri="{FF2B5EF4-FFF2-40B4-BE49-F238E27FC236}">
              <a16:creationId xmlns:a16="http://schemas.microsoft.com/office/drawing/2014/main" id="{ABEBB4E8-E612-4C8E-A3F6-3CB75584D50C}"/>
            </a:ext>
          </a:extLst>
        </xdr:cNvPr>
        <xdr:cNvSpPr txBox="1"/>
      </xdr:nvSpPr>
      <xdr:spPr>
        <a:xfrm>
          <a:off x="3239144" y="13364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129557</xdr:rowOff>
    </xdr:from>
    <xdr:ext cx="405111" cy="259045"/>
    <xdr:sp macro="" textlink="">
      <xdr:nvSpPr>
        <xdr:cNvPr id="290" name="n_2aveValue【公営住宅】&#10;有形固定資産減価償却率">
          <a:extLst>
            <a:ext uri="{FF2B5EF4-FFF2-40B4-BE49-F238E27FC236}">
              <a16:creationId xmlns:a16="http://schemas.microsoft.com/office/drawing/2014/main" id="{19D9A2EF-F480-476D-B9E9-37E305D0B86A}"/>
            </a:ext>
          </a:extLst>
        </xdr:cNvPr>
        <xdr:cNvSpPr txBox="1"/>
      </xdr:nvSpPr>
      <xdr:spPr>
        <a:xfrm>
          <a:off x="243904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3827</xdr:rowOff>
    </xdr:from>
    <xdr:ext cx="405111" cy="259045"/>
    <xdr:sp macro="" textlink="">
      <xdr:nvSpPr>
        <xdr:cNvPr id="291" name="n_3aveValue【公営住宅】&#10;有形固定資産減価償却率">
          <a:extLst>
            <a:ext uri="{FF2B5EF4-FFF2-40B4-BE49-F238E27FC236}">
              <a16:creationId xmlns:a16="http://schemas.microsoft.com/office/drawing/2014/main" id="{5D416F11-A886-4108-B5F1-00B979F1F62D}"/>
            </a:ext>
          </a:extLst>
        </xdr:cNvPr>
        <xdr:cNvSpPr txBox="1"/>
      </xdr:nvSpPr>
      <xdr:spPr>
        <a:xfrm>
          <a:off x="1648469" y="13284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44466</xdr:rowOff>
    </xdr:from>
    <xdr:ext cx="405111" cy="259045"/>
    <xdr:sp macro="" textlink="">
      <xdr:nvSpPr>
        <xdr:cNvPr id="292" name="n_4aveValue【公営住宅】&#10;有形固定資産減価償却率">
          <a:extLst>
            <a:ext uri="{FF2B5EF4-FFF2-40B4-BE49-F238E27FC236}">
              <a16:creationId xmlns:a16="http://schemas.microsoft.com/office/drawing/2014/main" id="{6B97F404-9FEC-465E-99BF-E3D795E536F3}"/>
            </a:ext>
          </a:extLst>
        </xdr:cNvPr>
        <xdr:cNvSpPr txBox="1"/>
      </xdr:nvSpPr>
      <xdr:spPr>
        <a:xfrm>
          <a:off x="848369"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143527</xdr:rowOff>
    </xdr:from>
    <xdr:ext cx="405111" cy="259045"/>
    <xdr:sp macro="" textlink="">
      <xdr:nvSpPr>
        <xdr:cNvPr id="293" name="n_1mainValue【公営住宅】&#10;有形固定資産減価償却率">
          <a:extLst>
            <a:ext uri="{FF2B5EF4-FFF2-40B4-BE49-F238E27FC236}">
              <a16:creationId xmlns:a16="http://schemas.microsoft.com/office/drawing/2014/main" id="{BC0D2B32-A062-4B39-9575-C83FAA3811CE}"/>
            </a:ext>
          </a:extLst>
        </xdr:cNvPr>
        <xdr:cNvSpPr txBox="1"/>
      </xdr:nvSpPr>
      <xdr:spPr>
        <a:xfrm>
          <a:off x="3239144" y="1293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94" name="n_2mainValue【公営住宅】&#10;有形固定資産減価償却率">
          <a:extLst>
            <a:ext uri="{FF2B5EF4-FFF2-40B4-BE49-F238E27FC236}">
              <a16:creationId xmlns:a16="http://schemas.microsoft.com/office/drawing/2014/main" id="{F6A478D7-E745-4DD6-B701-745163A98C84}"/>
            </a:ext>
          </a:extLst>
        </xdr:cNvPr>
        <xdr:cNvSpPr txBox="1"/>
      </xdr:nvSpPr>
      <xdr:spPr>
        <a:xfrm>
          <a:off x="2439044" y="1287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33038</xdr:rowOff>
    </xdr:from>
    <xdr:ext cx="405111" cy="259045"/>
    <xdr:sp macro="" textlink="">
      <xdr:nvSpPr>
        <xdr:cNvPr id="295" name="n_3mainValue【公営住宅】&#10;有形固定資産減価償却率">
          <a:extLst>
            <a:ext uri="{FF2B5EF4-FFF2-40B4-BE49-F238E27FC236}">
              <a16:creationId xmlns:a16="http://schemas.microsoft.com/office/drawing/2014/main" id="{694EA908-3227-4FE1-970D-CEFB76CB26C9}"/>
            </a:ext>
          </a:extLst>
        </xdr:cNvPr>
        <xdr:cNvSpPr txBox="1"/>
      </xdr:nvSpPr>
      <xdr:spPr>
        <a:xfrm>
          <a:off x="1648469" y="1282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513F9743-EE1C-458A-93B2-F507A5E1F00A}"/>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97" name="正方形/長方形 296">
          <a:extLst>
            <a:ext uri="{FF2B5EF4-FFF2-40B4-BE49-F238E27FC236}">
              <a16:creationId xmlns:a16="http://schemas.microsoft.com/office/drawing/2014/main" id="{7119C1DB-1880-4E99-9222-50CD08480701}"/>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98" name="正方形/長方形 297">
          <a:extLst>
            <a:ext uri="{FF2B5EF4-FFF2-40B4-BE49-F238E27FC236}">
              <a16:creationId xmlns:a16="http://schemas.microsoft.com/office/drawing/2014/main" id="{3AA20A55-5F62-41DA-8A58-18DFFD27823A}"/>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99" name="正方形/長方形 298">
          <a:extLst>
            <a:ext uri="{FF2B5EF4-FFF2-40B4-BE49-F238E27FC236}">
              <a16:creationId xmlns:a16="http://schemas.microsoft.com/office/drawing/2014/main" id="{F630231A-D000-453E-802E-06248A0FD1B5}"/>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00" name="正方形/長方形 299">
          <a:extLst>
            <a:ext uri="{FF2B5EF4-FFF2-40B4-BE49-F238E27FC236}">
              <a16:creationId xmlns:a16="http://schemas.microsoft.com/office/drawing/2014/main" id="{70B7BA51-752D-4781-854C-8EA7A33D85A6}"/>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59AD0C91-C6CB-4A6A-B6E9-7EB21ACBC388}"/>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4623EDB8-8DBB-4A94-AE12-BE53A206FA9C}"/>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AE00B14-7A5D-4685-9D5E-68688FDCD3C1}"/>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a:extLst>
            <a:ext uri="{FF2B5EF4-FFF2-40B4-BE49-F238E27FC236}">
              <a16:creationId xmlns:a16="http://schemas.microsoft.com/office/drawing/2014/main" id="{2E2B2E65-D3BA-4CB3-AABD-CC77CE2843FC}"/>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a:extLst>
            <a:ext uri="{FF2B5EF4-FFF2-40B4-BE49-F238E27FC236}">
              <a16:creationId xmlns:a16="http://schemas.microsoft.com/office/drawing/2014/main" id="{97D997AE-8BF2-40AC-8942-A4CAFF8D8EF7}"/>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a:extLst>
            <a:ext uri="{FF2B5EF4-FFF2-40B4-BE49-F238E27FC236}">
              <a16:creationId xmlns:a16="http://schemas.microsoft.com/office/drawing/2014/main" id="{1A407C24-2FF7-496F-8356-4D8AF60D1D26}"/>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a:extLst>
            <a:ext uri="{FF2B5EF4-FFF2-40B4-BE49-F238E27FC236}">
              <a16:creationId xmlns:a16="http://schemas.microsoft.com/office/drawing/2014/main" id="{416CA6A1-B304-4B11-BDC5-B22C28565398}"/>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a:extLst>
            <a:ext uri="{FF2B5EF4-FFF2-40B4-BE49-F238E27FC236}">
              <a16:creationId xmlns:a16="http://schemas.microsoft.com/office/drawing/2014/main" id="{017DF0E5-1333-464C-95F3-AA6BEC718513}"/>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a:extLst>
            <a:ext uri="{FF2B5EF4-FFF2-40B4-BE49-F238E27FC236}">
              <a16:creationId xmlns:a16="http://schemas.microsoft.com/office/drawing/2014/main" id="{D2ACD58A-D2CE-4D9F-9B74-A591BC369890}"/>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a:extLst>
            <a:ext uri="{FF2B5EF4-FFF2-40B4-BE49-F238E27FC236}">
              <a16:creationId xmlns:a16="http://schemas.microsoft.com/office/drawing/2014/main" id="{CADA1D0A-5682-4C3C-8C6A-BAF976C1AA99}"/>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a:extLst>
            <a:ext uri="{FF2B5EF4-FFF2-40B4-BE49-F238E27FC236}">
              <a16:creationId xmlns:a16="http://schemas.microsoft.com/office/drawing/2014/main" id="{181C1F82-443A-4B1F-9806-8BA69C059D07}"/>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a:extLst>
            <a:ext uri="{FF2B5EF4-FFF2-40B4-BE49-F238E27FC236}">
              <a16:creationId xmlns:a16="http://schemas.microsoft.com/office/drawing/2014/main" id="{22E541C3-9CC3-4311-BF7E-EB732637EF94}"/>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a:extLst>
            <a:ext uri="{FF2B5EF4-FFF2-40B4-BE49-F238E27FC236}">
              <a16:creationId xmlns:a16="http://schemas.microsoft.com/office/drawing/2014/main" id="{78EB47E2-70C3-4E7A-B494-A53AFABEDC6E}"/>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a:extLst>
            <a:ext uri="{FF2B5EF4-FFF2-40B4-BE49-F238E27FC236}">
              <a16:creationId xmlns:a16="http://schemas.microsoft.com/office/drawing/2014/main" id="{19696706-9485-4C56-A548-9A94ABEB2061}"/>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5" name="テキスト ボックス 314">
          <a:extLst>
            <a:ext uri="{FF2B5EF4-FFF2-40B4-BE49-F238E27FC236}">
              <a16:creationId xmlns:a16="http://schemas.microsoft.com/office/drawing/2014/main" id="{FFBDAAE5-E0D7-4ECC-9A71-22E50A21FB9F}"/>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6D87E113-CC7C-4380-8EBE-D89591C892C4}"/>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D20247AE-784C-46FA-8CD3-09BBF2300FA1}"/>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a:extLst>
            <a:ext uri="{FF2B5EF4-FFF2-40B4-BE49-F238E27FC236}">
              <a16:creationId xmlns:a16="http://schemas.microsoft.com/office/drawing/2014/main" id="{486CDF9E-6F99-4E62-A37D-8D9AFF33FD09}"/>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xdr:rowOff>
    </xdr:from>
    <xdr:to>
      <xdr:col>54</xdr:col>
      <xdr:colOff>189865</xdr:colOff>
      <xdr:row>85</xdr:row>
      <xdr:rowOff>127907</xdr:rowOff>
    </xdr:to>
    <xdr:cxnSp macro="">
      <xdr:nvCxnSpPr>
        <xdr:cNvPr id="319" name="直線コネクタ 318">
          <a:extLst>
            <a:ext uri="{FF2B5EF4-FFF2-40B4-BE49-F238E27FC236}">
              <a16:creationId xmlns:a16="http://schemas.microsoft.com/office/drawing/2014/main" id="{E3BA116F-6F03-4116-8C5C-0636B65C04D4}"/>
            </a:ext>
          </a:extLst>
        </xdr:cNvPr>
        <xdr:cNvCxnSpPr/>
      </xdr:nvCxnSpPr>
      <xdr:spPr>
        <a:xfrm flipV="1">
          <a:off x="9427845" y="12638949"/>
          <a:ext cx="1270" cy="124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131734</xdr:rowOff>
    </xdr:from>
    <xdr:ext cx="469744" cy="259045"/>
    <xdr:sp macro="" textlink="">
      <xdr:nvSpPr>
        <xdr:cNvPr id="320" name="【公営住宅】&#10;一人当たり面積最小値テキスト">
          <a:extLst>
            <a:ext uri="{FF2B5EF4-FFF2-40B4-BE49-F238E27FC236}">
              <a16:creationId xmlns:a16="http://schemas.microsoft.com/office/drawing/2014/main" id="{79AF5600-E75B-4B5F-A317-F156FADACEF8}"/>
            </a:ext>
          </a:extLst>
        </xdr:cNvPr>
        <xdr:cNvSpPr txBox="1"/>
      </xdr:nvSpPr>
      <xdr:spPr>
        <a:xfrm>
          <a:off x="9477375" y="1389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321" name="直線コネクタ 320">
          <a:extLst>
            <a:ext uri="{FF2B5EF4-FFF2-40B4-BE49-F238E27FC236}">
              <a16:creationId xmlns:a16="http://schemas.microsoft.com/office/drawing/2014/main" id="{2FA34D45-50AB-488D-B3F8-F9EF69E0AE33}"/>
            </a:ext>
          </a:extLst>
        </xdr:cNvPr>
        <xdr:cNvCxnSpPr/>
      </xdr:nvCxnSpPr>
      <xdr:spPr>
        <a:xfrm>
          <a:off x="9363075" y="138883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130101</xdr:rowOff>
    </xdr:from>
    <xdr:ext cx="469744" cy="259045"/>
    <xdr:sp macro="" textlink="">
      <xdr:nvSpPr>
        <xdr:cNvPr id="322" name="【公営住宅】&#10;一人当たり面積最大値テキスト">
          <a:extLst>
            <a:ext uri="{FF2B5EF4-FFF2-40B4-BE49-F238E27FC236}">
              <a16:creationId xmlns:a16="http://schemas.microsoft.com/office/drawing/2014/main" id="{C145B0F7-31A8-4AE3-8DF0-C6E3CC38D923}"/>
            </a:ext>
          </a:extLst>
        </xdr:cNvPr>
        <xdr:cNvSpPr txBox="1"/>
      </xdr:nvSpPr>
      <xdr:spPr>
        <a:xfrm>
          <a:off x="9477375" y="1243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xdr:rowOff>
    </xdr:from>
    <xdr:to>
      <xdr:col>55</xdr:col>
      <xdr:colOff>88900</xdr:colOff>
      <xdr:row>78</xdr:row>
      <xdr:rowOff>11974</xdr:rowOff>
    </xdr:to>
    <xdr:cxnSp macro="">
      <xdr:nvCxnSpPr>
        <xdr:cNvPr id="323" name="直線コネクタ 322">
          <a:extLst>
            <a:ext uri="{FF2B5EF4-FFF2-40B4-BE49-F238E27FC236}">
              <a16:creationId xmlns:a16="http://schemas.microsoft.com/office/drawing/2014/main" id="{D824598A-879E-4375-8614-B4B34BC418A0}"/>
            </a:ext>
          </a:extLst>
        </xdr:cNvPr>
        <xdr:cNvCxnSpPr/>
      </xdr:nvCxnSpPr>
      <xdr:spPr>
        <a:xfrm>
          <a:off x="9363075" y="1263894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155501</xdr:rowOff>
    </xdr:from>
    <xdr:ext cx="469744" cy="259045"/>
    <xdr:sp macro="" textlink="">
      <xdr:nvSpPr>
        <xdr:cNvPr id="324" name="【公営住宅】&#10;一人当たり面積平均値テキスト">
          <a:extLst>
            <a:ext uri="{FF2B5EF4-FFF2-40B4-BE49-F238E27FC236}">
              <a16:creationId xmlns:a16="http://schemas.microsoft.com/office/drawing/2014/main" id="{A037EC16-57E9-46D5-B238-18C3B6A7183F}"/>
            </a:ext>
          </a:extLst>
        </xdr:cNvPr>
        <xdr:cNvSpPr txBox="1"/>
      </xdr:nvSpPr>
      <xdr:spPr>
        <a:xfrm>
          <a:off x="9477375" y="13271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132624</xdr:rowOff>
    </xdr:from>
    <xdr:to>
      <xdr:col>55</xdr:col>
      <xdr:colOff>50800</xdr:colOff>
      <xdr:row>83</xdr:row>
      <xdr:rowOff>62774</xdr:rowOff>
    </xdr:to>
    <xdr:sp macro="" textlink="">
      <xdr:nvSpPr>
        <xdr:cNvPr id="325" name="フローチャート: 判断 324">
          <a:extLst>
            <a:ext uri="{FF2B5EF4-FFF2-40B4-BE49-F238E27FC236}">
              <a16:creationId xmlns:a16="http://schemas.microsoft.com/office/drawing/2014/main" id="{16FC0692-6F57-446E-B3E1-5CA25F8496A5}"/>
            </a:ext>
          </a:extLst>
        </xdr:cNvPr>
        <xdr:cNvSpPr/>
      </xdr:nvSpPr>
      <xdr:spPr>
        <a:xfrm>
          <a:off x="9401175" y="1341047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140788</xdr:rowOff>
    </xdr:from>
    <xdr:to>
      <xdr:col>50</xdr:col>
      <xdr:colOff>165100</xdr:colOff>
      <xdr:row>83</xdr:row>
      <xdr:rowOff>70938</xdr:rowOff>
    </xdr:to>
    <xdr:sp macro="" textlink="">
      <xdr:nvSpPr>
        <xdr:cNvPr id="326" name="フローチャート: 判断 325">
          <a:extLst>
            <a:ext uri="{FF2B5EF4-FFF2-40B4-BE49-F238E27FC236}">
              <a16:creationId xmlns:a16="http://schemas.microsoft.com/office/drawing/2014/main" id="{2DCBE95A-47A7-426F-8EF7-0E50708A7A17}"/>
            </a:ext>
          </a:extLst>
        </xdr:cNvPr>
        <xdr:cNvSpPr/>
      </xdr:nvSpPr>
      <xdr:spPr>
        <a:xfrm>
          <a:off x="8639175" y="1342181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139156</xdr:rowOff>
    </xdr:from>
    <xdr:to>
      <xdr:col>46</xdr:col>
      <xdr:colOff>38100</xdr:colOff>
      <xdr:row>83</xdr:row>
      <xdr:rowOff>69306</xdr:rowOff>
    </xdr:to>
    <xdr:sp macro="" textlink="">
      <xdr:nvSpPr>
        <xdr:cNvPr id="327" name="フローチャート: 判断 326">
          <a:extLst>
            <a:ext uri="{FF2B5EF4-FFF2-40B4-BE49-F238E27FC236}">
              <a16:creationId xmlns:a16="http://schemas.microsoft.com/office/drawing/2014/main" id="{5DCCA96C-D12E-4709-A783-30BC5890FC30}"/>
            </a:ext>
          </a:extLst>
        </xdr:cNvPr>
        <xdr:cNvSpPr/>
      </xdr:nvSpPr>
      <xdr:spPr>
        <a:xfrm>
          <a:off x="7839075" y="1342018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114663</xdr:rowOff>
    </xdr:from>
    <xdr:to>
      <xdr:col>41</xdr:col>
      <xdr:colOff>101600</xdr:colOff>
      <xdr:row>83</xdr:row>
      <xdr:rowOff>44813</xdr:rowOff>
    </xdr:to>
    <xdr:sp macro="" textlink="">
      <xdr:nvSpPr>
        <xdr:cNvPr id="328" name="フローチャート: 判断 327">
          <a:extLst>
            <a:ext uri="{FF2B5EF4-FFF2-40B4-BE49-F238E27FC236}">
              <a16:creationId xmlns:a16="http://schemas.microsoft.com/office/drawing/2014/main" id="{AEDC439C-C3ED-4D87-A13B-2D4030B7A73D}"/>
            </a:ext>
          </a:extLst>
        </xdr:cNvPr>
        <xdr:cNvSpPr/>
      </xdr:nvSpPr>
      <xdr:spPr>
        <a:xfrm>
          <a:off x="7029450" y="1339251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126093</xdr:rowOff>
    </xdr:from>
    <xdr:to>
      <xdr:col>36</xdr:col>
      <xdr:colOff>165100</xdr:colOff>
      <xdr:row>81</xdr:row>
      <xdr:rowOff>56243</xdr:rowOff>
    </xdr:to>
    <xdr:sp macro="" textlink="">
      <xdr:nvSpPr>
        <xdr:cNvPr id="329" name="フローチャート: 判断 328">
          <a:extLst>
            <a:ext uri="{FF2B5EF4-FFF2-40B4-BE49-F238E27FC236}">
              <a16:creationId xmlns:a16="http://schemas.microsoft.com/office/drawing/2014/main" id="{FF9FB84E-DFEF-43A5-B421-0D6977041E74}"/>
            </a:ext>
          </a:extLst>
        </xdr:cNvPr>
        <xdr:cNvSpPr/>
      </xdr:nvSpPr>
      <xdr:spPr>
        <a:xfrm>
          <a:off x="6238875" y="130769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80A92715-1972-4590-91C6-1FBB753E1D7C}"/>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DE2DD541-CBA4-40B5-9F56-FD5C39CE9F31}"/>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C8296E8C-3E76-4CD4-A0BE-8E789F4CC00A}"/>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F8BD3019-ACA0-441D-BE30-029D013E60E9}"/>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D325B2FE-AAB1-4CDF-B3F9-EEC82435FC9A}"/>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150586</xdr:rowOff>
    </xdr:from>
    <xdr:to>
      <xdr:col>55</xdr:col>
      <xdr:colOff>50800</xdr:colOff>
      <xdr:row>83</xdr:row>
      <xdr:rowOff>80736</xdr:rowOff>
    </xdr:to>
    <xdr:sp macro="" textlink="">
      <xdr:nvSpPr>
        <xdr:cNvPr id="335" name="楕円 334">
          <a:extLst>
            <a:ext uri="{FF2B5EF4-FFF2-40B4-BE49-F238E27FC236}">
              <a16:creationId xmlns:a16="http://schemas.microsoft.com/office/drawing/2014/main" id="{95FCC7AC-8F3B-489E-BF19-1F824E35EEED}"/>
            </a:ext>
          </a:extLst>
        </xdr:cNvPr>
        <xdr:cNvSpPr/>
      </xdr:nvSpPr>
      <xdr:spPr>
        <a:xfrm>
          <a:off x="9401175" y="13428436"/>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82</xdr:row>
      <xdr:rowOff>129013</xdr:rowOff>
    </xdr:from>
    <xdr:ext cx="469744" cy="259045"/>
    <xdr:sp macro="" textlink="">
      <xdr:nvSpPr>
        <xdr:cNvPr id="336" name="【公営住宅】&#10;一人当たり面積該当値テキスト">
          <a:extLst>
            <a:ext uri="{FF2B5EF4-FFF2-40B4-BE49-F238E27FC236}">
              <a16:creationId xmlns:a16="http://schemas.microsoft.com/office/drawing/2014/main" id="{E37D8AB6-3E8F-4A7D-878E-078AC97856E1}"/>
            </a:ext>
          </a:extLst>
        </xdr:cNvPr>
        <xdr:cNvSpPr txBox="1"/>
      </xdr:nvSpPr>
      <xdr:spPr>
        <a:xfrm>
          <a:off x="9477375" y="134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170180</xdr:rowOff>
    </xdr:from>
    <xdr:to>
      <xdr:col>50</xdr:col>
      <xdr:colOff>165100</xdr:colOff>
      <xdr:row>83</xdr:row>
      <xdr:rowOff>100330</xdr:rowOff>
    </xdr:to>
    <xdr:sp macro="" textlink="">
      <xdr:nvSpPr>
        <xdr:cNvPr id="337" name="楕円 336">
          <a:extLst>
            <a:ext uri="{FF2B5EF4-FFF2-40B4-BE49-F238E27FC236}">
              <a16:creationId xmlns:a16="http://schemas.microsoft.com/office/drawing/2014/main" id="{FC3ACB87-D925-4D37-910D-03EBA03E6FC0}"/>
            </a:ext>
          </a:extLst>
        </xdr:cNvPr>
        <xdr:cNvSpPr/>
      </xdr:nvSpPr>
      <xdr:spPr>
        <a:xfrm>
          <a:off x="8639175" y="1343850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29936</xdr:rowOff>
    </xdr:from>
    <xdr:to>
      <xdr:col>55</xdr:col>
      <xdr:colOff>0</xdr:colOff>
      <xdr:row>83</xdr:row>
      <xdr:rowOff>49530</xdr:rowOff>
    </xdr:to>
    <xdr:cxnSp macro="">
      <xdr:nvCxnSpPr>
        <xdr:cNvPr id="338" name="直線コネクタ 337">
          <a:extLst>
            <a:ext uri="{FF2B5EF4-FFF2-40B4-BE49-F238E27FC236}">
              <a16:creationId xmlns:a16="http://schemas.microsoft.com/office/drawing/2014/main" id="{D805AF70-CC84-4BFC-A9FF-1CD7E93B1A89}"/>
            </a:ext>
          </a:extLst>
        </xdr:cNvPr>
        <xdr:cNvCxnSpPr/>
      </xdr:nvCxnSpPr>
      <xdr:spPr>
        <a:xfrm flipV="1">
          <a:off x="8686800" y="13466536"/>
          <a:ext cx="7429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1995</xdr:rowOff>
    </xdr:from>
    <xdr:to>
      <xdr:col>46</xdr:col>
      <xdr:colOff>38100</xdr:colOff>
      <xdr:row>83</xdr:row>
      <xdr:rowOff>103595</xdr:rowOff>
    </xdr:to>
    <xdr:sp macro="" textlink="">
      <xdr:nvSpPr>
        <xdr:cNvPr id="339" name="楕円 338">
          <a:extLst>
            <a:ext uri="{FF2B5EF4-FFF2-40B4-BE49-F238E27FC236}">
              <a16:creationId xmlns:a16="http://schemas.microsoft.com/office/drawing/2014/main" id="{5BD6659A-187E-4417-ACE5-4BCDC9EF6D1A}"/>
            </a:ext>
          </a:extLst>
        </xdr:cNvPr>
        <xdr:cNvSpPr/>
      </xdr:nvSpPr>
      <xdr:spPr>
        <a:xfrm>
          <a:off x="7839075" y="1344177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49530</xdr:rowOff>
    </xdr:from>
    <xdr:to>
      <xdr:col>50</xdr:col>
      <xdr:colOff>114300</xdr:colOff>
      <xdr:row>83</xdr:row>
      <xdr:rowOff>52795</xdr:rowOff>
    </xdr:to>
    <xdr:cxnSp macro="">
      <xdr:nvCxnSpPr>
        <xdr:cNvPr id="340" name="直線コネクタ 339">
          <a:extLst>
            <a:ext uri="{FF2B5EF4-FFF2-40B4-BE49-F238E27FC236}">
              <a16:creationId xmlns:a16="http://schemas.microsoft.com/office/drawing/2014/main" id="{47F6D8C0-36A0-4766-A7A8-81BDEC1BFD05}"/>
            </a:ext>
          </a:extLst>
        </xdr:cNvPr>
        <xdr:cNvCxnSpPr/>
      </xdr:nvCxnSpPr>
      <xdr:spPr>
        <a:xfrm flipV="1">
          <a:off x="7886700" y="13486130"/>
          <a:ext cx="8001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363</xdr:rowOff>
    </xdr:from>
    <xdr:to>
      <xdr:col>41</xdr:col>
      <xdr:colOff>101600</xdr:colOff>
      <xdr:row>83</xdr:row>
      <xdr:rowOff>101963</xdr:rowOff>
    </xdr:to>
    <xdr:sp macro="" textlink="">
      <xdr:nvSpPr>
        <xdr:cNvPr id="341" name="楕円 340">
          <a:extLst>
            <a:ext uri="{FF2B5EF4-FFF2-40B4-BE49-F238E27FC236}">
              <a16:creationId xmlns:a16="http://schemas.microsoft.com/office/drawing/2014/main" id="{C111381B-44BB-4780-916E-9FD261741381}"/>
            </a:ext>
          </a:extLst>
        </xdr:cNvPr>
        <xdr:cNvSpPr/>
      </xdr:nvSpPr>
      <xdr:spPr>
        <a:xfrm>
          <a:off x="7029450" y="1344013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51163</xdr:rowOff>
    </xdr:from>
    <xdr:to>
      <xdr:col>45</xdr:col>
      <xdr:colOff>177800</xdr:colOff>
      <xdr:row>83</xdr:row>
      <xdr:rowOff>52795</xdr:rowOff>
    </xdr:to>
    <xdr:cxnSp macro="">
      <xdr:nvCxnSpPr>
        <xdr:cNvPr id="342" name="直線コネクタ 341">
          <a:extLst>
            <a:ext uri="{FF2B5EF4-FFF2-40B4-BE49-F238E27FC236}">
              <a16:creationId xmlns:a16="http://schemas.microsoft.com/office/drawing/2014/main" id="{9DAA3BF4-8ED7-49AB-9EDE-6E945EC89975}"/>
            </a:ext>
          </a:extLst>
        </xdr:cNvPr>
        <xdr:cNvCxnSpPr/>
      </xdr:nvCxnSpPr>
      <xdr:spPr>
        <a:xfrm>
          <a:off x="7077075" y="13487763"/>
          <a:ext cx="809625"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87465</xdr:rowOff>
    </xdr:from>
    <xdr:ext cx="469744" cy="259045"/>
    <xdr:sp macro="" textlink="">
      <xdr:nvSpPr>
        <xdr:cNvPr id="343" name="n_1aveValue【公営住宅】&#10;一人当たり面積">
          <a:extLst>
            <a:ext uri="{FF2B5EF4-FFF2-40B4-BE49-F238E27FC236}">
              <a16:creationId xmlns:a16="http://schemas.microsoft.com/office/drawing/2014/main" id="{41B71A8E-6983-4C6A-A929-5E9980C02EEC}"/>
            </a:ext>
          </a:extLst>
        </xdr:cNvPr>
        <xdr:cNvSpPr txBox="1"/>
      </xdr:nvSpPr>
      <xdr:spPr>
        <a:xfrm>
          <a:off x="8458277" y="1320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85833</xdr:rowOff>
    </xdr:from>
    <xdr:ext cx="469744" cy="259045"/>
    <xdr:sp macro="" textlink="">
      <xdr:nvSpPr>
        <xdr:cNvPr id="344" name="n_2aveValue【公営住宅】&#10;一人当たり面積">
          <a:extLst>
            <a:ext uri="{FF2B5EF4-FFF2-40B4-BE49-F238E27FC236}">
              <a16:creationId xmlns:a16="http://schemas.microsoft.com/office/drawing/2014/main" id="{BD62D872-54C8-4E45-B90F-998D3E35D2B6}"/>
            </a:ext>
          </a:extLst>
        </xdr:cNvPr>
        <xdr:cNvSpPr txBox="1"/>
      </xdr:nvSpPr>
      <xdr:spPr>
        <a:xfrm>
          <a:off x="7677227" y="1319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61340</xdr:rowOff>
    </xdr:from>
    <xdr:ext cx="469744" cy="259045"/>
    <xdr:sp macro="" textlink="">
      <xdr:nvSpPr>
        <xdr:cNvPr id="345" name="n_3aveValue【公営住宅】&#10;一人当たり面積">
          <a:extLst>
            <a:ext uri="{FF2B5EF4-FFF2-40B4-BE49-F238E27FC236}">
              <a16:creationId xmlns:a16="http://schemas.microsoft.com/office/drawing/2014/main" id="{DE016E15-40F4-4AC5-9FFD-17EE4EEEC392}"/>
            </a:ext>
          </a:extLst>
        </xdr:cNvPr>
        <xdr:cNvSpPr txBox="1"/>
      </xdr:nvSpPr>
      <xdr:spPr>
        <a:xfrm>
          <a:off x="6867602" y="1318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72770</xdr:rowOff>
    </xdr:from>
    <xdr:ext cx="469744" cy="259045"/>
    <xdr:sp macro="" textlink="">
      <xdr:nvSpPr>
        <xdr:cNvPr id="346" name="n_4aveValue【公営住宅】&#10;一人当たり面積">
          <a:extLst>
            <a:ext uri="{FF2B5EF4-FFF2-40B4-BE49-F238E27FC236}">
              <a16:creationId xmlns:a16="http://schemas.microsoft.com/office/drawing/2014/main" id="{324F4664-58DF-430F-BC31-7AE603122CE1}"/>
            </a:ext>
          </a:extLst>
        </xdr:cNvPr>
        <xdr:cNvSpPr txBox="1"/>
      </xdr:nvSpPr>
      <xdr:spPr>
        <a:xfrm>
          <a:off x="6067502" y="1286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91457</xdr:rowOff>
    </xdr:from>
    <xdr:ext cx="469744" cy="259045"/>
    <xdr:sp macro="" textlink="">
      <xdr:nvSpPr>
        <xdr:cNvPr id="347" name="n_1mainValue【公営住宅】&#10;一人当たり面積">
          <a:extLst>
            <a:ext uri="{FF2B5EF4-FFF2-40B4-BE49-F238E27FC236}">
              <a16:creationId xmlns:a16="http://schemas.microsoft.com/office/drawing/2014/main" id="{DCD7B8EF-07A0-4FCA-A2E5-143396A2A170}"/>
            </a:ext>
          </a:extLst>
        </xdr:cNvPr>
        <xdr:cNvSpPr txBox="1"/>
      </xdr:nvSpPr>
      <xdr:spPr>
        <a:xfrm>
          <a:off x="8458277" y="1352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94722</xdr:rowOff>
    </xdr:from>
    <xdr:ext cx="469744" cy="259045"/>
    <xdr:sp macro="" textlink="">
      <xdr:nvSpPr>
        <xdr:cNvPr id="348" name="n_2mainValue【公営住宅】&#10;一人当たり面積">
          <a:extLst>
            <a:ext uri="{FF2B5EF4-FFF2-40B4-BE49-F238E27FC236}">
              <a16:creationId xmlns:a16="http://schemas.microsoft.com/office/drawing/2014/main" id="{737C8C0E-BB5F-4DE4-AF35-4F88AF5C84F3}"/>
            </a:ext>
          </a:extLst>
        </xdr:cNvPr>
        <xdr:cNvSpPr txBox="1"/>
      </xdr:nvSpPr>
      <xdr:spPr>
        <a:xfrm>
          <a:off x="7677227" y="1353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93090</xdr:rowOff>
    </xdr:from>
    <xdr:ext cx="469744" cy="259045"/>
    <xdr:sp macro="" textlink="">
      <xdr:nvSpPr>
        <xdr:cNvPr id="349" name="n_3mainValue【公営住宅】&#10;一人当たり面積">
          <a:extLst>
            <a:ext uri="{FF2B5EF4-FFF2-40B4-BE49-F238E27FC236}">
              <a16:creationId xmlns:a16="http://schemas.microsoft.com/office/drawing/2014/main" id="{98639CC0-D730-4E0A-BE0E-8154EC64B957}"/>
            </a:ext>
          </a:extLst>
        </xdr:cNvPr>
        <xdr:cNvSpPr txBox="1"/>
      </xdr:nvSpPr>
      <xdr:spPr>
        <a:xfrm>
          <a:off x="6867602" y="1353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A343E98E-ECC5-4646-BBA7-7C3267887275}"/>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51" name="正方形/長方形 350">
          <a:extLst>
            <a:ext uri="{FF2B5EF4-FFF2-40B4-BE49-F238E27FC236}">
              <a16:creationId xmlns:a16="http://schemas.microsoft.com/office/drawing/2014/main" id="{FD670513-3CAE-427D-9167-2AC6880789DC}"/>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52" name="正方形/長方形 351">
          <a:extLst>
            <a:ext uri="{FF2B5EF4-FFF2-40B4-BE49-F238E27FC236}">
              <a16:creationId xmlns:a16="http://schemas.microsoft.com/office/drawing/2014/main" id="{B4DE913D-2EA7-4F4C-8B5E-18BA16AFCBE5}"/>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53" name="正方形/長方形 352">
          <a:extLst>
            <a:ext uri="{FF2B5EF4-FFF2-40B4-BE49-F238E27FC236}">
              <a16:creationId xmlns:a16="http://schemas.microsoft.com/office/drawing/2014/main" id="{2110B450-4FD4-42B3-A6E8-835300DACEB4}"/>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54" name="正方形/長方形 353">
          <a:extLst>
            <a:ext uri="{FF2B5EF4-FFF2-40B4-BE49-F238E27FC236}">
              <a16:creationId xmlns:a16="http://schemas.microsoft.com/office/drawing/2014/main" id="{D9FBDBD7-B9AA-49D7-9A4A-B9F5B6B9AEC1}"/>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417934AD-1F24-4EB4-A4C2-1A154D24CDF0}"/>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a:extLst>
            <a:ext uri="{FF2B5EF4-FFF2-40B4-BE49-F238E27FC236}">
              <a16:creationId xmlns:a16="http://schemas.microsoft.com/office/drawing/2014/main" id="{49A57EA4-A6D8-465B-8057-B8C88F18A784}"/>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a:extLst>
            <a:ext uri="{FF2B5EF4-FFF2-40B4-BE49-F238E27FC236}">
              <a16:creationId xmlns:a16="http://schemas.microsoft.com/office/drawing/2014/main" id="{FF225245-086E-4173-884D-538BF110F2F1}"/>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8" name="テキスト ボックス 357">
          <a:extLst>
            <a:ext uri="{FF2B5EF4-FFF2-40B4-BE49-F238E27FC236}">
              <a16:creationId xmlns:a16="http://schemas.microsoft.com/office/drawing/2014/main" id="{6EBB73D2-CF45-4BA1-864D-C494CDE7A578}"/>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9" name="直線コネクタ 358">
          <a:extLst>
            <a:ext uri="{FF2B5EF4-FFF2-40B4-BE49-F238E27FC236}">
              <a16:creationId xmlns:a16="http://schemas.microsoft.com/office/drawing/2014/main" id="{602ADC9B-80FA-4DEA-A272-D22E10B1EF3B}"/>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0" name="テキスト ボックス 359">
          <a:extLst>
            <a:ext uri="{FF2B5EF4-FFF2-40B4-BE49-F238E27FC236}">
              <a16:creationId xmlns:a16="http://schemas.microsoft.com/office/drawing/2014/main" id="{D68E8B88-0834-4517-9FC6-1ED418FB54E6}"/>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1" name="直線コネクタ 360">
          <a:extLst>
            <a:ext uri="{FF2B5EF4-FFF2-40B4-BE49-F238E27FC236}">
              <a16:creationId xmlns:a16="http://schemas.microsoft.com/office/drawing/2014/main" id="{97A52188-A4CD-4411-BE53-24EB4CBDDF5E}"/>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2" name="テキスト ボックス 361">
          <a:extLst>
            <a:ext uri="{FF2B5EF4-FFF2-40B4-BE49-F238E27FC236}">
              <a16:creationId xmlns:a16="http://schemas.microsoft.com/office/drawing/2014/main" id="{D13A077F-3991-44E1-B869-3D7BFA2F3769}"/>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3" name="直線コネクタ 362">
          <a:extLst>
            <a:ext uri="{FF2B5EF4-FFF2-40B4-BE49-F238E27FC236}">
              <a16:creationId xmlns:a16="http://schemas.microsoft.com/office/drawing/2014/main" id="{73BBCA11-ADF7-41EA-8620-70334C53AA8B}"/>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4" name="テキスト ボックス 363">
          <a:extLst>
            <a:ext uri="{FF2B5EF4-FFF2-40B4-BE49-F238E27FC236}">
              <a16:creationId xmlns:a16="http://schemas.microsoft.com/office/drawing/2014/main" id="{7183D97E-1656-49C1-87F9-531287EB5187}"/>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5" name="直線コネクタ 364">
          <a:extLst>
            <a:ext uri="{FF2B5EF4-FFF2-40B4-BE49-F238E27FC236}">
              <a16:creationId xmlns:a16="http://schemas.microsoft.com/office/drawing/2014/main" id="{45538754-6845-4E22-AA04-707C8A41F09F}"/>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6" name="テキスト ボックス 365">
          <a:extLst>
            <a:ext uri="{FF2B5EF4-FFF2-40B4-BE49-F238E27FC236}">
              <a16:creationId xmlns:a16="http://schemas.microsoft.com/office/drawing/2014/main" id="{086F8201-460B-486D-AD95-359418DF67FA}"/>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7" name="直線コネクタ 366">
          <a:extLst>
            <a:ext uri="{FF2B5EF4-FFF2-40B4-BE49-F238E27FC236}">
              <a16:creationId xmlns:a16="http://schemas.microsoft.com/office/drawing/2014/main" id="{ABF1BBED-4131-4CE6-B538-BCE5A52BC7EE}"/>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8" name="テキスト ボックス 367">
          <a:extLst>
            <a:ext uri="{FF2B5EF4-FFF2-40B4-BE49-F238E27FC236}">
              <a16:creationId xmlns:a16="http://schemas.microsoft.com/office/drawing/2014/main" id="{5C5FC04C-1295-48F5-B79A-FA062CC715A7}"/>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a:extLst>
            <a:ext uri="{FF2B5EF4-FFF2-40B4-BE49-F238E27FC236}">
              <a16:creationId xmlns:a16="http://schemas.microsoft.com/office/drawing/2014/main" id="{F12C99C0-CC36-4491-87C4-B17F2D25152C}"/>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70" name="テキスト ボックス 369">
          <a:extLst>
            <a:ext uri="{FF2B5EF4-FFF2-40B4-BE49-F238E27FC236}">
              <a16:creationId xmlns:a16="http://schemas.microsoft.com/office/drawing/2014/main" id="{4B78E7A6-41AA-472C-BB0D-F4516E89164C}"/>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a:extLst>
            <a:ext uri="{FF2B5EF4-FFF2-40B4-BE49-F238E27FC236}">
              <a16:creationId xmlns:a16="http://schemas.microsoft.com/office/drawing/2014/main" id="{0C01AF2D-8187-4E81-B72F-D15EB89F0CBA}"/>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148589</xdr:rowOff>
    </xdr:from>
    <xdr:to>
      <xdr:col>24</xdr:col>
      <xdr:colOff>62865</xdr:colOff>
      <xdr:row>108</xdr:row>
      <xdr:rowOff>83820</xdr:rowOff>
    </xdr:to>
    <xdr:cxnSp macro="">
      <xdr:nvCxnSpPr>
        <xdr:cNvPr id="372" name="直線コネクタ 371">
          <a:extLst>
            <a:ext uri="{FF2B5EF4-FFF2-40B4-BE49-F238E27FC236}">
              <a16:creationId xmlns:a16="http://schemas.microsoft.com/office/drawing/2014/main" id="{0540BB0F-4E22-4B74-928A-1A41050A2501}"/>
            </a:ext>
          </a:extLst>
        </xdr:cNvPr>
        <xdr:cNvCxnSpPr/>
      </xdr:nvCxnSpPr>
      <xdr:spPr>
        <a:xfrm flipV="1">
          <a:off x="4179570" y="16337914"/>
          <a:ext cx="1270" cy="1236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87647</xdr:rowOff>
    </xdr:from>
    <xdr:ext cx="405111" cy="259045"/>
    <xdr:sp macro="" textlink="">
      <xdr:nvSpPr>
        <xdr:cNvPr id="373" name="【港湾・漁港】&#10;有形固定資産減価償却率最小値テキスト">
          <a:extLst>
            <a:ext uri="{FF2B5EF4-FFF2-40B4-BE49-F238E27FC236}">
              <a16:creationId xmlns:a16="http://schemas.microsoft.com/office/drawing/2014/main" id="{3E219227-506F-4A8C-8412-8353D45C344E}"/>
            </a:ext>
          </a:extLst>
        </xdr:cNvPr>
        <xdr:cNvSpPr txBox="1"/>
      </xdr:nvSpPr>
      <xdr:spPr>
        <a:xfrm>
          <a:off x="4229100"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83820</xdr:rowOff>
    </xdr:from>
    <xdr:to>
      <xdr:col>24</xdr:col>
      <xdr:colOff>152400</xdr:colOff>
      <xdr:row>108</xdr:row>
      <xdr:rowOff>83820</xdr:rowOff>
    </xdr:to>
    <xdr:cxnSp macro="">
      <xdr:nvCxnSpPr>
        <xdr:cNvPr id="374" name="直線コネクタ 373">
          <a:extLst>
            <a:ext uri="{FF2B5EF4-FFF2-40B4-BE49-F238E27FC236}">
              <a16:creationId xmlns:a16="http://schemas.microsoft.com/office/drawing/2014/main" id="{E7895602-B459-4087-A857-741608871E05}"/>
            </a:ext>
          </a:extLst>
        </xdr:cNvPr>
        <xdr:cNvCxnSpPr/>
      </xdr:nvCxnSpPr>
      <xdr:spPr>
        <a:xfrm>
          <a:off x="4105275" y="175748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95266</xdr:rowOff>
    </xdr:from>
    <xdr:ext cx="405111" cy="259045"/>
    <xdr:sp macro="" textlink="">
      <xdr:nvSpPr>
        <xdr:cNvPr id="375" name="【港湾・漁港】&#10;有形固定資産減価償却率最大値テキスト">
          <a:extLst>
            <a:ext uri="{FF2B5EF4-FFF2-40B4-BE49-F238E27FC236}">
              <a16:creationId xmlns:a16="http://schemas.microsoft.com/office/drawing/2014/main" id="{070B0B10-220A-4F66-80D6-D217071196C7}"/>
            </a:ext>
          </a:extLst>
        </xdr:cNvPr>
        <xdr:cNvSpPr txBox="1"/>
      </xdr:nvSpPr>
      <xdr:spPr>
        <a:xfrm>
          <a:off x="4229100" y="16125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148589</xdr:rowOff>
    </xdr:from>
    <xdr:to>
      <xdr:col>24</xdr:col>
      <xdr:colOff>152400</xdr:colOff>
      <xdr:row>100</xdr:row>
      <xdr:rowOff>148589</xdr:rowOff>
    </xdr:to>
    <xdr:cxnSp macro="">
      <xdr:nvCxnSpPr>
        <xdr:cNvPr id="376" name="直線コネクタ 375">
          <a:extLst>
            <a:ext uri="{FF2B5EF4-FFF2-40B4-BE49-F238E27FC236}">
              <a16:creationId xmlns:a16="http://schemas.microsoft.com/office/drawing/2014/main" id="{6CD3298B-D653-4734-BD68-30AE3F80FBCE}"/>
            </a:ext>
          </a:extLst>
        </xdr:cNvPr>
        <xdr:cNvCxnSpPr/>
      </xdr:nvCxnSpPr>
      <xdr:spPr>
        <a:xfrm>
          <a:off x="4105275" y="163379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151147</xdr:rowOff>
    </xdr:from>
    <xdr:ext cx="405111" cy="259045"/>
    <xdr:sp macro="" textlink="">
      <xdr:nvSpPr>
        <xdr:cNvPr id="377" name="【港湾・漁港】&#10;有形固定資産減価償却率平均値テキスト">
          <a:extLst>
            <a:ext uri="{FF2B5EF4-FFF2-40B4-BE49-F238E27FC236}">
              <a16:creationId xmlns:a16="http://schemas.microsoft.com/office/drawing/2014/main" id="{A8F2E74C-66B8-45C6-8B56-4708C5509BF1}"/>
            </a:ext>
          </a:extLst>
        </xdr:cNvPr>
        <xdr:cNvSpPr txBox="1"/>
      </xdr:nvSpPr>
      <xdr:spPr>
        <a:xfrm>
          <a:off x="4229100" y="16829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378" name="フローチャート: 判断 377">
          <a:extLst>
            <a:ext uri="{FF2B5EF4-FFF2-40B4-BE49-F238E27FC236}">
              <a16:creationId xmlns:a16="http://schemas.microsoft.com/office/drawing/2014/main" id="{57584890-C4AF-4F44-807D-EB785DFAEB06}"/>
            </a:ext>
          </a:extLst>
        </xdr:cNvPr>
        <xdr:cNvSpPr/>
      </xdr:nvSpPr>
      <xdr:spPr>
        <a:xfrm>
          <a:off x="4124325" y="169652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93980</xdr:rowOff>
    </xdr:from>
    <xdr:to>
      <xdr:col>20</xdr:col>
      <xdr:colOff>38100</xdr:colOff>
      <xdr:row>105</xdr:row>
      <xdr:rowOff>24130</xdr:rowOff>
    </xdr:to>
    <xdr:sp macro="" textlink="">
      <xdr:nvSpPr>
        <xdr:cNvPr id="379" name="フローチャート: 判断 378">
          <a:extLst>
            <a:ext uri="{FF2B5EF4-FFF2-40B4-BE49-F238E27FC236}">
              <a16:creationId xmlns:a16="http://schemas.microsoft.com/office/drawing/2014/main" id="{B19F1511-FDD7-447C-8C2E-CE1A7B8F734B}"/>
            </a:ext>
          </a:extLst>
        </xdr:cNvPr>
        <xdr:cNvSpPr/>
      </xdr:nvSpPr>
      <xdr:spPr>
        <a:xfrm>
          <a:off x="3381375" y="169341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80" name="フローチャート: 判断 379">
          <a:extLst>
            <a:ext uri="{FF2B5EF4-FFF2-40B4-BE49-F238E27FC236}">
              <a16:creationId xmlns:a16="http://schemas.microsoft.com/office/drawing/2014/main" id="{A9CDED35-6096-4BAE-A28C-097CFEC854DD}"/>
            </a:ext>
          </a:extLst>
        </xdr:cNvPr>
        <xdr:cNvSpPr/>
      </xdr:nvSpPr>
      <xdr:spPr>
        <a:xfrm>
          <a:off x="2571750" y="16906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59689</xdr:rowOff>
    </xdr:from>
    <xdr:to>
      <xdr:col>10</xdr:col>
      <xdr:colOff>165100</xdr:colOff>
      <xdr:row>104</xdr:row>
      <xdr:rowOff>161289</xdr:rowOff>
    </xdr:to>
    <xdr:sp macro="" textlink="">
      <xdr:nvSpPr>
        <xdr:cNvPr id="381" name="フローチャート: 判断 380">
          <a:extLst>
            <a:ext uri="{FF2B5EF4-FFF2-40B4-BE49-F238E27FC236}">
              <a16:creationId xmlns:a16="http://schemas.microsoft.com/office/drawing/2014/main" id="{1586418E-8246-4BA5-ABF0-646EFCA7BD8F}"/>
            </a:ext>
          </a:extLst>
        </xdr:cNvPr>
        <xdr:cNvSpPr/>
      </xdr:nvSpPr>
      <xdr:spPr>
        <a:xfrm>
          <a:off x="1781175" y="168998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21589</xdr:rowOff>
    </xdr:from>
    <xdr:to>
      <xdr:col>6</xdr:col>
      <xdr:colOff>38100</xdr:colOff>
      <xdr:row>103</xdr:row>
      <xdr:rowOff>123189</xdr:rowOff>
    </xdr:to>
    <xdr:sp macro="" textlink="">
      <xdr:nvSpPr>
        <xdr:cNvPr id="382" name="フローチャート: 判断 381">
          <a:extLst>
            <a:ext uri="{FF2B5EF4-FFF2-40B4-BE49-F238E27FC236}">
              <a16:creationId xmlns:a16="http://schemas.microsoft.com/office/drawing/2014/main" id="{34AA85B5-B553-4EF3-ACE0-A4B1260AF553}"/>
            </a:ext>
          </a:extLst>
        </xdr:cNvPr>
        <xdr:cNvSpPr/>
      </xdr:nvSpPr>
      <xdr:spPr>
        <a:xfrm>
          <a:off x="981075" y="1669986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8F7CEF24-90E4-410A-96A5-8744443F36B7}"/>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10A7EED5-BF4F-4D92-B6CC-77C3A24BFB2B}"/>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437023CE-55B9-4EAA-BF14-BCDB219219B2}"/>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B7E456E4-114B-4789-86C2-AF381DF61679}"/>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AB6A6AE8-8216-48D0-91DC-CF7A4B8BCFE6}"/>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88" name="楕円 387">
          <a:extLst>
            <a:ext uri="{FF2B5EF4-FFF2-40B4-BE49-F238E27FC236}">
              <a16:creationId xmlns:a16="http://schemas.microsoft.com/office/drawing/2014/main" id="{20AB9576-6917-46A1-A045-66E3E99985B8}"/>
            </a:ext>
          </a:extLst>
        </xdr:cNvPr>
        <xdr:cNvSpPr/>
      </xdr:nvSpPr>
      <xdr:spPr>
        <a:xfrm>
          <a:off x="4124325" y="169913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104</xdr:row>
      <xdr:rowOff>129557</xdr:rowOff>
    </xdr:from>
    <xdr:ext cx="405111" cy="259045"/>
    <xdr:sp macro="" textlink="">
      <xdr:nvSpPr>
        <xdr:cNvPr id="389" name="【港湾・漁港】&#10;有形固定資産減価償却率該当値テキスト">
          <a:extLst>
            <a:ext uri="{FF2B5EF4-FFF2-40B4-BE49-F238E27FC236}">
              <a16:creationId xmlns:a16="http://schemas.microsoft.com/office/drawing/2014/main" id="{BB75B862-E7BF-4DE6-8A3B-C969BC5ECAAF}"/>
            </a:ext>
          </a:extLst>
        </xdr:cNvPr>
        <xdr:cNvSpPr txBox="1"/>
      </xdr:nvSpPr>
      <xdr:spPr>
        <a:xfrm>
          <a:off x="4229100" y="1696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97789</xdr:rowOff>
    </xdr:from>
    <xdr:to>
      <xdr:col>20</xdr:col>
      <xdr:colOff>38100</xdr:colOff>
      <xdr:row>105</xdr:row>
      <xdr:rowOff>27939</xdr:rowOff>
    </xdr:to>
    <xdr:sp macro="" textlink="">
      <xdr:nvSpPr>
        <xdr:cNvPr id="390" name="楕円 389">
          <a:extLst>
            <a:ext uri="{FF2B5EF4-FFF2-40B4-BE49-F238E27FC236}">
              <a16:creationId xmlns:a16="http://schemas.microsoft.com/office/drawing/2014/main" id="{5042F1EB-01FB-4D8D-83C3-D0780B2C26CE}"/>
            </a:ext>
          </a:extLst>
        </xdr:cNvPr>
        <xdr:cNvSpPr/>
      </xdr:nvSpPr>
      <xdr:spPr>
        <a:xfrm>
          <a:off x="3381375" y="1693798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148589</xdr:rowOff>
    </xdr:from>
    <xdr:to>
      <xdr:col>24</xdr:col>
      <xdr:colOff>63500</xdr:colOff>
      <xdr:row>105</xdr:row>
      <xdr:rowOff>30480</xdr:rowOff>
    </xdr:to>
    <xdr:cxnSp macro="">
      <xdr:nvCxnSpPr>
        <xdr:cNvPr id="391" name="直線コネクタ 390">
          <a:extLst>
            <a:ext uri="{FF2B5EF4-FFF2-40B4-BE49-F238E27FC236}">
              <a16:creationId xmlns:a16="http://schemas.microsoft.com/office/drawing/2014/main" id="{314B680A-7FA8-4C83-9A93-7F067F316247}"/>
            </a:ext>
          </a:extLst>
        </xdr:cNvPr>
        <xdr:cNvCxnSpPr/>
      </xdr:nvCxnSpPr>
      <xdr:spPr>
        <a:xfrm>
          <a:off x="3429000" y="16985614"/>
          <a:ext cx="752475"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40639</xdr:rowOff>
    </xdr:from>
    <xdr:to>
      <xdr:col>15</xdr:col>
      <xdr:colOff>101600</xdr:colOff>
      <xdr:row>104</xdr:row>
      <xdr:rowOff>142239</xdr:rowOff>
    </xdr:to>
    <xdr:sp macro="" textlink="">
      <xdr:nvSpPr>
        <xdr:cNvPr id="392" name="楕円 391">
          <a:extLst>
            <a:ext uri="{FF2B5EF4-FFF2-40B4-BE49-F238E27FC236}">
              <a16:creationId xmlns:a16="http://schemas.microsoft.com/office/drawing/2014/main" id="{BDA5A89B-BB3B-497B-8FB5-72ACE9A11296}"/>
            </a:ext>
          </a:extLst>
        </xdr:cNvPr>
        <xdr:cNvSpPr/>
      </xdr:nvSpPr>
      <xdr:spPr>
        <a:xfrm>
          <a:off x="2571750" y="168808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91439</xdr:rowOff>
    </xdr:from>
    <xdr:to>
      <xdr:col>19</xdr:col>
      <xdr:colOff>177800</xdr:colOff>
      <xdr:row>104</xdr:row>
      <xdr:rowOff>148589</xdr:rowOff>
    </xdr:to>
    <xdr:cxnSp macro="">
      <xdr:nvCxnSpPr>
        <xdr:cNvPr id="393" name="直線コネクタ 392">
          <a:extLst>
            <a:ext uri="{FF2B5EF4-FFF2-40B4-BE49-F238E27FC236}">
              <a16:creationId xmlns:a16="http://schemas.microsoft.com/office/drawing/2014/main" id="{AA5D1EBE-1FF3-4DF5-A691-C1DF0D1E9AFC}"/>
            </a:ext>
          </a:extLst>
        </xdr:cNvPr>
        <xdr:cNvCxnSpPr/>
      </xdr:nvCxnSpPr>
      <xdr:spPr>
        <a:xfrm>
          <a:off x="2619375" y="16928464"/>
          <a:ext cx="8096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166370</xdr:rowOff>
    </xdr:from>
    <xdr:to>
      <xdr:col>10</xdr:col>
      <xdr:colOff>165100</xdr:colOff>
      <xdr:row>104</xdr:row>
      <xdr:rowOff>96520</xdr:rowOff>
    </xdr:to>
    <xdr:sp macro="" textlink="">
      <xdr:nvSpPr>
        <xdr:cNvPr id="394" name="楕円 393">
          <a:extLst>
            <a:ext uri="{FF2B5EF4-FFF2-40B4-BE49-F238E27FC236}">
              <a16:creationId xmlns:a16="http://schemas.microsoft.com/office/drawing/2014/main" id="{19ABF2B7-9868-46A6-A84C-FE4AF0BFF4F5}"/>
            </a:ext>
          </a:extLst>
        </xdr:cNvPr>
        <xdr:cNvSpPr/>
      </xdr:nvSpPr>
      <xdr:spPr>
        <a:xfrm>
          <a:off x="1781175" y="168414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45720</xdr:rowOff>
    </xdr:from>
    <xdr:to>
      <xdr:col>15</xdr:col>
      <xdr:colOff>50800</xdr:colOff>
      <xdr:row>104</xdr:row>
      <xdr:rowOff>91439</xdr:rowOff>
    </xdr:to>
    <xdr:cxnSp macro="">
      <xdr:nvCxnSpPr>
        <xdr:cNvPr id="395" name="直線コネクタ 394">
          <a:extLst>
            <a:ext uri="{FF2B5EF4-FFF2-40B4-BE49-F238E27FC236}">
              <a16:creationId xmlns:a16="http://schemas.microsoft.com/office/drawing/2014/main" id="{7DE954D2-020C-4E09-91F6-54E1532D6639}"/>
            </a:ext>
          </a:extLst>
        </xdr:cNvPr>
        <xdr:cNvCxnSpPr/>
      </xdr:nvCxnSpPr>
      <xdr:spPr>
        <a:xfrm>
          <a:off x="1828800" y="16889095"/>
          <a:ext cx="790575"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40657</xdr:rowOff>
    </xdr:from>
    <xdr:ext cx="405111" cy="259045"/>
    <xdr:sp macro="" textlink="">
      <xdr:nvSpPr>
        <xdr:cNvPr id="396" name="n_1aveValue【港湾・漁港】&#10;有形固定資産減価償却率">
          <a:extLst>
            <a:ext uri="{FF2B5EF4-FFF2-40B4-BE49-F238E27FC236}">
              <a16:creationId xmlns:a16="http://schemas.microsoft.com/office/drawing/2014/main" id="{9CC063C8-3F57-44CA-84BD-4BEC1A6AF092}"/>
            </a:ext>
          </a:extLst>
        </xdr:cNvPr>
        <xdr:cNvSpPr txBox="1"/>
      </xdr:nvSpPr>
      <xdr:spPr>
        <a:xfrm>
          <a:off x="3239144" y="1671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156227</xdr:rowOff>
    </xdr:from>
    <xdr:ext cx="405111" cy="259045"/>
    <xdr:sp macro="" textlink="">
      <xdr:nvSpPr>
        <xdr:cNvPr id="397" name="n_2aveValue【港湾・漁港】&#10;有形固定資産減価償却率">
          <a:extLst>
            <a:ext uri="{FF2B5EF4-FFF2-40B4-BE49-F238E27FC236}">
              <a16:creationId xmlns:a16="http://schemas.microsoft.com/office/drawing/2014/main" id="{9FB9AF2E-9D76-4D06-A547-C43A4A6E7269}"/>
            </a:ext>
          </a:extLst>
        </xdr:cNvPr>
        <xdr:cNvSpPr txBox="1"/>
      </xdr:nvSpPr>
      <xdr:spPr>
        <a:xfrm>
          <a:off x="2439044" y="16999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152416</xdr:rowOff>
    </xdr:from>
    <xdr:ext cx="405111" cy="259045"/>
    <xdr:sp macro="" textlink="">
      <xdr:nvSpPr>
        <xdr:cNvPr id="398" name="n_3aveValue【港湾・漁港】&#10;有形固定資産減価償却率">
          <a:extLst>
            <a:ext uri="{FF2B5EF4-FFF2-40B4-BE49-F238E27FC236}">
              <a16:creationId xmlns:a16="http://schemas.microsoft.com/office/drawing/2014/main" id="{824EDBA3-95EB-406C-AF7D-8C7F331E3DDF}"/>
            </a:ext>
          </a:extLst>
        </xdr:cNvPr>
        <xdr:cNvSpPr txBox="1"/>
      </xdr:nvSpPr>
      <xdr:spPr>
        <a:xfrm>
          <a:off x="1648469" y="1699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139716</xdr:rowOff>
    </xdr:from>
    <xdr:ext cx="405111" cy="259045"/>
    <xdr:sp macro="" textlink="">
      <xdr:nvSpPr>
        <xdr:cNvPr id="399" name="n_4aveValue【港湾・漁港】&#10;有形固定資産減価償却率">
          <a:extLst>
            <a:ext uri="{FF2B5EF4-FFF2-40B4-BE49-F238E27FC236}">
              <a16:creationId xmlns:a16="http://schemas.microsoft.com/office/drawing/2014/main" id="{6AB40DE7-76D5-4149-AF9E-7F866C13B962}"/>
            </a:ext>
          </a:extLst>
        </xdr:cNvPr>
        <xdr:cNvSpPr txBox="1"/>
      </xdr:nvSpPr>
      <xdr:spPr>
        <a:xfrm>
          <a:off x="848369" y="16497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19066</xdr:rowOff>
    </xdr:from>
    <xdr:ext cx="405111" cy="259045"/>
    <xdr:sp macro="" textlink="">
      <xdr:nvSpPr>
        <xdr:cNvPr id="400" name="n_1mainValue【港湾・漁港】&#10;有形固定資産減価償却率">
          <a:extLst>
            <a:ext uri="{FF2B5EF4-FFF2-40B4-BE49-F238E27FC236}">
              <a16:creationId xmlns:a16="http://schemas.microsoft.com/office/drawing/2014/main" id="{CB549E94-939F-4023-96F2-FC92A1810857}"/>
            </a:ext>
          </a:extLst>
        </xdr:cNvPr>
        <xdr:cNvSpPr txBox="1"/>
      </xdr:nvSpPr>
      <xdr:spPr>
        <a:xfrm>
          <a:off x="3239144" y="17021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158766</xdr:rowOff>
    </xdr:from>
    <xdr:ext cx="405111" cy="259045"/>
    <xdr:sp macro="" textlink="">
      <xdr:nvSpPr>
        <xdr:cNvPr id="401" name="n_2mainValue【港湾・漁港】&#10;有形固定資産減価償却率">
          <a:extLst>
            <a:ext uri="{FF2B5EF4-FFF2-40B4-BE49-F238E27FC236}">
              <a16:creationId xmlns:a16="http://schemas.microsoft.com/office/drawing/2014/main" id="{8F39E7D0-7940-41CA-9194-56103FC8B3FC}"/>
            </a:ext>
          </a:extLst>
        </xdr:cNvPr>
        <xdr:cNvSpPr txBox="1"/>
      </xdr:nvSpPr>
      <xdr:spPr>
        <a:xfrm>
          <a:off x="2439044" y="16678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113047</xdr:rowOff>
    </xdr:from>
    <xdr:ext cx="405111" cy="259045"/>
    <xdr:sp macro="" textlink="">
      <xdr:nvSpPr>
        <xdr:cNvPr id="402" name="n_3mainValue【港湾・漁港】&#10;有形固定資産減価償却率">
          <a:extLst>
            <a:ext uri="{FF2B5EF4-FFF2-40B4-BE49-F238E27FC236}">
              <a16:creationId xmlns:a16="http://schemas.microsoft.com/office/drawing/2014/main" id="{DF5FA6F6-70E1-42BF-8E9D-E402C6D9C1AD}"/>
            </a:ext>
          </a:extLst>
        </xdr:cNvPr>
        <xdr:cNvSpPr txBox="1"/>
      </xdr:nvSpPr>
      <xdr:spPr>
        <a:xfrm>
          <a:off x="1648469" y="1662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id="{A89B9DBF-5CD6-4B30-879E-C1AD21552FA5}"/>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04" name="正方形/長方形 403">
          <a:extLst>
            <a:ext uri="{FF2B5EF4-FFF2-40B4-BE49-F238E27FC236}">
              <a16:creationId xmlns:a16="http://schemas.microsoft.com/office/drawing/2014/main" id="{F9552CA9-97E5-4D5F-9B7E-113F7D7E74CA}"/>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05" name="正方形/長方形 404">
          <a:extLst>
            <a:ext uri="{FF2B5EF4-FFF2-40B4-BE49-F238E27FC236}">
              <a16:creationId xmlns:a16="http://schemas.microsoft.com/office/drawing/2014/main" id="{AFDF05F0-08FF-4850-946B-3A2A1B46FBCC}"/>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06" name="正方形/長方形 405">
          <a:extLst>
            <a:ext uri="{FF2B5EF4-FFF2-40B4-BE49-F238E27FC236}">
              <a16:creationId xmlns:a16="http://schemas.microsoft.com/office/drawing/2014/main" id="{000B0B28-CC58-4B48-83DD-FE7F86BF094D}"/>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07" name="正方形/長方形 406">
          <a:extLst>
            <a:ext uri="{FF2B5EF4-FFF2-40B4-BE49-F238E27FC236}">
              <a16:creationId xmlns:a16="http://schemas.microsoft.com/office/drawing/2014/main" id="{E28CC0D6-C7F3-49EC-8F9C-E04323CC19C9}"/>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a:extLst>
            <a:ext uri="{FF2B5EF4-FFF2-40B4-BE49-F238E27FC236}">
              <a16:creationId xmlns:a16="http://schemas.microsoft.com/office/drawing/2014/main" id="{065B0B4E-4AB1-4DFE-95D7-14FFDE265C12}"/>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a:extLst>
            <a:ext uri="{FF2B5EF4-FFF2-40B4-BE49-F238E27FC236}">
              <a16:creationId xmlns:a16="http://schemas.microsoft.com/office/drawing/2014/main" id="{14E9FB24-2882-4D20-916E-D1289CBE0297}"/>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a:extLst>
            <a:ext uri="{FF2B5EF4-FFF2-40B4-BE49-F238E27FC236}">
              <a16:creationId xmlns:a16="http://schemas.microsoft.com/office/drawing/2014/main" id="{EF52D99D-FF75-4CC7-A1AA-7C7AE2D54A53}"/>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1" name="直線コネクタ 410">
          <a:extLst>
            <a:ext uri="{FF2B5EF4-FFF2-40B4-BE49-F238E27FC236}">
              <a16:creationId xmlns:a16="http://schemas.microsoft.com/office/drawing/2014/main" id="{64B50321-BFC8-4B10-8086-50D37C7D3B70}"/>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2" name="テキスト ボックス 411">
          <a:extLst>
            <a:ext uri="{FF2B5EF4-FFF2-40B4-BE49-F238E27FC236}">
              <a16:creationId xmlns:a16="http://schemas.microsoft.com/office/drawing/2014/main" id="{70E1BCDC-6E87-4604-9F33-FF56702B6D4B}"/>
            </a:ext>
          </a:extLst>
        </xdr:cNvPr>
        <xdr:cNvSpPr txBox="1"/>
      </xdr:nvSpPr>
      <xdr:spPr>
        <a:xfrm>
          <a:off x="5723389" y="17428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3" name="直線コネクタ 412">
          <a:extLst>
            <a:ext uri="{FF2B5EF4-FFF2-40B4-BE49-F238E27FC236}">
              <a16:creationId xmlns:a16="http://schemas.microsoft.com/office/drawing/2014/main" id="{CA88603C-31B9-46BA-A287-61797BFA6157}"/>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14" name="テキスト ボックス 413">
          <a:extLst>
            <a:ext uri="{FF2B5EF4-FFF2-40B4-BE49-F238E27FC236}">
              <a16:creationId xmlns:a16="http://schemas.microsoft.com/office/drawing/2014/main" id="{B1AE260A-FBF3-41B9-B253-2AFF57C39A56}"/>
            </a:ext>
          </a:extLst>
        </xdr:cNvPr>
        <xdr:cNvSpPr txBox="1"/>
      </xdr:nvSpPr>
      <xdr:spPr>
        <a:xfrm>
          <a:off x="5421206" y="169996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5" name="直線コネクタ 414">
          <a:extLst>
            <a:ext uri="{FF2B5EF4-FFF2-40B4-BE49-F238E27FC236}">
              <a16:creationId xmlns:a16="http://schemas.microsoft.com/office/drawing/2014/main" id="{FBDC981E-26E3-4CBE-BAAA-C6CD0FC8787C}"/>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6" name="テキスト ボックス 415">
          <a:extLst>
            <a:ext uri="{FF2B5EF4-FFF2-40B4-BE49-F238E27FC236}">
              <a16:creationId xmlns:a16="http://schemas.microsoft.com/office/drawing/2014/main" id="{EFCC413E-B6D5-467E-A6AB-E1545ACF0E48}"/>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7" name="直線コネクタ 416">
          <a:extLst>
            <a:ext uri="{FF2B5EF4-FFF2-40B4-BE49-F238E27FC236}">
              <a16:creationId xmlns:a16="http://schemas.microsoft.com/office/drawing/2014/main" id="{4F0A3DFF-A2B3-4D87-826A-F68A082E047F}"/>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18" name="テキスト ボックス 417">
          <a:extLst>
            <a:ext uri="{FF2B5EF4-FFF2-40B4-BE49-F238E27FC236}">
              <a16:creationId xmlns:a16="http://schemas.microsoft.com/office/drawing/2014/main" id="{C6470565-167E-4A7E-8C52-93221D031255}"/>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a:extLst>
            <a:ext uri="{FF2B5EF4-FFF2-40B4-BE49-F238E27FC236}">
              <a16:creationId xmlns:a16="http://schemas.microsoft.com/office/drawing/2014/main" id="{05A5816F-C01E-4012-B588-C1F6BFA0A5EB}"/>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0" name="テキスト ボックス 419">
          <a:extLst>
            <a:ext uri="{FF2B5EF4-FFF2-40B4-BE49-F238E27FC236}">
              <a16:creationId xmlns:a16="http://schemas.microsoft.com/office/drawing/2014/main" id="{D20736F3-E911-400E-9A74-D3F48581CD95}"/>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港湾・漁港】&#10;一人当たり有形固定資産（償却資産）額グラフ枠">
          <a:extLst>
            <a:ext uri="{FF2B5EF4-FFF2-40B4-BE49-F238E27FC236}">
              <a16:creationId xmlns:a16="http://schemas.microsoft.com/office/drawing/2014/main" id="{900E14F3-9F91-4547-B509-810CE3C6C93F}"/>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78175</xdr:rowOff>
    </xdr:from>
    <xdr:to>
      <xdr:col>54</xdr:col>
      <xdr:colOff>189865</xdr:colOff>
      <xdr:row>108</xdr:row>
      <xdr:rowOff>21867</xdr:rowOff>
    </xdr:to>
    <xdr:cxnSp macro="">
      <xdr:nvCxnSpPr>
        <xdr:cNvPr id="422" name="直線コネクタ 421">
          <a:extLst>
            <a:ext uri="{FF2B5EF4-FFF2-40B4-BE49-F238E27FC236}">
              <a16:creationId xmlns:a16="http://schemas.microsoft.com/office/drawing/2014/main" id="{07296C79-1F56-48C4-9B72-A3C8E05B16BC}"/>
            </a:ext>
          </a:extLst>
        </xdr:cNvPr>
        <xdr:cNvCxnSpPr/>
      </xdr:nvCxnSpPr>
      <xdr:spPr>
        <a:xfrm flipV="1">
          <a:off x="9427845" y="16270675"/>
          <a:ext cx="1270" cy="1239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25694</xdr:rowOff>
    </xdr:from>
    <xdr:ext cx="534377" cy="259045"/>
    <xdr:sp macro="" textlink="">
      <xdr:nvSpPr>
        <xdr:cNvPr id="423" name="【港湾・漁港】&#10;一人当たり有形固定資産（償却資産）額最小値テキスト">
          <a:extLst>
            <a:ext uri="{FF2B5EF4-FFF2-40B4-BE49-F238E27FC236}">
              <a16:creationId xmlns:a16="http://schemas.microsoft.com/office/drawing/2014/main" id="{ACC15BC5-F5D1-472E-8CFD-0C0BC88A2B6C}"/>
            </a:ext>
          </a:extLst>
        </xdr:cNvPr>
        <xdr:cNvSpPr txBox="1"/>
      </xdr:nvSpPr>
      <xdr:spPr>
        <a:xfrm>
          <a:off x="9477375" y="1751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21867</xdr:rowOff>
    </xdr:from>
    <xdr:to>
      <xdr:col>55</xdr:col>
      <xdr:colOff>88900</xdr:colOff>
      <xdr:row>108</xdr:row>
      <xdr:rowOff>21867</xdr:rowOff>
    </xdr:to>
    <xdr:cxnSp macro="">
      <xdr:nvCxnSpPr>
        <xdr:cNvPr id="424" name="直線コネクタ 423">
          <a:extLst>
            <a:ext uri="{FF2B5EF4-FFF2-40B4-BE49-F238E27FC236}">
              <a16:creationId xmlns:a16="http://schemas.microsoft.com/office/drawing/2014/main" id="{55482AC8-40E7-48BC-AC4D-2F0CDAC43549}"/>
            </a:ext>
          </a:extLst>
        </xdr:cNvPr>
        <xdr:cNvCxnSpPr/>
      </xdr:nvCxnSpPr>
      <xdr:spPr>
        <a:xfrm>
          <a:off x="9363075" y="1750976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24852</xdr:rowOff>
    </xdr:from>
    <xdr:ext cx="599010" cy="259045"/>
    <xdr:sp macro="" textlink="">
      <xdr:nvSpPr>
        <xdr:cNvPr id="425" name="【港湾・漁港】&#10;一人当たり有形固定資産（償却資産）額最大値テキスト">
          <a:extLst>
            <a:ext uri="{FF2B5EF4-FFF2-40B4-BE49-F238E27FC236}">
              <a16:creationId xmlns:a16="http://schemas.microsoft.com/office/drawing/2014/main" id="{A100EA01-CBED-4F25-9127-9FFD0849F434}"/>
            </a:ext>
          </a:extLst>
        </xdr:cNvPr>
        <xdr:cNvSpPr txBox="1"/>
      </xdr:nvSpPr>
      <xdr:spPr>
        <a:xfrm>
          <a:off x="9477375" y="1605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78175</xdr:rowOff>
    </xdr:from>
    <xdr:to>
      <xdr:col>55</xdr:col>
      <xdr:colOff>88900</xdr:colOff>
      <xdr:row>100</xdr:row>
      <xdr:rowOff>78175</xdr:rowOff>
    </xdr:to>
    <xdr:cxnSp macro="">
      <xdr:nvCxnSpPr>
        <xdr:cNvPr id="426" name="直線コネクタ 425">
          <a:extLst>
            <a:ext uri="{FF2B5EF4-FFF2-40B4-BE49-F238E27FC236}">
              <a16:creationId xmlns:a16="http://schemas.microsoft.com/office/drawing/2014/main" id="{99AA8C5F-ABA1-4FB5-92F9-C6F5571C9943}"/>
            </a:ext>
          </a:extLst>
        </xdr:cNvPr>
        <xdr:cNvCxnSpPr/>
      </xdr:nvCxnSpPr>
      <xdr:spPr>
        <a:xfrm>
          <a:off x="9363075" y="162706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38099</xdr:rowOff>
    </xdr:from>
    <xdr:ext cx="534377" cy="259045"/>
    <xdr:sp macro="" textlink="">
      <xdr:nvSpPr>
        <xdr:cNvPr id="427" name="【港湾・漁港】&#10;一人当たり有形固定資産（償却資産）額平均値テキスト">
          <a:extLst>
            <a:ext uri="{FF2B5EF4-FFF2-40B4-BE49-F238E27FC236}">
              <a16:creationId xmlns:a16="http://schemas.microsoft.com/office/drawing/2014/main" id="{3CD5EAE2-DA95-4449-A93D-30F0EF863FA3}"/>
            </a:ext>
          </a:extLst>
        </xdr:cNvPr>
        <xdr:cNvSpPr txBox="1"/>
      </xdr:nvSpPr>
      <xdr:spPr>
        <a:xfrm>
          <a:off x="9477375" y="1704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15222</xdr:rowOff>
    </xdr:from>
    <xdr:to>
      <xdr:col>55</xdr:col>
      <xdr:colOff>50800</xdr:colOff>
      <xdr:row>106</xdr:row>
      <xdr:rowOff>116822</xdr:rowOff>
    </xdr:to>
    <xdr:sp macro="" textlink="">
      <xdr:nvSpPr>
        <xdr:cNvPr id="428" name="フローチャート: 判断 427">
          <a:extLst>
            <a:ext uri="{FF2B5EF4-FFF2-40B4-BE49-F238E27FC236}">
              <a16:creationId xmlns:a16="http://schemas.microsoft.com/office/drawing/2014/main" id="{01FF6E63-34F4-44F7-9BC6-D7CB875AFBF8}"/>
            </a:ext>
          </a:extLst>
        </xdr:cNvPr>
        <xdr:cNvSpPr/>
      </xdr:nvSpPr>
      <xdr:spPr>
        <a:xfrm>
          <a:off x="9401175" y="17176097"/>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19900</xdr:rowOff>
    </xdr:from>
    <xdr:to>
      <xdr:col>50</xdr:col>
      <xdr:colOff>165100</xdr:colOff>
      <xdr:row>106</xdr:row>
      <xdr:rowOff>121500</xdr:rowOff>
    </xdr:to>
    <xdr:sp macro="" textlink="">
      <xdr:nvSpPr>
        <xdr:cNvPr id="429" name="フローチャート: 判断 428">
          <a:extLst>
            <a:ext uri="{FF2B5EF4-FFF2-40B4-BE49-F238E27FC236}">
              <a16:creationId xmlns:a16="http://schemas.microsoft.com/office/drawing/2014/main" id="{5352005B-018F-458E-98B5-8EFD6F2B8628}"/>
            </a:ext>
          </a:extLst>
        </xdr:cNvPr>
        <xdr:cNvSpPr/>
      </xdr:nvSpPr>
      <xdr:spPr>
        <a:xfrm>
          <a:off x="8639175" y="171839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153760</xdr:rowOff>
    </xdr:from>
    <xdr:to>
      <xdr:col>46</xdr:col>
      <xdr:colOff>38100</xdr:colOff>
      <xdr:row>106</xdr:row>
      <xdr:rowOff>83910</xdr:rowOff>
    </xdr:to>
    <xdr:sp macro="" textlink="">
      <xdr:nvSpPr>
        <xdr:cNvPr id="430" name="フローチャート: 判断 429">
          <a:extLst>
            <a:ext uri="{FF2B5EF4-FFF2-40B4-BE49-F238E27FC236}">
              <a16:creationId xmlns:a16="http://schemas.microsoft.com/office/drawing/2014/main" id="{85C10F4D-E6E1-4EEC-8F12-AAD4ACCDAFA3}"/>
            </a:ext>
          </a:extLst>
        </xdr:cNvPr>
        <xdr:cNvSpPr/>
      </xdr:nvSpPr>
      <xdr:spPr>
        <a:xfrm>
          <a:off x="7839075" y="171558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105437</xdr:rowOff>
    </xdr:from>
    <xdr:to>
      <xdr:col>41</xdr:col>
      <xdr:colOff>101600</xdr:colOff>
      <xdr:row>106</xdr:row>
      <xdr:rowOff>35587</xdr:rowOff>
    </xdr:to>
    <xdr:sp macro="" textlink="">
      <xdr:nvSpPr>
        <xdr:cNvPr id="431" name="フローチャート: 判断 430">
          <a:extLst>
            <a:ext uri="{FF2B5EF4-FFF2-40B4-BE49-F238E27FC236}">
              <a16:creationId xmlns:a16="http://schemas.microsoft.com/office/drawing/2014/main" id="{2F86A716-AB75-4507-8233-61BD06E4DCFE}"/>
            </a:ext>
          </a:extLst>
        </xdr:cNvPr>
        <xdr:cNvSpPr/>
      </xdr:nvSpPr>
      <xdr:spPr>
        <a:xfrm>
          <a:off x="7029450" y="171043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44576</xdr:rowOff>
    </xdr:from>
    <xdr:to>
      <xdr:col>36</xdr:col>
      <xdr:colOff>165100</xdr:colOff>
      <xdr:row>106</xdr:row>
      <xdr:rowOff>146176</xdr:rowOff>
    </xdr:to>
    <xdr:sp macro="" textlink="">
      <xdr:nvSpPr>
        <xdr:cNvPr id="432" name="フローチャート: 判断 431">
          <a:extLst>
            <a:ext uri="{FF2B5EF4-FFF2-40B4-BE49-F238E27FC236}">
              <a16:creationId xmlns:a16="http://schemas.microsoft.com/office/drawing/2014/main" id="{B9BCC026-ECA9-4A42-B1D1-9686ED0F849A}"/>
            </a:ext>
          </a:extLst>
        </xdr:cNvPr>
        <xdr:cNvSpPr/>
      </xdr:nvSpPr>
      <xdr:spPr>
        <a:xfrm>
          <a:off x="6238875" y="1721180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A8AC3A50-E44E-4A81-8946-C691C0E89CAE}"/>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899B56B1-6EB4-4744-80AE-79B109B6CEF2}"/>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E8C3C087-C397-4459-AC45-46A6EFDFF2DC}"/>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91279E92-4A7E-4EEE-82A3-8EAD0AD62624}"/>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BD5FE61F-5364-45DC-BF6B-B610A4535729}"/>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6381</xdr:rowOff>
    </xdr:from>
    <xdr:to>
      <xdr:col>55</xdr:col>
      <xdr:colOff>50800</xdr:colOff>
      <xdr:row>107</xdr:row>
      <xdr:rowOff>107981</xdr:rowOff>
    </xdr:to>
    <xdr:sp macro="" textlink="">
      <xdr:nvSpPr>
        <xdr:cNvPr id="438" name="楕円 437">
          <a:extLst>
            <a:ext uri="{FF2B5EF4-FFF2-40B4-BE49-F238E27FC236}">
              <a16:creationId xmlns:a16="http://schemas.microsoft.com/office/drawing/2014/main" id="{73138BBF-57ED-4B8A-91F8-C52B945BA0C3}"/>
            </a:ext>
          </a:extLst>
        </xdr:cNvPr>
        <xdr:cNvSpPr/>
      </xdr:nvSpPr>
      <xdr:spPr>
        <a:xfrm>
          <a:off x="9401175" y="1733553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156258</xdr:rowOff>
    </xdr:from>
    <xdr:ext cx="534377" cy="259045"/>
    <xdr:sp macro="" textlink="">
      <xdr:nvSpPr>
        <xdr:cNvPr id="439" name="【港湾・漁港】&#10;一人当たり有形固定資産（償却資産）額該当値テキスト">
          <a:extLst>
            <a:ext uri="{FF2B5EF4-FFF2-40B4-BE49-F238E27FC236}">
              <a16:creationId xmlns:a16="http://schemas.microsoft.com/office/drawing/2014/main" id="{0EFC5D0A-A5AC-45E0-A82A-2FCEFE0E969B}"/>
            </a:ext>
          </a:extLst>
        </xdr:cNvPr>
        <xdr:cNvSpPr txBox="1"/>
      </xdr:nvSpPr>
      <xdr:spPr>
        <a:xfrm>
          <a:off x="9477375" y="1732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7162</xdr:rowOff>
    </xdr:from>
    <xdr:to>
      <xdr:col>50</xdr:col>
      <xdr:colOff>165100</xdr:colOff>
      <xdr:row>107</xdr:row>
      <xdr:rowOff>108762</xdr:rowOff>
    </xdr:to>
    <xdr:sp macro="" textlink="">
      <xdr:nvSpPr>
        <xdr:cNvPr id="440" name="楕円 439">
          <a:extLst>
            <a:ext uri="{FF2B5EF4-FFF2-40B4-BE49-F238E27FC236}">
              <a16:creationId xmlns:a16="http://schemas.microsoft.com/office/drawing/2014/main" id="{150157F1-A6EA-4B59-AB17-4619E7F636AB}"/>
            </a:ext>
          </a:extLst>
        </xdr:cNvPr>
        <xdr:cNvSpPr/>
      </xdr:nvSpPr>
      <xdr:spPr>
        <a:xfrm>
          <a:off x="8639175" y="1733631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57181</xdr:rowOff>
    </xdr:from>
    <xdr:to>
      <xdr:col>55</xdr:col>
      <xdr:colOff>0</xdr:colOff>
      <xdr:row>107</xdr:row>
      <xdr:rowOff>57962</xdr:rowOff>
    </xdr:to>
    <xdr:cxnSp macro="">
      <xdr:nvCxnSpPr>
        <xdr:cNvPr id="441" name="直線コネクタ 440">
          <a:extLst>
            <a:ext uri="{FF2B5EF4-FFF2-40B4-BE49-F238E27FC236}">
              <a16:creationId xmlns:a16="http://schemas.microsoft.com/office/drawing/2014/main" id="{35E97A95-ED68-4CBF-B9E7-0175788D1B77}"/>
            </a:ext>
          </a:extLst>
        </xdr:cNvPr>
        <xdr:cNvCxnSpPr/>
      </xdr:nvCxnSpPr>
      <xdr:spPr>
        <a:xfrm flipV="1">
          <a:off x="8686800" y="17383156"/>
          <a:ext cx="74295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7144</xdr:rowOff>
    </xdr:from>
    <xdr:to>
      <xdr:col>46</xdr:col>
      <xdr:colOff>38100</xdr:colOff>
      <xdr:row>107</xdr:row>
      <xdr:rowOff>108744</xdr:rowOff>
    </xdr:to>
    <xdr:sp macro="" textlink="">
      <xdr:nvSpPr>
        <xdr:cNvPr id="442" name="楕円 441">
          <a:extLst>
            <a:ext uri="{FF2B5EF4-FFF2-40B4-BE49-F238E27FC236}">
              <a16:creationId xmlns:a16="http://schemas.microsoft.com/office/drawing/2014/main" id="{2217BC21-4C8B-46E2-9D56-08B5466BDF75}"/>
            </a:ext>
          </a:extLst>
        </xdr:cNvPr>
        <xdr:cNvSpPr/>
      </xdr:nvSpPr>
      <xdr:spPr>
        <a:xfrm>
          <a:off x="7839075" y="1733629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57944</xdr:rowOff>
    </xdr:from>
    <xdr:to>
      <xdr:col>50</xdr:col>
      <xdr:colOff>114300</xdr:colOff>
      <xdr:row>107</xdr:row>
      <xdr:rowOff>57962</xdr:rowOff>
    </xdr:to>
    <xdr:cxnSp macro="">
      <xdr:nvCxnSpPr>
        <xdr:cNvPr id="443" name="直線コネクタ 442">
          <a:extLst>
            <a:ext uri="{FF2B5EF4-FFF2-40B4-BE49-F238E27FC236}">
              <a16:creationId xmlns:a16="http://schemas.microsoft.com/office/drawing/2014/main" id="{770B24A8-F413-4CEF-8F17-F2DFD3AC68C2}"/>
            </a:ext>
          </a:extLst>
        </xdr:cNvPr>
        <xdr:cNvCxnSpPr/>
      </xdr:nvCxnSpPr>
      <xdr:spPr>
        <a:xfrm>
          <a:off x="7886700" y="17383919"/>
          <a:ext cx="8001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8063</xdr:rowOff>
    </xdr:from>
    <xdr:to>
      <xdr:col>41</xdr:col>
      <xdr:colOff>101600</xdr:colOff>
      <xdr:row>107</xdr:row>
      <xdr:rowOff>109663</xdr:rowOff>
    </xdr:to>
    <xdr:sp macro="" textlink="">
      <xdr:nvSpPr>
        <xdr:cNvPr id="444" name="楕円 443">
          <a:extLst>
            <a:ext uri="{FF2B5EF4-FFF2-40B4-BE49-F238E27FC236}">
              <a16:creationId xmlns:a16="http://schemas.microsoft.com/office/drawing/2014/main" id="{60BAA331-5147-4ADF-8135-9972F3C3D166}"/>
            </a:ext>
          </a:extLst>
        </xdr:cNvPr>
        <xdr:cNvSpPr/>
      </xdr:nvSpPr>
      <xdr:spPr>
        <a:xfrm>
          <a:off x="7029450" y="1733721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57944</xdr:rowOff>
    </xdr:from>
    <xdr:to>
      <xdr:col>45</xdr:col>
      <xdr:colOff>177800</xdr:colOff>
      <xdr:row>107</xdr:row>
      <xdr:rowOff>58863</xdr:rowOff>
    </xdr:to>
    <xdr:cxnSp macro="">
      <xdr:nvCxnSpPr>
        <xdr:cNvPr id="445" name="直線コネクタ 444">
          <a:extLst>
            <a:ext uri="{FF2B5EF4-FFF2-40B4-BE49-F238E27FC236}">
              <a16:creationId xmlns:a16="http://schemas.microsoft.com/office/drawing/2014/main" id="{74C82C2D-FD05-4A78-9569-349D16A89044}"/>
            </a:ext>
          </a:extLst>
        </xdr:cNvPr>
        <xdr:cNvCxnSpPr/>
      </xdr:nvCxnSpPr>
      <xdr:spPr>
        <a:xfrm flipV="1">
          <a:off x="7077075" y="17383919"/>
          <a:ext cx="809625" cy="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138027</xdr:rowOff>
    </xdr:from>
    <xdr:ext cx="534377" cy="259045"/>
    <xdr:sp macro="" textlink="">
      <xdr:nvSpPr>
        <xdr:cNvPr id="446" name="n_1aveValue【港湾・漁港】&#10;一人当たり有形固定資産（償却資産）額">
          <a:extLst>
            <a:ext uri="{FF2B5EF4-FFF2-40B4-BE49-F238E27FC236}">
              <a16:creationId xmlns:a16="http://schemas.microsoft.com/office/drawing/2014/main" id="{116237BE-506D-41FB-91C3-6A07E4592E50}"/>
            </a:ext>
          </a:extLst>
        </xdr:cNvPr>
        <xdr:cNvSpPr txBox="1"/>
      </xdr:nvSpPr>
      <xdr:spPr>
        <a:xfrm>
          <a:off x="8429136" y="169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100437</xdr:rowOff>
    </xdr:from>
    <xdr:ext cx="534377" cy="259045"/>
    <xdr:sp macro="" textlink="">
      <xdr:nvSpPr>
        <xdr:cNvPr id="447" name="n_2aveValue【港湾・漁港】&#10;一人当たり有形固定資産（償却資産）額">
          <a:extLst>
            <a:ext uri="{FF2B5EF4-FFF2-40B4-BE49-F238E27FC236}">
              <a16:creationId xmlns:a16="http://schemas.microsoft.com/office/drawing/2014/main" id="{19B58647-AD5E-449B-B67F-2950E663CE71}"/>
            </a:ext>
          </a:extLst>
        </xdr:cNvPr>
        <xdr:cNvSpPr txBox="1"/>
      </xdr:nvSpPr>
      <xdr:spPr>
        <a:xfrm>
          <a:off x="7648086" y="1694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52114</xdr:rowOff>
    </xdr:from>
    <xdr:ext cx="534377" cy="259045"/>
    <xdr:sp macro="" textlink="">
      <xdr:nvSpPr>
        <xdr:cNvPr id="448" name="n_3aveValue【港湾・漁港】&#10;一人当たり有形固定資産（償却資産）額">
          <a:extLst>
            <a:ext uri="{FF2B5EF4-FFF2-40B4-BE49-F238E27FC236}">
              <a16:creationId xmlns:a16="http://schemas.microsoft.com/office/drawing/2014/main" id="{39B68019-4EC3-4604-A2C6-EE780479D1C0}"/>
            </a:ext>
          </a:extLst>
        </xdr:cNvPr>
        <xdr:cNvSpPr txBox="1"/>
      </xdr:nvSpPr>
      <xdr:spPr>
        <a:xfrm>
          <a:off x="6847986" y="168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162703</xdr:rowOff>
    </xdr:from>
    <xdr:ext cx="534377" cy="259045"/>
    <xdr:sp macro="" textlink="">
      <xdr:nvSpPr>
        <xdr:cNvPr id="449" name="n_4aveValue【港湾・漁港】&#10;一人当たり有形固定資産（償却資産）額">
          <a:extLst>
            <a:ext uri="{FF2B5EF4-FFF2-40B4-BE49-F238E27FC236}">
              <a16:creationId xmlns:a16="http://schemas.microsoft.com/office/drawing/2014/main" id="{E599B1E4-50F1-451F-8EDC-626BD294E456}"/>
            </a:ext>
          </a:extLst>
        </xdr:cNvPr>
        <xdr:cNvSpPr txBox="1"/>
      </xdr:nvSpPr>
      <xdr:spPr>
        <a:xfrm>
          <a:off x="6038361" y="1699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99889</xdr:rowOff>
    </xdr:from>
    <xdr:ext cx="534377" cy="259045"/>
    <xdr:sp macro="" textlink="">
      <xdr:nvSpPr>
        <xdr:cNvPr id="450" name="n_1mainValue【港湾・漁港】&#10;一人当たり有形固定資産（償却資産）額">
          <a:extLst>
            <a:ext uri="{FF2B5EF4-FFF2-40B4-BE49-F238E27FC236}">
              <a16:creationId xmlns:a16="http://schemas.microsoft.com/office/drawing/2014/main" id="{782976FF-3CF8-4FB5-A073-94AA2F01FA00}"/>
            </a:ext>
          </a:extLst>
        </xdr:cNvPr>
        <xdr:cNvSpPr txBox="1"/>
      </xdr:nvSpPr>
      <xdr:spPr>
        <a:xfrm>
          <a:off x="8429136" y="174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99871</xdr:rowOff>
    </xdr:from>
    <xdr:ext cx="534377" cy="259045"/>
    <xdr:sp macro="" textlink="">
      <xdr:nvSpPr>
        <xdr:cNvPr id="451" name="n_2mainValue【港湾・漁港】&#10;一人当たり有形固定資産（償却資産）額">
          <a:extLst>
            <a:ext uri="{FF2B5EF4-FFF2-40B4-BE49-F238E27FC236}">
              <a16:creationId xmlns:a16="http://schemas.microsoft.com/office/drawing/2014/main" id="{F36449E3-3075-4630-A797-43A87E5DD93C}"/>
            </a:ext>
          </a:extLst>
        </xdr:cNvPr>
        <xdr:cNvSpPr txBox="1"/>
      </xdr:nvSpPr>
      <xdr:spPr>
        <a:xfrm>
          <a:off x="7648086" y="1742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100790</xdr:rowOff>
    </xdr:from>
    <xdr:ext cx="534377" cy="259045"/>
    <xdr:sp macro="" textlink="">
      <xdr:nvSpPr>
        <xdr:cNvPr id="452" name="n_3mainValue【港湾・漁港】&#10;一人当たり有形固定資産（償却資産）額">
          <a:extLst>
            <a:ext uri="{FF2B5EF4-FFF2-40B4-BE49-F238E27FC236}">
              <a16:creationId xmlns:a16="http://schemas.microsoft.com/office/drawing/2014/main" id="{CB3471F6-07C4-449D-9A17-2D18AA4A6A8B}"/>
            </a:ext>
          </a:extLst>
        </xdr:cNvPr>
        <xdr:cNvSpPr txBox="1"/>
      </xdr:nvSpPr>
      <xdr:spPr>
        <a:xfrm>
          <a:off x="6847986" y="1742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a:extLst>
            <a:ext uri="{FF2B5EF4-FFF2-40B4-BE49-F238E27FC236}">
              <a16:creationId xmlns:a16="http://schemas.microsoft.com/office/drawing/2014/main" id="{4F3C7843-64B4-4E74-BC6B-4BD4F0707B40}"/>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54" name="正方形/長方形 453">
          <a:extLst>
            <a:ext uri="{FF2B5EF4-FFF2-40B4-BE49-F238E27FC236}">
              <a16:creationId xmlns:a16="http://schemas.microsoft.com/office/drawing/2014/main" id="{0AF1BD4D-8759-4D68-A0DF-A47A0E5C81C2}"/>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55" name="正方形/長方形 454">
          <a:extLst>
            <a:ext uri="{FF2B5EF4-FFF2-40B4-BE49-F238E27FC236}">
              <a16:creationId xmlns:a16="http://schemas.microsoft.com/office/drawing/2014/main" id="{09B36D57-A01C-4402-AFAE-64740F3DF90D}"/>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56" name="正方形/長方形 455">
          <a:extLst>
            <a:ext uri="{FF2B5EF4-FFF2-40B4-BE49-F238E27FC236}">
              <a16:creationId xmlns:a16="http://schemas.microsoft.com/office/drawing/2014/main" id="{F255CEAC-6D84-4E9A-AA84-A3282EBC613F}"/>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57" name="正方形/長方形 456">
          <a:extLst>
            <a:ext uri="{FF2B5EF4-FFF2-40B4-BE49-F238E27FC236}">
              <a16:creationId xmlns:a16="http://schemas.microsoft.com/office/drawing/2014/main" id="{4515B88F-BA6B-457C-A554-C1184D699DD9}"/>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a:extLst>
            <a:ext uri="{FF2B5EF4-FFF2-40B4-BE49-F238E27FC236}">
              <a16:creationId xmlns:a16="http://schemas.microsoft.com/office/drawing/2014/main" id="{4B282DCE-94CF-42F5-A47B-DD7388906C89}"/>
            </a:ext>
          </a:extLst>
        </xdr:cNvPr>
        <xdr:cNvSpPr/>
      </xdr:nvSpPr>
      <xdr:spPr>
        <a:xfrm>
          <a:off x="112109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a:extLst>
            <a:ext uri="{FF2B5EF4-FFF2-40B4-BE49-F238E27FC236}">
              <a16:creationId xmlns:a16="http://schemas.microsoft.com/office/drawing/2014/main" id="{6CCEE30D-2488-40E9-92F4-C4C5B29A16C5}"/>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60" name="正方形/長方形 459">
          <a:extLst>
            <a:ext uri="{FF2B5EF4-FFF2-40B4-BE49-F238E27FC236}">
              <a16:creationId xmlns:a16="http://schemas.microsoft.com/office/drawing/2014/main" id="{076B446D-ACBC-4E59-B5C9-E4E4FBB1B383}"/>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61" name="正方形/長方形 460">
          <a:extLst>
            <a:ext uri="{FF2B5EF4-FFF2-40B4-BE49-F238E27FC236}">
              <a16:creationId xmlns:a16="http://schemas.microsoft.com/office/drawing/2014/main" id="{69226EDB-DFC1-4CC2-BBC7-351A6E109015}"/>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62" name="正方形/長方形 461">
          <a:extLst>
            <a:ext uri="{FF2B5EF4-FFF2-40B4-BE49-F238E27FC236}">
              <a16:creationId xmlns:a16="http://schemas.microsoft.com/office/drawing/2014/main" id="{CA163466-6198-4807-912D-5D1490553385}"/>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3" name="正方形/長方形 462">
          <a:extLst>
            <a:ext uri="{FF2B5EF4-FFF2-40B4-BE49-F238E27FC236}">
              <a16:creationId xmlns:a16="http://schemas.microsoft.com/office/drawing/2014/main" id="{5F590A10-8E35-479E-A0C2-412A24130F6E}"/>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1382C8AF-4B36-4792-B6AF-C875D78441F5}"/>
            </a:ext>
          </a:extLst>
        </xdr:cNvPr>
        <xdr:cNvSpPr/>
      </xdr:nvSpPr>
      <xdr:spPr>
        <a:xfrm>
          <a:off x="164592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5" name="正方形/長方形 464">
          <a:extLst>
            <a:ext uri="{FF2B5EF4-FFF2-40B4-BE49-F238E27FC236}">
              <a16:creationId xmlns:a16="http://schemas.microsoft.com/office/drawing/2014/main" id="{684CD843-A63E-4EDE-9276-4368A5633869}"/>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66" name="正方形/長方形 465">
          <a:extLst>
            <a:ext uri="{FF2B5EF4-FFF2-40B4-BE49-F238E27FC236}">
              <a16:creationId xmlns:a16="http://schemas.microsoft.com/office/drawing/2014/main" id="{47B905DD-A066-48DF-B0E8-0B14DFDD1BB0}"/>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67" name="正方形/長方形 466">
          <a:extLst>
            <a:ext uri="{FF2B5EF4-FFF2-40B4-BE49-F238E27FC236}">
              <a16:creationId xmlns:a16="http://schemas.microsoft.com/office/drawing/2014/main" id="{F1F570D8-E71E-484C-9771-E1EE037080D7}"/>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68" name="正方形/長方形 467">
          <a:extLst>
            <a:ext uri="{FF2B5EF4-FFF2-40B4-BE49-F238E27FC236}">
              <a16:creationId xmlns:a16="http://schemas.microsoft.com/office/drawing/2014/main" id="{1EE9FD64-8365-4248-A336-627AC255A8FB}"/>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69" name="正方形/長方形 468">
          <a:extLst>
            <a:ext uri="{FF2B5EF4-FFF2-40B4-BE49-F238E27FC236}">
              <a16:creationId xmlns:a16="http://schemas.microsoft.com/office/drawing/2014/main" id="{5D9A9A53-6F3A-47BF-9EA1-9E2229DCF693}"/>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a:extLst>
            <a:ext uri="{FF2B5EF4-FFF2-40B4-BE49-F238E27FC236}">
              <a16:creationId xmlns:a16="http://schemas.microsoft.com/office/drawing/2014/main" id="{0462CF24-F5FC-449B-BF4F-D1F0F026C676}"/>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a:extLst>
            <a:ext uri="{FF2B5EF4-FFF2-40B4-BE49-F238E27FC236}">
              <a16:creationId xmlns:a16="http://schemas.microsoft.com/office/drawing/2014/main" id="{6438D6E0-504B-4920-B08E-BC33D7ACDAA4}"/>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a:extLst>
            <a:ext uri="{FF2B5EF4-FFF2-40B4-BE49-F238E27FC236}">
              <a16:creationId xmlns:a16="http://schemas.microsoft.com/office/drawing/2014/main" id="{B77F6187-2725-4144-AEF5-8A55A05C0D3C}"/>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3" name="テキスト ボックス 472">
          <a:extLst>
            <a:ext uri="{FF2B5EF4-FFF2-40B4-BE49-F238E27FC236}">
              <a16:creationId xmlns:a16="http://schemas.microsoft.com/office/drawing/2014/main" id="{B5392C56-C54A-478F-91DE-CB3181C8B6D9}"/>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4" name="直線コネクタ 473">
          <a:extLst>
            <a:ext uri="{FF2B5EF4-FFF2-40B4-BE49-F238E27FC236}">
              <a16:creationId xmlns:a16="http://schemas.microsoft.com/office/drawing/2014/main" id="{A9DA66CF-EEEB-4995-B415-E413FFDFCB85}"/>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5" name="テキスト ボックス 474">
          <a:extLst>
            <a:ext uri="{FF2B5EF4-FFF2-40B4-BE49-F238E27FC236}">
              <a16:creationId xmlns:a16="http://schemas.microsoft.com/office/drawing/2014/main" id="{C6AED082-A109-4997-9502-C147E27FD275}"/>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6" name="直線コネクタ 475">
          <a:extLst>
            <a:ext uri="{FF2B5EF4-FFF2-40B4-BE49-F238E27FC236}">
              <a16:creationId xmlns:a16="http://schemas.microsoft.com/office/drawing/2014/main" id="{063551A4-20A3-48A6-A007-1DC98B5B6F45}"/>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7" name="テキスト ボックス 476">
          <a:extLst>
            <a:ext uri="{FF2B5EF4-FFF2-40B4-BE49-F238E27FC236}">
              <a16:creationId xmlns:a16="http://schemas.microsoft.com/office/drawing/2014/main" id="{C9D9083C-29CA-437C-BFE1-F3FE8711350D}"/>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8" name="直線コネクタ 477">
          <a:extLst>
            <a:ext uri="{FF2B5EF4-FFF2-40B4-BE49-F238E27FC236}">
              <a16:creationId xmlns:a16="http://schemas.microsoft.com/office/drawing/2014/main" id="{D907887E-B639-446C-BD06-E6516DABB413}"/>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9" name="テキスト ボックス 478">
          <a:extLst>
            <a:ext uri="{FF2B5EF4-FFF2-40B4-BE49-F238E27FC236}">
              <a16:creationId xmlns:a16="http://schemas.microsoft.com/office/drawing/2014/main" id="{617214C2-D375-4AB3-9DBC-180253D1BA53}"/>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0" name="直線コネクタ 479">
          <a:extLst>
            <a:ext uri="{FF2B5EF4-FFF2-40B4-BE49-F238E27FC236}">
              <a16:creationId xmlns:a16="http://schemas.microsoft.com/office/drawing/2014/main" id="{33DC5410-E7E2-46AB-BE53-04508F0AC954}"/>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1" name="テキスト ボックス 480">
          <a:extLst>
            <a:ext uri="{FF2B5EF4-FFF2-40B4-BE49-F238E27FC236}">
              <a16:creationId xmlns:a16="http://schemas.microsoft.com/office/drawing/2014/main" id="{430ED353-B129-44BE-A17F-503A0A6B551B}"/>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a:extLst>
            <a:ext uri="{FF2B5EF4-FFF2-40B4-BE49-F238E27FC236}">
              <a16:creationId xmlns:a16="http://schemas.microsoft.com/office/drawing/2014/main" id="{DABD371D-D296-43B8-A630-1C838ACB00B3}"/>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3" name="テキスト ボックス 482">
          <a:extLst>
            <a:ext uri="{FF2B5EF4-FFF2-40B4-BE49-F238E27FC236}">
              <a16:creationId xmlns:a16="http://schemas.microsoft.com/office/drawing/2014/main" id="{897DF3A8-00B6-4866-8501-0D21CD8136A5}"/>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a:extLst>
            <a:ext uri="{FF2B5EF4-FFF2-40B4-BE49-F238E27FC236}">
              <a16:creationId xmlns:a16="http://schemas.microsoft.com/office/drawing/2014/main" id="{D6954902-A335-496C-85EE-AE782B90977C}"/>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102870</xdr:rowOff>
    </xdr:from>
    <xdr:to>
      <xdr:col>85</xdr:col>
      <xdr:colOff>126364</xdr:colOff>
      <xdr:row>63</xdr:row>
      <xdr:rowOff>130302</xdr:rowOff>
    </xdr:to>
    <xdr:cxnSp macro="">
      <xdr:nvCxnSpPr>
        <xdr:cNvPr id="485" name="直線コネクタ 484">
          <a:extLst>
            <a:ext uri="{FF2B5EF4-FFF2-40B4-BE49-F238E27FC236}">
              <a16:creationId xmlns:a16="http://schemas.microsoft.com/office/drawing/2014/main" id="{8AEBEF73-F8FB-47B5-9ECD-240B98CF178E}"/>
            </a:ext>
          </a:extLst>
        </xdr:cNvPr>
        <xdr:cNvCxnSpPr/>
      </xdr:nvCxnSpPr>
      <xdr:spPr>
        <a:xfrm flipV="1">
          <a:off x="14695170" y="9335770"/>
          <a:ext cx="1269" cy="99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134129</xdr:rowOff>
    </xdr:from>
    <xdr:ext cx="405111" cy="259045"/>
    <xdr:sp macro="" textlink="">
      <xdr:nvSpPr>
        <xdr:cNvPr id="486" name="【学校施設】&#10;有形固定資産減価償却率最小値テキスト">
          <a:extLst>
            <a:ext uri="{FF2B5EF4-FFF2-40B4-BE49-F238E27FC236}">
              <a16:creationId xmlns:a16="http://schemas.microsoft.com/office/drawing/2014/main" id="{9E4D226A-DAC2-4DEB-9CF4-3FD085649EB8}"/>
            </a:ext>
          </a:extLst>
        </xdr:cNvPr>
        <xdr:cNvSpPr txBox="1"/>
      </xdr:nvSpPr>
      <xdr:spPr>
        <a:xfrm>
          <a:off x="14744700" y="10335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130302</xdr:rowOff>
    </xdr:from>
    <xdr:to>
      <xdr:col>86</xdr:col>
      <xdr:colOff>25400</xdr:colOff>
      <xdr:row>63</xdr:row>
      <xdr:rowOff>130302</xdr:rowOff>
    </xdr:to>
    <xdr:cxnSp macro="">
      <xdr:nvCxnSpPr>
        <xdr:cNvPr id="487" name="直線コネクタ 486">
          <a:extLst>
            <a:ext uri="{FF2B5EF4-FFF2-40B4-BE49-F238E27FC236}">
              <a16:creationId xmlns:a16="http://schemas.microsoft.com/office/drawing/2014/main" id="{7053229E-C03C-406E-BE68-52C3D594F750}"/>
            </a:ext>
          </a:extLst>
        </xdr:cNvPr>
        <xdr:cNvCxnSpPr/>
      </xdr:nvCxnSpPr>
      <xdr:spPr>
        <a:xfrm>
          <a:off x="14611350" y="1033157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49547</xdr:rowOff>
    </xdr:from>
    <xdr:ext cx="405111" cy="259045"/>
    <xdr:sp macro="" textlink="">
      <xdr:nvSpPr>
        <xdr:cNvPr id="488" name="【学校施設】&#10;有形固定資産減価償却率最大値テキスト">
          <a:extLst>
            <a:ext uri="{FF2B5EF4-FFF2-40B4-BE49-F238E27FC236}">
              <a16:creationId xmlns:a16="http://schemas.microsoft.com/office/drawing/2014/main" id="{A4FD6533-2488-4D4C-B385-8331770DCAAC}"/>
            </a:ext>
          </a:extLst>
        </xdr:cNvPr>
        <xdr:cNvSpPr txBox="1"/>
      </xdr:nvSpPr>
      <xdr:spPr>
        <a:xfrm>
          <a:off x="14744700" y="911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102870</xdr:rowOff>
    </xdr:from>
    <xdr:to>
      <xdr:col>86</xdr:col>
      <xdr:colOff>25400</xdr:colOff>
      <xdr:row>57</xdr:row>
      <xdr:rowOff>102870</xdr:rowOff>
    </xdr:to>
    <xdr:cxnSp macro="">
      <xdr:nvCxnSpPr>
        <xdr:cNvPr id="489" name="直線コネクタ 488">
          <a:extLst>
            <a:ext uri="{FF2B5EF4-FFF2-40B4-BE49-F238E27FC236}">
              <a16:creationId xmlns:a16="http://schemas.microsoft.com/office/drawing/2014/main" id="{B4DA0729-F81C-4284-89EB-01EAF2D6A186}"/>
            </a:ext>
          </a:extLst>
        </xdr:cNvPr>
        <xdr:cNvCxnSpPr/>
      </xdr:nvCxnSpPr>
      <xdr:spPr>
        <a:xfrm>
          <a:off x="14611350" y="93357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156227</xdr:rowOff>
    </xdr:from>
    <xdr:ext cx="405111" cy="259045"/>
    <xdr:sp macro="" textlink="">
      <xdr:nvSpPr>
        <xdr:cNvPr id="490" name="【学校施設】&#10;有形固定資産減価償却率平均値テキスト">
          <a:extLst>
            <a:ext uri="{FF2B5EF4-FFF2-40B4-BE49-F238E27FC236}">
              <a16:creationId xmlns:a16="http://schemas.microsoft.com/office/drawing/2014/main" id="{A98C9431-89C2-47C9-88D2-C2F3B056502C}"/>
            </a:ext>
          </a:extLst>
        </xdr:cNvPr>
        <xdr:cNvSpPr txBox="1"/>
      </xdr:nvSpPr>
      <xdr:spPr>
        <a:xfrm>
          <a:off x="14744700" y="9874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491" name="フローチャート: 判断 490">
          <a:extLst>
            <a:ext uri="{FF2B5EF4-FFF2-40B4-BE49-F238E27FC236}">
              <a16:creationId xmlns:a16="http://schemas.microsoft.com/office/drawing/2014/main" id="{D93CE578-1FE6-4D23-BFC1-E31B5A7F0A2D}"/>
            </a:ext>
          </a:extLst>
        </xdr:cNvPr>
        <xdr:cNvSpPr/>
      </xdr:nvSpPr>
      <xdr:spPr>
        <a:xfrm>
          <a:off x="14649450" y="9886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xdr:rowOff>
    </xdr:from>
    <xdr:to>
      <xdr:col>81</xdr:col>
      <xdr:colOff>101600</xdr:colOff>
      <xdr:row>61</xdr:row>
      <xdr:rowOff>117094</xdr:rowOff>
    </xdr:to>
    <xdr:sp macro="" textlink="">
      <xdr:nvSpPr>
        <xdr:cNvPr id="492" name="フローチャート: 判断 491">
          <a:extLst>
            <a:ext uri="{FF2B5EF4-FFF2-40B4-BE49-F238E27FC236}">
              <a16:creationId xmlns:a16="http://schemas.microsoft.com/office/drawing/2014/main" id="{ED14C48C-6D71-4C34-8521-CC014533B96C}"/>
            </a:ext>
          </a:extLst>
        </xdr:cNvPr>
        <xdr:cNvSpPr/>
      </xdr:nvSpPr>
      <xdr:spPr>
        <a:xfrm>
          <a:off x="13887450" y="988974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xdr:rowOff>
    </xdr:from>
    <xdr:to>
      <xdr:col>76</xdr:col>
      <xdr:colOff>165100</xdr:colOff>
      <xdr:row>61</xdr:row>
      <xdr:rowOff>103378</xdr:rowOff>
    </xdr:to>
    <xdr:sp macro="" textlink="">
      <xdr:nvSpPr>
        <xdr:cNvPr id="493" name="フローチャート: 判断 492">
          <a:extLst>
            <a:ext uri="{FF2B5EF4-FFF2-40B4-BE49-F238E27FC236}">
              <a16:creationId xmlns:a16="http://schemas.microsoft.com/office/drawing/2014/main" id="{7E30409A-6E76-4EA1-80F0-7583E735E8CD}"/>
            </a:ext>
          </a:extLst>
        </xdr:cNvPr>
        <xdr:cNvSpPr/>
      </xdr:nvSpPr>
      <xdr:spPr>
        <a:xfrm>
          <a:off x="13096875" y="987920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104648</xdr:rowOff>
    </xdr:from>
    <xdr:to>
      <xdr:col>72</xdr:col>
      <xdr:colOff>38100</xdr:colOff>
      <xdr:row>61</xdr:row>
      <xdr:rowOff>34798</xdr:rowOff>
    </xdr:to>
    <xdr:sp macro="" textlink="">
      <xdr:nvSpPr>
        <xdr:cNvPr id="494" name="フローチャート: 判断 493">
          <a:extLst>
            <a:ext uri="{FF2B5EF4-FFF2-40B4-BE49-F238E27FC236}">
              <a16:creationId xmlns:a16="http://schemas.microsoft.com/office/drawing/2014/main" id="{D540EC3D-F8A3-419B-88B8-EF17A2E8D63C}"/>
            </a:ext>
          </a:extLst>
        </xdr:cNvPr>
        <xdr:cNvSpPr/>
      </xdr:nvSpPr>
      <xdr:spPr>
        <a:xfrm>
          <a:off x="12296775" y="982332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20066</xdr:rowOff>
    </xdr:from>
    <xdr:to>
      <xdr:col>67</xdr:col>
      <xdr:colOff>101600</xdr:colOff>
      <xdr:row>61</xdr:row>
      <xdr:rowOff>121666</xdr:rowOff>
    </xdr:to>
    <xdr:sp macro="" textlink="">
      <xdr:nvSpPr>
        <xdr:cNvPr id="495" name="フローチャート: 判断 494">
          <a:extLst>
            <a:ext uri="{FF2B5EF4-FFF2-40B4-BE49-F238E27FC236}">
              <a16:creationId xmlns:a16="http://schemas.microsoft.com/office/drawing/2014/main" id="{429A2B93-BE28-43D9-ACC1-C5F3ECCD1E94}"/>
            </a:ext>
          </a:extLst>
        </xdr:cNvPr>
        <xdr:cNvSpPr/>
      </xdr:nvSpPr>
      <xdr:spPr>
        <a:xfrm>
          <a:off x="11487150" y="989749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ECECA886-B301-440F-A428-2A075964397D}"/>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5851C163-F8AB-4618-9DDD-F237AC213804}"/>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1A0EF6ED-1669-4236-912A-8AD28E4E26A3}"/>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933BA58F-AD47-4F5F-8C4D-87B4199B64BE}"/>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8866FFAC-C2FE-4A4E-A96C-600340074989}"/>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145796</xdr:rowOff>
    </xdr:from>
    <xdr:to>
      <xdr:col>85</xdr:col>
      <xdr:colOff>177800</xdr:colOff>
      <xdr:row>59</xdr:row>
      <xdr:rowOff>75946</xdr:rowOff>
    </xdr:to>
    <xdr:sp macro="" textlink="">
      <xdr:nvSpPr>
        <xdr:cNvPr id="501" name="楕円 500">
          <a:extLst>
            <a:ext uri="{FF2B5EF4-FFF2-40B4-BE49-F238E27FC236}">
              <a16:creationId xmlns:a16="http://schemas.microsoft.com/office/drawing/2014/main" id="{CA776DB9-F5B1-4EEE-9199-91B57D8284E5}"/>
            </a:ext>
          </a:extLst>
        </xdr:cNvPr>
        <xdr:cNvSpPr/>
      </xdr:nvSpPr>
      <xdr:spPr>
        <a:xfrm>
          <a:off x="14649450" y="953427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168673</xdr:rowOff>
    </xdr:from>
    <xdr:ext cx="405111" cy="259045"/>
    <xdr:sp macro="" textlink="">
      <xdr:nvSpPr>
        <xdr:cNvPr id="502" name="【学校施設】&#10;有形固定資産減価償却率該当値テキスト">
          <a:extLst>
            <a:ext uri="{FF2B5EF4-FFF2-40B4-BE49-F238E27FC236}">
              <a16:creationId xmlns:a16="http://schemas.microsoft.com/office/drawing/2014/main" id="{E12E6440-7253-4EFD-9148-1437CA22C7B6}"/>
            </a:ext>
          </a:extLst>
        </xdr:cNvPr>
        <xdr:cNvSpPr txBox="1"/>
      </xdr:nvSpPr>
      <xdr:spPr>
        <a:xfrm>
          <a:off x="14744700" y="938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81788</xdr:rowOff>
    </xdr:from>
    <xdr:to>
      <xdr:col>81</xdr:col>
      <xdr:colOff>101600</xdr:colOff>
      <xdr:row>59</xdr:row>
      <xdr:rowOff>11938</xdr:rowOff>
    </xdr:to>
    <xdr:sp macro="" textlink="">
      <xdr:nvSpPr>
        <xdr:cNvPr id="503" name="楕円 502">
          <a:extLst>
            <a:ext uri="{FF2B5EF4-FFF2-40B4-BE49-F238E27FC236}">
              <a16:creationId xmlns:a16="http://schemas.microsoft.com/office/drawing/2014/main" id="{77A5780C-CA13-44BC-A089-E464174E99CE}"/>
            </a:ext>
          </a:extLst>
        </xdr:cNvPr>
        <xdr:cNvSpPr/>
      </xdr:nvSpPr>
      <xdr:spPr>
        <a:xfrm>
          <a:off x="13887450" y="947661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132588</xdr:rowOff>
    </xdr:from>
    <xdr:to>
      <xdr:col>85</xdr:col>
      <xdr:colOff>127000</xdr:colOff>
      <xdr:row>59</xdr:row>
      <xdr:rowOff>25146</xdr:rowOff>
    </xdr:to>
    <xdr:cxnSp macro="">
      <xdr:nvCxnSpPr>
        <xdr:cNvPr id="504" name="直線コネクタ 503">
          <a:extLst>
            <a:ext uri="{FF2B5EF4-FFF2-40B4-BE49-F238E27FC236}">
              <a16:creationId xmlns:a16="http://schemas.microsoft.com/office/drawing/2014/main" id="{587272FF-250F-4E7D-9053-6B6A4364486A}"/>
            </a:ext>
          </a:extLst>
        </xdr:cNvPr>
        <xdr:cNvCxnSpPr/>
      </xdr:nvCxnSpPr>
      <xdr:spPr>
        <a:xfrm>
          <a:off x="13935075" y="9524238"/>
          <a:ext cx="762000"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13208</xdr:rowOff>
    </xdr:from>
    <xdr:to>
      <xdr:col>76</xdr:col>
      <xdr:colOff>165100</xdr:colOff>
      <xdr:row>58</xdr:row>
      <xdr:rowOff>114808</xdr:rowOff>
    </xdr:to>
    <xdr:sp macro="" textlink="">
      <xdr:nvSpPr>
        <xdr:cNvPr id="505" name="楕円 504">
          <a:extLst>
            <a:ext uri="{FF2B5EF4-FFF2-40B4-BE49-F238E27FC236}">
              <a16:creationId xmlns:a16="http://schemas.microsoft.com/office/drawing/2014/main" id="{99D6B379-322E-49BD-A214-AB00973C3061}"/>
            </a:ext>
          </a:extLst>
        </xdr:cNvPr>
        <xdr:cNvSpPr/>
      </xdr:nvSpPr>
      <xdr:spPr>
        <a:xfrm>
          <a:off x="13096875" y="940168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64008</xdr:rowOff>
    </xdr:from>
    <xdr:to>
      <xdr:col>81</xdr:col>
      <xdr:colOff>50800</xdr:colOff>
      <xdr:row>58</xdr:row>
      <xdr:rowOff>132588</xdr:rowOff>
    </xdr:to>
    <xdr:cxnSp macro="">
      <xdr:nvCxnSpPr>
        <xdr:cNvPr id="506" name="直線コネクタ 505">
          <a:extLst>
            <a:ext uri="{FF2B5EF4-FFF2-40B4-BE49-F238E27FC236}">
              <a16:creationId xmlns:a16="http://schemas.microsoft.com/office/drawing/2014/main" id="{0B59313D-B2AB-4418-8662-C5FDA31A883A}"/>
            </a:ext>
          </a:extLst>
        </xdr:cNvPr>
        <xdr:cNvCxnSpPr/>
      </xdr:nvCxnSpPr>
      <xdr:spPr>
        <a:xfrm>
          <a:off x="13144500" y="9458833"/>
          <a:ext cx="790575"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125222</xdr:rowOff>
    </xdr:from>
    <xdr:to>
      <xdr:col>72</xdr:col>
      <xdr:colOff>38100</xdr:colOff>
      <xdr:row>58</xdr:row>
      <xdr:rowOff>55372</xdr:rowOff>
    </xdr:to>
    <xdr:sp macro="" textlink="">
      <xdr:nvSpPr>
        <xdr:cNvPr id="507" name="楕円 506">
          <a:extLst>
            <a:ext uri="{FF2B5EF4-FFF2-40B4-BE49-F238E27FC236}">
              <a16:creationId xmlns:a16="http://schemas.microsoft.com/office/drawing/2014/main" id="{650A2CD5-492E-449D-970A-CC10F1C6B5E2}"/>
            </a:ext>
          </a:extLst>
        </xdr:cNvPr>
        <xdr:cNvSpPr/>
      </xdr:nvSpPr>
      <xdr:spPr>
        <a:xfrm>
          <a:off x="12296775" y="935177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4572</xdr:rowOff>
    </xdr:from>
    <xdr:to>
      <xdr:col>76</xdr:col>
      <xdr:colOff>114300</xdr:colOff>
      <xdr:row>58</xdr:row>
      <xdr:rowOff>64008</xdr:rowOff>
    </xdr:to>
    <xdr:cxnSp macro="">
      <xdr:nvCxnSpPr>
        <xdr:cNvPr id="508" name="直線コネクタ 507">
          <a:extLst>
            <a:ext uri="{FF2B5EF4-FFF2-40B4-BE49-F238E27FC236}">
              <a16:creationId xmlns:a16="http://schemas.microsoft.com/office/drawing/2014/main" id="{510B06D5-000E-49F5-9333-D1B1BFD70A09}"/>
            </a:ext>
          </a:extLst>
        </xdr:cNvPr>
        <xdr:cNvCxnSpPr/>
      </xdr:nvCxnSpPr>
      <xdr:spPr>
        <a:xfrm>
          <a:off x="12344400" y="9399397"/>
          <a:ext cx="8001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108221</xdr:rowOff>
    </xdr:from>
    <xdr:ext cx="405111" cy="259045"/>
    <xdr:sp macro="" textlink="">
      <xdr:nvSpPr>
        <xdr:cNvPr id="509" name="n_1aveValue【学校施設】&#10;有形固定資産減価償却率">
          <a:extLst>
            <a:ext uri="{FF2B5EF4-FFF2-40B4-BE49-F238E27FC236}">
              <a16:creationId xmlns:a16="http://schemas.microsoft.com/office/drawing/2014/main" id="{D729A658-7EDC-4179-992E-7B5F39152F35}"/>
            </a:ext>
          </a:extLst>
        </xdr:cNvPr>
        <xdr:cNvSpPr txBox="1"/>
      </xdr:nvSpPr>
      <xdr:spPr>
        <a:xfrm>
          <a:off x="13745219" y="998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94505</xdr:rowOff>
    </xdr:from>
    <xdr:ext cx="405111" cy="259045"/>
    <xdr:sp macro="" textlink="">
      <xdr:nvSpPr>
        <xdr:cNvPr id="510" name="n_2aveValue【学校施設】&#10;有形固定資産減価償却率">
          <a:extLst>
            <a:ext uri="{FF2B5EF4-FFF2-40B4-BE49-F238E27FC236}">
              <a16:creationId xmlns:a16="http://schemas.microsoft.com/office/drawing/2014/main" id="{5D988452-A228-4923-8182-103D05708972}"/>
            </a:ext>
          </a:extLst>
        </xdr:cNvPr>
        <xdr:cNvSpPr txBox="1"/>
      </xdr:nvSpPr>
      <xdr:spPr>
        <a:xfrm>
          <a:off x="12964169" y="9971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25925</xdr:rowOff>
    </xdr:from>
    <xdr:ext cx="405111" cy="259045"/>
    <xdr:sp macro="" textlink="">
      <xdr:nvSpPr>
        <xdr:cNvPr id="511" name="n_3aveValue【学校施設】&#10;有形固定資産減価償却率">
          <a:extLst>
            <a:ext uri="{FF2B5EF4-FFF2-40B4-BE49-F238E27FC236}">
              <a16:creationId xmlns:a16="http://schemas.microsoft.com/office/drawing/2014/main" id="{939664EE-5343-4C3E-A1F4-EAE869F34A7D}"/>
            </a:ext>
          </a:extLst>
        </xdr:cNvPr>
        <xdr:cNvSpPr txBox="1"/>
      </xdr:nvSpPr>
      <xdr:spPr>
        <a:xfrm>
          <a:off x="12164069" y="9906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138193</xdr:rowOff>
    </xdr:from>
    <xdr:ext cx="405111" cy="259045"/>
    <xdr:sp macro="" textlink="">
      <xdr:nvSpPr>
        <xdr:cNvPr id="512" name="n_4aveValue【学校施設】&#10;有形固定資産減価償却率">
          <a:extLst>
            <a:ext uri="{FF2B5EF4-FFF2-40B4-BE49-F238E27FC236}">
              <a16:creationId xmlns:a16="http://schemas.microsoft.com/office/drawing/2014/main" id="{DBF39CA0-0BC6-477A-9F7D-977757A235EA}"/>
            </a:ext>
          </a:extLst>
        </xdr:cNvPr>
        <xdr:cNvSpPr txBox="1"/>
      </xdr:nvSpPr>
      <xdr:spPr>
        <a:xfrm>
          <a:off x="11354444" y="9694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28465</xdr:rowOff>
    </xdr:from>
    <xdr:ext cx="405111" cy="259045"/>
    <xdr:sp macro="" textlink="">
      <xdr:nvSpPr>
        <xdr:cNvPr id="513" name="n_1mainValue【学校施設】&#10;有形固定資産減価償却率">
          <a:extLst>
            <a:ext uri="{FF2B5EF4-FFF2-40B4-BE49-F238E27FC236}">
              <a16:creationId xmlns:a16="http://schemas.microsoft.com/office/drawing/2014/main" id="{7D9D543E-B9BB-4831-BA5F-6C75FAC35618}"/>
            </a:ext>
          </a:extLst>
        </xdr:cNvPr>
        <xdr:cNvSpPr txBox="1"/>
      </xdr:nvSpPr>
      <xdr:spPr>
        <a:xfrm>
          <a:off x="13745219" y="9261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131335</xdr:rowOff>
    </xdr:from>
    <xdr:ext cx="405111" cy="259045"/>
    <xdr:sp macro="" textlink="">
      <xdr:nvSpPr>
        <xdr:cNvPr id="514" name="n_2mainValue【学校施設】&#10;有形固定資産減価償却率">
          <a:extLst>
            <a:ext uri="{FF2B5EF4-FFF2-40B4-BE49-F238E27FC236}">
              <a16:creationId xmlns:a16="http://schemas.microsoft.com/office/drawing/2014/main" id="{E84C9073-BA27-4976-94F3-24822AF15982}"/>
            </a:ext>
          </a:extLst>
        </xdr:cNvPr>
        <xdr:cNvSpPr txBox="1"/>
      </xdr:nvSpPr>
      <xdr:spPr>
        <a:xfrm>
          <a:off x="12964169" y="919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71899</xdr:rowOff>
    </xdr:from>
    <xdr:ext cx="405111" cy="259045"/>
    <xdr:sp macro="" textlink="">
      <xdr:nvSpPr>
        <xdr:cNvPr id="515" name="n_3mainValue【学校施設】&#10;有形固定資産減価償却率">
          <a:extLst>
            <a:ext uri="{FF2B5EF4-FFF2-40B4-BE49-F238E27FC236}">
              <a16:creationId xmlns:a16="http://schemas.microsoft.com/office/drawing/2014/main" id="{4C9DBD2C-6ED0-48DA-8DA5-3F9B00B5E014}"/>
            </a:ext>
          </a:extLst>
        </xdr:cNvPr>
        <xdr:cNvSpPr txBox="1"/>
      </xdr:nvSpPr>
      <xdr:spPr>
        <a:xfrm>
          <a:off x="12164069" y="9136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a:extLst>
            <a:ext uri="{FF2B5EF4-FFF2-40B4-BE49-F238E27FC236}">
              <a16:creationId xmlns:a16="http://schemas.microsoft.com/office/drawing/2014/main" id="{D7B83CF6-99D1-4B6E-86BD-0114835663D0}"/>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17" name="正方形/長方形 516">
          <a:extLst>
            <a:ext uri="{FF2B5EF4-FFF2-40B4-BE49-F238E27FC236}">
              <a16:creationId xmlns:a16="http://schemas.microsoft.com/office/drawing/2014/main" id="{B333599B-C48C-4C19-A6DF-E128F7E0E267}"/>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18" name="正方形/長方形 517">
          <a:extLst>
            <a:ext uri="{FF2B5EF4-FFF2-40B4-BE49-F238E27FC236}">
              <a16:creationId xmlns:a16="http://schemas.microsoft.com/office/drawing/2014/main" id="{F0DE3FCF-E7C3-4476-ACFC-4D2134DA8122}"/>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19" name="正方形/長方形 518">
          <a:extLst>
            <a:ext uri="{FF2B5EF4-FFF2-40B4-BE49-F238E27FC236}">
              <a16:creationId xmlns:a16="http://schemas.microsoft.com/office/drawing/2014/main" id="{2C94C18D-94C0-479E-9076-D0E6F76174A0}"/>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20" name="正方形/長方形 519">
          <a:extLst>
            <a:ext uri="{FF2B5EF4-FFF2-40B4-BE49-F238E27FC236}">
              <a16:creationId xmlns:a16="http://schemas.microsoft.com/office/drawing/2014/main" id="{4DC467DE-FA3A-4009-9CCF-5D5FD54E795D}"/>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a:extLst>
            <a:ext uri="{FF2B5EF4-FFF2-40B4-BE49-F238E27FC236}">
              <a16:creationId xmlns:a16="http://schemas.microsoft.com/office/drawing/2014/main" id="{B3562EA6-DDBB-4F77-BC6E-A925FFABDACE}"/>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a:extLst>
            <a:ext uri="{FF2B5EF4-FFF2-40B4-BE49-F238E27FC236}">
              <a16:creationId xmlns:a16="http://schemas.microsoft.com/office/drawing/2014/main" id="{19CE68B2-C9BB-4B4C-8191-A937748A07AA}"/>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a:extLst>
            <a:ext uri="{FF2B5EF4-FFF2-40B4-BE49-F238E27FC236}">
              <a16:creationId xmlns:a16="http://schemas.microsoft.com/office/drawing/2014/main" id="{688C814A-3EA7-4F23-B4A9-6BDC4270087F}"/>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B1D5AB99-6AF2-4997-B000-E0CBEC55A023}"/>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5" name="直線コネクタ 524">
          <a:extLst>
            <a:ext uri="{FF2B5EF4-FFF2-40B4-BE49-F238E27FC236}">
              <a16:creationId xmlns:a16="http://schemas.microsoft.com/office/drawing/2014/main" id="{A13BF59F-4FEE-4749-9BCF-A774A2FDCED5}"/>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6" name="テキスト ボックス 525">
          <a:extLst>
            <a:ext uri="{FF2B5EF4-FFF2-40B4-BE49-F238E27FC236}">
              <a16:creationId xmlns:a16="http://schemas.microsoft.com/office/drawing/2014/main" id="{FBDB54D8-A74E-463C-97A0-51CDE6C3565A}"/>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7" name="直線コネクタ 526">
          <a:extLst>
            <a:ext uri="{FF2B5EF4-FFF2-40B4-BE49-F238E27FC236}">
              <a16:creationId xmlns:a16="http://schemas.microsoft.com/office/drawing/2014/main" id="{B2628FDE-E924-45FE-9FFE-CEE508EBB9C1}"/>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8" name="テキスト ボックス 527">
          <a:extLst>
            <a:ext uri="{FF2B5EF4-FFF2-40B4-BE49-F238E27FC236}">
              <a16:creationId xmlns:a16="http://schemas.microsoft.com/office/drawing/2014/main" id="{6B127889-9E4A-411C-9860-4D9D40F62A26}"/>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9" name="直線コネクタ 528">
          <a:extLst>
            <a:ext uri="{FF2B5EF4-FFF2-40B4-BE49-F238E27FC236}">
              <a16:creationId xmlns:a16="http://schemas.microsoft.com/office/drawing/2014/main" id="{6608D682-D5A2-4CFA-8DBE-816DDDA1B94A}"/>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0" name="テキスト ボックス 529">
          <a:extLst>
            <a:ext uri="{FF2B5EF4-FFF2-40B4-BE49-F238E27FC236}">
              <a16:creationId xmlns:a16="http://schemas.microsoft.com/office/drawing/2014/main" id="{0847C25E-3888-4A69-8A5E-3BE329C09B91}"/>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1" name="直線コネクタ 530">
          <a:extLst>
            <a:ext uri="{FF2B5EF4-FFF2-40B4-BE49-F238E27FC236}">
              <a16:creationId xmlns:a16="http://schemas.microsoft.com/office/drawing/2014/main" id="{5916D925-B9A9-4F37-8963-6452556C256A}"/>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2" name="テキスト ボックス 531">
          <a:extLst>
            <a:ext uri="{FF2B5EF4-FFF2-40B4-BE49-F238E27FC236}">
              <a16:creationId xmlns:a16="http://schemas.microsoft.com/office/drawing/2014/main" id="{2422A368-943C-48CE-B8B6-43FCBB60CAB2}"/>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3" name="直線コネクタ 532">
          <a:extLst>
            <a:ext uri="{FF2B5EF4-FFF2-40B4-BE49-F238E27FC236}">
              <a16:creationId xmlns:a16="http://schemas.microsoft.com/office/drawing/2014/main" id="{CB7032D0-5ED0-4069-A022-B39E31E5F74A}"/>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4" name="テキスト ボックス 533">
          <a:extLst>
            <a:ext uri="{FF2B5EF4-FFF2-40B4-BE49-F238E27FC236}">
              <a16:creationId xmlns:a16="http://schemas.microsoft.com/office/drawing/2014/main" id="{E55D1F4F-A7A2-4885-8AA2-615AE8F73DBA}"/>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5" name="直線コネクタ 534">
          <a:extLst>
            <a:ext uri="{FF2B5EF4-FFF2-40B4-BE49-F238E27FC236}">
              <a16:creationId xmlns:a16="http://schemas.microsoft.com/office/drawing/2014/main" id="{13DFA1E9-BD39-4913-9C2D-F92C1705F989}"/>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6" name="テキスト ボックス 535">
          <a:extLst>
            <a:ext uri="{FF2B5EF4-FFF2-40B4-BE49-F238E27FC236}">
              <a16:creationId xmlns:a16="http://schemas.microsoft.com/office/drawing/2014/main" id="{340820CB-8BFB-4E27-A9C3-11DA0EE0C0F9}"/>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a:extLst>
            <a:ext uri="{FF2B5EF4-FFF2-40B4-BE49-F238E27FC236}">
              <a16:creationId xmlns:a16="http://schemas.microsoft.com/office/drawing/2014/main" id="{CEB6581F-B697-4098-BE89-627640173EE0}"/>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a:extLst>
            <a:ext uri="{FF2B5EF4-FFF2-40B4-BE49-F238E27FC236}">
              <a16:creationId xmlns:a16="http://schemas.microsoft.com/office/drawing/2014/main" id="{C4DBB1AB-5B26-46F0-A22B-87521B6DBA9D}"/>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a:extLst>
            <a:ext uri="{FF2B5EF4-FFF2-40B4-BE49-F238E27FC236}">
              <a16:creationId xmlns:a16="http://schemas.microsoft.com/office/drawing/2014/main" id="{E726EEAE-8C12-4EE4-BFB3-3B914CE86696}"/>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0</xdr:rowOff>
    </xdr:from>
    <xdr:to>
      <xdr:col>116</xdr:col>
      <xdr:colOff>62864</xdr:colOff>
      <xdr:row>63</xdr:row>
      <xdr:rowOff>109401</xdr:rowOff>
    </xdr:to>
    <xdr:cxnSp macro="">
      <xdr:nvCxnSpPr>
        <xdr:cNvPr id="540" name="直線コネクタ 539">
          <a:extLst>
            <a:ext uri="{FF2B5EF4-FFF2-40B4-BE49-F238E27FC236}">
              <a16:creationId xmlns:a16="http://schemas.microsoft.com/office/drawing/2014/main" id="{07298CFF-5922-4818-8AD1-7ECDA3490E19}"/>
            </a:ext>
          </a:extLst>
        </xdr:cNvPr>
        <xdr:cNvCxnSpPr/>
      </xdr:nvCxnSpPr>
      <xdr:spPr>
        <a:xfrm flipV="1">
          <a:off x="19952970" y="9067800"/>
          <a:ext cx="1269" cy="123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113228</xdr:rowOff>
    </xdr:from>
    <xdr:ext cx="469744" cy="259045"/>
    <xdr:sp macro="" textlink="">
      <xdr:nvSpPr>
        <xdr:cNvPr id="541" name="【学校施設】&#10;一人当たり面積最小値テキスト">
          <a:extLst>
            <a:ext uri="{FF2B5EF4-FFF2-40B4-BE49-F238E27FC236}">
              <a16:creationId xmlns:a16="http://schemas.microsoft.com/office/drawing/2014/main" id="{B1F5CE9B-92E1-4D31-A906-999608665AF1}"/>
            </a:ext>
          </a:extLst>
        </xdr:cNvPr>
        <xdr:cNvSpPr txBox="1"/>
      </xdr:nvSpPr>
      <xdr:spPr>
        <a:xfrm>
          <a:off x="20002500" y="1031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109401</xdr:rowOff>
    </xdr:from>
    <xdr:to>
      <xdr:col>116</xdr:col>
      <xdr:colOff>152400</xdr:colOff>
      <xdr:row>63</xdr:row>
      <xdr:rowOff>109401</xdr:rowOff>
    </xdr:to>
    <xdr:cxnSp macro="">
      <xdr:nvCxnSpPr>
        <xdr:cNvPr id="542" name="直線コネクタ 541">
          <a:extLst>
            <a:ext uri="{FF2B5EF4-FFF2-40B4-BE49-F238E27FC236}">
              <a16:creationId xmlns:a16="http://schemas.microsoft.com/office/drawing/2014/main" id="{4105CA30-CD6D-419F-B608-157C430C572B}"/>
            </a:ext>
          </a:extLst>
        </xdr:cNvPr>
        <xdr:cNvCxnSpPr/>
      </xdr:nvCxnSpPr>
      <xdr:spPr>
        <a:xfrm>
          <a:off x="19878675" y="1030750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118127</xdr:rowOff>
    </xdr:from>
    <xdr:ext cx="469744" cy="259045"/>
    <xdr:sp macro="" textlink="">
      <xdr:nvSpPr>
        <xdr:cNvPr id="543" name="【学校施設】&#10;一人当たり面積最大値テキスト">
          <a:extLst>
            <a:ext uri="{FF2B5EF4-FFF2-40B4-BE49-F238E27FC236}">
              <a16:creationId xmlns:a16="http://schemas.microsoft.com/office/drawing/2014/main" id="{BB1A0BCF-E2B3-4EBE-A345-45974F5C0B65}"/>
            </a:ext>
          </a:extLst>
        </xdr:cNvPr>
        <xdr:cNvSpPr txBox="1"/>
      </xdr:nvSpPr>
      <xdr:spPr>
        <a:xfrm>
          <a:off x="20002500" y="886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44" name="直線コネクタ 543">
          <a:extLst>
            <a:ext uri="{FF2B5EF4-FFF2-40B4-BE49-F238E27FC236}">
              <a16:creationId xmlns:a16="http://schemas.microsoft.com/office/drawing/2014/main" id="{34ADBFBC-8669-4D33-AA21-1458D97816C4}"/>
            </a:ext>
          </a:extLst>
        </xdr:cNvPr>
        <xdr:cNvCxnSpPr/>
      </xdr:nvCxnSpPr>
      <xdr:spPr>
        <a:xfrm>
          <a:off x="19878675" y="90678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25961</xdr:rowOff>
    </xdr:from>
    <xdr:ext cx="469744" cy="259045"/>
    <xdr:sp macro="" textlink="">
      <xdr:nvSpPr>
        <xdr:cNvPr id="545" name="【学校施設】&#10;一人当たり面積平均値テキスト">
          <a:extLst>
            <a:ext uri="{FF2B5EF4-FFF2-40B4-BE49-F238E27FC236}">
              <a16:creationId xmlns:a16="http://schemas.microsoft.com/office/drawing/2014/main" id="{601F40D0-CFC3-429C-964B-A02CAFA1B97D}"/>
            </a:ext>
          </a:extLst>
        </xdr:cNvPr>
        <xdr:cNvSpPr txBox="1"/>
      </xdr:nvSpPr>
      <xdr:spPr>
        <a:xfrm>
          <a:off x="20002500" y="9744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3084</xdr:rowOff>
    </xdr:from>
    <xdr:to>
      <xdr:col>116</xdr:col>
      <xdr:colOff>114300</xdr:colOff>
      <xdr:row>61</xdr:row>
      <xdr:rowOff>104684</xdr:rowOff>
    </xdr:to>
    <xdr:sp macro="" textlink="">
      <xdr:nvSpPr>
        <xdr:cNvPr id="546" name="フローチャート: 判断 545">
          <a:extLst>
            <a:ext uri="{FF2B5EF4-FFF2-40B4-BE49-F238E27FC236}">
              <a16:creationId xmlns:a16="http://schemas.microsoft.com/office/drawing/2014/main" id="{4BAEBAD8-7C39-4ED7-9A51-11FA45838C32}"/>
            </a:ext>
          </a:extLst>
        </xdr:cNvPr>
        <xdr:cNvSpPr/>
      </xdr:nvSpPr>
      <xdr:spPr>
        <a:xfrm>
          <a:off x="19897725" y="988050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47" name="フローチャート: 判断 546">
          <a:extLst>
            <a:ext uri="{FF2B5EF4-FFF2-40B4-BE49-F238E27FC236}">
              <a16:creationId xmlns:a16="http://schemas.microsoft.com/office/drawing/2014/main" id="{91030C73-8748-4F65-A3B0-16015409F1F2}"/>
            </a:ext>
          </a:extLst>
        </xdr:cNvPr>
        <xdr:cNvSpPr/>
      </xdr:nvSpPr>
      <xdr:spPr>
        <a:xfrm>
          <a:off x="19154775" y="9886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151674</xdr:rowOff>
    </xdr:from>
    <xdr:to>
      <xdr:col>107</xdr:col>
      <xdr:colOff>101600</xdr:colOff>
      <xdr:row>61</xdr:row>
      <xdr:rowOff>81824</xdr:rowOff>
    </xdr:to>
    <xdr:sp macro="" textlink="">
      <xdr:nvSpPr>
        <xdr:cNvPr id="548" name="フローチャート: 判断 547">
          <a:extLst>
            <a:ext uri="{FF2B5EF4-FFF2-40B4-BE49-F238E27FC236}">
              <a16:creationId xmlns:a16="http://schemas.microsoft.com/office/drawing/2014/main" id="{659AD690-96BC-4E69-949C-B2CC9CE4303F}"/>
            </a:ext>
          </a:extLst>
        </xdr:cNvPr>
        <xdr:cNvSpPr/>
      </xdr:nvSpPr>
      <xdr:spPr>
        <a:xfrm>
          <a:off x="18345150" y="986717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125549</xdr:rowOff>
    </xdr:from>
    <xdr:to>
      <xdr:col>102</xdr:col>
      <xdr:colOff>165100</xdr:colOff>
      <xdr:row>61</xdr:row>
      <xdr:rowOff>55699</xdr:rowOff>
    </xdr:to>
    <xdr:sp macro="" textlink="">
      <xdr:nvSpPr>
        <xdr:cNvPr id="549" name="フローチャート: 判断 548">
          <a:extLst>
            <a:ext uri="{FF2B5EF4-FFF2-40B4-BE49-F238E27FC236}">
              <a16:creationId xmlns:a16="http://schemas.microsoft.com/office/drawing/2014/main" id="{2D49A499-B68B-487D-9FC7-6E75518AEA3C}"/>
            </a:ext>
          </a:extLst>
        </xdr:cNvPr>
        <xdr:cNvSpPr/>
      </xdr:nvSpPr>
      <xdr:spPr>
        <a:xfrm>
          <a:off x="17554575" y="983787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158206</xdr:rowOff>
    </xdr:from>
    <xdr:to>
      <xdr:col>98</xdr:col>
      <xdr:colOff>38100</xdr:colOff>
      <xdr:row>61</xdr:row>
      <xdr:rowOff>88356</xdr:rowOff>
    </xdr:to>
    <xdr:sp macro="" textlink="">
      <xdr:nvSpPr>
        <xdr:cNvPr id="550" name="フローチャート: 判断 549">
          <a:extLst>
            <a:ext uri="{FF2B5EF4-FFF2-40B4-BE49-F238E27FC236}">
              <a16:creationId xmlns:a16="http://schemas.microsoft.com/office/drawing/2014/main" id="{4E8ED4C7-2923-4D17-A84F-423E49D7D1F7}"/>
            </a:ext>
          </a:extLst>
        </xdr:cNvPr>
        <xdr:cNvSpPr/>
      </xdr:nvSpPr>
      <xdr:spPr>
        <a:xfrm>
          <a:off x="16754475" y="987688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6FAE81E7-74A5-45B7-9952-A9A5ED30C658}"/>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E55B80F1-B448-4A20-BB10-A15C8C413365}"/>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E214CC-6CCA-4EB8-B400-6187993B5CCA}"/>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65346861-98E2-4765-89EC-42D181A0CDEC}"/>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86048ABA-9403-479A-A8CE-E2D8B7314FBB}"/>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104322</xdr:rowOff>
    </xdr:from>
    <xdr:to>
      <xdr:col>116</xdr:col>
      <xdr:colOff>114300</xdr:colOff>
      <xdr:row>62</xdr:row>
      <xdr:rowOff>34472</xdr:rowOff>
    </xdr:to>
    <xdr:sp macro="" textlink="">
      <xdr:nvSpPr>
        <xdr:cNvPr id="556" name="楕円 555">
          <a:extLst>
            <a:ext uri="{FF2B5EF4-FFF2-40B4-BE49-F238E27FC236}">
              <a16:creationId xmlns:a16="http://schemas.microsoft.com/office/drawing/2014/main" id="{C2CA0273-CE9F-48D2-B329-1A29E458E222}"/>
            </a:ext>
          </a:extLst>
        </xdr:cNvPr>
        <xdr:cNvSpPr/>
      </xdr:nvSpPr>
      <xdr:spPr>
        <a:xfrm>
          <a:off x="19897725" y="998492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61</xdr:row>
      <xdr:rowOff>82749</xdr:rowOff>
    </xdr:from>
    <xdr:ext cx="469744" cy="259045"/>
    <xdr:sp macro="" textlink="">
      <xdr:nvSpPr>
        <xdr:cNvPr id="557" name="【学校施設】&#10;一人当たり面積該当値テキスト">
          <a:extLst>
            <a:ext uri="{FF2B5EF4-FFF2-40B4-BE49-F238E27FC236}">
              <a16:creationId xmlns:a16="http://schemas.microsoft.com/office/drawing/2014/main" id="{69F341C9-F759-479F-BCF5-D295AED26117}"/>
            </a:ext>
          </a:extLst>
        </xdr:cNvPr>
        <xdr:cNvSpPr txBox="1"/>
      </xdr:nvSpPr>
      <xdr:spPr>
        <a:xfrm>
          <a:off x="20002500" y="996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104322</xdr:rowOff>
    </xdr:from>
    <xdr:to>
      <xdr:col>112</xdr:col>
      <xdr:colOff>38100</xdr:colOff>
      <xdr:row>62</xdr:row>
      <xdr:rowOff>34472</xdr:rowOff>
    </xdr:to>
    <xdr:sp macro="" textlink="">
      <xdr:nvSpPr>
        <xdr:cNvPr id="558" name="楕円 557">
          <a:extLst>
            <a:ext uri="{FF2B5EF4-FFF2-40B4-BE49-F238E27FC236}">
              <a16:creationId xmlns:a16="http://schemas.microsoft.com/office/drawing/2014/main" id="{8206920E-0BC2-4CD9-A8F6-4DE0C47BBA52}"/>
            </a:ext>
          </a:extLst>
        </xdr:cNvPr>
        <xdr:cNvSpPr/>
      </xdr:nvSpPr>
      <xdr:spPr>
        <a:xfrm>
          <a:off x="19154775" y="998492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155122</xdr:rowOff>
    </xdr:from>
    <xdr:to>
      <xdr:col>116</xdr:col>
      <xdr:colOff>63500</xdr:colOff>
      <xdr:row>61</xdr:row>
      <xdr:rowOff>155122</xdr:rowOff>
    </xdr:to>
    <xdr:cxnSp macro="">
      <xdr:nvCxnSpPr>
        <xdr:cNvPr id="559" name="直線コネクタ 558">
          <a:extLst>
            <a:ext uri="{FF2B5EF4-FFF2-40B4-BE49-F238E27FC236}">
              <a16:creationId xmlns:a16="http://schemas.microsoft.com/office/drawing/2014/main" id="{C600B186-DA76-40C3-BF84-C54EB67C79C2}"/>
            </a:ext>
          </a:extLst>
        </xdr:cNvPr>
        <xdr:cNvCxnSpPr/>
      </xdr:nvCxnSpPr>
      <xdr:spPr>
        <a:xfrm>
          <a:off x="19202400" y="10032547"/>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101056</xdr:rowOff>
    </xdr:from>
    <xdr:to>
      <xdr:col>107</xdr:col>
      <xdr:colOff>101600</xdr:colOff>
      <xdr:row>62</xdr:row>
      <xdr:rowOff>31206</xdr:rowOff>
    </xdr:to>
    <xdr:sp macro="" textlink="">
      <xdr:nvSpPr>
        <xdr:cNvPr id="560" name="楕円 559">
          <a:extLst>
            <a:ext uri="{FF2B5EF4-FFF2-40B4-BE49-F238E27FC236}">
              <a16:creationId xmlns:a16="http://schemas.microsoft.com/office/drawing/2014/main" id="{A8CCB55E-22C7-4C10-9F79-E2F4D7F279C0}"/>
            </a:ext>
          </a:extLst>
        </xdr:cNvPr>
        <xdr:cNvSpPr/>
      </xdr:nvSpPr>
      <xdr:spPr>
        <a:xfrm>
          <a:off x="18345150" y="998165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151856</xdr:rowOff>
    </xdr:from>
    <xdr:to>
      <xdr:col>111</xdr:col>
      <xdr:colOff>177800</xdr:colOff>
      <xdr:row>61</xdr:row>
      <xdr:rowOff>155122</xdr:rowOff>
    </xdr:to>
    <xdr:cxnSp macro="">
      <xdr:nvCxnSpPr>
        <xdr:cNvPr id="561" name="直線コネクタ 560">
          <a:extLst>
            <a:ext uri="{FF2B5EF4-FFF2-40B4-BE49-F238E27FC236}">
              <a16:creationId xmlns:a16="http://schemas.microsoft.com/office/drawing/2014/main" id="{D240AD29-BC19-479F-9362-B72BC55DEE93}"/>
            </a:ext>
          </a:extLst>
        </xdr:cNvPr>
        <xdr:cNvCxnSpPr/>
      </xdr:nvCxnSpPr>
      <xdr:spPr>
        <a:xfrm>
          <a:off x="18392775" y="10029281"/>
          <a:ext cx="80962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101056</xdr:rowOff>
    </xdr:from>
    <xdr:to>
      <xdr:col>102</xdr:col>
      <xdr:colOff>165100</xdr:colOff>
      <xdr:row>62</xdr:row>
      <xdr:rowOff>31206</xdr:rowOff>
    </xdr:to>
    <xdr:sp macro="" textlink="">
      <xdr:nvSpPr>
        <xdr:cNvPr id="562" name="楕円 561">
          <a:extLst>
            <a:ext uri="{FF2B5EF4-FFF2-40B4-BE49-F238E27FC236}">
              <a16:creationId xmlns:a16="http://schemas.microsoft.com/office/drawing/2014/main" id="{1588F7E6-C660-4D5C-9FD8-DD095CD6C31B}"/>
            </a:ext>
          </a:extLst>
        </xdr:cNvPr>
        <xdr:cNvSpPr/>
      </xdr:nvSpPr>
      <xdr:spPr>
        <a:xfrm>
          <a:off x="17554575" y="998165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151856</xdr:rowOff>
    </xdr:from>
    <xdr:to>
      <xdr:col>107</xdr:col>
      <xdr:colOff>50800</xdr:colOff>
      <xdr:row>61</xdr:row>
      <xdr:rowOff>151856</xdr:rowOff>
    </xdr:to>
    <xdr:cxnSp macro="">
      <xdr:nvCxnSpPr>
        <xdr:cNvPr id="563" name="直線コネクタ 562">
          <a:extLst>
            <a:ext uri="{FF2B5EF4-FFF2-40B4-BE49-F238E27FC236}">
              <a16:creationId xmlns:a16="http://schemas.microsoft.com/office/drawing/2014/main" id="{B8C8A180-60CF-42AB-9F81-9CF5C070D365}"/>
            </a:ext>
          </a:extLst>
        </xdr:cNvPr>
        <xdr:cNvCxnSpPr/>
      </xdr:nvCxnSpPr>
      <xdr:spPr>
        <a:xfrm>
          <a:off x="17602200" y="10029281"/>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564" name="n_1aveValue【学校施設】&#10;一人当たり面積">
          <a:extLst>
            <a:ext uri="{FF2B5EF4-FFF2-40B4-BE49-F238E27FC236}">
              <a16:creationId xmlns:a16="http://schemas.microsoft.com/office/drawing/2014/main" id="{B387077B-C229-4FD5-9288-DF9D744DDCFE}"/>
            </a:ext>
          </a:extLst>
        </xdr:cNvPr>
        <xdr:cNvSpPr txBox="1"/>
      </xdr:nvSpPr>
      <xdr:spPr>
        <a:xfrm>
          <a:off x="18983402" y="967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98351</xdr:rowOff>
    </xdr:from>
    <xdr:ext cx="469744" cy="259045"/>
    <xdr:sp macro="" textlink="">
      <xdr:nvSpPr>
        <xdr:cNvPr id="565" name="n_2aveValue【学校施設】&#10;一人当たり面積">
          <a:extLst>
            <a:ext uri="{FF2B5EF4-FFF2-40B4-BE49-F238E27FC236}">
              <a16:creationId xmlns:a16="http://schemas.microsoft.com/office/drawing/2014/main" id="{CC10DD78-2F6F-4B0E-B4CF-23CC25AE4FA3}"/>
            </a:ext>
          </a:extLst>
        </xdr:cNvPr>
        <xdr:cNvSpPr txBox="1"/>
      </xdr:nvSpPr>
      <xdr:spPr>
        <a:xfrm>
          <a:off x="18183302" y="965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72226</xdr:rowOff>
    </xdr:from>
    <xdr:ext cx="469744" cy="259045"/>
    <xdr:sp macro="" textlink="">
      <xdr:nvSpPr>
        <xdr:cNvPr id="566" name="n_3aveValue【学校施設】&#10;一人当たり面積">
          <a:extLst>
            <a:ext uri="{FF2B5EF4-FFF2-40B4-BE49-F238E27FC236}">
              <a16:creationId xmlns:a16="http://schemas.microsoft.com/office/drawing/2014/main" id="{166B527A-423E-47E3-89DA-125367C75C8B}"/>
            </a:ext>
          </a:extLst>
        </xdr:cNvPr>
        <xdr:cNvSpPr txBox="1"/>
      </xdr:nvSpPr>
      <xdr:spPr>
        <a:xfrm>
          <a:off x="17383202" y="96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104883</xdr:rowOff>
    </xdr:from>
    <xdr:ext cx="469744" cy="259045"/>
    <xdr:sp macro="" textlink="">
      <xdr:nvSpPr>
        <xdr:cNvPr id="567" name="n_4aveValue【学校施設】&#10;一人当たり面積">
          <a:extLst>
            <a:ext uri="{FF2B5EF4-FFF2-40B4-BE49-F238E27FC236}">
              <a16:creationId xmlns:a16="http://schemas.microsoft.com/office/drawing/2014/main" id="{6A794DD9-078C-4BC6-B225-61EAA0CAE270}"/>
            </a:ext>
          </a:extLst>
        </xdr:cNvPr>
        <xdr:cNvSpPr txBox="1"/>
      </xdr:nvSpPr>
      <xdr:spPr>
        <a:xfrm>
          <a:off x="16592627" y="965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25599</xdr:rowOff>
    </xdr:from>
    <xdr:ext cx="469744" cy="259045"/>
    <xdr:sp macro="" textlink="">
      <xdr:nvSpPr>
        <xdr:cNvPr id="568" name="n_1mainValue【学校施設】&#10;一人当たり面積">
          <a:extLst>
            <a:ext uri="{FF2B5EF4-FFF2-40B4-BE49-F238E27FC236}">
              <a16:creationId xmlns:a16="http://schemas.microsoft.com/office/drawing/2014/main" id="{CFBC37BD-70E1-4991-AA0D-6A9420631626}"/>
            </a:ext>
          </a:extLst>
        </xdr:cNvPr>
        <xdr:cNvSpPr txBox="1"/>
      </xdr:nvSpPr>
      <xdr:spPr>
        <a:xfrm>
          <a:off x="18983402" y="1006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22333</xdr:rowOff>
    </xdr:from>
    <xdr:ext cx="469744" cy="259045"/>
    <xdr:sp macro="" textlink="">
      <xdr:nvSpPr>
        <xdr:cNvPr id="569" name="n_2mainValue【学校施設】&#10;一人当たり面積">
          <a:extLst>
            <a:ext uri="{FF2B5EF4-FFF2-40B4-BE49-F238E27FC236}">
              <a16:creationId xmlns:a16="http://schemas.microsoft.com/office/drawing/2014/main" id="{49E1911D-D04C-4B57-A666-6F5ACD7946E9}"/>
            </a:ext>
          </a:extLst>
        </xdr:cNvPr>
        <xdr:cNvSpPr txBox="1"/>
      </xdr:nvSpPr>
      <xdr:spPr>
        <a:xfrm>
          <a:off x="18183302" y="1006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22333</xdr:rowOff>
    </xdr:from>
    <xdr:ext cx="469744" cy="259045"/>
    <xdr:sp macro="" textlink="">
      <xdr:nvSpPr>
        <xdr:cNvPr id="570" name="n_3mainValue【学校施設】&#10;一人当たり面積">
          <a:extLst>
            <a:ext uri="{FF2B5EF4-FFF2-40B4-BE49-F238E27FC236}">
              <a16:creationId xmlns:a16="http://schemas.microsoft.com/office/drawing/2014/main" id="{21514FF5-BAAF-4100-8723-5B43D9E9583F}"/>
            </a:ext>
          </a:extLst>
        </xdr:cNvPr>
        <xdr:cNvSpPr txBox="1"/>
      </xdr:nvSpPr>
      <xdr:spPr>
        <a:xfrm>
          <a:off x="17383202" y="1006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a:extLst>
            <a:ext uri="{FF2B5EF4-FFF2-40B4-BE49-F238E27FC236}">
              <a16:creationId xmlns:a16="http://schemas.microsoft.com/office/drawing/2014/main" id="{E84FB5E2-9B0B-470B-B455-8EA5CD89F432}"/>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72" name="正方形/長方形 571">
          <a:extLst>
            <a:ext uri="{FF2B5EF4-FFF2-40B4-BE49-F238E27FC236}">
              <a16:creationId xmlns:a16="http://schemas.microsoft.com/office/drawing/2014/main" id="{668DE54E-803F-4827-8914-05D89E2EC7C9}"/>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73" name="正方形/長方形 572">
          <a:extLst>
            <a:ext uri="{FF2B5EF4-FFF2-40B4-BE49-F238E27FC236}">
              <a16:creationId xmlns:a16="http://schemas.microsoft.com/office/drawing/2014/main" id="{A5286E08-9C0F-4BA8-8567-8F6FCEA1F5E1}"/>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74" name="正方形/長方形 573">
          <a:extLst>
            <a:ext uri="{FF2B5EF4-FFF2-40B4-BE49-F238E27FC236}">
              <a16:creationId xmlns:a16="http://schemas.microsoft.com/office/drawing/2014/main" id="{383373AF-F0BE-4A22-AEFD-E0F9B59FF78D}"/>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75" name="正方形/長方形 574">
          <a:extLst>
            <a:ext uri="{FF2B5EF4-FFF2-40B4-BE49-F238E27FC236}">
              <a16:creationId xmlns:a16="http://schemas.microsoft.com/office/drawing/2014/main" id="{50FF097A-9BE6-45FC-90EF-07633C0ECE81}"/>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a:extLst>
            <a:ext uri="{FF2B5EF4-FFF2-40B4-BE49-F238E27FC236}">
              <a16:creationId xmlns:a16="http://schemas.microsoft.com/office/drawing/2014/main" id="{9C48FE93-B3B3-4CCF-94A5-5A594222F48E}"/>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a:extLst>
            <a:ext uri="{FF2B5EF4-FFF2-40B4-BE49-F238E27FC236}">
              <a16:creationId xmlns:a16="http://schemas.microsoft.com/office/drawing/2014/main" id="{C1330E9E-DB15-434E-AB9C-537F31E2A4F4}"/>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a:extLst>
            <a:ext uri="{FF2B5EF4-FFF2-40B4-BE49-F238E27FC236}">
              <a16:creationId xmlns:a16="http://schemas.microsoft.com/office/drawing/2014/main" id="{A449C314-83E6-40EE-B749-F06761E8046C}"/>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9" name="テキスト ボックス 578">
          <a:extLst>
            <a:ext uri="{FF2B5EF4-FFF2-40B4-BE49-F238E27FC236}">
              <a16:creationId xmlns:a16="http://schemas.microsoft.com/office/drawing/2014/main" id="{9798520D-ADE4-4646-8C2B-BE4260BA50D8}"/>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80" name="直線コネクタ 579">
          <a:extLst>
            <a:ext uri="{FF2B5EF4-FFF2-40B4-BE49-F238E27FC236}">
              <a16:creationId xmlns:a16="http://schemas.microsoft.com/office/drawing/2014/main" id="{240031B4-2520-42F3-A7C1-3A2E3DE9A643}"/>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581" name="テキスト ボックス 580">
          <a:extLst>
            <a:ext uri="{FF2B5EF4-FFF2-40B4-BE49-F238E27FC236}">
              <a16:creationId xmlns:a16="http://schemas.microsoft.com/office/drawing/2014/main" id="{393C29C8-8A72-4F3F-A5BE-EF21D671B5B9}"/>
            </a:ext>
          </a:extLst>
        </xdr:cNvPr>
        <xdr:cNvSpPr txBox="1"/>
      </xdr:nvSpPr>
      <xdr:spPr>
        <a:xfrm>
          <a:off x="107945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2" name="直線コネクタ 581">
          <a:extLst>
            <a:ext uri="{FF2B5EF4-FFF2-40B4-BE49-F238E27FC236}">
              <a16:creationId xmlns:a16="http://schemas.microsoft.com/office/drawing/2014/main" id="{867E0992-417F-4139-A87B-D304C12E847C}"/>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3" name="テキスト ボックス 582">
          <a:extLst>
            <a:ext uri="{FF2B5EF4-FFF2-40B4-BE49-F238E27FC236}">
              <a16:creationId xmlns:a16="http://schemas.microsoft.com/office/drawing/2014/main" id="{2ED30394-8BA4-4CB6-B064-76709F5154C5}"/>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84" name="直線コネクタ 583">
          <a:extLst>
            <a:ext uri="{FF2B5EF4-FFF2-40B4-BE49-F238E27FC236}">
              <a16:creationId xmlns:a16="http://schemas.microsoft.com/office/drawing/2014/main" id="{E7CDAC90-7856-43B8-ABA2-0702647D0FA5}"/>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85" name="テキスト ボックス 584">
          <a:extLst>
            <a:ext uri="{FF2B5EF4-FFF2-40B4-BE49-F238E27FC236}">
              <a16:creationId xmlns:a16="http://schemas.microsoft.com/office/drawing/2014/main" id="{A995F76D-60E3-4B4F-9484-013A1302B5F0}"/>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6" name="直線コネクタ 585">
          <a:extLst>
            <a:ext uri="{FF2B5EF4-FFF2-40B4-BE49-F238E27FC236}">
              <a16:creationId xmlns:a16="http://schemas.microsoft.com/office/drawing/2014/main" id="{61224FA4-6C2A-43F5-BBD5-E5EB1CA7E56A}"/>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7" name="テキスト ボックス 586">
          <a:extLst>
            <a:ext uri="{FF2B5EF4-FFF2-40B4-BE49-F238E27FC236}">
              <a16:creationId xmlns:a16="http://schemas.microsoft.com/office/drawing/2014/main" id="{1F88B499-964A-4785-BDD5-4BC1E6473E33}"/>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a:extLst>
            <a:ext uri="{FF2B5EF4-FFF2-40B4-BE49-F238E27FC236}">
              <a16:creationId xmlns:a16="http://schemas.microsoft.com/office/drawing/2014/main" id="{28D550D0-05EE-4F18-89E6-7A6DE8D0F9F5}"/>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89" name="テキスト ボックス 588">
          <a:extLst>
            <a:ext uri="{FF2B5EF4-FFF2-40B4-BE49-F238E27FC236}">
              <a16:creationId xmlns:a16="http://schemas.microsoft.com/office/drawing/2014/main" id="{35E0A94A-FFDB-4D62-B8D7-A8C5512C86FC}"/>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図書館】&#10;有形固定資産減価償却率グラフ枠">
          <a:extLst>
            <a:ext uri="{FF2B5EF4-FFF2-40B4-BE49-F238E27FC236}">
              <a16:creationId xmlns:a16="http://schemas.microsoft.com/office/drawing/2014/main" id="{7D88A841-7182-41F2-9087-87C60B078D4F}"/>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70104</xdr:rowOff>
    </xdr:from>
    <xdr:to>
      <xdr:col>85</xdr:col>
      <xdr:colOff>126364</xdr:colOff>
      <xdr:row>86</xdr:row>
      <xdr:rowOff>38100</xdr:rowOff>
    </xdr:to>
    <xdr:cxnSp macro="">
      <xdr:nvCxnSpPr>
        <xdr:cNvPr id="591" name="直線コネクタ 590">
          <a:extLst>
            <a:ext uri="{FF2B5EF4-FFF2-40B4-BE49-F238E27FC236}">
              <a16:creationId xmlns:a16="http://schemas.microsoft.com/office/drawing/2014/main" id="{4BE2CF74-8837-4E5B-8E50-DF6DECFB9E99}"/>
            </a:ext>
          </a:extLst>
        </xdr:cNvPr>
        <xdr:cNvCxnSpPr/>
      </xdr:nvCxnSpPr>
      <xdr:spPr>
        <a:xfrm flipV="1">
          <a:off x="14695170" y="12697079"/>
          <a:ext cx="1269" cy="126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41927</xdr:rowOff>
    </xdr:from>
    <xdr:ext cx="469744" cy="259045"/>
    <xdr:sp macro="" textlink="">
      <xdr:nvSpPr>
        <xdr:cNvPr id="592" name="【図書館】&#10;有形固定資産減価償却率最小値テキスト">
          <a:extLst>
            <a:ext uri="{FF2B5EF4-FFF2-40B4-BE49-F238E27FC236}">
              <a16:creationId xmlns:a16="http://schemas.microsoft.com/office/drawing/2014/main" id="{68D3E3DA-690E-4D87-A657-7694FF5628FD}"/>
            </a:ext>
          </a:extLst>
        </xdr:cNvPr>
        <xdr:cNvSpPr txBox="1"/>
      </xdr:nvSpPr>
      <xdr:spPr>
        <a:xfrm>
          <a:off x="14744700" y="139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593" name="直線コネクタ 592">
          <a:extLst>
            <a:ext uri="{FF2B5EF4-FFF2-40B4-BE49-F238E27FC236}">
              <a16:creationId xmlns:a16="http://schemas.microsoft.com/office/drawing/2014/main" id="{8F6B2F78-359D-413F-943C-DFE6822E170A}"/>
            </a:ext>
          </a:extLst>
        </xdr:cNvPr>
        <xdr:cNvCxnSpPr/>
      </xdr:nvCxnSpPr>
      <xdr:spPr>
        <a:xfrm>
          <a:off x="14611350" y="13963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16781</xdr:rowOff>
    </xdr:from>
    <xdr:ext cx="405111" cy="259045"/>
    <xdr:sp macro="" textlink="">
      <xdr:nvSpPr>
        <xdr:cNvPr id="594" name="【図書館】&#10;有形固定資産減価償却率最大値テキスト">
          <a:extLst>
            <a:ext uri="{FF2B5EF4-FFF2-40B4-BE49-F238E27FC236}">
              <a16:creationId xmlns:a16="http://schemas.microsoft.com/office/drawing/2014/main" id="{59620F80-0CFF-491B-85E7-40F0EB939726}"/>
            </a:ext>
          </a:extLst>
        </xdr:cNvPr>
        <xdr:cNvSpPr txBox="1"/>
      </xdr:nvSpPr>
      <xdr:spPr>
        <a:xfrm>
          <a:off x="14744700" y="12485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70104</xdr:rowOff>
    </xdr:from>
    <xdr:to>
      <xdr:col>86</xdr:col>
      <xdr:colOff>25400</xdr:colOff>
      <xdr:row>78</xdr:row>
      <xdr:rowOff>70104</xdr:rowOff>
    </xdr:to>
    <xdr:cxnSp macro="">
      <xdr:nvCxnSpPr>
        <xdr:cNvPr id="595" name="直線コネクタ 594">
          <a:extLst>
            <a:ext uri="{FF2B5EF4-FFF2-40B4-BE49-F238E27FC236}">
              <a16:creationId xmlns:a16="http://schemas.microsoft.com/office/drawing/2014/main" id="{C26C216A-71DD-4A2F-8F30-CECD6917BF2B}"/>
            </a:ext>
          </a:extLst>
        </xdr:cNvPr>
        <xdr:cNvCxnSpPr/>
      </xdr:nvCxnSpPr>
      <xdr:spPr>
        <a:xfrm>
          <a:off x="14611350" y="126970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65040</xdr:rowOff>
    </xdr:from>
    <xdr:ext cx="405111" cy="259045"/>
    <xdr:sp macro="" textlink="">
      <xdr:nvSpPr>
        <xdr:cNvPr id="596" name="【図書館】&#10;有形固定資産減価償却率平均値テキスト">
          <a:extLst>
            <a:ext uri="{FF2B5EF4-FFF2-40B4-BE49-F238E27FC236}">
              <a16:creationId xmlns:a16="http://schemas.microsoft.com/office/drawing/2014/main" id="{5982E572-B4BD-4FF4-B1E2-5E8AC0804EE7}"/>
            </a:ext>
          </a:extLst>
        </xdr:cNvPr>
        <xdr:cNvSpPr txBox="1"/>
      </xdr:nvSpPr>
      <xdr:spPr>
        <a:xfrm>
          <a:off x="14744700" y="12860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42163</xdr:rowOff>
    </xdr:from>
    <xdr:to>
      <xdr:col>85</xdr:col>
      <xdr:colOff>177800</xdr:colOff>
      <xdr:row>80</xdr:row>
      <xdr:rowOff>143763</xdr:rowOff>
    </xdr:to>
    <xdr:sp macro="" textlink="">
      <xdr:nvSpPr>
        <xdr:cNvPr id="597" name="フローチャート: 判断 596">
          <a:extLst>
            <a:ext uri="{FF2B5EF4-FFF2-40B4-BE49-F238E27FC236}">
              <a16:creationId xmlns:a16="http://schemas.microsoft.com/office/drawing/2014/main" id="{65B0066C-2905-41CC-8840-0254BC06A5A0}"/>
            </a:ext>
          </a:extLst>
        </xdr:cNvPr>
        <xdr:cNvSpPr/>
      </xdr:nvSpPr>
      <xdr:spPr>
        <a:xfrm>
          <a:off x="14649450" y="129993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7874</xdr:rowOff>
    </xdr:from>
    <xdr:to>
      <xdr:col>81</xdr:col>
      <xdr:colOff>101600</xdr:colOff>
      <xdr:row>80</xdr:row>
      <xdr:rowOff>109474</xdr:rowOff>
    </xdr:to>
    <xdr:sp macro="" textlink="">
      <xdr:nvSpPr>
        <xdr:cNvPr id="598" name="フローチャート: 判断 597">
          <a:extLst>
            <a:ext uri="{FF2B5EF4-FFF2-40B4-BE49-F238E27FC236}">
              <a16:creationId xmlns:a16="http://schemas.microsoft.com/office/drawing/2014/main" id="{499ED675-D527-403E-BAE8-7910AA2C517A}"/>
            </a:ext>
          </a:extLst>
        </xdr:cNvPr>
        <xdr:cNvSpPr/>
      </xdr:nvSpPr>
      <xdr:spPr>
        <a:xfrm>
          <a:off x="13887450" y="1296504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35306</xdr:rowOff>
    </xdr:from>
    <xdr:to>
      <xdr:col>76</xdr:col>
      <xdr:colOff>165100</xdr:colOff>
      <xdr:row>80</xdr:row>
      <xdr:rowOff>136906</xdr:rowOff>
    </xdr:to>
    <xdr:sp macro="" textlink="">
      <xdr:nvSpPr>
        <xdr:cNvPr id="599" name="フローチャート: 判断 598">
          <a:extLst>
            <a:ext uri="{FF2B5EF4-FFF2-40B4-BE49-F238E27FC236}">
              <a16:creationId xmlns:a16="http://schemas.microsoft.com/office/drawing/2014/main" id="{F7B8B7A0-8614-49D7-B1DE-DD15DBAE6516}"/>
            </a:ext>
          </a:extLst>
        </xdr:cNvPr>
        <xdr:cNvSpPr/>
      </xdr:nvSpPr>
      <xdr:spPr>
        <a:xfrm>
          <a:off x="13096875" y="1298930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117602</xdr:rowOff>
    </xdr:from>
    <xdr:to>
      <xdr:col>72</xdr:col>
      <xdr:colOff>38100</xdr:colOff>
      <xdr:row>80</xdr:row>
      <xdr:rowOff>47752</xdr:rowOff>
    </xdr:to>
    <xdr:sp macro="" textlink="">
      <xdr:nvSpPr>
        <xdr:cNvPr id="600" name="フローチャート: 判断 599">
          <a:extLst>
            <a:ext uri="{FF2B5EF4-FFF2-40B4-BE49-F238E27FC236}">
              <a16:creationId xmlns:a16="http://schemas.microsoft.com/office/drawing/2014/main" id="{97AD181B-4A32-4604-90E1-B46BD4CD61D2}"/>
            </a:ext>
          </a:extLst>
        </xdr:cNvPr>
        <xdr:cNvSpPr/>
      </xdr:nvSpPr>
      <xdr:spPr>
        <a:xfrm>
          <a:off x="12296775" y="1291285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26163</xdr:rowOff>
    </xdr:from>
    <xdr:to>
      <xdr:col>67</xdr:col>
      <xdr:colOff>101600</xdr:colOff>
      <xdr:row>80</xdr:row>
      <xdr:rowOff>127763</xdr:rowOff>
    </xdr:to>
    <xdr:sp macro="" textlink="">
      <xdr:nvSpPr>
        <xdr:cNvPr id="601" name="フローチャート: 判断 600">
          <a:extLst>
            <a:ext uri="{FF2B5EF4-FFF2-40B4-BE49-F238E27FC236}">
              <a16:creationId xmlns:a16="http://schemas.microsoft.com/office/drawing/2014/main" id="{86AD62F3-04BE-4D92-827F-ACE9967F5308}"/>
            </a:ext>
          </a:extLst>
        </xdr:cNvPr>
        <xdr:cNvSpPr/>
      </xdr:nvSpPr>
      <xdr:spPr>
        <a:xfrm>
          <a:off x="11487150" y="1298333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26E726E9-D19A-4CAC-8DCF-A129B831B9B6}"/>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109B83CD-FC64-4600-9175-9012A6811772}"/>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3EA3A244-ABD2-47C3-A563-9CA5CDD93E77}"/>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DBCB8FBE-1A38-4C65-95E8-1283787F0CE4}"/>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B2D02069-B75C-491D-80D5-4B46FA18E259}"/>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106172</xdr:rowOff>
    </xdr:from>
    <xdr:to>
      <xdr:col>85</xdr:col>
      <xdr:colOff>177800</xdr:colOff>
      <xdr:row>83</xdr:row>
      <xdr:rowOff>36322</xdr:rowOff>
    </xdr:to>
    <xdr:sp macro="" textlink="">
      <xdr:nvSpPr>
        <xdr:cNvPr id="607" name="楕円 606">
          <a:extLst>
            <a:ext uri="{FF2B5EF4-FFF2-40B4-BE49-F238E27FC236}">
              <a16:creationId xmlns:a16="http://schemas.microsoft.com/office/drawing/2014/main" id="{B1A4175B-85F5-4AFC-B6FE-063283994AF3}"/>
            </a:ext>
          </a:extLst>
        </xdr:cNvPr>
        <xdr:cNvSpPr/>
      </xdr:nvSpPr>
      <xdr:spPr>
        <a:xfrm>
          <a:off x="14649450" y="1338084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82</xdr:row>
      <xdr:rowOff>84599</xdr:rowOff>
    </xdr:from>
    <xdr:ext cx="405111" cy="259045"/>
    <xdr:sp macro="" textlink="">
      <xdr:nvSpPr>
        <xdr:cNvPr id="608" name="【図書館】&#10;有形固定資産減価償却率該当値テキスト">
          <a:extLst>
            <a:ext uri="{FF2B5EF4-FFF2-40B4-BE49-F238E27FC236}">
              <a16:creationId xmlns:a16="http://schemas.microsoft.com/office/drawing/2014/main" id="{A6D4DCAF-DFEB-4976-91DF-F3BA4A90A5B9}"/>
            </a:ext>
          </a:extLst>
        </xdr:cNvPr>
        <xdr:cNvSpPr txBox="1"/>
      </xdr:nvSpPr>
      <xdr:spPr>
        <a:xfrm>
          <a:off x="14744700" y="13365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60452</xdr:rowOff>
    </xdr:from>
    <xdr:to>
      <xdr:col>81</xdr:col>
      <xdr:colOff>101600</xdr:colOff>
      <xdr:row>82</xdr:row>
      <xdr:rowOff>162052</xdr:rowOff>
    </xdr:to>
    <xdr:sp macro="" textlink="">
      <xdr:nvSpPr>
        <xdr:cNvPr id="609" name="楕円 608">
          <a:extLst>
            <a:ext uri="{FF2B5EF4-FFF2-40B4-BE49-F238E27FC236}">
              <a16:creationId xmlns:a16="http://schemas.microsoft.com/office/drawing/2014/main" id="{88EE2591-65EB-42C6-B234-FA322FA9FACB}"/>
            </a:ext>
          </a:extLst>
        </xdr:cNvPr>
        <xdr:cNvSpPr/>
      </xdr:nvSpPr>
      <xdr:spPr>
        <a:xfrm>
          <a:off x="13887450" y="1334147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111252</xdr:rowOff>
    </xdr:from>
    <xdr:to>
      <xdr:col>85</xdr:col>
      <xdr:colOff>127000</xdr:colOff>
      <xdr:row>82</xdr:row>
      <xdr:rowOff>156972</xdr:rowOff>
    </xdr:to>
    <xdr:cxnSp macro="">
      <xdr:nvCxnSpPr>
        <xdr:cNvPr id="610" name="直線コネクタ 609">
          <a:extLst>
            <a:ext uri="{FF2B5EF4-FFF2-40B4-BE49-F238E27FC236}">
              <a16:creationId xmlns:a16="http://schemas.microsoft.com/office/drawing/2014/main" id="{B1D58163-94B7-460D-B9B0-B164BF9AF311}"/>
            </a:ext>
          </a:extLst>
        </xdr:cNvPr>
        <xdr:cNvCxnSpPr/>
      </xdr:nvCxnSpPr>
      <xdr:spPr>
        <a:xfrm>
          <a:off x="13935075" y="13389102"/>
          <a:ext cx="7620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14732</xdr:rowOff>
    </xdr:from>
    <xdr:to>
      <xdr:col>76</xdr:col>
      <xdr:colOff>165100</xdr:colOff>
      <xdr:row>82</xdr:row>
      <xdr:rowOff>116332</xdr:rowOff>
    </xdr:to>
    <xdr:sp macro="" textlink="">
      <xdr:nvSpPr>
        <xdr:cNvPr id="611" name="楕円 610">
          <a:extLst>
            <a:ext uri="{FF2B5EF4-FFF2-40B4-BE49-F238E27FC236}">
              <a16:creationId xmlns:a16="http://schemas.microsoft.com/office/drawing/2014/main" id="{4C4C6493-8478-4ABE-8C1C-A914BFB3030D}"/>
            </a:ext>
          </a:extLst>
        </xdr:cNvPr>
        <xdr:cNvSpPr/>
      </xdr:nvSpPr>
      <xdr:spPr>
        <a:xfrm>
          <a:off x="13096875" y="1328940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65532</xdr:rowOff>
    </xdr:from>
    <xdr:to>
      <xdr:col>81</xdr:col>
      <xdr:colOff>50800</xdr:colOff>
      <xdr:row>82</xdr:row>
      <xdr:rowOff>111252</xdr:rowOff>
    </xdr:to>
    <xdr:cxnSp macro="">
      <xdr:nvCxnSpPr>
        <xdr:cNvPr id="612" name="直線コネクタ 611">
          <a:extLst>
            <a:ext uri="{FF2B5EF4-FFF2-40B4-BE49-F238E27FC236}">
              <a16:creationId xmlns:a16="http://schemas.microsoft.com/office/drawing/2014/main" id="{4F84DFD4-DDED-46CC-9B86-89BB40D9080B}"/>
            </a:ext>
          </a:extLst>
        </xdr:cNvPr>
        <xdr:cNvCxnSpPr/>
      </xdr:nvCxnSpPr>
      <xdr:spPr>
        <a:xfrm>
          <a:off x="13144500" y="13346557"/>
          <a:ext cx="790575"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140463</xdr:rowOff>
    </xdr:from>
    <xdr:to>
      <xdr:col>72</xdr:col>
      <xdr:colOff>38100</xdr:colOff>
      <xdr:row>82</xdr:row>
      <xdr:rowOff>70613</xdr:rowOff>
    </xdr:to>
    <xdr:sp macro="" textlink="">
      <xdr:nvSpPr>
        <xdr:cNvPr id="613" name="楕円 612">
          <a:extLst>
            <a:ext uri="{FF2B5EF4-FFF2-40B4-BE49-F238E27FC236}">
              <a16:creationId xmlns:a16="http://schemas.microsoft.com/office/drawing/2014/main" id="{A5D30939-0B1B-4195-A924-7766E9902B1B}"/>
            </a:ext>
          </a:extLst>
        </xdr:cNvPr>
        <xdr:cNvSpPr/>
      </xdr:nvSpPr>
      <xdr:spPr>
        <a:xfrm>
          <a:off x="12296775" y="1325956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19813</xdr:rowOff>
    </xdr:from>
    <xdr:to>
      <xdr:col>76</xdr:col>
      <xdr:colOff>114300</xdr:colOff>
      <xdr:row>82</xdr:row>
      <xdr:rowOff>65532</xdr:rowOff>
    </xdr:to>
    <xdr:cxnSp macro="">
      <xdr:nvCxnSpPr>
        <xdr:cNvPr id="614" name="直線コネクタ 613">
          <a:extLst>
            <a:ext uri="{FF2B5EF4-FFF2-40B4-BE49-F238E27FC236}">
              <a16:creationId xmlns:a16="http://schemas.microsoft.com/office/drawing/2014/main" id="{670E6B1C-4BFC-4A08-9711-268003846F7C}"/>
            </a:ext>
          </a:extLst>
        </xdr:cNvPr>
        <xdr:cNvCxnSpPr/>
      </xdr:nvCxnSpPr>
      <xdr:spPr>
        <a:xfrm>
          <a:off x="12344400" y="13297663"/>
          <a:ext cx="800100" cy="4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126001</xdr:rowOff>
    </xdr:from>
    <xdr:ext cx="405111" cy="259045"/>
    <xdr:sp macro="" textlink="">
      <xdr:nvSpPr>
        <xdr:cNvPr id="615" name="n_1aveValue【図書館】&#10;有形固定資産減価償却率">
          <a:extLst>
            <a:ext uri="{FF2B5EF4-FFF2-40B4-BE49-F238E27FC236}">
              <a16:creationId xmlns:a16="http://schemas.microsoft.com/office/drawing/2014/main" id="{72A70AEF-6048-491A-96ED-4FAB5051E30B}"/>
            </a:ext>
          </a:extLst>
        </xdr:cNvPr>
        <xdr:cNvSpPr txBox="1"/>
      </xdr:nvSpPr>
      <xdr:spPr>
        <a:xfrm>
          <a:off x="13745219" y="12752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153433</xdr:rowOff>
    </xdr:from>
    <xdr:ext cx="405111" cy="259045"/>
    <xdr:sp macro="" textlink="">
      <xdr:nvSpPr>
        <xdr:cNvPr id="616" name="n_2aveValue【図書館】&#10;有形固定資産減価償却率">
          <a:extLst>
            <a:ext uri="{FF2B5EF4-FFF2-40B4-BE49-F238E27FC236}">
              <a16:creationId xmlns:a16="http://schemas.microsoft.com/office/drawing/2014/main" id="{C821799D-0A9F-4FDF-8896-042BB77D1C39}"/>
            </a:ext>
          </a:extLst>
        </xdr:cNvPr>
        <xdr:cNvSpPr txBox="1"/>
      </xdr:nvSpPr>
      <xdr:spPr>
        <a:xfrm>
          <a:off x="12964169" y="1278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64279</xdr:rowOff>
    </xdr:from>
    <xdr:ext cx="405111" cy="259045"/>
    <xdr:sp macro="" textlink="">
      <xdr:nvSpPr>
        <xdr:cNvPr id="617" name="n_3aveValue【図書館】&#10;有形固定資産減価償却率">
          <a:extLst>
            <a:ext uri="{FF2B5EF4-FFF2-40B4-BE49-F238E27FC236}">
              <a16:creationId xmlns:a16="http://schemas.microsoft.com/office/drawing/2014/main" id="{15EF9FBB-F05E-435C-84F2-CBD42FEC4BDE}"/>
            </a:ext>
          </a:extLst>
        </xdr:cNvPr>
        <xdr:cNvSpPr txBox="1"/>
      </xdr:nvSpPr>
      <xdr:spPr>
        <a:xfrm>
          <a:off x="12164069" y="12697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144290</xdr:rowOff>
    </xdr:from>
    <xdr:ext cx="405111" cy="259045"/>
    <xdr:sp macro="" textlink="">
      <xdr:nvSpPr>
        <xdr:cNvPr id="618" name="n_4aveValue【図書館】&#10;有形固定資産減価償却率">
          <a:extLst>
            <a:ext uri="{FF2B5EF4-FFF2-40B4-BE49-F238E27FC236}">
              <a16:creationId xmlns:a16="http://schemas.microsoft.com/office/drawing/2014/main" id="{0E819B11-CB8F-497B-974D-531C1AD45473}"/>
            </a:ext>
          </a:extLst>
        </xdr:cNvPr>
        <xdr:cNvSpPr txBox="1"/>
      </xdr:nvSpPr>
      <xdr:spPr>
        <a:xfrm>
          <a:off x="11354444" y="12771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153179</xdr:rowOff>
    </xdr:from>
    <xdr:ext cx="405111" cy="259045"/>
    <xdr:sp macro="" textlink="">
      <xdr:nvSpPr>
        <xdr:cNvPr id="619" name="n_1mainValue【図書館】&#10;有形固定資産減価償却率">
          <a:extLst>
            <a:ext uri="{FF2B5EF4-FFF2-40B4-BE49-F238E27FC236}">
              <a16:creationId xmlns:a16="http://schemas.microsoft.com/office/drawing/2014/main" id="{74775176-1F84-4A14-8560-1983C62171DE}"/>
            </a:ext>
          </a:extLst>
        </xdr:cNvPr>
        <xdr:cNvSpPr txBox="1"/>
      </xdr:nvSpPr>
      <xdr:spPr>
        <a:xfrm>
          <a:off x="13745219" y="1343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107459</xdr:rowOff>
    </xdr:from>
    <xdr:ext cx="405111" cy="259045"/>
    <xdr:sp macro="" textlink="">
      <xdr:nvSpPr>
        <xdr:cNvPr id="620" name="n_2mainValue【図書館】&#10;有形固定資産減価償却率">
          <a:extLst>
            <a:ext uri="{FF2B5EF4-FFF2-40B4-BE49-F238E27FC236}">
              <a16:creationId xmlns:a16="http://schemas.microsoft.com/office/drawing/2014/main" id="{482C3C7D-3A38-4723-BEF6-F30B0E3CB422}"/>
            </a:ext>
          </a:extLst>
        </xdr:cNvPr>
        <xdr:cNvSpPr txBox="1"/>
      </xdr:nvSpPr>
      <xdr:spPr>
        <a:xfrm>
          <a:off x="12964169" y="1338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61740</xdr:rowOff>
    </xdr:from>
    <xdr:ext cx="405111" cy="259045"/>
    <xdr:sp macro="" textlink="">
      <xdr:nvSpPr>
        <xdr:cNvPr id="621" name="n_3mainValue【図書館】&#10;有形固定資産減価償却率">
          <a:extLst>
            <a:ext uri="{FF2B5EF4-FFF2-40B4-BE49-F238E27FC236}">
              <a16:creationId xmlns:a16="http://schemas.microsoft.com/office/drawing/2014/main" id="{C8609B4D-7268-4813-B9FB-BF1667255428}"/>
            </a:ext>
          </a:extLst>
        </xdr:cNvPr>
        <xdr:cNvSpPr txBox="1"/>
      </xdr:nvSpPr>
      <xdr:spPr>
        <a:xfrm>
          <a:off x="12164069" y="1334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a:extLst>
            <a:ext uri="{FF2B5EF4-FFF2-40B4-BE49-F238E27FC236}">
              <a16:creationId xmlns:a16="http://schemas.microsoft.com/office/drawing/2014/main" id="{D3EF3D9D-5088-43A7-8BA8-E3A5A1C9F574}"/>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23" name="正方形/長方形 622">
          <a:extLst>
            <a:ext uri="{FF2B5EF4-FFF2-40B4-BE49-F238E27FC236}">
              <a16:creationId xmlns:a16="http://schemas.microsoft.com/office/drawing/2014/main" id="{254324E5-7AA7-4482-B98C-E2B49C099FA4}"/>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24" name="正方形/長方形 623">
          <a:extLst>
            <a:ext uri="{FF2B5EF4-FFF2-40B4-BE49-F238E27FC236}">
              <a16:creationId xmlns:a16="http://schemas.microsoft.com/office/drawing/2014/main" id="{6AF7A1C8-50DD-4298-90F4-1255030F7DF1}"/>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25" name="正方形/長方形 624">
          <a:extLst>
            <a:ext uri="{FF2B5EF4-FFF2-40B4-BE49-F238E27FC236}">
              <a16:creationId xmlns:a16="http://schemas.microsoft.com/office/drawing/2014/main" id="{0CD374E2-7ED7-4687-AAA6-0F1CB8D81CCC}"/>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26" name="正方形/長方形 625">
          <a:extLst>
            <a:ext uri="{FF2B5EF4-FFF2-40B4-BE49-F238E27FC236}">
              <a16:creationId xmlns:a16="http://schemas.microsoft.com/office/drawing/2014/main" id="{F0AE9C9A-7D48-4616-A4D0-1A1CD1981B9B}"/>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a:extLst>
            <a:ext uri="{FF2B5EF4-FFF2-40B4-BE49-F238E27FC236}">
              <a16:creationId xmlns:a16="http://schemas.microsoft.com/office/drawing/2014/main" id="{514CFD63-ED04-4FB4-9D0B-2B96214F4CDE}"/>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a:extLst>
            <a:ext uri="{FF2B5EF4-FFF2-40B4-BE49-F238E27FC236}">
              <a16:creationId xmlns:a16="http://schemas.microsoft.com/office/drawing/2014/main" id="{EF92C363-53C8-4046-A240-0BD3A795F97F}"/>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a:extLst>
            <a:ext uri="{FF2B5EF4-FFF2-40B4-BE49-F238E27FC236}">
              <a16:creationId xmlns:a16="http://schemas.microsoft.com/office/drawing/2014/main" id="{55D53143-2AFD-44E0-ABCF-70304B1838EF}"/>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0" name="直線コネクタ 629">
          <a:extLst>
            <a:ext uri="{FF2B5EF4-FFF2-40B4-BE49-F238E27FC236}">
              <a16:creationId xmlns:a16="http://schemas.microsoft.com/office/drawing/2014/main" id="{765C5210-61CB-40FC-972F-5B375191EE86}"/>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1" name="テキスト ボックス 630">
          <a:extLst>
            <a:ext uri="{FF2B5EF4-FFF2-40B4-BE49-F238E27FC236}">
              <a16:creationId xmlns:a16="http://schemas.microsoft.com/office/drawing/2014/main" id="{19C52391-5DA8-4C92-B03F-849C7F9290AD}"/>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2" name="直線コネクタ 631">
          <a:extLst>
            <a:ext uri="{FF2B5EF4-FFF2-40B4-BE49-F238E27FC236}">
              <a16:creationId xmlns:a16="http://schemas.microsoft.com/office/drawing/2014/main" id="{7EC6FCF4-203D-4E02-B1F9-8B1BADF3C18E}"/>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3" name="テキスト ボックス 632">
          <a:extLst>
            <a:ext uri="{FF2B5EF4-FFF2-40B4-BE49-F238E27FC236}">
              <a16:creationId xmlns:a16="http://schemas.microsoft.com/office/drawing/2014/main" id="{85194FA9-1C1D-4674-8D13-9FFAAC751E85}"/>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4" name="直線コネクタ 633">
          <a:extLst>
            <a:ext uri="{FF2B5EF4-FFF2-40B4-BE49-F238E27FC236}">
              <a16:creationId xmlns:a16="http://schemas.microsoft.com/office/drawing/2014/main" id="{E5DEDC0D-46FB-4133-A3C2-8124B46E5CC2}"/>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5" name="テキスト ボックス 634">
          <a:extLst>
            <a:ext uri="{FF2B5EF4-FFF2-40B4-BE49-F238E27FC236}">
              <a16:creationId xmlns:a16="http://schemas.microsoft.com/office/drawing/2014/main" id="{8C9329BA-A5AF-4195-BD7B-D1F511A97AB9}"/>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6" name="直線コネクタ 635">
          <a:extLst>
            <a:ext uri="{FF2B5EF4-FFF2-40B4-BE49-F238E27FC236}">
              <a16:creationId xmlns:a16="http://schemas.microsoft.com/office/drawing/2014/main" id="{BD21B3C0-35ED-4BDB-B52C-C944FAAA8E24}"/>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37" name="テキスト ボックス 636">
          <a:extLst>
            <a:ext uri="{FF2B5EF4-FFF2-40B4-BE49-F238E27FC236}">
              <a16:creationId xmlns:a16="http://schemas.microsoft.com/office/drawing/2014/main" id="{DDE179D1-25FF-4EC0-898C-C782AB9DBE9B}"/>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8" name="直線コネクタ 637">
          <a:extLst>
            <a:ext uri="{FF2B5EF4-FFF2-40B4-BE49-F238E27FC236}">
              <a16:creationId xmlns:a16="http://schemas.microsoft.com/office/drawing/2014/main" id="{A7E1D4B0-C844-454E-B55A-45761D591142}"/>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9" name="テキスト ボックス 638">
          <a:extLst>
            <a:ext uri="{FF2B5EF4-FFF2-40B4-BE49-F238E27FC236}">
              <a16:creationId xmlns:a16="http://schemas.microsoft.com/office/drawing/2014/main" id="{4940B7A2-0AB4-43CB-A9E0-11C2B14C9570}"/>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0" name="直線コネクタ 639">
          <a:extLst>
            <a:ext uri="{FF2B5EF4-FFF2-40B4-BE49-F238E27FC236}">
              <a16:creationId xmlns:a16="http://schemas.microsoft.com/office/drawing/2014/main" id="{10F26953-6B3B-4385-B727-90F77E803A68}"/>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1" name="テキスト ボックス 640">
          <a:extLst>
            <a:ext uri="{FF2B5EF4-FFF2-40B4-BE49-F238E27FC236}">
              <a16:creationId xmlns:a16="http://schemas.microsoft.com/office/drawing/2014/main" id="{560B4612-7EAF-4FBD-B8C4-5048500DF70B}"/>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a:extLst>
            <a:ext uri="{FF2B5EF4-FFF2-40B4-BE49-F238E27FC236}">
              <a16:creationId xmlns:a16="http://schemas.microsoft.com/office/drawing/2014/main" id="{CF7B4EC4-D36F-4434-AF38-443FE0861BF7}"/>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a:extLst>
            <a:ext uri="{FF2B5EF4-FFF2-40B4-BE49-F238E27FC236}">
              <a16:creationId xmlns:a16="http://schemas.microsoft.com/office/drawing/2014/main" id="{334107B7-5B8E-473D-83FB-33AA63C38DD4}"/>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図書館】&#10;一人当たり面積グラフ枠">
          <a:extLst>
            <a:ext uri="{FF2B5EF4-FFF2-40B4-BE49-F238E27FC236}">
              <a16:creationId xmlns:a16="http://schemas.microsoft.com/office/drawing/2014/main" id="{A46E5090-B3E7-4E44-8949-C6EA854DA4A9}"/>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125186</xdr:rowOff>
    </xdr:from>
    <xdr:to>
      <xdr:col>116</xdr:col>
      <xdr:colOff>62864</xdr:colOff>
      <xdr:row>86</xdr:row>
      <xdr:rowOff>59871</xdr:rowOff>
    </xdr:to>
    <xdr:cxnSp macro="">
      <xdr:nvCxnSpPr>
        <xdr:cNvPr id="645" name="直線コネクタ 644">
          <a:extLst>
            <a:ext uri="{FF2B5EF4-FFF2-40B4-BE49-F238E27FC236}">
              <a16:creationId xmlns:a16="http://schemas.microsoft.com/office/drawing/2014/main" id="{2A0E9FA2-2173-40E6-A0F6-3E0BC4977ED6}"/>
            </a:ext>
          </a:extLst>
        </xdr:cNvPr>
        <xdr:cNvCxnSpPr/>
      </xdr:nvCxnSpPr>
      <xdr:spPr>
        <a:xfrm flipV="1">
          <a:off x="19952970" y="12752161"/>
          <a:ext cx="1269" cy="1233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63698</xdr:rowOff>
    </xdr:from>
    <xdr:ext cx="469744" cy="259045"/>
    <xdr:sp macro="" textlink="">
      <xdr:nvSpPr>
        <xdr:cNvPr id="646" name="【図書館】&#10;一人当たり面積最小値テキスト">
          <a:extLst>
            <a:ext uri="{FF2B5EF4-FFF2-40B4-BE49-F238E27FC236}">
              <a16:creationId xmlns:a16="http://schemas.microsoft.com/office/drawing/2014/main" id="{A50FD685-2668-4245-864C-8A73D596AC89}"/>
            </a:ext>
          </a:extLst>
        </xdr:cNvPr>
        <xdr:cNvSpPr txBox="1"/>
      </xdr:nvSpPr>
      <xdr:spPr>
        <a:xfrm>
          <a:off x="20002500" y="1399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59871</xdr:rowOff>
    </xdr:from>
    <xdr:to>
      <xdr:col>116</xdr:col>
      <xdr:colOff>152400</xdr:colOff>
      <xdr:row>86</xdr:row>
      <xdr:rowOff>59871</xdr:rowOff>
    </xdr:to>
    <xdr:cxnSp macro="">
      <xdr:nvCxnSpPr>
        <xdr:cNvPr id="647" name="直線コネクタ 646">
          <a:extLst>
            <a:ext uri="{FF2B5EF4-FFF2-40B4-BE49-F238E27FC236}">
              <a16:creationId xmlns:a16="http://schemas.microsoft.com/office/drawing/2014/main" id="{FA2E3FA2-A44E-445B-9B9B-AADA91AF9559}"/>
            </a:ext>
          </a:extLst>
        </xdr:cNvPr>
        <xdr:cNvCxnSpPr/>
      </xdr:nvCxnSpPr>
      <xdr:spPr>
        <a:xfrm>
          <a:off x="19878675" y="139854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71863</xdr:rowOff>
    </xdr:from>
    <xdr:ext cx="469744" cy="259045"/>
    <xdr:sp macro="" textlink="">
      <xdr:nvSpPr>
        <xdr:cNvPr id="648" name="【図書館】&#10;一人当たり面積最大値テキスト">
          <a:extLst>
            <a:ext uri="{FF2B5EF4-FFF2-40B4-BE49-F238E27FC236}">
              <a16:creationId xmlns:a16="http://schemas.microsoft.com/office/drawing/2014/main" id="{06D533EF-28DB-4F12-8199-3C34076B2D32}"/>
            </a:ext>
          </a:extLst>
        </xdr:cNvPr>
        <xdr:cNvSpPr txBox="1"/>
      </xdr:nvSpPr>
      <xdr:spPr>
        <a:xfrm>
          <a:off x="20002500" y="1253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125186</xdr:rowOff>
    </xdr:from>
    <xdr:to>
      <xdr:col>116</xdr:col>
      <xdr:colOff>152400</xdr:colOff>
      <xdr:row>78</xdr:row>
      <xdr:rowOff>125186</xdr:rowOff>
    </xdr:to>
    <xdr:cxnSp macro="">
      <xdr:nvCxnSpPr>
        <xdr:cNvPr id="649" name="直線コネクタ 648">
          <a:extLst>
            <a:ext uri="{FF2B5EF4-FFF2-40B4-BE49-F238E27FC236}">
              <a16:creationId xmlns:a16="http://schemas.microsoft.com/office/drawing/2014/main" id="{B35F3404-0CC9-433B-A56B-5061E4F0E0F9}"/>
            </a:ext>
          </a:extLst>
        </xdr:cNvPr>
        <xdr:cNvCxnSpPr/>
      </xdr:nvCxnSpPr>
      <xdr:spPr>
        <a:xfrm>
          <a:off x="19878675" y="127521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157134</xdr:rowOff>
    </xdr:from>
    <xdr:ext cx="469744" cy="259045"/>
    <xdr:sp macro="" textlink="">
      <xdr:nvSpPr>
        <xdr:cNvPr id="650" name="【図書館】&#10;一人当たり面積平均値テキスト">
          <a:extLst>
            <a:ext uri="{FF2B5EF4-FFF2-40B4-BE49-F238E27FC236}">
              <a16:creationId xmlns:a16="http://schemas.microsoft.com/office/drawing/2014/main" id="{92B49763-6F8D-4C52-91A2-8804C9E48156}"/>
            </a:ext>
          </a:extLst>
        </xdr:cNvPr>
        <xdr:cNvSpPr txBox="1"/>
      </xdr:nvSpPr>
      <xdr:spPr>
        <a:xfrm>
          <a:off x="20002500" y="13600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651" name="フローチャート: 判断 650">
          <a:extLst>
            <a:ext uri="{FF2B5EF4-FFF2-40B4-BE49-F238E27FC236}">
              <a16:creationId xmlns:a16="http://schemas.microsoft.com/office/drawing/2014/main" id="{B5E1551B-12FA-4AA5-8DA8-508CE4C087B1}"/>
            </a:ext>
          </a:extLst>
        </xdr:cNvPr>
        <xdr:cNvSpPr/>
      </xdr:nvSpPr>
      <xdr:spPr>
        <a:xfrm>
          <a:off x="19897725" y="137359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134257</xdr:rowOff>
    </xdr:from>
    <xdr:to>
      <xdr:col>112</xdr:col>
      <xdr:colOff>38100</xdr:colOff>
      <xdr:row>85</xdr:row>
      <xdr:rowOff>64407</xdr:rowOff>
    </xdr:to>
    <xdr:sp macro="" textlink="">
      <xdr:nvSpPr>
        <xdr:cNvPr id="652" name="フローチャート: 判断 651">
          <a:extLst>
            <a:ext uri="{FF2B5EF4-FFF2-40B4-BE49-F238E27FC236}">
              <a16:creationId xmlns:a16="http://schemas.microsoft.com/office/drawing/2014/main" id="{62D2EF40-C7A2-41E5-88D5-7394B0376B28}"/>
            </a:ext>
          </a:extLst>
        </xdr:cNvPr>
        <xdr:cNvSpPr/>
      </xdr:nvSpPr>
      <xdr:spPr>
        <a:xfrm>
          <a:off x="19154775" y="1373595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134257</xdr:rowOff>
    </xdr:from>
    <xdr:to>
      <xdr:col>107</xdr:col>
      <xdr:colOff>101600</xdr:colOff>
      <xdr:row>85</xdr:row>
      <xdr:rowOff>64407</xdr:rowOff>
    </xdr:to>
    <xdr:sp macro="" textlink="">
      <xdr:nvSpPr>
        <xdr:cNvPr id="653" name="フローチャート: 判断 652">
          <a:extLst>
            <a:ext uri="{FF2B5EF4-FFF2-40B4-BE49-F238E27FC236}">
              <a16:creationId xmlns:a16="http://schemas.microsoft.com/office/drawing/2014/main" id="{D75A7410-6BEC-4B95-9B65-1431CF448FE9}"/>
            </a:ext>
          </a:extLst>
        </xdr:cNvPr>
        <xdr:cNvSpPr/>
      </xdr:nvSpPr>
      <xdr:spPr>
        <a:xfrm>
          <a:off x="18345150" y="137359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654" name="フローチャート: 判断 653">
          <a:extLst>
            <a:ext uri="{FF2B5EF4-FFF2-40B4-BE49-F238E27FC236}">
              <a16:creationId xmlns:a16="http://schemas.microsoft.com/office/drawing/2014/main" id="{787626D6-7602-4601-97C2-9482A3D74979}"/>
            </a:ext>
          </a:extLst>
        </xdr:cNvPr>
        <xdr:cNvSpPr/>
      </xdr:nvSpPr>
      <xdr:spPr>
        <a:xfrm>
          <a:off x="17554575" y="136302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87993</xdr:rowOff>
    </xdr:from>
    <xdr:to>
      <xdr:col>98</xdr:col>
      <xdr:colOff>38100</xdr:colOff>
      <xdr:row>84</xdr:row>
      <xdr:rowOff>18143</xdr:rowOff>
    </xdr:to>
    <xdr:sp macro="" textlink="">
      <xdr:nvSpPr>
        <xdr:cNvPr id="655" name="フローチャート: 判断 654">
          <a:extLst>
            <a:ext uri="{FF2B5EF4-FFF2-40B4-BE49-F238E27FC236}">
              <a16:creationId xmlns:a16="http://schemas.microsoft.com/office/drawing/2014/main" id="{3C99D4AC-3FC7-4D11-B10A-73A87E7C15DE}"/>
            </a:ext>
          </a:extLst>
        </xdr:cNvPr>
        <xdr:cNvSpPr/>
      </xdr:nvSpPr>
      <xdr:spPr>
        <a:xfrm>
          <a:off x="16754475" y="1352459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5B15A18-5C07-4357-BD3B-094C23C34FAC}"/>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D9C9451C-29A4-42CD-ACC9-DE5909BDC7E8}"/>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88A4266E-F5FC-4AC2-92D6-E2940420F3E1}"/>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D1F6A917-9A20-46DD-824E-9496643DCAC6}"/>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EC68FC40-654C-4268-AD03-D2654D214D68}"/>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71664</xdr:rowOff>
    </xdr:from>
    <xdr:to>
      <xdr:col>116</xdr:col>
      <xdr:colOff>114300</xdr:colOff>
      <xdr:row>86</xdr:row>
      <xdr:rowOff>1814</xdr:rowOff>
    </xdr:to>
    <xdr:sp macro="" textlink="">
      <xdr:nvSpPr>
        <xdr:cNvPr id="661" name="楕円 660">
          <a:extLst>
            <a:ext uri="{FF2B5EF4-FFF2-40B4-BE49-F238E27FC236}">
              <a16:creationId xmlns:a16="http://schemas.microsoft.com/office/drawing/2014/main" id="{44963123-A9B2-4D36-B128-7DC09E45CE1B}"/>
            </a:ext>
          </a:extLst>
        </xdr:cNvPr>
        <xdr:cNvSpPr/>
      </xdr:nvSpPr>
      <xdr:spPr>
        <a:xfrm>
          <a:off x="19897725" y="138321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158041</xdr:rowOff>
    </xdr:from>
    <xdr:ext cx="469744" cy="259045"/>
    <xdr:sp macro="" textlink="">
      <xdr:nvSpPr>
        <xdr:cNvPr id="662" name="【図書館】&#10;一人当たり面積該当値テキスト">
          <a:extLst>
            <a:ext uri="{FF2B5EF4-FFF2-40B4-BE49-F238E27FC236}">
              <a16:creationId xmlns:a16="http://schemas.microsoft.com/office/drawing/2014/main" id="{F145A113-F25F-4B20-8FFA-E8F34789E750}"/>
            </a:ext>
          </a:extLst>
        </xdr:cNvPr>
        <xdr:cNvSpPr txBox="1"/>
      </xdr:nvSpPr>
      <xdr:spPr>
        <a:xfrm>
          <a:off x="20002500" y="1376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71664</xdr:rowOff>
    </xdr:from>
    <xdr:to>
      <xdr:col>112</xdr:col>
      <xdr:colOff>38100</xdr:colOff>
      <xdr:row>86</xdr:row>
      <xdr:rowOff>1814</xdr:rowOff>
    </xdr:to>
    <xdr:sp macro="" textlink="">
      <xdr:nvSpPr>
        <xdr:cNvPr id="663" name="楕円 662">
          <a:extLst>
            <a:ext uri="{FF2B5EF4-FFF2-40B4-BE49-F238E27FC236}">
              <a16:creationId xmlns:a16="http://schemas.microsoft.com/office/drawing/2014/main" id="{11A67BD3-3BDD-49CE-8E2C-F8FE51AC1BD0}"/>
            </a:ext>
          </a:extLst>
        </xdr:cNvPr>
        <xdr:cNvSpPr/>
      </xdr:nvSpPr>
      <xdr:spPr>
        <a:xfrm>
          <a:off x="19154775" y="1383211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122464</xdr:rowOff>
    </xdr:from>
    <xdr:to>
      <xdr:col>116</xdr:col>
      <xdr:colOff>63500</xdr:colOff>
      <xdr:row>85</xdr:row>
      <xdr:rowOff>122464</xdr:rowOff>
    </xdr:to>
    <xdr:cxnSp macro="">
      <xdr:nvCxnSpPr>
        <xdr:cNvPr id="664" name="直線コネクタ 663">
          <a:extLst>
            <a:ext uri="{FF2B5EF4-FFF2-40B4-BE49-F238E27FC236}">
              <a16:creationId xmlns:a16="http://schemas.microsoft.com/office/drawing/2014/main" id="{15618D21-CE98-4D48-AE92-2749D5EE3519}"/>
            </a:ext>
          </a:extLst>
        </xdr:cNvPr>
        <xdr:cNvCxnSpPr/>
      </xdr:nvCxnSpPr>
      <xdr:spPr>
        <a:xfrm>
          <a:off x="19202400" y="13889264"/>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71664</xdr:rowOff>
    </xdr:from>
    <xdr:to>
      <xdr:col>107</xdr:col>
      <xdr:colOff>101600</xdr:colOff>
      <xdr:row>86</xdr:row>
      <xdr:rowOff>1814</xdr:rowOff>
    </xdr:to>
    <xdr:sp macro="" textlink="">
      <xdr:nvSpPr>
        <xdr:cNvPr id="665" name="楕円 664">
          <a:extLst>
            <a:ext uri="{FF2B5EF4-FFF2-40B4-BE49-F238E27FC236}">
              <a16:creationId xmlns:a16="http://schemas.microsoft.com/office/drawing/2014/main" id="{4221BEAB-84D6-4E7B-9CB8-F9F5C49C58AB}"/>
            </a:ext>
          </a:extLst>
        </xdr:cNvPr>
        <xdr:cNvSpPr/>
      </xdr:nvSpPr>
      <xdr:spPr>
        <a:xfrm>
          <a:off x="18345150" y="138321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122464</xdr:rowOff>
    </xdr:from>
    <xdr:to>
      <xdr:col>111</xdr:col>
      <xdr:colOff>177800</xdr:colOff>
      <xdr:row>85</xdr:row>
      <xdr:rowOff>122464</xdr:rowOff>
    </xdr:to>
    <xdr:cxnSp macro="">
      <xdr:nvCxnSpPr>
        <xdr:cNvPr id="666" name="直線コネクタ 665">
          <a:extLst>
            <a:ext uri="{FF2B5EF4-FFF2-40B4-BE49-F238E27FC236}">
              <a16:creationId xmlns:a16="http://schemas.microsoft.com/office/drawing/2014/main" id="{0C81304C-CA82-4FD2-8C4A-364EF26A5A80}"/>
            </a:ext>
          </a:extLst>
        </xdr:cNvPr>
        <xdr:cNvCxnSpPr/>
      </xdr:nvCxnSpPr>
      <xdr:spPr>
        <a:xfrm>
          <a:off x="18392775" y="1388926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71664</xdr:rowOff>
    </xdr:from>
    <xdr:to>
      <xdr:col>102</xdr:col>
      <xdr:colOff>165100</xdr:colOff>
      <xdr:row>86</xdr:row>
      <xdr:rowOff>1814</xdr:rowOff>
    </xdr:to>
    <xdr:sp macro="" textlink="">
      <xdr:nvSpPr>
        <xdr:cNvPr id="667" name="楕円 666">
          <a:extLst>
            <a:ext uri="{FF2B5EF4-FFF2-40B4-BE49-F238E27FC236}">
              <a16:creationId xmlns:a16="http://schemas.microsoft.com/office/drawing/2014/main" id="{3C061ACD-9F9C-44F3-ADC7-A6662F833339}"/>
            </a:ext>
          </a:extLst>
        </xdr:cNvPr>
        <xdr:cNvSpPr/>
      </xdr:nvSpPr>
      <xdr:spPr>
        <a:xfrm>
          <a:off x="17554575" y="138321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122464</xdr:rowOff>
    </xdr:from>
    <xdr:to>
      <xdr:col>107</xdr:col>
      <xdr:colOff>50800</xdr:colOff>
      <xdr:row>85</xdr:row>
      <xdr:rowOff>122464</xdr:rowOff>
    </xdr:to>
    <xdr:cxnSp macro="">
      <xdr:nvCxnSpPr>
        <xdr:cNvPr id="668" name="直線コネクタ 667">
          <a:extLst>
            <a:ext uri="{FF2B5EF4-FFF2-40B4-BE49-F238E27FC236}">
              <a16:creationId xmlns:a16="http://schemas.microsoft.com/office/drawing/2014/main" id="{AA01D502-34B7-4380-8D0E-134DB5712E43}"/>
            </a:ext>
          </a:extLst>
        </xdr:cNvPr>
        <xdr:cNvCxnSpPr/>
      </xdr:nvCxnSpPr>
      <xdr:spPr>
        <a:xfrm>
          <a:off x="17602200" y="13889264"/>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80934</xdr:rowOff>
    </xdr:from>
    <xdr:ext cx="469744" cy="259045"/>
    <xdr:sp macro="" textlink="">
      <xdr:nvSpPr>
        <xdr:cNvPr id="669" name="n_1aveValue【図書館】&#10;一人当たり面積">
          <a:extLst>
            <a:ext uri="{FF2B5EF4-FFF2-40B4-BE49-F238E27FC236}">
              <a16:creationId xmlns:a16="http://schemas.microsoft.com/office/drawing/2014/main" id="{0177EB65-22F3-4071-B2AE-22098C5569CB}"/>
            </a:ext>
          </a:extLst>
        </xdr:cNvPr>
        <xdr:cNvSpPr txBox="1"/>
      </xdr:nvSpPr>
      <xdr:spPr>
        <a:xfrm>
          <a:off x="18983402" y="1352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80934</xdr:rowOff>
    </xdr:from>
    <xdr:ext cx="469744" cy="259045"/>
    <xdr:sp macro="" textlink="">
      <xdr:nvSpPr>
        <xdr:cNvPr id="670" name="n_2aveValue【図書館】&#10;一人当たり面積">
          <a:extLst>
            <a:ext uri="{FF2B5EF4-FFF2-40B4-BE49-F238E27FC236}">
              <a16:creationId xmlns:a16="http://schemas.microsoft.com/office/drawing/2014/main" id="{CA2A8324-2F09-47E2-86FA-5EDDA3F1222F}"/>
            </a:ext>
          </a:extLst>
        </xdr:cNvPr>
        <xdr:cNvSpPr txBox="1"/>
      </xdr:nvSpPr>
      <xdr:spPr>
        <a:xfrm>
          <a:off x="18183302" y="1352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671" name="n_3aveValue【図書館】&#10;一人当たり面積">
          <a:extLst>
            <a:ext uri="{FF2B5EF4-FFF2-40B4-BE49-F238E27FC236}">
              <a16:creationId xmlns:a16="http://schemas.microsoft.com/office/drawing/2014/main" id="{DDC8980C-B8E2-4002-A82C-82DB4F9B1AF3}"/>
            </a:ext>
          </a:extLst>
        </xdr:cNvPr>
        <xdr:cNvSpPr txBox="1"/>
      </xdr:nvSpPr>
      <xdr:spPr>
        <a:xfrm>
          <a:off x="17383202" y="1341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34670</xdr:rowOff>
    </xdr:from>
    <xdr:ext cx="469744" cy="259045"/>
    <xdr:sp macro="" textlink="">
      <xdr:nvSpPr>
        <xdr:cNvPr id="672" name="n_4aveValue【図書館】&#10;一人当たり面積">
          <a:extLst>
            <a:ext uri="{FF2B5EF4-FFF2-40B4-BE49-F238E27FC236}">
              <a16:creationId xmlns:a16="http://schemas.microsoft.com/office/drawing/2014/main" id="{9B9A792A-D247-42A8-BF1A-E21378B29E23}"/>
            </a:ext>
          </a:extLst>
        </xdr:cNvPr>
        <xdr:cNvSpPr txBox="1"/>
      </xdr:nvSpPr>
      <xdr:spPr>
        <a:xfrm>
          <a:off x="16592627" y="1330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164391</xdr:rowOff>
    </xdr:from>
    <xdr:ext cx="469744" cy="259045"/>
    <xdr:sp macro="" textlink="">
      <xdr:nvSpPr>
        <xdr:cNvPr id="673" name="n_1mainValue【図書館】&#10;一人当たり面積">
          <a:extLst>
            <a:ext uri="{FF2B5EF4-FFF2-40B4-BE49-F238E27FC236}">
              <a16:creationId xmlns:a16="http://schemas.microsoft.com/office/drawing/2014/main" id="{08A90FD1-5335-410F-A2A0-E9B1B7AB8BC5}"/>
            </a:ext>
          </a:extLst>
        </xdr:cNvPr>
        <xdr:cNvSpPr txBox="1"/>
      </xdr:nvSpPr>
      <xdr:spPr>
        <a:xfrm>
          <a:off x="18983402" y="1392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164391</xdr:rowOff>
    </xdr:from>
    <xdr:ext cx="469744" cy="259045"/>
    <xdr:sp macro="" textlink="">
      <xdr:nvSpPr>
        <xdr:cNvPr id="674" name="n_2mainValue【図書館】&#10;一人当たり面積">
          <a:extLst>
            <a:ext uri="{FF2B5EF4-FFF2-40B4-BE49-F238E27FC236}">
              <a16:creationId xmlns:a16="http://schemas.microsoft.com/office/drawing/2014/main" id="{3027FBC8-A619-4900-B8DC-573D04A7B36B}"/>
            </a:ext>
          </a:extLst>
        </xdr:cNvPr>
        <xdr:cNvSpPr txBox="1"/>
      </xdr:nvSpPr>
      <xdr:spPr>
        <a:xfrm>
          <a:off x="18183302" y="1392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164391</xdr:rowOff>
    </xdr:from>
    <xdr:ext cx="469744" cy="259045"/>
    <xdr:sp macro="" textlink="">
      <xdr:nvSpPr>
        <xdr:cNvPr id="675" name="n_3mainValue【図書館】&#10;一人当たり面積">
          <a:extLst>
            <a:ext uri="{FF2B5EF4-FFF2-40B4-BE49-F238E27FC236}">
              <a16:creationId xmlns:a16="http://schemas.microsoft.com/office/drawing/2014/main" id="{C6E2C917-54F8-4622-BA3D-6B2E1E8B9E31}"/>
            </a:ext>
          </a:extLst>
        </xdr:cNvPr>
        <xdr:cNvSpPr txBox="1"/>
      </xdr:nvSpPr>
      <xdr:spPr>
        <a:xfrm>
          <a:off x="17383202" y="1392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a:extLst>
            <a:ext uri="{FF2B5EF4-FFF2-40B4-BE49-F238E27FC236}">
              <a16:creationId xmlns:a16="http://schemas.microsoft.com/office/drawing/2014/main" id="{54EDCDC0-82FB-4C3C-B89C-48A8B444AD96}"/>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77" name="正方形/長方形 676">
          <a:extLst>
            <a:ext uri="{FF2B5EF4-FFF2-40B4-BE49-F238E27FC236}">
              <a16:creationId xmlns:a16="http://schemas.microsoft.com/office/drawing/2014/main" id="{C2386D04-6C40-46B7-84F4-EAED69EAF4F2}"/>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78" name="正方形/長方形 677">
          <a:extLst>
            <a:ext uri="{FF2B5EF4-FFF2-40B4-BE49-F238E27FC236}">
              <a16:creationId xmlns:a16="http://schemas.microsoft.com/office/drawing/2014/main" id="{5DAC421B-FAE2-4B6B-A99D-F82A62495182}"/>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79" name="正方形/長方形 678">
          <a:extLst>
            <a:ext uri="{FF2B5EF4-FFF2-40B4-BE49-F238E27FC236}">
              <a16:creationId xmlns:a16="http://schemas.microsoft.com/office/drawing/2014/main" id="{18CEEA3F-7153-464D-A851-4DAF15DEFDBF}"/>
            </a:ext>
          </a:extLst>
        </xdr:cNvPr>
        <xdr:cNvSpPr/>
      </xdr:nvSpPr>
      <xdr:spPr>
        <a:xfrm>
          <a:off x="13154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80" name="正方形/長方形 679">
          <a:extLst>
            <a:ext uri="{FF2B5EF4-FFF2-40B4-BE49-F238E27FC236}">
              <a16:creationId xmlns:a16="http://schemas.microsoft.com/office/drawing/2014/main" id="{8F7985B1-8612-4658-9898-F15AAC952FA6}"/>
            </a:ext>
          </a:extLst>
        </xdr:cNvPr>
        <xdr:cNvSpPr/>
      </xdr:nvSpPr>
      <xdr:spPr>
        <a:xfrm>
          <a:off x="13154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a:extLst>
            <a:ext uri="{FF2B5EF4-FFF2-40B4-BE49-F238E27FC236}">
              <a16:creationId xmlns:a16="http://schemas.microsoft.com/office/drawing/2014/main" id="{DBA58B13-913B-4A9A-B1B0-B85716980334}"/>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a:extLst>
            <a:ext uri="{FF2B5EF4-FFF2-40B4-BE49-F238E27FC236}">
              <a16:creationId xmlns:a16="http://schemas.microsoft.com/office/drawing/2014/main" id="{096D6B54-506D-4FC5-931F-1182C5ECEE5E}"/>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a:extLst>
            <a:ext uri="{FF2B5EF4-FFF2-40B4-BE49-F238E27FC236}">
              <a16:creationId xmlns:a16="http://schemas.microsoft.com/office/drawing/2014/main" id="{3A3BB7B8-9386-44AD-A435-61AD41B72C90}"/>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4" name="テキスト ボックス 683">
          <a:extLst>
            <a:ext uri="{FF2B5EF4-FFF2-40B4-BE49-F238E27FC236}">
              <a16:creationId xmlns:a16="http://schemas.microsoft.com/office/drawing/2014/main" id="{F030E3F0-7569-4587-AD3D-352D45AE2108}"/>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5" name="直線コネクタ 684">
          <a:extLst>
            <a:ext uri="{FF2B5EF4-FFF2-40B4-BE49-F238E27FC236}">
              <a16:creationId xmlns:a16="http://schemas.microsoft.com/office/drawing/2014/main" id="{11895E92-1CB0-494C-AD34-A25874E46A66}"/>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6" name="テキスト ボックス 685">
          <a:extLst>
            <a:ext uri="{FF2B5EF4-FFF2-40B4-BE49-F238E27FC236}">
              <a16:creationId xmlns:a16="http://schemas.microsoft.com/office/drawing/2014/main" id="{C9D491B6-07B3-4A82-B3EF-6D17CDEB985F}"/>
            </a:ext>
          </a:extLst>
        </xdr:cNvPr>
        <xdr:cNvSpPr txBox="1"/>
      </xdr:nvSpPr>
      <xdr:spPr>
        <a:xfrm>
          <a:off x="10845966"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7" name="直線コネクタ 686">
          <a:extLst>
            <a:ext uri="{FF2B5EF4-FFF2-40B4-BE49-F238E27FC236}">
              <a16:creationId xmlns:a16="http://schemas.microsoft.com/office/drawing/2014/main" id="{BDC6703E-C47B-4213-A12B-58EA8ED5404E}"/>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8" name="テキスト ボックス 687">
          <a:extLst>
            <a:ext uri="{FF2B5EF4-FFF2-40B4-BE49-F238E27FC236}">
              <a16:creationId xmlns:a16="http://schemas.microsoft.com/office/drawing/2014/main" id="{128DB31B-F904-424F-9414-640DD18B299E}"/>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9" name="直線コネクタ 688">
          <a:extLst>
            <a:ext uri="{FF2B5EF4-FFF2-40B4-BE49-F238E27FC236}">
              <a16:creationId xmlns:a16="http://schemas.microsoft.com/office/drawing/2014/main" id="{B1E071EF-A5BE-4D09-8413-E482281826E3}"/>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0" name="テキスト ボックス 689">
          <a:extLst>
            <a:ext uri="{FF2B5EF4-FFF2-40B4-BE49-F238E27FC236}">
              <a16:creationId xmlns:a16="http://schemas.microsoft.com/office/drawing/2014/main" id="{33769345-887B-4899-AC8F-A630ED368C62}"/>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1" name="直線コネクタ 690">
          <a:extLst>
            <a:ext uri="{FF2B5EF4-FFF2-40B4-BE49-F238E27FC236}">
              <a16:creationId xmlns:a16="http://schemas.microsoft.com/office/drawing/2014/main" id="{144D9913-2C8A-46A3-980C-F89B6E470067}"/>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2" name="テキスト ボックス 691">
          <a:extLst>
            <a:ext uri="{FF2B5EF4-FFF2-40B4-BE49-F238E27FC236}">
              <a16:creationId xmlns:a16="http://schemas.microsoft.com/office/drawing/2014/main" id="{2EB6C84B-BF4D-4407-B7AC-BF5AF3F8D1A8}"/>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3" name="直線コネクタ 692">
          <a:extLst>
            <a:ext uri="{FF2B5EF4-FFF2-40B4-BE49-F238E27FC236}">
              <a16:creationId xmlns:a16="http://schemas.microsoft.com/office/drawing/2014/main" id="{9AD0B91D-837F-4729-A5C5-D938433B18D0}"/>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94" name="テキスト ボックス 693">
          <a:extLst>
            <a:ext uri="{FF2B5EF4-FFF2-40B4-BE49-F238E27FC236}">
              <a16:creationId xmlns:a16="http://schemas.microsoft.com/office/drawing/2014/main" id="{923657E9-A712-400E-975E-94DF692CA65B}"/>
            </a:ext>
          </a:extLst>
        </xdr:cNvPr>
        <xdr:cNvSpPr txBox="1"/>
      </xdr:nvSpPr>
      <xdr:spPr>
        <a:xfrm>
          <a:off x="10903736" y="16056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a:extLst>
            <a:ext uri="{FF2B5EF4-FFF2-40B4-BE49-F238E27FC236}">
              <a16:creationId xmlns:a16="http://schemas.microsoft.com/office/drawing/2014/main" id="{873983BD-78B5-4DF1-A361-5AE21306E033}"/>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博物館】&#10;有形固定資産減価償却率グラフ枠">
          <a:extLst>
            <a:ext uri="{FF2B5EF4-FFF2-40B4-BE49-F238E27FC236}">
              <a16:creationId xmlns:a16="http://schemas.microsoft.com/office/drawing/2014/main" id="{964C9FA6-CF68-42A2-A3C3-0AC5471BBB79}"/>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101</xdr:row>
      <xdr:rowOff>57150</xdr:rowOff>
    </xdr:from>
    <xdr:to>
      <xdr:col>85</xdr:col>
      <xdr:colOff>126364</xdr:colOff>
      <xdr:row>107</xdr:row>
      <xdr:rowOff>140970</xdr:rowOff>
    </xdr:to>
    <xdr:cxnSp macro="">
      <xdr:nvCxnSpPr>
        <xdr:cNvPr id="697" name="直線コネクタ 696">
          <a:extLst>
            <a:ext uri="{FF2B5EF4-FFF2-40B4-BE49-F238E27FC236}">
              <a16:creationId xmlns:a16="http://schemas.microsoft.com/office/drawing/2014/main" id="{7390B809-E40D-4918-80E7-8DBA4437BFEF}"/>
            </a:ext>
          </a:extLst>
        </xdr:cNvPr>
        <xdr:cNvCxnSpPr/>
      </xdr:nvCxnSpPr>
      <xdr:spPr>
        <a:xfrm flipV="1">
          <a:off x="14695170" y="16411575"/>
          <a:ext cx="1269" cy="105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144797</xdr:rowOff>
    </xdr:from>
    <xdr:ext cx="405111" cy="259045"/>
    <xdr:sp macro="" textlink="">
      <xdr:nvSpPr>
        <xdr:cNvPr id="698" name="【博物館】&#10;有形固定資産減価償却率最小値テキスト">
          <a:extLst>
            <a:ext uri="{FF2B5EF4-FFF2-40B4-BE49-F238E27FC236}">
              <a16:creationId xmlns:a16="http://schemas.microsoft.com/office/drawing/2014/main" id="{237BA50E-4173-4BBF-AE25-CFF7A892E39A}"/>
            </a:ext>
          </a:extLst>
        </xdr:cNvPr>
        <xdr:cNvSpPr txBox="1"/>
      </xdr:nvSpPr>
      <xdr:spPr>
        <a:xfrm>
          <a:off x="14744700"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140970</xdr:rowOff>
    </xdr:from>
    <xdr:to>
      <xdr:col>86</xdr:col>
      <xdr:colOff>25400</xdr:colOff>
      <xdr:row>107</xdr:row>
      <xdr:rowOff>140970</xdr:rowOff>
    </xdr:to>
    <xdr:cxnSp macro="">
      <xdr:nvCxnSpPr>
        <xdr:cNvPr id="699" name="直線コネクタ 698">
          <a:extLst>
            <a:ext uri="{FF2B5EF4-FFF2-40B4-BE49-F238E27FC236}">
              <a16:creationId xmlns:a16="http://schemas.microsoft.com/office/drawing/2014/main" id="{C0AB5381-E40B-469F-ADE5-D7CE9884AC9C}"/>
            </a:ext>
          </a:extLst>
        </xdr:cNvPr>
        <xdr:cNvCxnSpPr/>
      </xdr:nvCxnSpPr>
      <xdr:spPr>
        <a:xfrm>
          <a:off x="14611350" y="174701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3827</xdr:rowOff>
    </xdr:from>
    <xdr:ext cx="405111" cy="259045"/>
    <xdr:sp macro="" textlink="">
      <xdr:nvSpPr>
        <xdr:cNvPr id="700" name="【博物館】&#10;有形固定資産減価償却率最大値テキスト">
          <a:extLst>
            <a:ext uri="{FF2B5EF4-FFF2-40B4-BE49-F238E27FC236}">
              <a16:creationId xmlns:a16="http://schemas.microsoft.com/office/drawing/2014/main" id="{9FD312CC-7158-4A43-9041-16CB636CDD3B}"/>
            </a:ext>
          </a:extLst>
        </xdr:cNvPr>
        <xdr:cNvSpPr txBox="1"/>
      </xdr:nvSpPr>
      <xdr:spPr>
        <a:xfrm>
          <a:off x="14744700" y="1619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57150</xdr:rowOff>
    </xdr:from>
    <xdr:to>
      <xdr:col>86</xdr:col>
      <xdr:colOff>25400</xdr:colOff>
      <xdr:row>101</xdr:row>
      <xdr:rowOff>57150</xdr:rowOff>
    </xdr:to>
    <xdr:cxnSp macro="">
      <xdr:nvCxnSpPr>
        <xdr:cNvPr id="701" name="直線コネクタ 700">
          <a:extLst>
            <a:ext uri="{FF2B5EF4-FFF2-40B4-BE49-F238E27FC236}">
              <a16:creationId xmlns:a16="http://schemas.microsoft.com/office/drawing/2014/main" id="{27F81A15-DBEA-490B-851E-AF6B05539C60}"/>
            </a:ext>
          </a:extLst>
        </xdr:cNvPr>
        <xdr:cNvCxnSpPr/>
      </xdr:nvCxnSpPr>
      <xdr:spPr>
        <a:xfrm>
          <a:off x="14611350" y="16411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105</xdr:row>
      <xdr:rowOff>36213</xdr:rowOff>
    </xdr:from>
    <xdr:ext cx="405111" cy="259045"/>
    <xdr:sp macro="" textlink="">
      <xdr:nvSpPr>
        <xdr:cNvPr id="702" name="【博物館】&#10;有形固定資産減価償却率平均値テキスト">
          <a:extLst>
            <a:ext uri="{FF2B5EF4-FFF2-40B4-BE49-F238E27FC236}">
              <a16:creationId xmlns:a16="http://schemas.microsoft.com/office/drawing/2014/main" id="{A66AB1E3-4E96-4BDF-9394-8737196BDBA0}"/>
            </a:ext>
          </a:extLst>
        </xdr:cNvPr>
        <xdr:cNvSpPr txBox="1"/>
      </xdr:nvSpPr>
      <xdr:spPr>
        <a:xfrm>
          <a:off x="14744700" y="17038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703" name="フローチャート: 判断 702">
          <a:extLst>
            <a:ext uri="{FF2B5EF4-FFF2-40B4-BE49-F238E27FC236}">
              <a16:creationId xmlns:a16="http://schemas.microsoft.com/office/drawing/2014/main" id="{ABE16B6E-46CF-45DB-81B4-A93F2A9507F0}"/>
            </a:ext>
          </a:extLst>
        </xdr:cNvPr>
        <xdr:cNvSpPr/>
      </xdr:nvSpPr>
      <xdr:spPr>
        <a:xfrm>
          <a:off x="14649450" y="1705991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92075</xdr:rowOff>
    </xdr:from>
    <xdr:to>
      <xdr:col>81</xdr:col>
      <xdr:colOff>101600</xdr:colOff>
      <xdr:row>106</xdr:row>
      <xdr:rowOff>22225</xdr:rowOff>
    </xdr:to>
    <xdr:sp macro="" textlink="">
      <xdr:nvSpPr>
        <xdr:cNvPr id="704" name="フローチャート: 判断 703">
          <a:extLst>
            <a:ext uri="{FF2B5EF4-FFF2-40B4-BE49-F238E27FC236}">
              <a16:creationId xmlns:a16="http://schemas.microsoft.com/office/drawing/2014/main" id="{DCC58FB2-4B89-43C6-A8E0-2F25E3F0EDE3}"/>
            </a:ext>
          </a:extLst>
        </xdr:cNvPr>
        <xdr:cNvSpPr/>
      </xdr:nvSpPr>
      <xdr:spPr>
        <a:xfrm>
          <a:off x="13887450" y="17094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99695</xdr:rowOff>
    </xdr:from>
    <xdr:to>
      <xdr:col>76</xdr:col>
      <xdr:colOff>165100</xdr:colOff>
      <xdr:row>106</xdr:row>
      <xdr:rowOff>29845</xdr:rowOff>
    </xdr:to>
    <xdr:sp macro="" textlink="">
      <xdr:nvSpPr>
        <xdr:cNvPr id="705" name="フローチャート: 判断 704">
          <a:extLst>
            <a:ext uri="{FF2B5EF4-FFF2-40B4-BE49-F238E27FC236}">
              <a16:creationId xmlns:a16="http://schemas.microsoft.com/office/drawing/2014/main" id="{EFA651A1-2779-4273-9EFA-E6E724EF3DA6}"/>
            </a:ext>
          </a:extLst>
        </xdr:cNvPr>
        <xdr:cNvSpPr/>
      </xdr:nvSpPr>
      <xdr:spPr>
        <a:xfrm>
          <a:off x="13096875" y="1710499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65405</xdr:rowOff>
    </xdr:from>
    <xdr:to>
      <xdr:col>72</xdr:col>
      <xdr:colOff>38100</xdr:colOff>
      <xdr:row>105</xdr:row>
      <xdr:rowOff>167005</xdr:rowOff>
    </xdr:to>
    <xdr:sp macro="" textlink="">
      <xdr:nvSpPr>
        <xdr:cNvPr id="706" name="フローチャート: 判断 705">
          <a:extLst>
            <a:ext uri="{FF2B5EF4-FFF2-40B4-BE49-F238E27FC236}">
              <a16:creationId xmlns:a16="http://schemas.microsoft.com/office/drawing/2014/main" id="{9CA310DF-B335-4E7F-84ED-999BCC6652BF}"/>
            </a:ext>
          </a:extLst>
        </xdr:cNvPr>
        <xdr:cNvSpPr/>
      </xdr:nvSpPr>
      <xdr:spPr>
        <a:xfrm>
          <a:off x="12296775" y="170707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63500</xdr:rowOff>
    </xdr:from>
    <xdr:to>
      <xdr:col>67</xdr:col>
      <xdr:colOff>101600</xdr:colOff>
      <xdr:row>105</xdr:row>
      <xdr:rowOff>165100</xdr:rowOff>
    </xdr:to>
    <xdr:sp macro="" textlink="">
      <xdr:nvSpPr>
        <xdr:cNvPr id="707" name="フローチャート: 判断 706">
          <a:extLst>
            <a:ext uri="{FF2B5EF4-FFF2-40B4-BE49-F238E27FC236}">
              <a16:creationId xmlns:a16="http://schemas.microsoft.com/office/drawing/2014/main" id="{5D1078CC-1CD4-48BF-9B55-F6C23B7C3144}"/>
            </a:ext>
          </a:extLst>
        </xdr:cNvPr>
        <xdr:cNvSpPr/>
      </xdr:nvSpPr>
      <xdr:spPr>
        <a:xfrm>
          <a:off x="11487150" y="17068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DB5F12F5-48AA-455C-AE5C-812726A52959}"/>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B83FB8AC-0B2B-4687-80AD-42F42E4E14A6}"/>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6D99A043-49D2-4314-BC17-3158FF2FD513}"/>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6159E317-EB51-4048-ADC6-F62772D87EA6}"/>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54EBBB9A-B99C-41AA-9F27-3E4AA123C118}"/>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12064</xdr:rowOff>
    </xdr:from>
    <xdr:to>
      <xdr:col>85</xdr:col>
      <xdr:colOff>177800</xdr:colOff>
      <xdr:row>105</xdr:row>
      <xdr:rowOff>113664</xdr:rowOff>
    </xdr:to>
    <xdr:sp macro="" textlink="">
      <xdr:nvSpPr>
        <xdr:cNvPr id="713" name="楕円 712">
          <a:extLst>
            <a:ext uri="{FF2B5EF4-FFF2-40B4-BE49-F238E27FC236}">
              <a16:creationId xmlns:a16="http://schemas.microsoft.com/office/drawing/2014/main" id="{FB5D5561-9951-4302-B250-6233050FF18B}"/>
            </a:ext>
          </a:extLst>
        </xdr:cNvPr>
        <xdr:cNvSpPr/>
      </xdr:nvSpPr>
      <xdr:spPr>
        <a:xfrm>
          <a:off x="14649450" y="1701101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104</xdr:row>
      <xdr:rowOff>34941</xdr:rowOff>
    </xdr:from>
    <xdr:ext cx="405111" cy="259045"/>
    <xdr:sp macro="" textlink="">
      <xdr:nvSpPr>
        <xdr:cNvPr id="714" name="【博物館】&#10;有形固定資産減価償却率該当値テキスト">
          <a:extLst>
            <a:ext uri="{FF2B5EF4-FFF2-40B4-BE49-F238E27FC236}">
              <a16:creationId xmlns:a16="http://schemas.microsoft.com/office/drawing/2014/main" id="{F7F0D94A-DB24-4D05-B5AD-5BADB7F86B21}"/>
            </a:ext>
          </a:extLst>
        </xdr:cNvPr>
        <xdr:cNvSpPr txBox="1"/>
      </xdr:nvSpPr>
      <xdr:spPr>
        <a:xfrm>
          <a:off x="14744700" y="1687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153036</xdr:rowOff>
    </xdr:from>
    <xdr:to>
      <xdr:col>81</xdr:col>
      <xdr:colOff>101600</xdr:colOff>
      <xdr:row>105</xdr:row>
      <xdr:rowOff>83186</xdr:rowOff>
    </xdr:to>
    <xdr:sp macro="" textlink="">
      <xdr:nvSpPr>
        <xdr:cNvPr id="715" name="楕円 714">
          <a:extLst>
            <a:ext uri="{FF2B5EF4-FFF2-40B4-BE49-F238E27FC236}">
              <a16:creationId xmlns:a16="http://schemas.microsoft.com/office/drawing/2014/main" id="{A5189675-C31F-4E60-9AFE-6B8811854220}"/>
            </a:ext>
          </a:extLst>
        </xdr:cNvPr>
        <xdr:cNvSpPr/>
      </xdr:nvSpPr>
      <xdr:spPr>
        <a:xfrm>
          <a:off x="13887450" y="169932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32386</xdr:rowOff>
    </xdr:from>
    <xdr:to>
      <xdr:col>85</xdr:col>
      <xdr:colOff>127000</xdr:colOff>
      <xdr:row>105</xdr:row>
      <xdr:rowOff>62864</xdr:rowOff>
    </xdr:to>
    <xdr:cxnSp macro="">
      <xdr:nvCxnSpPr>
        <xdr:cNvPr id="716" name="直線コネクタ 715">
          <a:extLst>
            <a:ext uri="{FF2B5EF4-FFF2-40B4-BE49-F238E27FC236}">
              <a16:creationId xmlns:a16="http://schemas.microsoft.com/office/drawing/2014/main" id="{430A08A8-D7A2-478A-BC0C-EBDF9C64F139}"/>
            </a:ext>
          </a:extLst>
        </xdr:cNvPr>
        <xdr:cNvCxnSpPr/>
      </xdr:nvCxnSpPr>
      <xdr:spPr>
        <a:xfrm>
          <a:off x="13935075" y="17031336"/>
          <a:ext cx="7620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17" name="楕円 716">
          <a:extLst>
            <a:ext uri="{FF2B5EF4-FFF2-40B4-BE49-F238E27FC236}">
              <a16:creationId xmlns:a16="http://schemas.microsoft.com/office/drawing/2014/main" id="{A5DA7A5B-04A6-493A-99C9-2BF4379FEC30}"/>
            </a:ext>
          </a:extLst>
        </xdr:cNvPr>
        <xdr:cNvSpPr/>
      </xdr:nvSpPr>
      <xdr:spPr>
        <a:xfrm>
          <a:off x="13096875" y="169760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15239</xdr:rowOff>
    </xdr:from>
    <xdr:to>
      <xdr:col>81</xdr:col>
      <xdr:colOff>50800</xdr:colOff>
      <xdr:row>105</xdr:row>
      <xdr:rowOff>32386</xdr:rowOff>
    </xdr:to>
    <xdr:cxnSp macro="">
      <xdr:nvCxnSpPr>
        <xdr:cNvPr id="718" name="直線コネクタ 717">
          <a:extLst>
            <a:ext uri="{FF2B5EF4-FFF2-40B4-BE49-F238E27FC236}">
              <a16:creationId xmlns:a16="http://schemas.microsoft.com/office/drawing/2014/main" id="{D9EFCF6C-BE80-41DD-8A98-DF09AF1FEFA2}"/>
            </a:ext>
          </a:extLst>
        </xdr:cNvPr>
        <xdr:cNvCxnSpPr/>
      </xdr:nvCxnSpPr>
      <xdr:spPr>
        <a:xfrm>
          <a:off x="13144500" y="17014189"/>
          <a:ext cx="790575"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719" name="楕円 718">
          <a:extLst>
            <a:ext uri="{FF2B5EF4-FFF2-40B4-BE49-F238E27FC236}">
              <a16:creationId xmlns:a16="http://schemas.microsoft.com/office/drawing/2014/main" id="{EE271008-EBEC-49FC-BE9C-B79DFE8C0414}"/>
            </a:ext>
          </a:extLst>
        </xdr:cNvPr>
        <xdr:cNvSpPr/>
      </xdr:nvSpPr>
      <xdr:spPr>
        <a:xfrm>
          <a:off x="12296775" y="169424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156211</xdr:rowOff>
    </xdr:from>
    <xdr:to>
      <xdr:col>76</xdr:col>
      <xdr:colOff>114300</xdr:colOff>
      <xdr:row>105</xdr:row>
      <xdr:rowOff>15239</xdr:rowOff>
    </xdr:to>
    <xdr:cxnSp macro="">
      <xdr:nvCxnSpPr>
        <xdr:cNvPr id="720" name="直線コネクタ 719">
          <a:extLst>
            <a:ext uri="{FF2B5EF4-FFF2-40B4-BE49-F238E27FC236}">
              <a16:creationId xmlns:a16="http://schemas.microsoft.com/office/drawing/2014/main" id="{FB653E6D-EF02-4DAF-95B1-31991921E1E8}"/>
            </a:ext>
          </a:extLst>
        </xdr:cNvPr>
        <xdr:cNvCxnSpPr/>
      </xdr:nvCxnSpPr>
      <xdr:spPr>
        <a:xfrm>
          <a:off x="12344400" y="16999586"/>
          <a:ext cx="800100" cy="1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13352</xdr:rowOff>
    </xdr:from>
    <xdr:ext cx="405111" cy="259045"/>
    <xdr:sp macro="" textlink="">
      <xdr:nvSpPr>
        <xdr:cNvPr id="721" name="n_1aveValue【博物館】&#10;有形固定資産減価償却率">
          <a:extLst>
            <a:ext uri="{FF2B5EF4-FFF2-40B4-BE49-F238E27FC236}">
              <a16:creationId xmlns:a16="http://schemas.microsoft.com/office/drawing/2014/main" id="{C00EE8B3-E768-408C-A097-7783F4B759DF}"/>
            </a:ext>
          </a:extLst>
        </xdr:cNvPr>
        <xdr:cNvSpPr txBox="1"/>
      </xdr:nvSpPr>
      <xdr:spPr>
        <a:xfrm>
          <a:off x="13745219"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20972</xdr:rowOff>
    </xdr:from>
    <xdr:ext cx="405111" cy="259045"/>
    <xdr:sp macro="" textlink="">
      <xdr:nvSpPr>
        <xdr:cNvPr id="722" name="n_2aveValue【博物館】&#10;有形固定資産減価償却率">
          <a:extLst>
            <a:ext uri="{FF2B5EF4-FFF2-40B4-BE49-F238E27FC236}">
              <a16:creationId xmlns:a16="http://schemas.microsoft.com/office/drawing/2014/main" id="{0DA0C728-5235-4956-8ACC-89692EB73F26}"/>
            </a:ext>
          </a:extLst>
        </xdr:cNvPr>
        <xdr:cNvSpPr txBox="1"/>
      </xdr:nvSpPr>
      <xdr:spPr>
        <a:xfrm>
          <a:off x="12964169"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158132</xdr:rowOff>
    </xdr:from>
    <xdr:ext cx="405111" cy="259045"/>
    <xdr:sp macro="" textlink="">
      <xdr:nvSpPr>
        <xdr:cNvPr id="723" name="n_3aveValue【博物館】&#10;有形固定資産減価償却率">
          <a:extLst>
            <a:ext uri="{FF2B5EF4-FFF2-40B4-BE49-F238E27FC236}">
              <a16:creationId xmlns:a16="http://schemas.microsoft.com/office/drawing/2014/main" id="{EA44A6B0-2F50-4E79-A597-9DBC99FB1B90}"/>
            </a:ext>
          </a:extLst>
        </xdr:cNvPr>
        <xdr:cNvSpPr txBox="1"/>
      </xdr:nvSpPr>
      <xdr:spPr>
        <a:xfrm>
          <a:off x="12164069" y="17163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10177</xdr:rowOff>
    </xdr:from>
    <xdr:ext cx="405111" cy="259045"/>
    <xdr:sp macro="" textlink="">
      <xdr:nvSpPr>
        <xdr:cNvPr id="724" name="n_4aveValue【博物館】&#10;有形固定資産減価償却率">
          <a:extLst>
            <a:ext uri="{FF2B5EF4-FFF2-40B4-BE49-F238E27FC236}">
              <a16:creationId xmlns:a16="http://schemas.microsoft.com/office/drawing/2014/main" id="{44A5848A-55FB-42BF-9D03-C3A8CB89FA15}"/>
            </a:ext>
          </a:extLst>
        </xdr:cNvPr>
        <xdr:cNvSpPr txBox="1"/>
      </xdr:nvSpPr>
      <xdr:spPr>
        <a:xfrm>
          <a:off x="11354444" y="16847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99713</xdr:rowOff>
    </xdr:from>
    <xdr:ext cx="405111" cy="259045"/>
    <xdr:sp macro="" textlink="">
      <xdr:nvSpPr>
        <xdr:cNvPr id="725" name="n_1mainValue【博物館】&#10;有形固定資産減価償却率">
          <a:extLst>
            <a:ext uri="{FF2B5EF4-FFF2-40B4-BE49-F238E27FC236}">
              <a16:creationId xmlns:a16="http://schemas.microsoft.com/office/drawing/2014/main" id="{C60EDDBA-60BE-4FDE-9E0E-1ED04725D491}"/>
            </a:ext>
          </a:extLst>
        </xdr:cNvPr>
        <xdr:cNvSpPr txBox="1"/>
      </xdr:nvSpPr>
      <xdr:spPr>
        <a:xfrm>
          <a:off x="13745219" y="16781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726" name="n_2mainValue【博物館】&#10;有形固定資産減価償却率">
          <a:extLst>
            <a:ext uri="{FF2B5EF4-FFF2-40B4-BE49-F238E27FC236}">
              <a16:creationId xmlns:a16="http://schemas.microsoft.com/office/drawing/2014/main" id="{9041E31C-BDB0-44F6-AD22-554DE66A0110}"/>
            </a:ext>
          </a:extLst>
        </xdr:cNvPr>
        <xdr:cNvSpPr txBox="1"/>
      </xdr:nvSpPr>
      <xdr:spPr>
        <a:xfrm>
          <a:off x="12964169" y="1676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727" name="n_3mainValue【博物館】&#10;有形固定資産減価償却率">
          <a:extLst>
            <a:ext uri="{FF2B5EF4-FFF2-40B4-BE49-F238E27FC236}">
              <a16:creationId xmlns:a16="http://schemas.microsoft.com/office/drawing/2014/main" id="{EAF372BC-C9B4-4E94-973B-8BA9CB97B02E}"/>
            </a:ext>
          </a:extLst>
        </xdr:cNvPr>
        <xdr:cNvSpPr txBox="1"/>
      </xdr:nvSpPr>
      <xdr:spPr>
        <a:xfrm>
          <a:off x="12164069" y="1672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a:extLst>
            <a:ext uri="{FF2B5EF4-FFF2-40B4-BE49-F238E27FC236}">
              <a16:creationId xmlns:a16="http://schemas.microsoft.com/office/drawing/2014/main" id="{36E2EC1D-8E6D-475A-B6B0-FAC936E085E8}"/>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29" name="正方形/長方形 728">
          <a:extLst>
            <a:ext uri="{FF2B5EF4-FFF2-40B4-BE49-F238E27FC236}">
              <a16:creationId xmlns:a16="http://schemas.microsoft.com/office/drawing/2014/main" id="{2BE54B40-E0F3-47C3-8A6D-0DAD27CC623A}"/>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30" name="正方形/長方形 729">
          <a:extLst>
            <a:ext uri="{FF2B5EF4-FFF2-40B4-BE49-F238E27FC236}">
              <a16:creationId xmlns:a16="http://schemas.microsoft.com/office/drawing/2014/main" id="{54F9CC98-3545-4820-A1FA-4DADEE4B1C53}"/>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31" name="正方形/長方形 730">
          <a:extLst>
            <a:ext uri="{FF2B5EF4-FFF2-40B4-BE49-F238E27FC236}">
              <a16:creationId xmlns:a16="http://schemas.microsoft.com/office/drawing/2014/main" id="{7DA2DFEB-781E-470A-B073-44C59FF107BC}"/>
            </a:ext>
          </a:extLst>
        </xdr:cNvPr>
        <xdr:cNvSpPr/>
      </xdr:nvSpPr>
      <xdr:spPr>
        <a:xfrm>
          <a:off x="1841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32" name="正方形/長方形 731">
          <a:extLst>
            <a:ext uri="{FF2B5EF4-FFF2-40B4-BE49-F238E27FC236}">
              <a16:creationId xmlns:a16="http://schemas.microsoft.com/office/drawing/2014/main" id="{C8DE073D-769C-4D7D-8B05-3C24089F40BD}"/>
            </a:ext>
          </a:extLst>
        </xdr:cNvPr>
        <xdr:cNvSpPr/>
      </xdr:nvSpPr>
      <xdr:spPr>
        <a:xfrm>
          <a:off x="1841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3" name="正方形/長方形 732">
          <a:extLst>
            <a:ext uri="{FF2B5EF4-FFF2-40B4-BE49-F238E27FC236}">
              <a16:creationId xmlns:a16="http://schemas.microsoft.com/office/drawing/2014/main" id="{44A082D5-B845-47F1-9E54-8BFC20E611D8}"/>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4" name="テキスト ボックス 733">
          <a:extLst>
            <a:ext uri="{FF2B5EF4-FFF2-40B4-BE49-F238E27FC236}">
              <a16:creationId xmlns:a16="http://schemas.microsoft.com/office/drawing/2014/main" id="{A4F1E729-0AE3-4CAD-A2FE-AA4ABE44D20B}"/>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5" name="直線コネクタ 734">
          <a:extLst>
            <a:ext uri="{FF2B5EF4-FFF2-40B4-BE49-F238E27FC236}">
              <a16:creationId xmlns:a16="http://schemas.microsoft.com/office/drawing/2014/main" id="{7E296787-DE77-43F5-A436-B8376E9137F3}"/>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6" name="直線コネクタ 735">
          <a:extLst>
            <a:ext uri="{FF2B5EF4-FFF2-40B4-BE49-F238E27FC236}">
              <a16:creationId xmlns:a16="http://schemas.microsoft.com/office/drawing/2014/main" id="{ED5D4270-CCBA-4C7D-8A82-3D4EAAC49C6D}"/>
            </a:ext>
          </a:extLst>
        </xdr:cNvPr>
        <xdr:cNvCxnSpPr/>
      </xdr:nvCxnSpPr>
      <xdr:spPr>
        <a:xfrm>
          <a:off x="164592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7" name="テキスト ボックス 736">
          <a:extLst>
            <a:ext uri="{FF2B5EF4-FFF2-40B4-BE49-F238E27FC236}">
              <a16:creationId xmlns:a16="http://schemas.microsoft.com/office/drawing/2014/main" id="{C121D278-6C37-4A54-931D-F9705BA7F134}"/>
            </a:ext>
          </a:extLst>
        </xdr:cNvPr>
        <xdr:cNvSpPr txBox="1"/>
      </xdr:nvSpPr>
      <xdr:spPr>
        <a:xfrm>
          <a:off x="16052346" y="175556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8" name="直線コネクタ 737">
          <a:extLst>
            <a:ext uri="{FF2B5EF4-FFF2-40B4-BE49-F238E27FC236}">
              <a16:creationId xmlns:a16="http://schemas.microsoft.com/office/drawing/2014/main" id="{AAF840FE-CC72-4EB9-8582-7F5C57818D2F}"/>
            </a:ext>
          </a:extLst>
        </xdr:cNvPr>
        <xdr:cNvCxnSpPr/>
      </xdr:nvCxnSpPr>
      <xdr:spPr>
        <a:xfrm>
          <a:off x="164592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9" name="テキスト ボックス 738">
          <a:extLst>
            <a:ext uri="{FF2B5EF4-FFF2-40B4-BE49-F238E27FC236}">
              <a16:creationId xmlns:a16="http://schemas.microsoft.com/office/drawing/2014/main" id="{7E4ADCCC-5AB1-49D4-B7E0-A29C9F82933D}"/>
            </a:ext>
          </a:extLst>
        </xdr:cNvPr>
        <xdr:cNvSpPr txBox="1"/>
      </xdr:nvSpPr>
      <xdr:spPr>
        <a:xfrm>
          <a:off x="16052346" y="17248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0" name="直線コネクタ 739">
          <a:extLst>
            <a:ext uri="{FF2B5EF4-FFF2-40B4-BE49-F238E27FC236}">
              <a16:creationId xmlns:a16="http://schemas.microsoft.com/office/drawing/2014/main" id="{9845401C-8951-4B3F-9650-949C41421485}"/>
            </a:ext>
          </a:extLst>
        </xdr:cNvPr>
        <xdr:cNvCxnSpPr/>
      </xdr:nvCxnSpPr>
      <xdr:spPr>
        <a:xfrm>
          <a:off x="164592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1" name="テキスト ボックス 740">
          <a:extLst>
            <a:ext uri="{FF2B5EF4-FFF2-40B4-BE49-F238E27FC236}">
              <a16:creationId xmlns:a16="http://schemas.microsoft.com/office/drawing/2014/main" id="{B78558D3-C94B-4F4B-8A92-235D1AE33FBC}"/>
            </a:ext>
          </a:extLst>
        </xdr:cNvPr>
        <xdr:cNvSpPr txBox="1"/>
      </xdr:nvSpPr>
      <xdr:spPr>
        <a:xfrm>
          <a:off x="16052346" y="169374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2" name="直線コネクタ 741">
          <a:extLst>
            <a:ext uri="{FF2B5EF4-FFF2-40B4-BE49-F238E27FC236}">
              <a16:creationId xmlns:a16="http://schemas.microsoft.com/office/drawing/2014/main" id="{3170D22F-30B7-4E5F-A1E3-E8776F1F4DF8}"/>
            </a:ext>
          </a:extLst>
        </xdr:cNvPr>
        <xdr:cNvCxnSpPr/>
      </xdr:nvCxnSpPr>
      <xdr:spPr>
        <a:xfrm>
          <a:off x="164592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3" name="テキスト ボックス 742">
          <a:extLst>
            <a:ext uri="{FF2B5EF4-FFF2-40B4-BE49-F238E27FC236}">
              <a16:creationId xmlns:a16="http://schemas.microsoft.com/office/drawing/2014/main" id="{F372F4D1-70A4-4C93-B7F5-12AA2BD5C87A}"/>
            </a:ext>
          </a:extLst>
        </xdr:cNvPr>
        <xdr:cNvSpPr txBox="1"/>
      </xdr:nvSpPr>
      <xdr:spPr>
        <a:xfrm>
          <a:off x="16052346" y="16629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4" name="直線コネクタ 743">
          <a:extLst>
            <a:ext uri="{FF2B5EF4-FFF2-40B4-BE49-F238E27FC236}">
              <a16:creationId xmlns:a16="http://schemas.microsoft.com/office/drawing/2014/main" id="{99216A97-5351-4C3C-82DE-155CB9BCCD5A}"/>
            </a:ext>
          </a:extLst>
        </xdr:cNvPr>
        <xdr:cNvCxnSpPr/>
      </xdr:nvCxnSpPr>
      <xdr:spPr>
        <a:xfrm>
          <a:off x="164592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5" name="テキスト ボックス 744">
          <a:extLst>
            <a:ext uri="{FF2B5EF4-FFF2-40B4-BE49-F238E27FC236}">
              <a16:creationId xmlns:a16="http://schemas.microsoft.com/office/drawing/2014/main" id="{3890FD4D-D1F6-4B67-B2F5-A065EFE9E439}"/>
            </a:ext>
          </a:extLst>
        </xdr:cNvPr>
        <xdr:cNvSpPr txBox="1"/>
      </xdr:nvSpPr>
      <xdr:spPr>
        <a:xfrm>
          <a:off x="16052346" y="163192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6" name="直線コネクタ 745">
          <a:extLst>
            <a:ext uri="{FF2B5EF4-FFF2-40B4-BE49-F238E27FC236}">
              <a16:creationId xmlns:a16="http://schemas.microsoft.com/office/drawing/2014/main" id="{1FA84F87-AA56-4DE0-AAB9-38C837849843}"/>
            </a:ext>
          </a:extLst>
        </xdr:cNvPr>
        <xdr:cNvCxnSpPr/>
      </xdr:nvCxnSpPr>
      <xdr:spPr>
        <a:xfrm>
          <a:off x="164592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7" name="テキスト ボックス 746">
          <a:extLst>
            <a:ext uri="{FF2B5EF4-FFF2-40B4-BE49-F238E27FC236}">
              <a16:creationId xmlns:a16="http://schemas.microsoft.com/office/drawing/2014/main" id="{16D672B2-AC96-432F-894C-E028E72BD6C3}"/>
            </a:ext>
          </a:extLst>
        </xdr:cNvPr>
        <xdr:cNvSpPr txBox="1"/>
      </xdr:nvSpPr>
      <xdr:spPr>
        <a:xfrm>
          <a:off x="16052346" y="160117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a:extLst>
            <a:ext uri="{FF2B5EF4-FFF2-40B4-BE49-F238E27FC236}">
              <a16:creationId xmlns:a16="http://schemas.microsoft.com/office/drawing/2014/main" id="{A822E8E8-4452-4116-A829-F46B868FD662}"/>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a:extLst>
            <a:ext uri="{FF2B5EF4-FFF2-40B4-BE49-F238E27FC236}">
              <a16:creationId xmlns:a16="http://schemas.microsoft.com/office/drawing/2014/main" id="{E209A63B-D1DE-4005-8862-D69F7012361B}"/>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博物館】&#10;一人当たり面積グラフ枠">
          <a:extLst>
            <a:ext uri="{FF2B5EF4-FFF2-40B4-BE49-F238E27FC236}">
              <a16:creationId xmlns:a16="http://schemas.microsoft.com/office/drawing/2014/main" id="{50355D71-A485-46FD-8F7A-9C6A5D22C454}"/>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27214</xdr:rowOff>
    </xdr:from>
    <xdr:to>
      <xdr:col>116</xdr:col>
      <xdr:colOff>62864</xdr:colOff>
      <xdr:row>109</xdr:row>
      <xdr:rowOff>19050</xdr:rowOff>
    </xdr:to>
    <xdr:cxnSp macro="">
      <xdr:nvCxnSpPr>
        <xdr:cNvPr id="751" name="直線コネクタ 750">
          <a:extLst>
            <a:ext uri="{FF2B5EF4-FFF2-40B4-BE49-F238E27FC236}">
              <a16:creationId xmlns:a16="http://schemas.microsoft.com/office/drawing/2014/main" id="{38BCB8CE-78EA-4B11-B9D2-E9A0F8EA0AE5}"/>
            </a:ext>
          </a:extLst>
        </xdr:cNvPr>
        <xdr:cNvCxnSpPr/>
      </xdr:nvCxnSpPr>
      <xdr:spPr>
        <a:xfrm flipV="1">
          <a:off x="19952970" y="16222889"/>
          <a:ext cx="1269" cy="1445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109</xdr:row>
      <xdr:rowOff>22877</xdr:rowOff>
    </xdr:from>
    <xdr:ext cx="469744" cy="259045"/>
    <xdr:sp macro="" textlink="">
      <xdr:nvSpPr>
        <xdr:cNvPr id="752" name="【博物館】&#10;一人当たり面積最小値テキスト">
          <a:extLst>
            <a:ext uri="{FF2B5EF4-FFF2-40B4-BE49-F238E27FC236}">
              <a16:creationId xmlns:a16="http://schemas.microsoft.com/office/drawing/2014/main" id="{328D1F60-437B-4A05-8EF5-C01CACD355C0}"/>
            </a:ext>
          </a:extLst>
        </xdr:cNvPr>
        <xdr:cNvSpPr txBox="1"/>
      </xdr:nvSpPr>
      <xdr:spPr>
        <a:xfrm>
          <a:off x="20002500"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53" name="直線コネクタ 752">
          <a:extLst>
            <a:ext uri="{FF2B5EF4-FFF2-40B4-BE49-F238E27FC236}">
              <a16:creationId xmlns:a16="http://schemas.microsoft.com/office/drawing/2014/main" id="{6C82BF4F-C943-4285-A778-D65D9A22B631}"/>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145341</xdr:rowOff>
    </xdr:from>
    <xdr:ext cx="469744" cy="259045"/>
    <xdr:sp macro="" textlink="">
      <xdr:nvSpPr>
        <xdr:cNvPr id="754" name="【博物館】&#10;一人当たり面積最大値テキスト">
          <a:extLst>
            <a:ext uri="{FF2B5EF4-FFF2-40B4-BE49-F238E27FC236}">
              <a16:creationId xmlns:a16="http://schemas.microsoft.com/office/drawing/2014/main" id="{0744A8A3-7D3D-40C4-BE21-E6F5A190C414}"/>
            </a:ext>
          </a:extLst>
        </xdr:cNvPr>
        <xdr:cNvSpPr txBox="1"/>
      </xdr:nvSpPr>
      <xdr:spPr>
        <a:xfrm>
          <a:off x="20002500" y="1601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755" name="直線コネクタ 754">
          <a:extLst>
            <a:ext uri="{FF2B5EF4-FFF2-40B4-BE49-F238E27FC236}">
              <a16:creationId xmlns:a16="http://schemas.microsoft.com/office/drawing/2014/main" id="{8A90ED35-D435-45F0-B60E-8FB0931900A8}"/>
            </a:ext>
          </a:extLst>
        </xdr:cNvPr>
        <xdr:cNvCxnSpPr/>
      </xdr:nvCxnSpPr>
      <xdr:spPr>
        <a:xfrm>
          <a:off x="19878675" y="162228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106</xdr:row>
      <xdr:rowOff>40113</xdr:rowOff>
    </xdr:from>
    <xdr:ext cx="469744" cy="259045"/>
    <xdr:sp macro="" textlink="">
      <xdr:nvSpPr>
        <xdr:cNvPr id="756" name="【博物館】&#10;一人当たり面積平均値テキスト">
          <a:extLst>
            <a:ext uri="{FF2B5EF4-FFF2-40B4-BE49-F238E27FC236}">
              <a16:creationId xmlns:a16="http://schemas.microsoft.com/office/drawing/2014/main" id="{961F0A1A-B9D4-41A0-8AC5-CCFF76344033}"/>
            </a:ext>
          </a:extLst>
        </xdr:cNvPr>
        <xdr:cNvSpPr txBox="1"/>
      </xdr:nvSpPr>
      <xdr:spPr>
        <a:xfrm>
          <a:off x="20002500" y="17204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17236</xdr:rowOff>
    </xdr:from>
    <xdr:to>
      <xdr:col>116</xdr:col>
      <xdr:colOff>114300</xdr:colOff>
      <xdr:row>107</xdr:row>
      <xdr:rowOff>118836</xdr:rowOff>
    </xdr:to>
    <xdr:sp macro="" textlink="">
      <xdr:nvSpPr>
        <xdr:cNvPr id="757" name="フローチャート: 判断 756">
          <a:extLst>
            <a:ext uri="{FF2B5EF4-FFF2-40B4-BE49-F238E27FC236}">
              <a16:creationId xmlns:a16="http://schemas.microsoft.com/office/drawing/2014/main" id="{1D8E46CB-322B-45AE-8F1F-3D820329707B}"/>
            </a:ext>
          </a:extLst>
        </xdr:cNvPr>
        <xdr:cNvSpPr/>
      </xdr:nvSpPr>
      <xdr:spPr>
        <a:xfrm>
          <a:off x="19897725" y="173432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25400</xdr:rowOff>
    </xdr:from>
    <xdr:to>
      <xdr:col>112</xdr:col>
      <xdr:colOff>38100</xdr:colOff>
      <xdr:row>108</xdr:row>
      <xdr:rowOff>127000</xdr:rowOff>
    </xdr:to>
    <xdr:sp macro="" textlink="">
      <xdr:nvSpPr>
        <xdr:cNvPr id="758" name="フローチャート: 判断 757">
          <a:extLst>
            <a:ext uri="{FF2B5EF4-FFF2-40B4-BE49-F238E27FC236}">
              <a16:creationId xmlns:a16="http://schemas.microsoft.com/office/drawing/2014/main" id="{E5C592A0-E8CB-444D-9661-CA2D2B4D7523}"/>
            </a:ext>
          </a:extLst>
        </xdr:cNvPr>
        <xdr:cNvSpPr/>
      </xdr:nvSpPr>
      <xdr:spPr>
        <a:xfrm>
          <a:off x="19154775" y="175164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25400</xdr:rowOff>
    </xdr:from>
    <xdr:to>
      <xdr:col>107</xdr:col>
      <xdr:colOff>101600</xdr:colOff>
      <xdr:row>108</xdr:row>
      <xdr:rowOff>127000</xdr:rowOff>
    </xdr:to>
    <xdr:sp macro="" textlink="">
      <xdr:nvSpPr>
        <xdr:cNvPr id="759" name="フローチャート: 判断 758">
          <a:extLst>
            <a:ext uri="{FF2B5EF4-FFF2-40B4-BE49-F238E27FC236}">
              <a16:creationId xmlns:a16="http://schemas.microsoft.com/office/drawing/2014/main" id="{2B0E4950-9C35-4B95-9FB3-D384CF19D3C0}"/>
            </a:ext>
          </a:extLst>
        </xdr:cNvPr>
        <xdr:cNvSpPr/>
      </xdr:nvSpPr>
      <xdr:spPr>
        <a:xfrm>
          <a:off x="18345150" y="175164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25400</xdr:rowOff>
    </xdr:from>
    <xdr:to>
      <xdr:col>102</xdr:col>
      <xdr:colOff>165100</xdr:colOff>
      <xdr:row>108</xdr:row>
      <xdr:rowOff>127000</xdr:rowOff>
    </xdr:to>
    <xdr:sp macro="" textlink="">
      <xdr:nvSpPr>
        <xdr:cNvPr id="760" name="フローチャート: 判断 759">
          <a:extLst>
            <a:ext uri="{FF2B5EF4-FFF2-40B4-BE49-F238E27FC236}">
              <a16:creationId xmlns:a16="http://schemas.microsoft.com/office/drawing/2014/main" id="{6C738F60-414A-47D7-8898-22993688FA18}"/>
            </a:ext>
          </a:extLst>
        </xdr:cNvPr>
        <xdr:cNvSpPr/>
      </xdr:nvSpPr>
      <xdr:spPr>
        <a:xfrm>
          <a:off x="17554575" y="17516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41729</xdr:rowOff>
    </xdr:from>
    <xdr:to>
      <xdr:col>98</xdr:col>
      <xdr:colOff>38100</xdr:colOff>
      <xdr:row>108</xdr:row>
      <xdr:rowOff>143329</xdr:rowOff>
    </xdr:to>
    <xdr:sp macro="" textlink="">
      <xdr:nvSpPr>
        <xdr:cNvPr id="761" name="フローチャート: 判断 760">
          <a:extLst>
            <a:ext uri="{FF2B5EF4-FFF2-40B4-BE49-F238E27FC236}">
              <a16:creationId xmlns:a16="http://schemas.microsoft.com/office/drawing/2014/main" id="{A05605FD-1753-4459-8E31-1E442FD24583}"/>
            </a:ext>
          </a:extLst>
        </xdr:cNvPr>
        <xdr:cNvSpPr/>
      </xdr:nvSpPr>
      <xdr:spPr>
        <a:xfrm>
          <a:off x="16754475" y="1753280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9AAB6077-3394-4781-B133-8718F11018A9}"/>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5E2E656C-26E0-4CE8-861A-5CAD98836BE6}"/>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D70D7C5A-D97E-41DB-8832-9902A22A701A}"/>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ACBE86E0-0EEA-4C0D-A7DB-6678D95F57EE}"/>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604F9432-6ED8-4A6D-AB56-07277138BF99}"/>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74386</xdr:rowOff>
    </xdr:from>
    <xdr:to>
      <xdr:col>116</xdr:col>
      <xdr:colOff>114300</xdr:colOff>
      <xdr:row>109</xdr:row>
      <xdr:rowOff>4536</xdr:rowOff>
    </xdr:to>
    <xdr:sp macro="" textlink="">
      <xdr:nvSpPr>
        <xdr:cNvPr id="767" name="楕円 766">
          <a:extLst>
            <a:ext uri="{FF2B5EF4-FFF2-40B4-BE49-F238E27FC236}">
              <a16:creationId xmlns:a16="http://schemas.microsoft.com/office/drawing/2014/main" id="{2597CAE8-8D5A-4CC0-ADF3-FCD16543C00F}"/>
            </a:ext>
          </a:extLst>
        </xdr:cNvPr>
        <xdr:cNvSpPr/>
      </xdr:nvSpPr>
      <xdr:spPr>
        <a:xfrm>
          <a:off x="19897725" y="175622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107</xdr:row>
      <xdr:rowOff>160763</xdr:rowOff>
    </xdr:from>
    <xdr:ext cx="469744" cy="259045"/>
    <xdr:sp macro="" textlink="">
      <xdr:nvSpPr>
        <xdr:cNvPr id="768" name="【博物館】&#10;一人当たり面積該当値テキスト">
          <a:extLst>
            <a:ext uri="{FF2B5EF4-FFF2-40B4-BE49-F238E27FC236}">
              <a16:creationId xmlns:a16="http://schemas.microsoft.com/office/drawing/2014/main" id="{A0D53F02-7E26-4D68-B962-F94B05101318}"/>
            </a:ext>
          </a:extLst>
        </xdr:cNvPr>
        <xdr:cNvSpPr txBox="1"/>
      </xdr:nvSpPr>
      <xdr:spPr>
        <a:xfrm>
          <a:off x="20002500" y="1748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74386</xdr:rowOff>
    </xdr:from>
    <xdr:to>
      <xdr:col>112</xdr:col>
      <xdr:colOff>38100</xdr:colOff>
      <xdr:row>109</xdr:row>
      <xdr:rowOff>4536</xdr:rowOff>
    </xdr:to>
    <xdr:sp macro="" textlink="">
      <xdr:nvSpPr>
        <xdr:cNvPr id="769" name="楕円 768">
          <a:extLst>
            <a:ext uri="{FF2B5EF4-FFF2-40B4-BE49-F238E27FC236}">
              <a16:creationId xmlns:a16="http://schemas.microsoft.com/office/drawing/2014/main" id="{E0CE4035-964D-4115-9E3A-752BFAB51E44}"/>
            </a:ext>
          </a:extLst>
        </xdr:cNvPr>
        <xdr:cNvSpPr/>
      </xdr:nvSpPr>
      <xdr:spPr>
        <a:xfrm>
          <a:off x="19154775" y="1756228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125186</xdr:rowOff>
    </xdr:from>
    <xdr:to>
      <xdr:col>116</xdr:col>
      <xdr:colOff>63500</xdr:colOff>
      <xdr:row>108</xdr:row>
      <xdr:rowOff>125186</xdr:rowOff>
    </xdr:to>
    <xdr:cxnSp macro="">
      <xdr:nvCxnSpPr>
        <xdr:cNvPr id="770" name="直線コネクタ 769">
          <a:extLst>
            <a:ext uri="{FF2B5EF4-FFF2-40B4-BE49-F238E27FC236}">
              <a16:creationId xmlns:a16="http://schemas.microsoft.com/office/drawing/2014/main" id="{3B850A2F-D6E7-45B6-B5BA-B1E3E767E19D}"/>
            </a:ext>
          </a:extLst>
        </xdr:cNvPr>
        <xdr:cNvCxnSpPr/>
      </xdr:nvCxnSpPr>
      <xdr:spPr>
        <a:xfrm>
          <a:off x="19202400" y="17609911"/>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74386</xdr:rowOff>
    </xdr:from>
    <xdr:to>
      <xdr:col>107</xdr:col>
      <xdr:colOff>101600</xdr:colOff>
      <xdr:row>109</xdr:row>
      <xdr:rowOff>4536</xdr:rowOff>
    </xdr:to>
    <xdr:sp macro="" textlink="">
      <xdr:nvSpPr>
        <xdr:cNvPr id="771" name="楕円 770">
          <a:extLst>
            <a:ext uri="{FF2B5EF4-FFF2-40B4-BE49-F238E27FC236}">
              <a16:creationId xmlns:a16="http://schemas.microsoft.com/office/drawing/2014/main" id="{D60ECFB7-E242-4207-AD36-27C6CE40B3ED}"/>
            </a:ext>
          </a:extLst>
        </xdr:cNvPr>
        <xdr:cNvSpPr/>
      </xdr:nvSpPr>
      <xdr:spPr>
        <a:xfrm>
          <a:off x="18345150" y="175622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125186</xdr:rowOff>
    </xdr:from>
    <xdr:to>
      <xdr:col>111</xdr:col>
      <xdr:colOff>177800</xdr:colOff>
      <xdr:row>108</xdr:row>
      <xdr:rowOff>125186</xdr:rowOff>
    </xdr:to>
    <xdr:cxnSp macro="">
      <xdr:nvCxnSpPr>
        <xdr:cNvPr id="772" name="直線コネクタ 771">
          <a:extLst>
            <a:ext uri="{FF2B5EF4-FFF2-40B4-BE49-F238E27FC236}">
              <a16:creationId xmlns:a16="http://schemas.microsoft.com/office/drawing/2014/main" id="{A6402932-494F-4EB8-9216-E4D7628DE20C}"/>
            </a:ext>
          </a:extLst>
        </xdr:cNvPr>
        <xdr:cNvCxnSpPr/>
      </xdr:nvCxnSpPr>
      <xdr:spPr>
        <a:xfrm>
          <a:off x="18392775" y="17609911"/>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74386</xdr:rowOff>
    </xdr:from>
    <xdr:to>
      <xdr:col>102</xdr:col>
      <xdr:colOff>165100</xdr:colOff>
      <xdr:row>109</xdr:row>
      <xdr:rowOff>4536</xdr:rowOff>
    </xdr:to>
    <xdr:sp macro="" textlink="">
      <xdr:nvSpPr>
        <xdr:cNvPr id="773" name="楕円 772">
          <a:extLst>
            <a:ext uri="{FF2B5EF4-FFF2-40B4-BE49-F238E27FC236}">
              <a16:creationId xmlns:a16="http://schemas.microsoft.com/office/drawing/2014/main" id="{4BF0B6A1-C629-42A7-91B9-C52D893A7561}"/>
            </a:ext>
          </a:extLst>
        </xdr:cNvPr>
        <xdr:cNvSpPr/>
      </xdr:nvSpPr>
      <xdr:spPr>
        <a:xfrm>
          <a:off x="17554575" y="175622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125186</xdr:rowOff>
    </xdr:from>
    <xdr:to>
      <xdr:col>107</xdr:col>
      <xdr:colOff>50800</xdr:colOff>
      <xdr:row>108</xdr:row>
      <xdr:rowOff>125186</xdr:rowOff>
    </xdr:to>
    <xdr:cxnSp macro="">
      <xdr:nvCxnSpPr>
        <xdr:cNvPr id="774" name="直線コネクタ 773">
          <a:extLst>
            <a:ext uri="{FF2B5EF4-FFF2-40B4-BE49-F238E27FC236}">
              <a16:creationId xmlns:a16="http://schemas.microsoft.com/office/drawing/2014/main" id="{8DE022AF-1C9A-47AA-84E7-EBA7B05623CA}"/>
            </a:ext>
          </a:extLst>
        </xdr:cNvPr>
        <xdr:cNvCxnSpPr/>
      </xdr:nvCxnSpPr>
      <xdr:spPr>
        <a:xfrm>
          <a:off x="17602200" y="17609911"/>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143527</xdr:rowOff>
    </xdr:from>
    <xdr:ext cx="469744" cy="259045"/>
    <xdr:sp macro="" textlink="">
      <xdr:nvSpPr>
        <xdr:cNvPr id="775" name="n_1aveValue【博物館】&#10;一人当たり面積">
          <a:extLst>
            <a:ext uri="{FF2B5EF4-FFF2-40B4-BE49-F238E27FC236}">
              <a16:creationId xmlns:a16="http://schemas.microsoft.com/office/drawing/2014/main" id="{AE5047CE-32ED-436B-9F34-DACDE5BE4ABD}"/>
            </a:ext>
          </a:extLst>
        </xdr:cNvPr>
        <xdr:cNvSpPr txBox="1"/>
      </xdr:nvSpPr>
      <xdr:spPr>
        <a:xfrm>
          <a:off x="18983402" y="1730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143527</xdr:rowOff>
    </xdr:from>
    <xdr:ext cx="469744" cy="259045"/>
    <xdr:sp macro="" textlink="">
      <xdr:nvSpPr>
        <xdr:cNvPr id="776" name="n_2aveValue【博物館】&#10;一人当たり面積">
          <a:extLst>
            <a:ext uri="{FF2B5EF4-FFF2-40B4-BE49-F238E27FC236}">
              <a16:creationId xmlns:a16="http://schemas.microsoft.com/office/drawing/2014/main" id="{30047E64-40A3-4A65-8125-58B6F5F9FA08}"/>
            </a:ext>
          </a:extLst>
        </xdr:cNvPr>
        <xdr:cNvSpPr txBox="1"/>
      </xdr:nvSpPr>
      <xdr:spPr>
        <a:xfrm>
          <a:off x="18183302" y="1730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143527</xdr:rowOff>
    </xdr:from>
    <xdr:ext cx="469744" cy="259045"/>
    <xdr:sp macro="" textlink="">
      <xdr:nvSpPr>
        <xdr:cNvPr id="777" name="n_3aveValue【博物館】&#10;一人当たり面積">
          <a:extLst>
            <a:ext uri="{FF2B5EF4-FFF2-40B4-BE49-F238E27FC236}">
              <a16:creationId xmlns:a16="http://schemas.microsoft.com/office/drawing/2014/main" id="{A550C97E-D769-4567-9E81-EB1EB4325753}"/>
            </a:ext>
          </a:extLst>
        </xdr:cNvPr>
        <xdr:cNvSpPr txBox="1"/>
      </xdr:nvSpPr>
      <xdr:spPr>
        <a:xfrm>
          <a:off x="17383202" y="1730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159856</xdr:rowOff>
    </xdr:from>
    <xdr:ext cx="469744" cy="259045"/>
    <xdr:sp macro="" textlink="">
      <xdr:nvSpPr>
        <xdr:cNvPr id="778" name="n_4aveValue【博物館】&#10;一人当たり面積">
          <a:extLst>
            <a:ext uri="{FF2B5EF4-FFF2-40B4-BE49-F238E27FC236}">
              <a16:creationId xmlns:a16="http://schemas.microsoft.com/office/drawing/2014/main" id="{6C716DFE-92C5-457C-A75D-5A429A029CD1}"/>
            </a:ext>
          </a:extLst>
        </xdr:cNvPr>
        <xdr:cNvSpPr txBox="1"/>
      </xdr:nvSpPr>
      <xdr:spPr>
        <a:xfrm>
          <a:off x="16592627" y="1732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167113</xdr:rowOff>
    </xdr:from>
    <xdr:ext cx="469744" cy="259045"/>
    <xdr:sp macro="" textlink="">
      <xdr:nvSpPr>
        <xdr:cNvPr id="779" name="n_1mainValue【博物館】&#10;一人当たり面積">
          <a:extLst>
            <a:ext uri="{FF2B5EF4-FFF2-40B4-BE49-F238E27FC236}">
              <a16:creationId xmlns:a16="http://schemas.microsoft.com/office/drawing/2014/main" id="{CEB355A5-5B61-459B-A180-E5F3689D0C20}"/>
            </a:ext>
          </a:extLst>
        </xdr:cNvPr>
        <xdr:cNvSpPr txBox="1"/>
      </xdr:nvSpPr>
      <xdr:spPr>
        <a:xfrm>
          <a:off x="18983402" y="1765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167113</xdr:rowOff>
    </xdr:from>
    <xdr:ext cx="469744" cy="259045"/>
    <xdr:sp macro="" textlink="">
      <xdr:nvSpPr>
        <xdr:cNvPr id="780" name="n_2mainValue【博物館】&#10;一人当たり面積">
          <a:extLst>
            <a:ext uri="{FF2B5EF4-FFF2-40B4-BE49-F238E27FC236}">
              <a16:creationId xmlns:a16="http://schemas.microsoft.com/office/drawing/2014/main" id="{2015D454-161C-4080-844D-669910EE175F}"/>
            </a:ext>
          </a:extLst>
        </xdr:cNvPr>
        <xdr:cNvSpPr txBox="1"/>
      </xdr:nvSpPr>
      <xdr:spPr>
        <a:xfrm>
          <a:off x="18183302" y="1765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167113</xdr:rowOff>
    </xdr:from>
    <xdr:ext cx="469744" cy="259045"/>
    <xdr:sp macro="" textlink="">
      <xdr:nvSpPr>
        <xdr:cNvPr id="781" name="n_3mainValue【博物館】&#10;一人当たり面積">
          <a:extLst>
            <a:ext uri="{FF2B5EF4-FFF2-40B4-BE49-F238E27FC236}">
              <a16:creationId xmlns:a16="http://schemas.microsoft.com/office/drawing/2014/main" id="{B1394FFB-9624-4BF6-86A6-9E574219059E}"/>
            </a:ext>
          </a:extLst>
        </xdr:cNvPr>
        <xdr:cNvSpPr txBox="1"/>
      </xdr:nvSpPr>
      <xdr:spPr>
        <a:xfrm>
          <a:off x="17383202" y="1765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a:extLst>
            <a:ext uri="{FF2B5EF4-FFF2-40B4-BE49-F238E27FC236}">
              <a16:creationId xmlns:a16="http://schemas.microsoft.com/office/drawing/2014/main" id="{0EF0CA3E-070A-44FB-9815-1623B580E3EB}"/>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a:extLst>
            <a:ext uri="{FF2B5EF4-FFF2-40B4-BE49-F238E27FC236}">
              <a16:creationId xmlns:a16="http://schemas.microsoft.com/office/drawing/2014/main" id="{9BBCA4B8-C604-4599-9F6A-4D54B89FDA0F}"/>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a:extLst>
            <a:ext uri="{FF2B5EF4-FFF2-40B4-BE49-F238E27FC236}">
              <a16:creationId xmlns:a16="http://schemas.microsoft.com/office/drawing/2014/main" id="{58A84D1A-7C77-43B1-A103-18B1ECD31B09}"/>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類似団体と比較して特に有形固定資産減価償却率が低くなっている施設は、道路、学校施設、公営住宅です。</a:t>
          </a:r>
        </a:p>
        <a:p>
          <a:r>
            <a:rPr kumimoji="1" lang="ja-JP" altLang="en-US" sz="1300">
              <a:latin typeface="ＭＳ Ｐゴシック" panose="020B0600070205080204" pitchFamily="50" charset="-128"/>
              <a:ea typeface="ＭＳ Ｐゴシック" panose="020B0600070205080204" pitchFamily="50" charset="-128"/>
            </a:rPr>
            <a:t>　道路については、「福岡県道路施設維持管理基本計画」に基づき、現状を把握したうえで、劣化・損傷を予測し、効率的・効果的な維持管理を図る取り組みを行ってきたこと、また「福岡県交通ビジョン」に基づき、都市や空港・港湾と地域を結ぶ交通網の充実等にも取り組んでいることが要因と考えられます。学校施設については、「福岡県立学校施設長寿命化計画」に基づき、計画的に改革を行ってきたこと、並びに「県立高等学校再編整備基本計画」に基づく学校再編により建物が新しくなったことが要因と考えられます。公営住宅については、「福岡県営住宅長寿命化計画」に基づき、計画的な立て替えを行うとともに、既存住宅については、バリアフリー化などの改善等により住宅の長寿命化を行ってきた結果、適切な維持・更新が図られたものです。</a:t>
          </a:r>
        </a:p>
        <a:p>
          <a:r>
            <a:rPr kumimoji="1" lang="ja-JP" altLang="en-US" sz="1300">
              <a:latin typeface="ＭＳ Ｐゴシック" panose="020B0600070205080204" pitchFamily="50" charset="-128"/>
              <a:ea typeface="ＭＳ Ｐゴシック" panose="020B0600070205080204" pitchFamily="50" charset="-128"/>
            </a:rPr>
            <a:t>　一方、類似団体と比較して特に有形固定資産減価償却率が高くなっている施設は、図書館です。図書館は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か所のみであり、建築後約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年経過しているため減価償却率が高くなっていますが、施設自体は特に問題はありません。</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6AC16E3-1273-4EFC-8672-03A36F9F52C1}"/>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A363D12-7339-43A4-916E-F57678BF5763}"/>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C42ECF5-7676-416B-A69B-51240DAD8FEC}"/>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9ED784C-A1FB-471A-9F66-A875CE21D00D}"/>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92C142F-6A34-47F3-8F91-A51C04CB448E}"/>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99660E7-5045-47BC-99FA-0D6B39EE5EAD}"/>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01F45D4-80D5-47D8-AE3D-68FF19C872A5}"/>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5990A66-EE91-4097-B684-2BD14E577256}"/>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146340F-AE6F-4325-9ABA-EE8730E1874A}"/>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3243E6D-184A-4CA7-A91F-5B3C81991B33}"/>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5,129,841
5,047,263
4,986.51
1,656,889,698
1,616,681,341
4,081,514
931,456,017
3,692,783,106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C3BB55E-6491-49BF-9303-4D5461CD995B}"/>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22BEEF4-04D7-4F30-B899-B5D2629C6ECC}"/>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9803240-839E-4C3E-A223-57A348705709}"/>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263.3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A522556-5518-477E-9EEF-856310468504}"/>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06270F5-3034-4D2B-A2D4-D7FFF9B0A2AE}"/>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B600220-30AA-4A50-902C-F84E9933A289}"/>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B40AC06-5066-44B5-BE8A-18707DFDB733}"/>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98CE201-E660-4E63-B283-4B17E51CDC71}"/>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A7D8A9C-6A7F-4D4A-89C7-08DDDFD3E3F4}"/>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24AC7B9-0C32-4185-9352-17D2B754D830}"/>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C6BF3F7-5669-4749-9805-44BE7DF8BC81}"/>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1B87E74-FB8D-4C8C-A4E3-CA0BDA9D8A6B}"/>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AE3ECF6-BE1D-4681-B8FF-D7A5C0AFD5B2}"/>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BFCC241-A46A-4371-AAB4-32E352F0D1DD}"/>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B0D7FDB-FCFE-4B6C-8269-73DA36E7DC48}"/>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EF8617E-468F-4612-815A-0797C332F018}"/>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584C167-19EE-4084-BCDE-E3566C41DECE}"/>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9FEE5C58-B727-4899-8116-D36F7B28A047}"/>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A754929E-F17A-40B9-9585-B42C3058C257}"/>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E6571AEB-0E25-465B-87F2-1D048565173D}"/>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481CFCD-1EE7-4A5D-9462-2F7F2AFD61EB}"/>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4C1A0108-D012-471C-AE77-6346A5BB0D43}"/>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F976E402-75DC-4497-BD1D-17774A799A75}"/>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3C527CE9-9BC3-4D72-8CDF-5CE632D620AE}"/>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DFDFFE94-C925-4B27-855B-A89B850671A4}"/>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D8CB262D-777A-42BD-909B-96CF9665ADD6}"/>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7DEF56A2-EC65-497F-A022-B8F4E3C6A2B9}"/>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ACA67FA5-F1C4-420C-9D02-1AC705EEB741}"/>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8471B34-4257-490F-8D87-4A244A3BABFD}"/>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3D99345-34CC-48EB-8C54-FA53D1170D55}"/>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242967C-A5D5-42E3-8251-A5141D35398C}"/>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E2DC5FC-E9E1-4E0D-8273-0EBC8BB07870}"/>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52323F1-6B7C-46FC-8D49-D77BBC84A8B5}"/>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829DBFF-C9A2-4A07-A9CC-4EC52F83CED0}"/>
            </a:ext>
          </a:extLst>
        </xdr:cNvPr>
        <xdr:cNvSpPr txBox="1"/>
      </xdr:nvSpPr>
      <xdr:spPr>
        <a:xfrm>
          <a:off x="278946"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0388401-3A69-43A5-8B5F-2234AE29CC1F}"/>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132C116-A95E-4A9C-8D3B-F41EACD630E6}"/>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412CD52-7A64-4E2D-AF1E-72FEC5D60022}"/>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58EF58E-01D1-45DE-AE78-548761D493BF}"/>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59213A9-92C3-4C7D-9C56-46B15B2D293C}"/>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21AB254-7F36-4BF6-B040-C1E35474B474}"/>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065741D-5409-4284-93CD-E9CBCCCFE36B}"/>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6550389-3263-4A05-B367-E274BD64BE68}"/>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C99A9D3-9436-4AED-A2BF-303C5022C763}"/>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BA49F25-5FD6-4B7B-96C4-1C5AA8342FC1}"/>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体育館・プール】&#10;有形固定資産減価償却率グラフ枠">
          <a:extLst>
            <a:ext uri="{FF2B5EF4-FFF2-40B4-BE49-F238E27FC236}">
              <a16:creationId xmlns:a16="http://schemas.microsoft.com/office/drawing/2014/main" id="{D426763F-6551-479B-9D45-B5FD73560DD5}"/>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118110</xdr:rowOff>
    </xdr:from>
    <xdr:to>
      <xdr:col>24</xdr:col>
      <xdr:colOff>62865</xdr:colOff>
      <xdr:row>40</xdr:row>
      <xdr:rowOff>139065</xdr:rowOff>
    </xdr:to>
    <xdr:cxnSp macro="">
      <xdr:nvCxnSpPr>
        <xdr:cNvPr id="57" name="直線コネクタ 56">
          <a:extLst>
            <a:ext uri="{FF2B5EF4-FFF2-40B4-BE49-F238E27FC236}">
              <a16:creationId xmlns:a16="http://schemas.microsoft.com/office/drawing/2014/main" id="{E5A2DFAD-8198-4036-88DB-4A94E8F14B78}"/>
            </a:ext>
          </a:extLst>
        </xdr:cNvPr>
        <xdr:cNvCxnSpPr/>
      </xdr:nvCxnSpPr>
      <xdr:spPr>
        <a:xfrm flipV="1">
          <a:off x="4179570" y="5464810"/>
          <a:ext cx="127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142892</xdr:rowOff>
    </xdr:from>
    <xdr:ext cx="405111" cy="259045"/>
    <xdr:sp macro="" textlink="">
      <xdr:nvSpPr>
        <xdr:cNvPr id="58" name="【体育館・プール】&#10;有形固定資産減価償却率最小値テキスト">
          <a:extLst>
            <a:ext uri="{FF2B5EF4-FFF2-40B4-BE49-F238E27FC236}">
              <a16:creationId xmlns:a16="http://schemas.microsoft.com/office/drawing/2014/main" id="{876B49AF-623A-44E8-BB92-E729AEA70F1C}"/>
            </a:ext>
          </a:extLst>
        </xdr:cNvPr>
        <xdr:cNvSpPr txBox="1"/>
      </xdr:nvSpPr>
      <xdr:spPr>
        <a:xfrm>
          <a:off x="4229100" y="661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139065</xdr:rowOff>
    </xdr:from>
    <xdr:to>
      <xdr:col>24</xdr:col>
      <xdr:colOff>152400</xdr:colOff>
      <xdr:row>40</xdr:row>
      <xdr:rowOff>139065</xdr:rowOff>
    </xdr:to>
    <xdr:cxnSp macro="">
      <xdr:nvCxnSpPr>
        <xdr:cNvPr id="59" name="直線コネクタ 58">
          <a:extLst>
            <a:ext uri="{FF2B5EF4-FFF2-40B4-BE49-F238E27FC236}">
              <a16:creationId xmlns:a16="http://schemas.microsoft.com/office/drawing/2014/main" id="{016E4E3A-87C7-443C-9843-DAC4E9430F47}"/>
            </a:ext>
          </a:extLst>
        </xdr:cNvPr>
        <xdr:cNvCxnSpPr/>
      </xdr:nvCxnSpPr>
      <xdr:spPr>
        <a:xfrm>
          <a:off x="4105275" y="661924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64787</xdr:rowOff>
    </xdr:from>
    <xdr:ext cx="405111" cy="259045"/>
    <xdr:sp macro="" textlink="">
      <xdr:nvSpPr>
        <xdr:cNvPr id="60" name="【体育館・プール】&#10;有形固定資産減価償却率最大値テキスト">
          <a:extLst>
            <a:ext uri="{FF2B5EF4-FFF2-40B4-BE49-F238E27FC236}">
              <a16:creationId xmlns:a16="http://schemas.microsoft.com/office/drawing/2014/main" id="{4C824F9D-CCC4-4FD0-9C56-9A317043F66F}"/>
            </a:ext>
          </a:extLst>
        </xdr:cNvPr>
        <xdr:cNvSpPr txBox="1"/>
      </xdr:nvSpPr>
      <xdr:spPr>
        <a:xfrm>
          <a:off x="4229100" y="524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1" name="直線コネクタ 60">
          <a:extLst>
            <a:ext uri="{FF2B5EF4-FFF2-40B4-BE49-F238E27FC236}">
              <a16:creationId xmlns:a16="http://schemas.microsoft.com/office/drawing/2014/main" id="{0A487ADE-8718-4BE7-BC9E-B7A2724C6317}"/>
            </a:ext>
          </a:extLst>
        </xdr:cNvPr>
        <xdr:cNvCxnSpPr/>
      </xdr:nvCxnSpPr>
      <xdr:spPr>
        <a:xfrm>
          <a:off x="4105275" y="54648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38117</xdr:rowOff>
    </xdr:from>
    <xdr:ext cx="405111" cy="259045"/>
    <xdr:sp macro="" textlink="">
      <xdr:nvSpPr>
        <xdr:cNvPr id="62" name="【体育館・プール】&#10;有形固定資産減価償却率平均値テキスト">
          <a:extLst>
            <a:ext uri="{FF2B5EF4-FFF2-40B4-BE49-F238E27FC236}">
              <a16:creationId xmlns:a16="http://schemas.microsoft.com/office/drawing/2014/main" id="{B2BE60DA-9165-44D5-B62B-A5F13192885E}"/>
            </a:ext>
          </a:extLst>
        </xdr:cNvPr>
        <xdr:cNvSpPr txBox="1"/>
      </xdr:nvSpPr>
      <xdr:spPr>
        <a:xfrm>
          <a:off x="4229100" y="5867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59690</xdr:rowOff>
    </xdr:from>
    <xdr:to>
      <xdr:col>24</xdr:col>
      <xdr:colOff>114300</xdr:colOff>
      <xdr:row>36</xdr:row>
      <xdr:rowOff>161290</xdr:rowOff>
    </xdr:to>
    <xdr:sp macro="" textlink="">
      <xdr:nvSpPr>
        <xdr:cNvPr id="63" name="フローチャート: 判断 62">
          <a:extLst>
            <a:ext uri="{FF2B5EF4-FFF2-40B4-BE49-F238E27FC236}">
              <a16:creationId xmlns:a16="http://schemas.microsoft.com/office/drawing/2014/main" id="{CD81B8E0-2470-437A-8364-6D8FE17282D6}"/>
            </a:ext>
          </a:extLst>
        </xdr:cNvPr>
        <xdr:cNvSpPr/>
      </xdr:nvSpPr>
      <xdr:spPr>
        <a:xfrm>
          <a:off x="4124325" y="588899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50165</xdr:rowOff>
    </xdr:from>
    <xdr:to>
      <xdr:col>20</xdr:col>
      <xdr:colOff>38100</xdr:colOff>
      <xdr:row>36</xdr:row>
      <xdr:rowOff>151765</xdr:rowOff>
    </xdr:to>
    <xdr:sp macro="" textlink="">
      <xdr:nvSpPr>
        <xdr:cNvPr id="64" name="フローチャート: 判断 63">
          <a:extLst>
            <a:ext uri="{FF2B5EF4-FFF2-40B4-BE49-F238E27FC236}">
              <a16:creationId xmlns:a16="http://schemas.microsoft.com/office/drawing/2014/main" id="{EAB147A5-7C91-460B-A3C3-57010D788032}"/>
            </a:ext>
          </a:extLst>
        </xdr:cNvPr>
        <xdr:cNvSpPr/>
      </xdr:nvSpPr>
      <xdr:spPr>
        <a:xfrm>
          <a:off x="3381375" y="587629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34925</xdr:rowOff>
    </xdr:from>
    <xdr:to>
      <xdr:col>15</xdr:col>
      <xdr:colOff>101600</xdr:colOff>
      <xdr:row>36</xdr:row>
      <xdr:rowOff>136525</xdr:rowOff>
    </xdr:to>
    <xdr:sp macro="" textlink="">
      <xdr:nvSpPr>
        <xdr:cNvPr id="65" name="フローチャート: 判断 64">
          <a:extLst>
            <a:ext uri="{FF2B5EF4-FFF2-40B4-BE49-F238E27FC236}">
              <a16:creationId xmlns:a16="http://schemas.microsoft.com/office/drawing/2014/main" id="{C3B52466-9E73-44C5-A7CA-725B7E2C60B7}"/>
            </a:ext>
          </a:extLst>
        </xdr:cNvPr>
        <xdr:cNvSpPr/>
      </xdr:nvSpPr>
      <xdr:spPr>
        <a:xfrm>
          <a:off x="2571750" y="58642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53975</xdr:rowOff>
    </xdr:from>
    <xdr:to>
      <xdr:col>10</xdr:col>
      <xdr:colOff>165100</xdr:colOff>
      <xdr:row>36</xdr:row>
      <xdr:rowOff>155575</xdr:rowOff>
    </xdr:to>
    <xdr:sp macro="" textlink="">
      <xdr:nvSpPr>
        <xdr:cNvPr id="66" name="フローチャート: 判断 65">
          <a:extLst>
            <a:ext uri="{FF2B5EF4-FFF2-40B4-BE49-F238E27FC236}">
              <a16:creationId xmlns:a16="http://schemas.microsoft.com/office/drawing/2014/main" id="{D959A781-0D99-4594-B040-3A560BC331D7}"/>
            </a:ext>
          </a:extLst>
        </xdr:cNvPr>
        <xdr:cNvSpPr/>
      </xdr:nvSpPr>
      <xdr:spPr>
        <a:xfrm>
          <a:off x="1781175" y="58832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141605</xdr:rowOff>
    </xdr:from>
    <xdr:to>
      <xdr:col>6</xdr:col>
      <xdr:colOff>38100</xdr:colOff>
      <xdr:row>38</xdr:row>
      <xdr:rowOff>71755</xdr:rowOff>
    </xdr:to>
    <xdr:sp macro="" textlink="">
      <xdr:nvSpPr>
        <xdr:cNvPr id="67" name="フローチャート: 判断 66">
          <a:extLst>
            <a:ext uri="{FF2B5EF4-FFF2-40B4-BE49-F238E27FC236}">
              <a16:creationId xmlns:a16="http://schemas.microsoft.com/office/drawing/2014/main" id="{EB0A0924-3007-4729-BB1B-9D763860379D}"/>
            </a:ext>
          </a:extLst>
        </xdr:cNvPr>
        <xdr:cNvSpPr/>
      </xdr:nvSpPr>
      <xdr:spPr>
        <a:xfrm>
          <a:off x="981075" y="613600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9F3A0C1-46B6-421B-9DA7-987AF3012155}"/>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42CFB6E-A388-4CA2-BD41-4F9ADC9E73E9}"/>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7BB62DE-3E54-4E61-8AE8-648C0E00DD52}"/>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3BD7DBE-AA92-4C71-A8C3-98EFAFFB2DD9}"/>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1F3B9F7-247D-4911-96C6-AEDBA231E854}"/>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38735</xdr:rowOff>
    </xdr:from>
    <xdr:to>
      <xdr:col>24</xdr:col>
      <xdr:colOff>114300</xdr:colOff>
      <xdr:row>35</xdr:row>
      <xdr:rowOff>140335</xdr:rowOff>
    </xdr:to>
    <xdr:sp macro="" textlink="">
      <xdr:nvSpPr>
        <xdr:cNvPr id="73" name="楕円 72">
          <a:extLst>
            <a:ext uri="{FF2B5EF4-FFF2-40B4-BE49-F238E27FC236}">
              <a16:creationId xmlns:a16="http://schemas.microsoft.com/office/drawing/2014/main" id="{5F9C62BF-D935-4173-8974-B037871A2FED}"/>
            </a:ext>
          </a:extLst>
        </xdr:cNvPr>
        <xdr:cNvSpPr/>
      </xdr:nvSpPr>
      <xdr:spPr>
        <a:xfrm>
          <a:off x="4124325" y="570611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61612</xdr:rowOff>
    </xdr:from>
    <xdr:ext cx="405111" cy="259045"/>
    <xdr:sp macro="" textlink="">
      <xdr:nvSpPr>
        <xdr:cNvPr id="74" name="【体育館・プール】&#10;有形固定資産減価償却率該当値テキスト">
          <a:extLst>
            <a:ext uri="{FF2B5EF4-FFF2-40B4-BE49-F238E27FC236}">
              <a16:creationId xmlns:a16="http://schemas.microsoft.com/office/drawing/2014/main" id="{ED89CD03-9486-4B46-806A-3FDF90AE864A}"/>
            </a:ext>
          </a:extLst>
        </xdr:cNvPr>
        <xdr:cNvSpPr txBox="1"/>
      </xdr:nvSpPr>
      <xdr:spPr>
        <a:xfrm>
          <a:off x="4229100" y="557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162560</xdr:rowOff>
    </xdr:from>
    <xdr:to>
      <xdr:col>20</xdr:col>
      <xdr:colOff>38100</xdr:colOff>
      <xdr:row>35</xdr:row>
      <xdr:rowOff>92710</xdr:rowOff>
    </xdr:to>
    <xdr:sp macro="" textlink="">
      <xdr:nvSpPr>
        <xdr:cNvPr id="75" name="楕円 74">
          <a:extLst>
            <a:ext uri="{FF2B5EF4-FFF2-40B4-BE49-F238E27FC236}">
              <a16:creationId xmlns:a16="http://schemas.microsoft.com/office/drawing/2014/main" id="{45962C90-92E1-4E0D-AD2E-0B73AED0D217}"/>
            </a:ext>
          </a:extLst>
        </xdr:cNvPr>
        <xdr:cNvSpPr/>
      </xdr:nvSpPr>
      <xdr:spPr>
        <a:xfrm>
          <a:off x="3381375" y="56648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41910</xdr:rowOff>
    </xdr:from>
    <xdr:to>
      <xdr:col>24</xdr:col>
      <xdr:colOff>63500</xdr:colOff>
      <xdr:row>35</xdr:row>
      <xdr:rowOff>89535</xdr:rowOff>
    </xdr:to>
    <xdr:cxnSp macro="">
      <xdr:nvCxnSpPr>
        <xdr:cNvPr id="76" name="直線コネクタ 75">
          <a:extLst>
            <a:ext uri="{FF2B5EF4-FFF2-40B4-BE49-F238E27FC236}">
              <a16:creationId xmlns:a16="http://schemas.microsoft.com/office/drawing/2014/main" id="{B1A4ABAE-FB61-4AC3-8085-AF6A4AFEE2F5}"/>
            </a:ext>
          </a:extLst>
        </xdr:cNvPr>
        <xdr:cNvCxnSpPr/>
      </xdr:nvCxnSpPr>
      <xdr:spPr>
        <a:xfrm>
          <a:off x="3429000" y="5712460"/>
          <a:ext cx="752475"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114935</xdr:rowOff>
    </xdr:from>
    <xdr:to>
      <xdr:col>15</xdr:col>
      <xdr:colOff>101600</xdr:colOff>
      <xdr:row>35</xdr:row>
      <xdr:rowOff>45085</xdr:rowOff>
    </xdr:to>
    <xdr:sp macro="" textlink="">
      <xdr:nvSpPr>
        <xdr:cNvPr id="77" name="楕円 76">
          <a:extLst>
            <a:ext uri="{FF2B5EF4-FFF2-40B4-BE49-F238E27FC236}">
              <a16:creationId xmlns:a16="http://schemas.microsoft.com/office/drawing/2014/main" id="{C5BB36FF-DB84-4E72-90DF-246568D096DC}"/>
            </a:ext>
          </a:extLst>
        </xdr:cNvPr>
        <xdr:cNvSpPr/>
      </xdr:nvSpPr>
      <xdr:spPr>
        <a:xfrm>
          <a:off x="2571750" y="56203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165735</xdr:rowOff>
    </xdr:from>
    <xdr:to>
      <xdr:col>19</xdr:col>
      <xdr:colOff>177800</xdr:colOff>
      <xdr:row>35</xdr:row>
      <xdr:rowOff>41910</xdr:rowOff>
    </xdr:to>
    <xdr:cxnSp macro="">
      <xdr:nvCxnSpPr>
        <xdr:cNvPr id="78" name="直線コネクタ 77">
          <a:extLst>
            <a:ext uri="{FF2B5EF4-FFF2-40B4-BE49-F238E27FC236}">
              <a16:creationId xmlns:a16="http://schemas.microsoft.com/office/drawing/2014/main" id="{576F1D0C-DD83-41F7-BCA4-BBA971DFEDFF}"/>
            </a:ext>
          </a:extLst>
        </xdr:cNvPr>
        <xdr:cNvCxnSpPr/>
      </xdr:nvCxnSpPr>
      <xdr:spPr>
        <a:xfrm>
          <a:off x="2619375" y="5668010"/>
          <a:ext cx="809625"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84455</xdr:rowOff>
    </xdr:from>
    <xdr:to>
      <xdr:col>10</xdr:col>
      <xdr:colOff>165100</xdr:colOff>
      <xdr:row>36</xdr:row>
      <xdr:rowOff>14605</xdr:rowOff>
    </xdr:to>
    <xdr:sp macro="" textlink="">
      <xdr:nvSpPr>
        <xdr:cNvPr id="79" name="楕円 78">
          <a:extLst>
            <a:ext uri="{FF2B5EF4-FFF2-40B4-BE49-F238E27FC236}">
              <a16:creationId xmlns:a16="http://schemas.microsoft.com/office/drawing/2014/main" id="{8567062E-0868-40B7-9F9E-4B2544D8F92B}"/>
            </a:ext>
          </a:extLst>
        </xdr:cNvPr>
        <xdr:cNvSpPr/>
      </xdr:nvSpPr>
      <xdr:spPr>
        <a:xfrm>
          <a:off x="1781175" y="575500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165735</xdr:rowOff>
    </xdr:from>
    <xdr:to>
      <xdr:col>15</xdr:col>
      <xdr:colOff>50800</xdr:colOff>
      <xdr:row>35</xdr:row>
      <xdr:rowOff>135255</xdr:rowOff>
    </xdr:to>
    <xdr:cxnSp macro="">
      <xdr:nvCxnSpPr>
        <xdr:cNvPr id="80" name="直線コネクタ 79">
          <a:extLst>
            <a:ext uri="{FF2B5EF4-FFF2-40B4-BE49-F238E27FC236}">
              <a16:creationId xmlns:a16="http://schemas.microsoft.com/office/drawing/2014/main" id="{033CADC6-3CE7-41EC-B2DF-18BB611209EC}"/>
            </a:ext>
          </a:extLst>
        </xdr:cNvPr>
        <xdr:cNvCxnSpPr/>
      </xdr:nvCxnSpPr>
      <xdr:spPr>
        <a:xfrm flipV="1">
          <a:off x="1828800" y="5668010"/>
          <a:ext cx="790575" cy="13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142892</xdr:rowOff>
    </xdr:from>
    <xdr:ext cx="405111" cy="259045"/>
    <xdr:sp macro="" textlink="">
      <xdr:nvSpPr>
        <xdr:cNvPr id="81" name="n_1aveValue【体育館・プール】&#10;有形固定資産減価償却率">
          <a:extLst>
            <a:ext uri="{FF2B5EF4-FFF2-40B4-BE49-F238E27FC236}">
              <a16:creationId xmlns:a16="http://schemas.microsoft.com/office/drawing/2014/main" id="{BE9BA662-33EC-4C8F-8137-7C0B225702D8}"/>
            </a:ext>
          </a:extLst>
        </xdr:cNvPr>
        <xdr:cNvSpPr txBox="1"/>
      </xdr:nvSpPr>
      <xdr:spPr>
        <a:xfrm>
          <a:off x="32391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127652</xdr:rowOff>
    </xdr:from>
    <xdr:ext cx="405111" cy="259045"/>
    <xdr:sp macro="" textlink="">
      <xdr:nvSpPr>
        <xdr:cNvPr id="82" name="n_2aveValue【体育館・プール】&#10;有形固定資産減価償却率">
          <a:extLst>
            <a:ext uri="{FF2B5EF4-FFF2-40B4-BE49-F238E27FC236}">
              <a16:creationId xmlns:a16="http://schemas.microsoft.com/office/drawing/2014/main" id="{545F9AF1-6EB9-4C3D-AFEB-36D628B23ACD}"/>
            </a:ext>
          </a:extLst>
        </xdr:cNvPr>
        <xdr:cNvSpPr txBox="1"/>
      </xdr:nvSpPr>
      <xdr:spPr>
        <a:xfrm>
          <a:off x="24390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146702</xdr:rowOff>
    </xdr:from>
    <xdr:ext cx="405111" cy="259045"/>
    <xdr:sp macro="" textlink="">
      <xdr:nvSpPr>
        <xdr:cNvPr id="83" name="n_3aveValue【体育館・プール】&#10;有形固定資産減価償却率">
          <a:extLst>
            <a:ext uri="{FF2B5EF4-FFF2-40B4-BE49-F238E27FC236}">
              <a16:creationId xmlns:a16="http://schemas.microsoft.com/office/drawing/2014/main" id="{9D5B5CFA-99DF-409C-8364-E9225A3BA0B2}"/>
            </a:ext>
          </a:extLst>
        </xdr:cNvPr>
        <xdr:cNvSpPr txBox="1"/>
      </xdr:nvSpPr>
      <xdr:spPr>
        <a:xfrm>
          <a:off x="1648469"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88282</xdr:rowOff>
    </xdr:from>
    <xdr:ext cx="405111" cy="259045"/>
    <xdr:sp macro="" textlink="">
      <xdr:nvSpPr>
        <xdr:cNvPr id="84" name="n_4aveValue【体育館・プール】&#10;有形固定資産減価償却率">
          <a:extLst>
            <a:ext uri="{FF2B5EF4-FFF2-40B4-BE49-F238E27FC236}">
              <a16:creationId xmlns:a16="http://schemas.microsoft.com/office/drawing/2014/main" id="{D3C0CA6C-E054-4D7C-9E6F-32AEC0BF098E}"/>
            </a:ext>
          </a:extLst>
        </xdr:cNvPr>
        <xdr:cNvSpPr txBox="1"/>
      </xdr:nvSpPr>
      <xdr:spPr>
        <a:xfrm>
          <a:off x="848369" y="5914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109237</xdr:rowOff>
    </xdr:from>
    <xdr:ext cx="405111" cy="259045"/>
    <xdr:sp macro="" textlink="">
      <xdr:nvSpPr>
        <xdr:cNvPr id="85" name="n_1mainValue【体育館・プール】&#10;有形固定資産減価償却率">
          <a:extLst>
            <a:ext uri="{FF2B5EF4-FFF2-40B4-BE49-F238E27FC236}">
              <a16:creationId xmlns:a16="http://schemas.microsoft.com/office/drawing/2014/main" id="{7A4A1D0E-33F1-4820-898C-03F3C2519262}"/>
            </a:ext>
          </a:extLst>
        </xdr:cNvPr>
        <xdr:cNvSpPr txBox="1"/>
      </xdr:nvSpPr>
      <xdr:spPr>
        <a:xfrm>
          <a:off x="3239144" y="5449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61612</xdr:rowOff>
    </xdr:from>
    <xdr:ext cx="405111" cy="259045"/>
    <xdr:sp macro="" textlink="">
      <xdr:nvSpPr>
        <xdr:cNvPr id="86" name="n_2mainValue【体育館・プール】&#10;有形固定資産減価償却率">
          <a:extLst>
            <a:ext uri="{FF2B5EF4-FFF2-40B4-BE49-F238E27FC236}">
              <a16:creationId xmlns:a16="http://schemas.microsoft.com/office/drawing/2014/main" id="{7C056578-A17B-4D2A-873D-8051FC7BCFD5}"/>
            </a:ext>
          </a:extLst>
        </xdr:cNvPr>
        <xdr:cNvSpPr txBox="1"/>
      </xdr:nvSpPr>
      <xdr:spPr>
        <a:xfrm>
          <a:off x="2439044"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31132</xdr:rowOff>
    </xdr:from>
    <xdr:ext cx="405111" cy="259045"/>
    <xdr:sp macro="" textlink="">
      <xdr:nvSpPr>
        <xdr:cNvPr id="87" name="n_3mainValue【体育館・プール】&#10;有形固定資産減価償却率">
          <a:extLst>
            <a:ext uri="{FF2B5EF4-FFF2-40B4-BE49-F238E27FC236}">
              <a16:creationId xmlns:a16="http://schemas.microsoft.com/office/drawing/2014/main" id="{1AB39B6B-53F6-461C-A454-E64B57F2E61B}"/>
            </a:ext>
          </a:extLst>
        </xdr:cNvPr>
        <xdr:cNvSpPr txBox="1"/>
      </xdr:nvSpPr>
      <xdr:spPr>
        <a:xfrm>
          <a:off x="1648469" y="5533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F2FC49EB-7013-452E-B3F8-735AEFFB66BB}"/>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9" name="正方形/長方形 88">
          <a:extLst>
            <a:ext uri="{FF2B5EF4-FFF2-40B4-BE49-F238E27FC236}">
              <a16:creationId xmlns:a16="http://schemas.microsoft.com/office/drawing/2014/main" id="{8967C37D-F5E7-49CC-B9BB-D51FFC0D0493}"/>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0" name="正方形/長方形 89">
          <a:extLst>
            <a:ext uri="{FF2B5EF4-FFF2-40B4-BE49-F238E27FC236}">
              <a16:creationId xmlns:a16="http://schemas.microsoft.com/office/drawing/2014/main" id="{556BBE1A-F00F-497F-96E0-01DD7B0C8DB3}"/>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1" name="正方形/長方形 90">
          <a:extLst>
            <a:ext uri="{FF2B5EF4-FFF2-40B4-BE49-F238E27FC236}">
              <a16:creationId xmlns:a16="http://schemas.microsoft.com/office/drawing/2014/main" id="{D2DEF250-C9BB-498F-8651-51E014807A0E}"/>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2" name="正方形/長方形 91">
          <a:extLst>
            <a:ext uri="{FF2B5EF4-FFF2-40B4-BE49-F238E27FC236}">
              <a16:creationId xmlns:a16="http://schemas.microsoft.com/office/drawing/2014/main" id="{598185F9-337C-46E3-A199-3412A0B02B74}"/>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BD4D15D8-458F-401E-A66B-9474C3D24890}"/>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D42A7923-561D-41ED-9B1E-89442EF65843}"/>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956D820E-AA40-485A-83E0-369168D91A03}"/>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A055C568-4210-4B8B-98C6-4E7A362ADBC9}"/>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683D3086-E6CC-46DA-8123-E2B67B1415DB}"/>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8919567F-07D5-455A-A924-DFBCD331C376}"/>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29FCC913-8643-40A8-84C4-1CBB7E8E03D8}"/>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C3F38B05-EA79-45F2-940F-3C77E19DA94A}"/>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85CD284F-448E-4504-8A5B-C1CCC70E1E47}"/>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9CA62194-F058-4736-807D-C145FCC5D0DE}"/>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8DC31DEF-269C-4594-A903-21311B99B941}"/>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2D6D3654-3C63-4BA8-AC42-6E97B7635577}"/>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1B22656F-758B-4324-8516-F4AB236859A8}"/>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57F96E97-C0B1-4A7B-ADAF-0A4C2A182A19}"/>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E9F27683-B568-4694-9FC3-AD9CFFBD3D55}"/>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体育館・プール】&#10;一人当たり面積グラフ枠">
          <a:extLst>
            <a:ext uri="{FF2B5EF4-FFF2-40B4-BE49-F238E27FC236}">
              <a16:creationId xmlns:a16="http://schemas.microsoft.com/office/drawing/2014/main" id="{F6DAA824-C669-4671-BDAC-7BD8E4E92F4A}"/>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114300</xdr:rowOff>
    </xdr:from>
    <xdr:to>
      <xdr:col>54</xdr:col>
      <xdr:colOff>189865</xdr:colOff>
      <xdr:row>41</xdr:row>
      <xdr:rowOff>152400</xdr:rowOff>
    </xdr:to>
    <xdr:cxnSp macro="">
      <xdr:nvCxnSpPr>
        <xdr:cNvPr id="109" name="直線コネクタ 108">
          <a:extLst>
            <a:ext uri="{FF2B5EF4-FFF2-40B4-BE49-F238E27FC236}">
              <a16:creationId xmlns:a16="http://schemas.microsoft.com/office/drawing/2014/main" id="{B65A40CB-DC5B-45A3-8973-316A48CFCDB3}"/>
            </a:ext>
          </a:extLst>
        </xdr:cNvPr>
        <xdr:cNvCxnSpPr/>
      </xdr:nvCxnSpPr>
      <xdr:spPr>
        <a:xfrm flipV="1">
          <a:off x="9427845" y="5619750"/>
          <a:ext cx="127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156227</xdr:rowOff>
    </xdr:from>
    <xdr:ext cx="469744" cy="259045"/>
    <xdr:sp macro="" textlink="">
      <xdr:nvSpPr>
        <xdr:cNvPr id="110" name="【体育館・プール】&#10;一人当たり面積最小値テキスト">
          <a:extLst>
            <a:ext uri="{FF2B5EF4-FFF2-40B4-BE49-F238E27FC236}">
              <a16:creationId xmlns:a16="http://schemas.microsoft.com/office/drawing/2014/main" id="{E9A46EEE-A4A0-4811-AC36-11EBFD7107AC}"/>
            </a:ext>
          </a:extLst>
        </xdr:cNvPr>
        <xdr:cNvSpPr txBox="1"/>
      </xdr:nvSpPr>
      <xdr:spPr>
        <a:xfrm>
          <a:off x="9477375"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11" name="直線コネクタ 110">
          <a:extLst>
            <a:ext uri="{FF2B5EF4-FFF2-40B4-BE49-F238E27FC236}">
              <a16:creationId xmlns:a16="http://schemas.microsoft.com/office/drawing/2014/main" id="{A3A7ED08-CA7C-4671-A558-2732A6F6CE82}"/>
            </a:ext>
          </a:extLst>
        </xdr:cNvPr>
        <xdr:cNvCxnSpPr/>
      </xdr:nvCxnSpPr>
      <xdr:spPr>
        <a:xfrm>
          <a:off x="9363075" y="67913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60977</xdr:rowOff>
    </xdr:from>
    <xdr:ext cx="469744" cy="259045"/>
    <xdr:sp macro="" textlink="">
      <xdr:nvSpPr>
        <xdr:cNvPr id="112" name="【体育館・プール】&#10;一人当たり面積最大値テキスト">
          <a:extLst>
            <a:ext uri="{FF2B5EF4-FFF2-40B4-BE49-F238E27FC236}">
              <a16:creationId xmlns:a16="http://schemas.microsoft.com/office/drawing/2014/main" id="{135C4002-51EC-407A-A30F-B680D81F6DF6}"/>
            </a:ext>
          </a:extLst>
        </xdr:cNvPr>
        <xdr:cNvSpPr txBox="1"/>
      </xdr:nvSpPr>
      <xdr:spPr>
        <a:xfrm>
          <a:off x="9477375"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114300</xdr:rowOff>
    </xdr:from>
    <xdr:to>
      <xdr:col>55</xdr:col>
      <xdr:colOff>88900</xdr:colOff>
      <xdr:row>34</xdr:row>
      <xdr:rowOff>114300</xdr:rowOff>
    </xdr:to>
    <xdr:cxnSp macro="">
      <xdr:nvCxnSpPr>
        <xdr:cNvPr id="113" name="直線コネクタ 112">
          <a:extLst>
            <a:ext uri="{FF2B5EF4-FFF2-40B4-BE49-F238E27FC236}">
              <a16:creationId xmlns:a16="http://schemas.microsoft.com/office/drawing/2014/main" id="{0822DF93-D3A0-4B67-A51F-C0B1A2C096C5}"/>
            </a:ext>
          </a:extLst>
        </xdr:cNvPr>
        <xdr:cNvCxnSpPr/>
      </xdr:nvCxnSpPr>
      <xdr:spPr>
        <a:xfrm>
          <a:off x="9363075" y="56197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80027</xdr:rowOff>
    </xdr:from>
    <xdr:ext cx="469744" cy="259045"/>
    <xdr:sp macro="" textlink="">
      <xdr:nvSpPr>
        <xdr:cNvPr id="114" name="【体育館・プール】&#10;一人当たり面積平均値テキスト">
          <a:extLst>
            <a:ext uri="{FF2B5EF4-FFF2-40B4-BE49-F238E27FC236}">
              <a16:creationId xmlns:a16="http://schemas.microsoft.com/office/drawing/2014/main" id="{BB21EB4A-D034-4548-9639-EFA0960B34C5}"/>
            </a:ext>
          </a:extLst>
        </xdr:cNvPr>
        <xdr:cNvSpPr txBox="1"/>
      </xdr:nvSpPr>
      <xdr:spPr>
        <a:xfrm>
          <a:off x="9477375" y="6560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15" name="フローチャート: 判断 114">
          <a:extLst>
            <a:ext uri="{FF2B5EF4-FFF2-40B4-BE49-F238E27FC236}">
              <a16:creationId xmlns:a16="http://schemas.microsoft.com/office/drawing/2014/main" id="{D84350AF-A574-46BC-B53E-478EB64D2A88}"/>
            </a:ext>
          </a:extLst>
        </xdr:cNvPr>
        <xdr:cNvSpPr/>
      </xdr:nvSpPr>
      <xdr:spPr>
        <a:xfrm>
          <a:off x="9401175" y="658177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16" name="フローチャート: 判断 115">
          <a:extLst>
            <a:ext uri="{FF2B5EF4-FFF2-40B4-BE49-F238E27FC236}">
              <a16:creationId xmlns:a16="http://schemas.microsoft.com/office/drawing/2014/main" id="{9AE7F1F5-51F7-4B07-BD63-8B544B2C060A}"/>
            </a:ext>
          </a:extLst>
        </xdr:cNvPr>
        <xdr:cNvSpPr/>
      </xdr:nvSpPr>
      <xdr:spPr>
        <a:xfrm>
          <a:off x="8639175" y="65817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7" name="フローチャート: 判断 116">
          <a:extLst>
            <a:ext uri="{FF2B5EF4-FFF2-40B4-BE49-F238E27FC236}">
              <a16:creationId xmlns:a16="http://schemas.microsoft.com/office/drawing/2014/main" id="{6994BD6F-862B-406E-A06B-24A9CAA527F5}"/>
            </a:ext>
          </a:extLst>
        </xdr:cNvPr>
        <xdr:cNvSpPr/>
      </xdr:nvSpPr>
      <xdr:spPr>
        <a:xfrm>
          <a:off x="7839075" y="65817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18" name="フローチャート: 判断 117">
          <a:extLst>
            <a:ext uri="{FF2B5EF4-FFF2-40B4-BE49-F238E27FC236}">
              <a16:creationId xmlns:a16="http://schemas.microsoft.com/office/drawing/2014/main" id="{F656653F-10D2-4DB6-8324-23DCB99E3E14}"/>
            </a:ext>
          </a:extLst>
        </xdr:cNvPr>
        <xdr:cNvSpPr/>
      </xdr:nvSpPr>
      <xdr:spPr>
        <a:xfrm>
          <a:off x="7029450" y="6457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158750</xdr:rowOff>
    </xdr:from>
    <xdr:to>
      <xdr:col>36</xdr:col>
      <xdr:colOff>165100</xdr:colOff>
      <xdr:row>41</xdr:row>
      <xdr:rowOff>88900</xdr:rowOff>
    </xdr:to>
    <xdr:sp macro="" textlink="">
      <xdr:nvSpPr>
        <xdr:cNvPr id="119" name="フローチャート: 判断 118">
          <a:extLst>
            <a:ext uri="{FF2B5EF4-FFF2-40B4-BE49-F238E27FC236}">
              <a16:creationId xmlns:a16="http://schemas.microsoft.com/office/drawing/2014/main" id="{2B9DCE91-A90E-40E0-9414-6D7762B7E9C0}"/>
            </a:ext>
          </a:extLst>
        </xdr:cNvPr>
        <xdr:cNvSpPr/>
      </xdr:nvSpPr>
      <xdr:spPr>
        <a:xfrm>
          <a:off x="6238875" y="66389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D04458FC-16B7-44F0-8BE5-244B73A1312E}"/>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5C31203-C6BC-4F26-9475-D88C867E8B04}"/>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14AE5DBD-FCA5-4C73-A8D8-28D0E2315868}"/>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2D17878-5378-4CA8-AD1C-E35D38932562}"/>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BE5D24D-E1F3-4CAC-8E9F-4A98916B7730}"/>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82550</xdr:rowOff>
    </xdr:from>
    <xdr:to>
      <xdr:col>55</xdr:col>
      <xdr:colOff>50800</xdr:colOff>
      <xdr:row>41</xdr:row>
      <xdr:rowOff>12700</xdr:rowOff>
    </xdr:to>
    <xdr:sp macro="" textlink="">
      <xdr:nvSpPr>
        <xdr:cNvPr id="125" name="楕円 124">
          <a:extLst>
            <a:ext uri="{FF2B5EF4-FFF2-40B4-BE49-F238E27FC236}">
              <a16:creationId xmlns:a16="http://schemas.microsoft.com/office/drawing/2014/main" id="{38A0B3B0-4C75-4AE1-87FD-78A6281A4A49}"/>
            </a:ext>
          </a:extLst>
        </xdr:cNvPr>
        <xdr:cNvSpPr/>
      </xdr:nvSpPr>
      <xdr:spPr>
        <a:xfrm>
          <a:off x="9401175" y="656272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105427</xdr:rowOff>
    </xdr:from>
    <xdr:ext cx="469744" cy="259045"/>
    <xdr:sp macro="" textlink="">
      <xdr:nvSpPr>
        <xdr:cNvPr id="126" name="【体育館・プール】&#10;一人当たり面積該当値テキスト">
          <a:extLst>
            <a:ext uri="{FF2B5EF4-FFF2-40B4-BE49-F238E27FC236}">
              <a16:creationId xmlns:a16="http://schemas.microsoft.com/office/drawing/2014/main" id="{88BF8E71-F26D-4722-8452-D4CFAC9E9EC7}"/>
            </a:ext>
          </a:extLst>
        </xdr:cNvPr>
        <xdr:cNvSpPr txBox="1"/>
      </xdr:nvSpPr>
      <xdr:spPr>
        <a:xfrm>
          <a:off x="9477375"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82550</xdr:rowOff>
    </xdr:from>
    <xdr:to>
      <xdr:col>50</xdr:col>
      <xdr:colOff>165100</xdr:colOff>
      <xdr:row>41</xdr:row>
      <xdr:rowOff>12700</xdr:rowOff>
    </xdr:to>
    <xdr:sp macro="" textlink="">
      <xdr:nvSpPr>
        <xdr:cNvPr id="127" name="楕円 126">
          <a:extLst>
            <a:ext uri="{FF2B5EF4-FFF2-40B4-BE49-F238E27FC236}">
              <a16:creationId xmlns:a16="http://schemas.microsoft.com/office/drawing/2014/main" id="{175E4DC8-E453-4189-8F13-67355438C414}"/>
            </a:ext>
          </a:extLst>
        </xdr:cNvPr>
        <xdr:cNvSpPr/>
      </xdr:nvSpPr>
      <xdr:spPr>
        <a:xfrm>
          <a:off x="8639175" y="65627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133350</xdr:rowOff>
    </xdr:from>
    <xdr:to>
      <xdr:col>55</xdr:col>
      <xdr:colOff>0</xdr:colOff>
      <xdr:row>40</xdr:row>
      <xdr:rowOff>133350</xdr:rowOff>
    </xdr:to>
    <xdr:cxnSp macro="">
      <xdr:nvCxnSpPr>
        <xdr:cNvPr id="128" name="直線コネクタ 127">
          <a:extLst>
            <a:ext uri="{FF2B5EF4-FFF2-40B4-BE49-F238E27FC236}">
              <a16:creationId xmlns:a16="http://schemas.microsoft.com/office/drawing/2014/main" id="{F0772302-77CE-4DDB-A0E2-F6B5850FA016}"/>
            </a:ext>
          </a:extLst>
        </xdr:cNvPr>
        <xdr:cNvCxnSpPr/>
      </xdr:nvCxnSpPr>
      <xdr:spPr>
        <a:xfrm>
          <a:off x="8686800" y="66103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9" name="楕円 128">
          <a:extLst>
            <a:ext uri="{FF2B5EF4-FFF2-40B4-BE49-F238E27FC236}">
              <a16:creationId xmlns:a16="http://schemas.microsoft.com/office/drawing/2014/main" id="{4DB3EEB8-AFEA-4F6D-9B1A-3FD0C5AFF330}"/>
            </a:ext>
          </a:extLst>
        </xdr:cNvPr>
        <xdr:cNvSpPr/>
      </xdr:nvSpPr>
      <xdr:spPr>
        <a:xfrm>
          <a:off x="7839075" y="65627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133350</xdr:rowOff>
    </xdr:from>
    <xdr:to>
      <xdr:col>50</xdr:col>
      <xdr:colOff>114300</xdr:colOff>
      <xdr:row>40</xdr:row>
      <xdr:rowOff>133350</xdr:rowOff>
    </xdr:to>
    <xdr:cxnSp macro="">
      <xdr:nvCxnSpPr>
        <xdr:cNvPr id="130" name="直線コネクタ 129">
          <a:extLst>
            <a:ext uri="{FF2B5EF4-FFF2-40B4-BE49-F238E27FC236}">
              <a16:creationId xmlns:a16="http://schemas.microsoft.com/office/drawing/2014/main" id="{DD11CBC5-2692-4417-8639-6D1AB525A467}"/>
            </a:ext>
          </a:extLst>
        </xdr:cNvPr>
        <xdr:cNvCxnSpPr/>
      </xdr:nvCxnSpPr>
      <xdr:spPr>
        <a:xfrm>
          <a:off x="7886700" y="66103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1" name="楕円 130">
          <a:extLst>
            <a:ext uri="{FF2B5EF4-FFF2-40B4-BE49-F238E27FC236}">
              <a16:creationId xmlns:a16="http://schemas.microsoft.com/office/drawing/2014/main" id="{4A8FF105-9733-4131-96D0-342950334811}"/>
            </a:ext>
          </a:extLst>
        </xdr:cNvPr>
        <xdr:cNvSpPr/>
      </xdr:nvSpPr>
      <xdr:spPr>
        <a:xfrm>
          <a:off x="7029450" y="66198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133350</xdr:rowOff>
    </xdr:from>
    <xdr:to>
      <xdr:col>45</xdr:col>
      <xdr:colOff>177800</xdr:colOff>
      <xdr:row>41</xdr:row>
      <xdr:rowOff>19050</xdr:rowOff>
    </xdr:to>
    <xdr:cxnSp macro="">
      <xdr:nvCxnSpPr>
        <xdr:cNvPr id="132" name="直線コネクタ 131">
          <a:extLst>
            <a:ext uri="{FF2B5EF4-FFF2-40B4-BE49-F238E27FC236}">
              <a16:creationId xmlns:a16="http://schemas.microsoft.com/office/drawing/2014/main" id="{1A88A4AF-64C7-4A53-B539-AEB2EEC9BEFE}"/>
            </a:ext>
          </a:extLst>
        </xdr:cNvPr>
        <xdr:cNvCxnSpPr/>
      </xdr:nvCxnSpPr>
      <xdr:spPr>
        <a:xfrm flipV="1">
          <a:off x="7077075" y="6610350"/>
          <a:ext cx="8096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33" name="n_1aveValue【体育館・プール】&#10;一人当たり面積">
          <a:extLst>
            <a:ext uri="{FF2B5EF4-FFF2-40B4-BE49-F238E27FC236}">
              <a16:creationId xmlns:a16="http://schemas.microsoft.com/office/drawing/2014/main" id="{DD1466A0-3643-4BD5-AA51-8CEEA679BA75}"/>
            </a:ext>
          </a:extLst>
        </xdr:cNvPr>
        <xdr:cNvSpPr txBox="1"/>
      </xdr:nvSpPr>
      <xdr:spPr>
        <a:xfrm>
          <a:off x="8458277"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4" name="n_2aveValue【体育館・プール】&#10;一人当たり面積">
          <a:extLst>
            <a:ext uri="{FF2B5EF4-FFF2-40B4-BE49-F238E27FC236}">
              <a16:creationId xmlns:a16="http://schemas.microsoft.com/office/drawing/2014/main" id="{5C059D68-BDAE-4EC3-B536-027F84ADB993}"/>
            </a:ext>
          </a:extLst>
        </xdr:cNvPr>
        <xdr:cNvSpPr txBox="1"/>
      </xdr:nvSpPr>
      <xdr:spPr>
        <a:xfrm>
          <a:off x="7677227"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35" name="n_3aveValue【体育館・プール】&#10;一人当たり面積">
          <a:extLst>
            <a:ext uri="{FF2B5EF4-FFF2-40B4-BE49-F238E27FC236}">
              <a16:creationId xmlns:a16="http://schemas.microsoft.com/office/drawing/2014/main" id="{EC1C4E44-8144-479D-9F3A-1FF041743AA9}"/>
            </a:ext>
          </a:extLst>
        </xdr:cNvPr>
        <xdr:cNvSpPr txBox="1"/>
      </xdr:nvSpPr>
      <xdr:spPr>
        <a:xfrm>
          <a:off x="6867602" y="623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105427</xdr:rowOff>
    </xdr:from>
    <xdr:ext cx="469744" cy="259045"/>
    <xdr:sp macro="" textlink="">
      <xdr:nvSpPr>
        <xdr:cNvPr id="136" name="n_4aveValue【体育館・プール】&#10;一人当たり面積">
          <a:extLst>
            <a:ext uri="{FF2B5EF4-FFF2-40B4-BE49-F238E27FC236}">
              <a16:creationId xmlns:a16="http://schemas.microsoft.com/office/drawing/2014/main" id="{D5684A90-CA87-48B3-920C-C59FA19BB222}"/>
            </a:ext>
          </a:extLst>
        </xdr:cNvPr>
        <xdr:cNvSpPr txBox="1"/>
      </xdr:nvSpPr>
      <xdr:spPr>
        <a:xfrm>
          <a:off x="6067502"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29227</xdr:rowOff>
    </xdr:from>
    <xdr:ext cx="469744" cy="259045"/>
    <xdr:sp macro="" textlink="">
      <xdr:nvSpPr>
        <xdr:cNvPr id="137" name="n_1mainValue【体育館・プール】&#10;一人当たり面積">
          <a:extLst>
            <a:ext uri="{FF2B5EF4-FFF2-40B4-BE49-F238E27FC236}">
              <a16:creationId xmlns:a16="http://schemas.microsoft.com/office/drawing/2014/main" id="{DBF4EE52-DFD7-415F-BE8F-83932446DB63}"/>
            </a:ext>
          </a:extLst>
        </xdr:cNvPr>
        <xdr:cNvSpPr txBox="1"/>
      </xdr:nvSpPr>
      <xdr:spPr>
        <a:xfrm>
          <a:off x="845827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29227</xdr:rowOff>
    </xdr:from>
    <xdr:ext cx="469744" cy="259045"/>
    <xdr:sp macro="" textlink="">
      <xdr:nvSpPr>
        <xdr:cNvPr id="138" name="n_2mainValue【体育館・プール】&#10;一人当たり面積">
          <a:extLst>
            <a:ext uri="{FF2B5EF4-FFF2-40B4-BE49-F238E27FC236}">
              <a16:creationId xmlns:a16="http://schemas.microsoft.com/office/drawing/2014/main" id="{159F70B7-296E-422B-AA7F-D52BC921775E}"/>
            </a:ext>
          </a:extLst>
        </xdr:cNvPr>
        <xdr:cNvSpPr txBox="1"/>
      </xdr:nvSpPr>
      <xdr:spPr>
        <a:xfrm>
          <a:off x="76772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39" name="n_3mainValue【体育館・プール】&#10;一人当たり面積">
          <a:extLst>
            <a:ext uri="{FF2B5EF4-FFF2-40B4-BE49-F238E27FC236}">
              <a16:creationId xmlns:a16="http://schemas.microsoft.com/office/drawing/2014/main" id="{A06755B0-5FA4-4CC0-8BF7-5A80E71A0ADC}"/>
            </a:ext>
          </a:extLst>
        </xdr:cNvPr>
        <xdr:cNvSpPr txBox="1"/>
      </xdr:nvSpPr>
      <xdr:spPr>
        <a:xfrm>
          <a:off x="6867602"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608EFD47-8375-4E8B-88A5-19AD964BCE27}"/>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1" name="正方形/長方形 140">
          <a:extLst>
            <a:ext uri="{FF2B5EF4-FFF2-40B4-BE49-F238E27FC236}">
              <a16:creationId xmlns:a16="http://schemas.microsoft.com/office/drawing/2014/main" id="{F870B1B3-D4F9-4BCB-9F55-B4F80831DCDF}"/>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2" name="正方形/長方形 141">
          <a:extLst>
            <a:ext uri="{FF2B5EF4-FFF2-40B4-BE49-F238E27FC236}">
              <a16:creationId xmlns:a16="http://schemas.microsoft.com/office/drawing/2014/main" id="{C0F7C870-D78C-4607-9A7C-55FAC5FFE0F0}"/>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3" name="正方形/長方形 142">
          <a:extLst>
            <a:ext uri="{FF2B5EF4-FFF2-40B4-BE49-F238E27FC236}">
              <a16:creationId xmlns:a16="http://schemas.microsoft.com/office/drawing/2014/main" id="{33A4E2D3-793C-4A5D-B3A0-25B76C13D8B7}"/>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4" name="正方形/長方形 143">
          <a:extLst>
            <a:ext uri="{FF2B5EF4-FFF2-40B4-BE49-F238E27FC236}">
              <a16:creationId xmlns:a16="http://schemas.microsoft.com/office/drawing/2014/main" id="{6B9655DF-68CA-466B-A971-26D03E00304E}"/>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D9BA2907-9CE4-4528-B529-DF5A4B3FADB1}"/>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DD74BD3-4817-484D-BC2F-3D07B60AB210}"/>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32C51757-8FD8-48D6-B8E0-342E14B1482C}"/>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a:extLst>
            <a:ext uri="{FF2B5EF4-FFF2-40B4-BE49-F238E27FC236}">
              <a16:creationId xmlns:a16="http://schemas.microsoft.com/office/drawing/2014/main" id="{AA0116F8-13A7-4D30-A1EE-4BED89382F3F}"/>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B89F3934-91CE-419B-AA8C-9EB6F75C365A}"/>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0" name="テキスト ボックス 149">
          <a:extLst>
            <a:ext uri="{FF2B5EF4-FFF2-40B4-BE49-F238E27FC236}">
              <a16:creationId xmlns:a16="http://schemas.microsoft.com/office/drawing/2014/main" id="{5E7625AB-A130-4D2A-8D62-A3BF44749963}"/>
            </a:ext>
          </a:extLst>
        </xdr:cNvPr>
        <xdr:cNvSpPr txBox="1"/>
      </xdr:nvSpPr>
      <xdr:spPr>
        <a:xfrm>
          <a:off x="2789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D741BBFC-2393-422C-910B-CCB8923F9B5B}"/>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A5339198-81AD-4986-8753-407A21F26C16}"/>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D2AA661F-C979-4F6C-B026-AFA48ED1D21A}"/>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661B455A-6B4E-4728-A511-B37FDAFF68AC}"/>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A9217B9D-5F30-4802-A9AD-68B62A6FCB11}"/>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06C2157F-E1EC-425C-B7EE-7161AF2869D5}"/>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CC2AC5DD-D048-44AD-816F-A41B307A2B3D}"/>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a:extLst>
            <a:ext uri="{FF2B5EF4-FFF2-40B4-BE49-F238E27FC236}">
              <a16:creationId xmlns:a16="http://schemas.microsoft.com/office/drawing/2014/main" id="{5943A6A3-09DB-484E-94C2-43D7AE76C606}"/>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9B388107-D109-449C-8922-FDC42AAABEDF}"/>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0" name="テキスト ボックス 159">
          <a:extLst>
            <a:ext uri="{FF2B5EF4-FFF2-40B4-BE49-F238E27FC236}">
              <a16:creationId xmlns:a16="http://schemas.microsoft.com/office/drawing/2014/main" id="{601EDE0C-9236-444E-827C-1530932C2ADA}"/>
            </a:ext>
          </a:extLst>
        </xdr:cNvPr>
        <xdr:cNvSpPr txBox="1"/>
      </xdr:nvSpPr>
      <xdr:spPr>
        <a:xfrm>
          <a:off x="388136" y="85033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陸上競技場・野球場・球技場】&#10;有形固定資産減価償却率グラフ枠">
          <a:extLst>
            <a:ext uri="{FF2B5EF4-FFF2-40B4-BE49-F238E27FC236}">
              <a16:creationId xmlns:a16="http://schemas.microsoft.com/office/drawing/2014/main" id="{FF030A90-60B0-47B5-BC0B-C997854D74CA}"/>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74295</xdr:rowOff>
    </xdr:from>
    <xdr:to>
      <xdr:col>24</xdr:col>
      <xdr:colOff>62865</xdr:colOff>
      <xdr:row>62</xdr:row>
      <xdr:rowOff>139065</xdr:rowOff>
    </xdr:to>
    <xdr:cxnSp macro="">
      <xdr:nvCxnSpPr>
        <xdr:cNvPr id="162" name="直線コネクタ 161">
          <a:extLst>
            <a:ext uri="{FF2B5EF4-FFF2-40B4-BE49-F238E27FC236}">
              <a16:creationId xmlns:a16="http://schemas.microsoft.com/office/drawing/2014/main" id="{4FFDE2D3-B838-4567-9B05-3FF5376DD82E}"/>
            </a:ext>
          </a:extLst>
        </xdr:cNvPr>
        <xdr:cNvCxnSpPr/>
      </xdr:nvCxnSpPr>
      <xdr:spPr>
        <a:xfrm flipV="1">
          <a:off x="4179570" y="9142095"/>
          <a:ext cx="1270" cy="103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142892</xdr:rowOff>
    </xdr:from>
    <xdr:ext cx="405111" cy="259045"/>
    <xdr:sp macro="" textlink="">
      <xdr:nvSpPr>
        <xdr:cNvPr id="163" name="【陸上競技場・野球場・球技場】&#10;有形固定資産減価償却率最小値テキスト">
          <a:extLst>
            <a:ext uri="{FF2B5EF4-FFF2-40B4-BE49-F238E27FC236}">
              <a16:creationId xmlns:a16="http://schemas.microsoft.com/office/drawing/2014/main" id="{98483171-9BA6-4418-8A26-10C6CEC7BD02}"/>
            </a:ext>
          </a:extLst>
        </xdr:cNvPr>
        <xdr:cNvSpPr txBox="1"/>
      </xdr:nvSpPr>
      <xdr:spPr>
        <a:xfrm>
          <a:off x="4229100"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139065</xdr:rowOff>
    </xdr:from>
    <xdr:to>
      <xdr:col>24</xdr:col>
      <xdr:colOff>152400</xdr:colOff>
      <xdr:row>62</xdr:row>
      <xdr:rowOff>139065</xdr:rowOff>
    </xdr:to>
    <xdr:cxnSp macro="">
      <xdr:nvCxnSpPr>
        <xdr:cNvPr id="164" name="直線コネクタ 163">
          <a:extLst>
            <a:ext uri="{FF2B5EF4-FFF2-40B4-BE49-F238E27FC236}">
              <a16:creationId xmlns:a16="http://schemas.microsoft.com/office/drawing/2014/main" id="{9C2D92A0-0F05-4581-85F7-4BD63315880C}"/>
            </a:ext>
          </a:extLst>
        </xdr:cNvPr>
        <xdr:cNvCxnSpPr/>
      </xdr:nvCxnSpPr>
      <xdr:spPr>
        <a:xfrm>
          <a:off x="4105275" y="101815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20972</xdr:rowOff>
    </xdr:from>
    <xdr:ext cx="405111" cy="259045"/>
    <xdr:sp macro="" textlink="">
      <xdr:nvSpPr>
        <xdr:cNvPr id="165" name="【陸上競技場・野球場・球技場】&#10;有形固定資産減価償却率最大値テキスト">
          <a:extLst>
            <a:ext uri="{FF2B5EF4-FFF2-40B4-BE49-F238E27FC236}">
              <a16:creationId xmlns:a16="http://schemas.microsoft.com/office/drawing/2014/main" id="{315654B3-48D7-4F37-981D-ABEB9B099468}"/>
            </a:ext>
          </a:extLst>
        </xdr:cNvPr>
        <xdr:cNvSpPr txBox="1"/>
      </xdr:nvSpPr>
      <xdr:spPr>
        <a:xfrm>
          <a:off x="4229100" y="892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66" name="直線コネクタ 165">
          <a:extLst>
            <a:ext uri="{FF2B5EF4-FFF2-40B4-BE49-F238E27FC236}">
              <a16:creationId xmlns:a16="http://schemas.microsoft.com/office/drawing/2014/main" id="{4476285D-AB43-4EF3-B6A0-91A6EF56EAD4}"/>
            </a:ext>
          </a:extLst>
        </xdr:cNvPr>
        <xdr:cNvCxnSpPr/>
      </xdr:nvCxnSpPr>
      <xdr:spPr>
        <a:xfrm>
          <a:off x="4105275" y="91420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143527</xdr:rowOff>
    </xdr:from>
    <xdr:ext cx="405111" cy="259045"/>
    <xdr:sp macro="" textlink="">
      <xdr:nvSpPr>
        <xdr:cNvPr id="167" name="【陸上競技場・野球場・球技場】&#10;有形固定資産減価償却率平均値テキスト">
          <a:extLst>
            <a:ext uri="{FF2B5EF4-FFF2-40B4-BE49-F238E27FC236}">
              <a16:creationId xmlns:a16="http://schemas.microsoft.com/office/drawing/2014/main" id="{4821FB35-541A-4A8B-9A57-CF6AD172ADEC}"/>
            </a:ext>
          </a:extLst>
        </xdr:cNvPr>
        <xdr:cNvSpPr txBox="1"/>
      </xdr:nvSpPr>
      <xdr:spPr>
        <a:xfrm>
          <a:off x="4229100" y="9370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168" name="フローチャート: 判断 167">
          <a:extLst>
            <a:ext uri="{FF2B5EF4-FFF2-40B4-BE49-F238E27FC236}">
              <a16:creationId xmlns:a16="http://schemas.microsoft.com/office/drawing/2014/main" id="{CDB69715-E545-4358-97B9-009948E8A399}"/>
            </a:ext>
          </a:extLst>
        </xdr:cNvPr>
        <xdr:cNvSpPr/>
      </xdr:nvSpPr>
      <xdr:spPr>
        <a:xfrm>
          <a:off x="4124325" y="95154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105410</xdr:rowOff>
    </xdr:from>
    <xdr:to>
      <xdr:col>20</xdr:col>
      <xdr:colOff>38100</xdr:colOff>
      <xdr:row>59</xdr:row>
      <xdr:rowOff>35560</xdr:rowOff>
    </xdr:to>
    <xdr:sp macro="" textlink="">
      <xdr:nvSpPr>
        <xdr:cNvPr id="169" name="フローチャート: 判断 168">
          <a:extLst>
            <a:ext uri="{FF2B5EF4-FFF2-40B4-BE49-F238E27FC236}">
              <a16:creationId xmlns:a16="http://schemas.microsoft.com/office/drawing/2014/main" id="{FD086EAF-76CA-4399-AF21-0748F54203D7}"/>
            </a:ext>
          </a:extLst>
        </xdr:cNvPr>
        <xdr:cNvSpPr/>
      </xdr:nvSpPr>
      <xdr:spPr>
        <a:xfrm>
          <a:off x="3381375" y="94938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88265</xdr:rowOff>
    </xdr:from>
    <xdr:to>
      <xdr:col>15</xdr:col>
      <xdr:colOff>101600</xdr:colOff>
      <xdr:row>59</xdr:row>
      <xdr:rowOff>18415</xdr:rowOff>
    </xdr:to>
    <xdr:sp macro="" textlink="">
      <xdr:nvSpPr>
        <xdr:cNvPr id="170" name="フローチャート: 判断 169">
          <a:extLst>
            <a:ext uri="{FF2B5EF4-FFF2-40B4-BE49-F238E27FC236}">
              <a16:creationId xmlns:a16="http://schemas.microsoft.com/office/drawing/2014/main" id="{0A9A6DF9-1CC0-4C15-A16E-C19C030D165E}"/>
            </a:ext>
          </a:extLst>
        </xdr:cNvPr>
        <xdr:cNvSpPr/>
      </xdr:nvSpPr>
      <xdr:spPr>
        <a:xfrm>
          <a:off x="2571750" y="947674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48260</xdr:rowOff>
    </xdr:from>
    <xdr:to>
      <xdr:col>10</xdr:col>
      <xdr:colOff>165100</xdr:colOff>
      <xdr:row>58</xdr:row>
      <xdr:rowOff>149860</xdr:rowOff>
    </xdr:to>
    <xdr:sp macro="" textlink="">
      <xdr:nvSpPr>
        <xdr:cNvPr id="171" name="フローチャート: 判断 170">
          <a:extLst>
            <a:ext uri="{FF2B5EF4-FFF2-40B4-BE49-F238E27FC236}">
              <a16:creationId xmlns:a16="http://schemas.microsoft.com/office/drawing/2014/main" id="{B223BC5B-EC05-469C-B441-D6C12AF331FA}"/>
            </a:ext>
          </a:extLst>
        </xdr:cNvPr>
        <xdr:cNvSpPr/>
      </xdr:nvSpPr>
      <xdr:spPr>
        <a:xfrm>
          <a:off x="1781175" y="94367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162560</xdr:rowOff>
    </xdr:from>
    <xdr:to>
      <xdr:col>6</xdr:col>
      <xdr:colOff>38100</xdr:colOff>
      <xdr:row>59</xdr:row>
      <xdr:rowOff>92710</xdr:rowOff>
    </xdr:to>
    <xdr:sp macro="" textlink="">
      <xdr:nvSpPr>
        <xdr:cNvPr id="172" name="フローチャート: 判断 171">
          <a:extLst>
            <a:ext uri="{FF2B5EF4-FFF2-40B4-BE49-F238E27FC236}">
              <a16:creationId xmlns:a16="http://schemas.microsoft.com/office/drawing/2014/main" id="{C89A40A1-7034-48FC-A75A-91F0B457FCEE}"/>
            </a:ext>
          </a:extLst>
        </xdr:cNvPr>
        <xdr:cNvSpPr/>
      </xdr:nvSpPr>
      <xdr:spPr>
        <a:xfrm>
          <a:off x="981075" y="95510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513E7619-42FD-462D-BCC5-944B47E4B821}"/>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26337193-B5A9-4623-A5DE-09FAD81624E7}"/>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F54DEAB-31E5-4E85-903D-B5A267EC7900}"/>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53F65E06-EA58-46D0-93E5-7BC98FF980BD}"/>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B405C6E2-3C45-4E17-B9D7-C4745F4602D9}"/>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52070</xdr:rowOff>
    </xdr:from>
    <xdr:to>
      <xdr:col>24</xdr:col>
      <xdr:colOff>114300</xdr:colOff>
      <xdr:row>60</xdr:row>
      <xdr:rowOff>153670</xdr:rowOff>
    </xdr:to>
    <xdr:sp macro="" textlink="">
      <xdr:nvSpPr>
        <xdr:cNvPr id="178" name="楕円 177">
          <a:extLst>
            <a:ext uri="{FF2B5EF4-FFF2-40B4-BE49-F238E27FC236}">
              <a16:creationId xmlns:a16="http://schemas.microsoft.com/office/drawing/2014/main" id="{51027A05-10D4-445A-B696-304BED033160}"/>
            </a:ext>
          </a:extLst>
        </xdr:cNvPr>
        <xdr:cNvSpPr/>
      </xdr:nvSpPr>
      <xdr:spPr>
        <a:xfrm>
          <a:off x="4124325" y="976439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30497</xdr:rowOff>
    </xdr:from>
    <xdr:ext cx="405111" cy="259045"/>
    <xdr:sp macro="" textlink="">
      <xdr:nvSpPr>
        <xdr:cNvPr id="179" name="【陸上競技場・野球場・球技場】&#10;有形固定資産減価償却率該当値テキスト">
          <a:extLst>
            <a:ext uri="{FF2B5EF4-FFF2-40B4-BE49-F238E27FC236}">
              <a16:creationId xmlns:a16="http://schemas.microsoft.com/office/drawing/2014/main" id="{0FA5B7AD-77AA-45DF-AC70-D520D368D253}"/>
            </a:ext>
          </a:extLst>
        </xdr:cNvPr>
        <xdr:cNvSpPr txBox="1"/>
      </xdr:nvSpPr>
      <xdr:spPr>
        <a:xfrm>
          <a:off x="4229100"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135890</xdr:rowOff>
    </xdr:from>
    <xdr:to>
      <xdr:col>20</xdr:col>
      <xdr:colOff>38100</xdr:colOff>
      <xdr:row>61</xdr:row>
      <xdr:rowOff>66040</xdr:rowOff>
    </xdr:to>
    <xdr:sp macro="" textlink="">
      <xdr:nvSpPr>
        <xdr:cNvPr id="180" name="楕円 179">
          <a:extLst>
            <a:ext uri="{FF2B5EF4-FFF2-40B4-BE49-F238E27FC236}">
              <a16:creationId xmlns:a16="http://schemas.microsoft.com/office/drawing/2014/main" id="{EC7AA3C6-6C44-4914-96D2-637ABB7BCB45}"/>
            </a:ext>
          </a:extLst>
        </xdr:cNvPr>
        <xdr:cNvSpPr/>
      </xdr:nvSpPr>
      <xdr:spPr>
        <a:xfrm>
          <a:off x="3381375" y="98513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102870</xdr:rowOff>
    </xdr:from>
    <xdr:to>
      <xdr:col>24</xdr:col>
      <xdr:colOff>63500</xdr:colOff>
      <xdr:row>61</xdr:row>
      <xdr:rowOff>15240</xdr:rowOff>
    </xdr:to>
    <xdr:cxnSp macro="">
      <xdr:nvCxnSpPr>
        <xdr:cNvPr id="181" name="直線コネクタ 180">
          <a:extLst>
            <a:ext uri="{FF2B5EF4-FFF2-40B4-BE49-F238E27FC236}">
              <a16:creationId xmlns:a16="http://schemas.microsoft.com/office/drawing/2014/main" id="{36B64FA2-41EF-43B5-AA0E-08B386CEC901}"/>
            </a:ext>
          </a:extLst>
        </xdr:cNvPr>
        <xdr:cNvCxnSpPr/>
      </xdr:nvCxnSpPr>
      <xdr:spPr>
        <a:xfrm flipV="1">
          <a:off x="3429000" y="9821545"/>
          <a:ext cx="752475"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111125</xdr:rowOff>
    </xdr:from>
    <xdr:to>
      <xdr:col>15</xdr:col>
      <xdr:colOff>101600</xdr:colOff>
      <xdr:row>61</xdr:row>
      <xdr:rowOff>41275</xdr:rowOff>
    </xdr:to>
    <xdr:sp macro="" textlink="">
      <xdr:nvSpPr>
        <xdr:cNvPr id="182" name="楕円 181">
          <a:extLst>
            <a:ext uri="{FF2B5EF4-FFF2-40B4-BE49-F238E27FC236}">
              <a16:creationId xmlns:a16="http://schemas.microsoft.com/office/drawing/2014/main" id="{D3DF94FF-997F-487A-9406-042F82BB112D}"/>
            </a:ext>
          </a:extLst>
        </xdr:cNvPr>
        <xdr:cNvSpPr/>
      </xdr:nvSpPr>
      <xdr:spPr>
        <a:xfrm>
          <a:off x="2571750" y="98266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161925</xdr:rowOff>
    </xdr:from>
    <xdr:to>
      <xdr:col>19</xdr:col>
      <xdr:colOff>177800</xdr:colOff>
      <xdr:row>61</xdr:row>
      <xdr:rowOff>15240</xdr:rowOff>
    </xdr:to>
    <xdr:cxnSp macro="">
      <xdr:nvCxnSpPr>
        <xdr:cNvPr id="183" name="直線コネクタ 182">
          <a:extLst>
            <a:ext uri="{FF2B5EF4-FFF2-40B4-BE49-F238E27FC236}">
              <a16:creationId xmlns:a16="http://schemas.microsoft.com/office/drawing/2014/main" id="{29179A6A-07E5-41F8-A42D-5822C8FDAF7C}"/>
            </a:ext>
          </a:extLst>
        </xdr:cNvPr>
        <xdr:cNvCxnSpPr/>
      </xdr:nvCxnSpPr>
      <xdr:spPr>
        <a:xfrm>
          <a:off x="2619375" y="9874250"/>
          <a:ext cx="80962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93980</xdr:rowOff>
    </xdr:from>
    <xdr:to>
      <xdr:col>10</xdr:col>
      <xdr:colOff>165100</xdr:colOff>
      <xdr:row>61</xdr:row>
      <xdr:rowOff>24130</xdr:rowOff>
    </xdr:to>
    <xdr:sp macro="" textlink="">
      <xdr:nvSpPr>
        <xdr:cNvPr id="184" name="楕円 183">
          <a:extLst>
            <a:ext uri="{FF2B5EF4-FFF2-40B4-BE49-F238E27FC236}">
              <a16:creationId xmlns:a16="http://schemas.microsoft.com/office/drawing/2014/main" id="{AAE36B5D-91B8-4CE2-9676-D2E1A00B283A}"/>
            </a:ext>
          </a:extLst>
        </xdr:cNvPr>
        <xdr:cNvSpPr/>
      </xdr:nvSpPr>
      <xdr:spPr>
        <a:xfrm>
          <a:off x="1781175" y="98094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144780</xdr:rowOff>
    </xdr:from>
    <xdr:to>
      <xdr:col>15</xdr:col>
      <xdr:colOff>50800</xdr:colOff>
      <xdr:row>60</xdr:row>
      <xdr:rowOff>161925</xdr:rowOff>
    </xdr:to>
    <xdr:cxnSp macro="">
      <xdr:nvCxnSpPr>
        <xdr:cNvPr id="185" name="直線コネクタ 184">
          <a:extLst>
            <a:ext uri="{FF2B5EF4-FFF2-40B4-BE49-F238E27FC236}">
              <a16:creationId xmlns:a16="http://schemas.microsoft.com/office/drawing/2014/main" id="{FCC76866-9ED1-48DB-937F-8FF33F83045C}"/>
            </a:ext>
          </a:extLst>
        </xdr:cNvPr>
        <xdr:cNvCxnSpPr/>
      </xdr:nvCxnSpPr>
      <xdr:spPr>
        <a:xfrm>
          <a:off x="1828800" y="9857105"/>
          <a:ext cx="790575"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52087</xdr:rowOff>
    </xdr:from>
    <xdr:ext cx="405111" cy="259045"/>
    <xdr:sp macro="" textlink="">
      <xdr:nvSpPr>
        <xdr:cNvPr id="186" name="n_1aveValue【陸上競技場・野球場・球技場】&#10;有形固定資産減価償却率">
          <a:extLst>
            <a:ext uri="{FF2B5EF4-FFF2-40B4-BE49-F238E27FC236}">
              <a16:creationId xmlns:a16="http://schemas.microsoft.com/office/drawing/2014/main" id="{DE177335-43F5-41B1-B153-90AD0120876A}"/>
            </a:ext>
          </a:extLst>
        </xdr:cNvPr>
        <xdr:cNvSpPr txBox="1"/>
      </xdr:nvSpPr>
      <xdr:spPr>
        <a:xfrm>
          <a:off x="3239144" y="9278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34942</xdr:rowOff>
    </xdr:from>
    <xdr:ext cx="405111" cy="259045"/>
    <xdr:sp macro="" textlink="">
      <xdr:nvSpPr>
        <xdr:cNvPr id="187" name="n_2aveValue【陸上競技場・野球場・球技場】&#10;有形固定資産減価償却率">
          <a:extLst>
            <a:ext uri="{FF2B5EF4-FFF2-40B4-BE49-F238E27FC236}">
              <a16:creationId xmlns:a16="http://schemas.microsoft.com/office/drawing/2014/main" id="{D3163229-CF7C-4A12-94DB-D8AD714D4330}"/>
            </a:ext>
          </a:extLst>
        </xdr:cNvPr>
        <xdr:cNvSpPr txBox="1"/>
      </xdr:nvSpPr>
      <xdr:spPr>
        <a:xfrm>
          <a:off x="2439044" y="926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166387</xdr:rowOff>
    </xdr:from>
    <xdr:ext cx="405111" cy="259045"/>
    <xdr:sp macro="" textlink="">
      <xdr:nvSpPr>
        <xdr:cNvPr id="188" name="n_3aveValue【陸上競技場・野球場・球技場】&#10;有形固定資産減価償却率">
          <a:extLst>
            <a:ext uri="{FF2B5EF4-FFF2-40B4-BE49-F238E27FC236}">
              <a16:creationId xmlns:a16="http://schemas.microsoft.com/office/drawing/2014/main" id="{FE351874-64E7-43C7-9935-92FF692E9772}"/>
            </a:ext>
          </a:extLst>
        </xdr:cNvPr>
        <xdr:cNvSpPr txBox="1"/>
      </xdr:nvSpPr>
      <xdr:spPr>
        <a:xfrm>
          <a:off x="1648469" y="9231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109237</xdr:rowOff>
    </xdr:from>
    <xdr:ext cx="405111" cy="259045"/>
    <xdr:sp macro="" textlink="">
      <xdr:nvSpPr>
        <xdr:cNvPr id="189" name="n_4aveValue【陸上競技場・野球場・球技場】&#10;有形固定資産減価償却率">
          <a:extLst>
            <a:ext uri="{FF2B5EF4-FFF2-40B4-BE49-F238E27FC236}">
              <a16:creationId xmlns:a16="http://schemas.microsoft.com/office/drawing/2014/main" id="{CF55DC10-095F-428A-975E-B881B5393B20}"/>
            </a:ext>
          </a:extLst>
        </xdr:cNvPr>
        <xdr:cNvSpPr txBox="1"/>
      </xdr:nvSpPr>
      <xdr:spPr>
        <a:xfrm>
          <a:off x="848369" y="9335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57167</xdr:rowOff>
    </xdr:from>
    <xdr:ext cx="405111" cy="259045"/>
    <xdr:sp macro="" textlink="">
      <xdr:nvSpPr>
        <xdr:cNvPr id="190" name="n_1mainValue【陸上競技場・野球場・球技場】&#10;有形固定資産減価償却率">
          <a:extLst>
            <a:ext uri="{FF2B5EF4-FFF2-40B4-BE49-F238E27FC236}">
              <a16:creationId xmlns:a16="http://schemas.microsoft.com/office/drawing/2014/main" id="{58C070D7-847D-4F27-9015-333C4731AB1B}"/>
            </a:ext>
          </a:extLst>
        </xdr:cNvPr>
        <xdr:cNvSpPr txBox="1"/>
      </xdr:nvSpPr>
      <xdr:spPr>
        <a:xfrm>
          <a:off x="3239144" y="993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32402</xdr:rowOff>
    </xdr:from>
    <xdr:ext cx="405111" cy="259045"/>
    <xdr:sp macro="" textlink="">
      <xdr:nvSpPr>
        <xdr:cNvPr id="191" name="n_2mainValue【陸上競技場・野球場・球技場】&#10;有形固定資産減価償却率">
          <a:extLst>
            <a:ext uri="{FF2B5EF4-FFF2-40B4-BE49-F238E27FC236}">
              <a16:creationId xmlns:a16="http://schemas.microsoft.com/office/drawing/2014/main" id="{C40C9369-3E86-4FBE-8708-9FDC88600B7B}"/>
            </a:ext>
          </a:extLst>
        </xdr:cNvPr>
        <xdr:cNvSpPr txBox="1"/>
      </xdr:nvSpPr>
      <xdr:spPr>
        <a:xfrm>
          <a:off x="24390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15257</xdr:rowOff>
    </xdr:from>
    <xdr:ext cx="405111" cy="259045"/>
    <xdr:sp macro="" textlink="">
      <xdr:nvSpPr>
        <xdr:cNvPr id="192" name="n_3mainValue【陸上競技場・野球場・球技場】&#10;有形固定資産減価償却率">
          <a:extLst>
            <a:ext uri="{FF2B5EF4-FFF2-40B4-BE49-F238E27FC236}">
              <a16:creationId xmlns:a16="http://schemas.microsoft.com/office/drawing/2014/main" id="{589F0964-5B55-4BAD-B432-F57339CDB59B}"/>
            </a:ext>
          </a:extLst>
        </xdr:cNvPr>
        <xdr:cNvSpPr txBox="1"/>
      </xdr:nvSpPr>
      <xdr:spPr>
        <a:xfrm>
          <a:off x="1648469"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E2B8F1CB-015A-4116-BCCE-C24C6B732176}"/>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94" name="正方形/長方形 193">
          <a:extLst>
            <a:ext uri="{FF2B5EF4-FFF2-40B4-BE49-F238E27FC236}">
              <a16:creationId xmlns:a16="http://schemas.microsoft.com/office/drawing/2014/main" id="{69B59FC4-9C0B-47C5-965B-30CD1164E419}"/>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95" name="正方形/長方形 194">
          <a:extLst>
            <a:ext uri="{FF2B5EF4-FFF2-40B4-BE49-F238E27FC236}">
              <a16:creationId xmlns:a16="http://schemas.microsoft.com/office/drawing/2014/main" id="{81AE2295-BEE6-4459-83A6-46CAA9482F24}"/>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6" name="正方形/長方形 195">
          <a:extLst>
            <a:ext uri="{FF2B5EF4-FFF2-40B4-BE49-F238E27FC236}">
              <a16:creationId xmlns:a16="http://schemas.microsoft.com/office/drawing/2014/main" id="{1D758C03-545B-4763-9BC9-4F381CB637D0}"/>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7" name="正方形/長方形 196">
          <a:extLst>
            <a:ext uri="{FF2B5EF4-FFF2-40B4-BE49-F238E27FC236}">
              <a16:creationId xmlns:a16="http://schemas.microsoft.com/office/drawing/2014/main" id="{E0D9FFB2-4B6B-4ADF-A64D-307BEE6AFE5E}"/>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51382250-21C7-4BCA-B283-3E1ADA2A1F91}"/>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8CE6CCB1-A3F5-4442-867F-531B5EAE56EF}"/>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61033FC1-82C0-4F51-A6D9-75537106D7B2}"/>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id="{FA69487B-4EE8-453A-B7E2-EE858939486A}"/>
            </a:ext>
          </a:extLst>
        </xdr:cNvPr>
        <xdr:cNvCxnSpPr/>
      </xdr:nvCxnSpPr>
      <xdr:spPr>
        <a:xfrm>
          <a:off x="5953125" y="104938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a:extLst>
            <a:ext uri="{FF2B5EF4-FFF2-40B4-BE49-F238E27FC236}">
              <a16:creationId xmlns:a16="http://schemas.microsoft.com/office/drawing/2014/main" id="{1DEC7B2B-0E96-47EE-918B-DEFEEED90763}"/>
            </a:ext>
          </a:extLst>
        </xdr:cNvPr>
        <xdr:cNvSpPr txBox="1"/>
      </xdr:nvSpPr>
      <xdr:spPr>
        <a:xfrm>
          <a:off x="5527221"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id="{68A4E40E-1183-4FCD-8999-612B46CAD93D}"/>
            </a:ext>
          </a:extLst>
        </xdr:cNvPr>
        <xdr:cNvCxnSpPr/>
      </xdr:nvCxnSpPr>
      <xdr:spPr>
        <a:xfrm>
          <a:off x="5953125" y="1018313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a:extLst>
            <a:ext uri="{FF2B5EF4-FFF2-40B4-BE49-F238E27FC236}">
              <a16:creationId xmlns:a16="http://schemas.microsoft.com/office/drawing/2014/main" id="{7A8DD935-0763-4DDD-BFC3-2FD61AE706FA}"/>
            </a:ext>
          </a:extLst>
        </xdr:cNvPr>
        <xdr:cNvSpPr txBox="1"/>
      </xdr:nvSpPr>
      <xdr:spPr>
        <a:xfrm>
          <a:off x="5527221"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id="{82F39B5C-ABDA-41A9-A0DE-74069610CCD7}"/>
            </a:ext>
          </a:extLst>
        </xdr:cNvPr>
        <xdr:cNvCxnSpPr/>
      </xdr:nvCxnSpPr>
      <xdr:spPr>
        <a:xfrm>
          <a:off x="5953125" y="987561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a:extLst>
            <a:ext uri="{FF2B5EF4-FFF2-40B4-BE49-F238E27FC236}">
              <a16:creationId xmlns:a16="http://schemas.microsoft.com/office/drawing/2014/main" id="{3AD8BA8E-5EEC-45AD-ADC1-32D9AAF46C18}"/>
            </a:ext>
          </a:extLst>
        </xdr:cNvPr>
        <xdr:cNvSpPr txBox="1"/>
      </xdr:nvSpPr>
      <xdr:spPr>
        <a:xfrm>
          <a:off x="5527221"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id="{104A5951-2C5A-42C9-A5D7-906595940A82}"/>
            </a:ext>
          </a:extLst>
        </xdr:cNvPr>
        <xdr:cNvCxnSpPr/>
      </xdr:nvCxnSpPr>
      <xdr:spPr>
        <a:xfrm>
          <a:off x="5953125" y="95649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a:extLst>
            <a:ext uri="{FF2B5EF4-FFF2-40B4-BE49-F238E27FC236}">
              <a16:creationId xmlns:a16="http://schemas.microsoft.com/office/drawing/2014/main" id="{78767856-FDE5-47A7-9E1E-CD26AA966A25}"/>
            </a:ext>
          </a:extLst>
        </xdr:cNvPr>
        <xdr:cNvSpPr txBox="1"/>
      </xdr:nvSpPr>
      <xdr:spPr>
        <a:xfrm>
          <a:off x="5527221"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id="{D43AAE56-72E3-4601-8499-AB2BBD96014F}"/>
            </a:ext>
          </a:extLst>
        </xdr:cNvPr>
        <xdr:cNvCxnSpPr/>
      </xdr:nvCxnSpPr>
      <xdr:spPr>
        <a:xfrm>
          <a:off x="5953125" y="92573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a:extLst>
            <a:ext uri="{FF2B5EF4-FFF2-40B4-BE49-F238E27FC236}">
              <a16:creationId xmlns:a16="http://schemas.microsoft.com/office/drawing/2014/main" id="{4FF7522E-890A-4974-BAFB-01278FB5596E}"/>
            </a:ext>
          </a:extLst>
        </xdr:cNvPr>
        <xdr:cNvSpPr txBox="1"/>
      </xdr:nvSpPr>
      <xdr:spPr>
        <a:xfrm>
          <a:off x="5527221"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id="{6C127988-6B50-4D72-9C26-ACAF0013F364}"/>
            </a:ext>
          </a:extLst>
        </xdr:cNvPr>
        <xdr:cNvCxnSpPr/>
      </xdr:nvCxnSpPr>
      <xdr:spPr>
        <a:xfrm>
          <a:off x="5953125" y="894669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a:extLst>
            <a:ext uri="{FF2B5EF4-FFF2-40B4-BE49-F238E27FC236}">
              <a16:creationId xmlns:a16="http://schemas.microsoft.com/office/drawing/2014/main" id="{77870F06-4132-465E-B814-F6F4E7DF9D66}"/>
            </a:ext>
          </a:extLst>
        </xdr:cNvPr>
        <xdr:cNvSpPr txBox="1"/>
      </xdr:nvSpPr>
      <xdr:spPr>
        <a:xfrm>
          <a:off x="5527221"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66A46B9D-885A-41FD-A99F-8265930D7BDC}"/>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EEA72EF3-A121-4158-B6ED-56F8ACEA8C9A}"/>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陸上競技場・野球場・球技場】&#10;一人当たり面積グラフ枠">
          <a:extLst>
            <a:ext uri="{FF2B5EF4-FFF2-40B4-BE49-F238E27FC236}">
              <a16:creationId xmlns:a16="http://schemas.microsoft.com/office/drawing/2014/main" id="{2A51C355-F758-440B-BC4A-1206D918D333}"/>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43543</xdr:rowOff>
    </xdr:from>
    <xdr:to>
      <xdr:col>54</xdr:col>
      <xdr:colOff>189865</xdr:colOff>
      <xdr:row>64</xdr:row>
      <xdr:rowOff>108857</xdr:rowOff>
    </xdr:to>
    <xdr:cxnSp macro="">
      <xdr:nvCxnSpPr>
        <xdr:cNvPr id="216" name="直線コネクタ 215">
          <a:extLst>
            <a:ext uri="{FF2B5EF4-FFF2-40B4-BE49-F238E27FC236}">
              <a16:creationId xmlns:a16="http://schemas.microsoft.com/office/drawing/2014/main" id="{B4F20BF3-A6DA-45CD-B735-B0B3326D678E}"/>
            </a:ext>
          </a:extLst>
        </xdr:cNvPr>
        <xdr:cNvCxnSpPr/>
      </xdr:nvCxnSpPr>
      <xdr:spPr>
        <a:xfrm flipV="1">
          <a:off x="9427845" y="9114518"/>
          <a:ext cx="1270" cy="1354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112684</xdr:rowOff>
    </xdr:from>
    <xdr:ext cx="469744" cy="259045"/>
    <xdr:sp macro="" textlink="">
      <xdr:nvSpPr>
        <xdr:cNvPr id="217" name="【陸上競技場・野球場・球技場】&#10;一人当たり面積最小値テキスト">
          <a:extLst>
            <a:ext uri="{FF2B5EF4-FFF2-40B4-BE49-F238E27FC236}">
              <a16:creationId xmlns:a16="http://schemas.microsoft.com/office/drawing/2014/main" id="{C62275F4-DCAF-46AB-97F8-17A1963540EE}"/>
            </a:ext>
          </a:extLst>
        </xdr:cNvPr>
        <xdr:cNvSpPr txBox="1"/>
      </xdr:nvSpPr>
      <xdr:spPr>
        <a:xfrm>
          <a:off x="9477375" y="1047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8" name="直線コネクタ 217">
          <a:extLst>
            <a:ext uri="{FF2B5EF4-FFF2-40B4-BE49-F238E27FC236}">
              <a16:creationId xmlns:a16="http://schemas.microsoft.com/office/drawing/2014/main" id="{23688F05-EE57-4867-A59C-1A50061E1EDB}"/>
            </a:ext>
          </a:extLst>
        </xdr:cNvPr>
        <xdr:cNvCxnSpPr/>
      </xdr:nvCxnSpPr>
      <xdr:spPr>
        <a:xfrm>
          <a:off x="9363075" y="1046888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161670</xdr:rowOff>
    </xdr:from>
    <xdr:ext cx="469744" cy="259045"/>
    <xdr:sp macro="" textlink="">
      <xdr:nvSpPr>
        <xdr:cNvPr id="219" name="【陸上競技場・野球場・球技場】&#10;一人当たり面積最大値テキスト">
          <a:extLst>
            <a:ext uri="{FF2B5EF4-FFF2-40B4-BE49-F238E27FC236}">
              <a16:creationId xmlns:a16="http://schemas.microsoft.com/office/drawing/2014/main" id="{ABB9F127-C1A3-4239-8579-539360637B17}"/>
            </a:ext>
          </a:extLst>
        </xdr:cNvPr>
        <xdr:cNvSpPr txBox="1"/>
      </xdr:nvSpPr>
      <xdr:spPr>
        <a:xfrm>
          <a:off x="9477375" y="890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220" name="直線コネクタ 219">
          <a:extLst>
            <a:ext uri="{FF2B5EF4-FFF2-40B4-BE49-F238E27FC236}">
              <a16:creationId xmlns:a16="http://schemas.microsoft.com/office/drawing/2014/main" id="{F3F0BF09-091B-40FB-8C8D-19F8367C04DC}"/>
            </a:ext>
          </a:extLst>
        </xdr:cNvPr>
        <xdr:cNvCxnSpPr/>
      </xdr:nvCxnSpPr>
      <xdr:spPr>
        <a:xfrm>
          <a:off x="9363075" y="911451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108149</xdr:rowOff>
    </xdr:from>
    <xdr:ext cx="469744" cy="259045"/>
    <xdr:sp macro="" textlink="">
      <xdr:nvSpPr>
        <xdr:cNvPr id="221" name="【陸上競技場・野球場・球技場】&#10;一人当たり面積平均値テキスト">
          <a:extLst>
            <a:ext uri="{FF2B5EF4-FFF2-40B4-BE49-F238E27FC236}">
              <a16:creationId xmlns:a16="http://schemas.microsoft.com/office/drawing/2014/main" id="{A1577117-ADC5-4538-B4B8-F4C17FB6BFA9}"/>
            </a:ext>
          </a:extLst>
        </xdr:cNvPr>
        <xdr:cNvSpPr txBox="1"/>
      </xdr:nvSpPr>
      <xdr:spPr>
        <a:xfrm>
          <a:off x="9477375" y="9982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85272</xdr:rowOff>
    </xdr:from>
    <xdr:to>
      <xdr:col>55</xdr:col>
      <xdr:colOff>50800</xdr:colOff>
      <xdr:row>63</xdr:row>
      <xdr:rowOff>15422</xdr:rowOff>
    </xdr:to>
    <xdr:sp macro="" textlink="">
      <xdr:nvSpPr>
        <xdr:cNvPr id="222" name="フローチャート: 判断 221">
          <a:extLst>
            <a:ext uri="{FF2B5EF4-FFF2-40B4-BE49-F238E27FC236}">
              <a16:creationId xmlns:a16="http://schemas.microsoft.com/office/drawing/2014/main" id="{353FC62D-929B-456B-9B77-6F8E3AD6E74F}"/>
            </a:ext>
          </a:extLst>
        </xdr:cNvPr>
        <xdr:cNvSpPr/>
      </xdr:nvSpPr>
      <xdr:spPr>
        <a:xfrm>
          <a:off x="9401175" y="10127797"/>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96157</xdr:rowOff>
    </xdr:from>
    <xdr:to>
      <xdr:col>50</xdr:col>
      <xdr:colOff>165100</xdr:colOff>
      <xdr:row>63</xdr:row>
      <xdr:rowOff>26307</xdr:rowOff>
    </xdr:to>
    <xdr:sp macro="" textlink="">
      <xdr:nvSpPr>
        <xdr:cNvPr id="223" name="フローチャート: 判断 222">
          <a:extLst>
            <a:ext uri="{FF2B5EF4-FFF2-40B4-BE49-F238E27FC236}">
              <a16:creationId xmlns:a16="http://schemas.microsoft.com/office/drawing/2014/main" id="{32412485-D452-449F-B8F5-765D88706037}"/>
            </a:ext>
          </a:extLst>
        </xdr:cNvPr>
        <xdr:cNvSpPr/>
      </xdr:nvSpPr>
      <xdr:spPr>
        <a:xfrm>
          <a:off x="8639175" y="101355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85272</xdr:rowOff>
    </xdr:from>
    <xdr:to>
      <xdr:col>46</xdr:col>
      <xdr:colOff>38100</xdr:colOff>
      <xdr:row>63</xdr:row>
      <xdr:rowOff>15422</xdr:rowOff>
    </xdr:to>
    <xdr:sp macro="" textlink="">
      <xdr:nvSpPr>
        <xdr:cNvPr id="224" name="フローチャート: 判断 223">
          <a:extLst>
            <a:ext uri="{FF2B5EF4-FFF2-40B4-BE49-F238E27FC236}">
              <a16:creationId xmlns:a16="http://schemas.microsoft.com/office/drawing/2014/main" id="{EE92ABF7-5262-41C3-BB12-357C823378B7}"/>
            </a:ext>
          </a:extLst>
        </xdr:cNvPr>
        <xdr:cNvSpPr/>
      </xdr:nvSpPr>
      <xdr:spPr>
        <a:xfrm>
          <a:off x="7839075" y="1012779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19957</xdr:rowOff>
    </xdr:from>
    <xdr:to>
      <xdr:col>41</xdr:col>
      <xdr:colOff>101600</xdr:colOff>
      <xdr:row>62</xdr:row>
      <xdr:rowOff>121557</xdr:rowOff>
    </xdr:to>
    <xdr:sp macro="" textlink="">
      <xdr:nvSpPr>
        <xdr:cNvPr id="225" name="フローチャート: 判断 224">
          <a:extLst>
            <a:ext uri="{FF2B5EF4-FFF2-40B4-BE49-F238E27FC236}">
              <a16:creationId xmlns:a16="http://schemas.microsoft.com/office/drawing/2014/main" id="{A132EFC5-9848-4432-B857-D5868450BFEE}"/>
            </a:ext>
          </a:extLst>
        </xdr:cNvPr>
        <xdr:cNvSpPr/>
      </xdr:nvSpPr>
      <xdr:spPr>
        <a:xfrm>
          <a:off x="7029450" y="1005930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33565</xdr:rowOff>
    </xdr:from>
    <xdr:to>
      <xdr:col>36</xdr:col>
      <xdr:colOff>165100</xdr:colOff>
      <xdr:row>63</xdr:row>
      <xdr:rowOff>135165</xdr:rowOff>
    </xdr:to>
    <xdr:sp macro="" textlink="">
      <xdr:nvSpPr>
        <xdr:cNvPr id="226" name="フローチャート: 判断 225">
          <a:extLst>
            <a:ext uri="{FF2B5EF4-FFF2-40B4-BE49-F238E27FC236}">
              <a16:creationId xmlns:a16="http://schemas.microsoft.com/office/drawing/2014/main" id="{68F6C144-13FD-43DD-BAA5-B6C3380AAF54}"/>
            </a:ext>
          </a:extLst>
        </xdr:cNvPr>
        <xdr:cNvSpPr/>
      </xdr:nvSpPr>
      <xdr:spPr>
        <a:xfrm>
          <a:off x="6238875" y="102316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B7D5261B-A925-4844-82D8-C096F5183FA5}"/>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C53EA1C1-1E13-4DFC-96EB-BF04FDE242F6}"/>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E44FDC85-17AD-4290-B72A-7993492FCFFF}"/>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FC4DC111-7E3E-4997-9C70-2049B4B66933}"/>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E6300278-246D-4D4D-BFAA-B26664C331E0}"/>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117928</xdr:rowOff>
    </xdr:from>
    <xdr:to>
      <xdr:col>55</xdr:col>
      <xdr:colOff>50800</xdr:colOff>
      <xdr:row>63</xdr:row>
      <xdr:rowOff>48078</xdr:rowOff>
    </xdr:to>
    <xdr:sp macro="" textlink="">
      <xdr:nvSpPr>
        <xdr:cNvPr id="232" name="楕円 231">
          <a:extLst>
            <a:ext uri="{FF2B5EF4-FFF2-40B4-BE49-F238E27FC236}">
              <a16:creationId xmlns:a16="http://schemas.microsoft.com/office/drawing/2014/main" id="{54FB2EF3-90D4-4B3B-B299-1BB9B50106C0}"/>
            </a:ext>
          </a:extLst>
        </xdr:cNvPr>
        <xdr:cNvSpPr/>
      </xdr:nvSpPr>
      <xdr:spPr>
        <a:xfrm>
          <a:off x="9401175" y="10160453"/>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62</xdr:row>
      <xdr:rowOff>96355</xdr:rowOff>
    </xdr:from>
    <xdr:ext cx="469744" cy="259045"/>
    <xdr:sp macro="" textlink="">
      <xdr:nvSpPr>
        <xdr:cNvPr id="233" name="【陸上競技場・野球場・球技場】&#10;一人当たり面積該当値テキスト">
          <a:extLst>
            <a:ext uri="{FF2B5EF4-FFF2-40B4-BE49-F238E27FC236}">
              <a16:creationId xmlns:a16="http://schemas.microsoft.com/office/drawing/2014/main" id="{C80ACDC2-0897-4D8B-84CE-1F0CF3F76B9D}"/>
            </a:ext>
          </a:extLst>
        </xdr:cNvPr>
        <xdr:cNvSpPr txBox="1"/>
      </xdr:nvSpPr>
      <xdr:spPr>
        <a:xfrm>
          <a:off x="9477375" y="1013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117928</xdr:rowOff>
    </xdr:from>
    <xdr:to>
      <xdr:col>50</xdr:col>
      <xdr:colOff>165100</xdr:colOff>
      <xdr:row>63</xdr:row>
      <xdr:rowOff>48078</xdr:rowOff>
    </xdr:to>
    <xdr:sp macro="" textlink="">
      <xdr:nvSpPr>
        <xdr:cNvPr id="234" name="楕円 233">
          <a:extLst>
            <a:ext uri="{FF2B5EF4-FFF2-40B4-BE49-F238E27FC236}">
              <a16:creationId xmlns:a16="http://schemas.microsoft.com/office/drawing/2014/main" id="{DDF0C9E2-844C-43F1-967C-881311BE6CA7}"/>
            </a:ext>
          </a:extLst>
        </xdr:cNvPr>
        <xdr:cNvSpPr/>
      </xdr:nvSpPr>
      <xdr:spPr>
        <a:xfrm>
          <a:off x="8639175" y="1016045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168728</xdr:rowOff>
    </xdr:from>
    <xdr:to>
      <xdr:col>55</xdr:col>
      <xdr:colOff>0</xdr:colOff>
      <xdr:row>62</xdr:row>
      <xdr:rowOff>168728</xdr:rowOff>
    </xdr:to>
    <xdr:cxnSp macro="">
      <xdr:nvCxnSpPr>
        <xdr:cNvPr id="235" name="直線コネクタ 234">
          <a:extLst>
            <a:ext uri="{FF2B5EF4-FFF2-40B4-BE49-F238E27FC236}">
              <a16:creationId xmlns:a16="http://schemas.microsoft.com/office/drawing/2014/main" id="{F5B30424-E73B-47A5-BBFA-EF7C8C48E964}"/>
            </a:ext>
          </a:extLst>
        </xdr:cNvPr>
        <xdr:cNvCxnSpPr/>
      </xdr:nvCxnSpPr>
      <xdr:spPr>
        <a:xfrm>
          <a:off x="8686800" y="10198553"/>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117928</xdr:rowOff>
    </xdr:from>
    <xdr:to>
      <xdr:col>46</xdr:col>
      <xdr:colOff>38100</xdr:colOff>
      <xdr:row>63</xdr:row>
      <xdr:rowOff>48078</xdr:rowOff>
    </xdr:to>
    <xdr:sp macro="" textlink="">
      <xdr:nvSpPr>
        <xdr:cNvPr id="236" name="楕円 235">
          <a:extLst>
            <a:ext uri="{FF2B5EF4-FFF2-40B4-BE49-F238E27FC236}">
              <a16:creationId xmlns:a16="http://schemas.microsoft.com/office/drawing/2014/main" id="{FBB7F3D2-0A39-44E2-9140-51017610EA80}"/>
            </a:ext>
          </a:extLst>
        </xdr:cNvPr>
        <xdr:cNvSpPr/>
      </xdr:nvSpPr>
      <xdr:spPr>
        <a:xfrm>
          <a:off x="7839075" y="1016045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168728</xdr:rowOff>
    </xdr:from>
    <xdr:to>
      <xdr:col>50</xdr:col>
      <xdr:colOff>114300</xdr:colOff>
      <xdr:row>62</xdr:row>
      <xdr:rowOff>168728</xdr:rowOff>
    </xdr:to>
    <xdr:cxnSp macro="">
      <xdr:nvCxnSpPr>
        <xdr:cNvPr id="237" name="直線コネクタ 236">
          <a:extLst>
            <a:ext uri="{FF2B5EF4-FFF2-40B4-BE49-F238E27FC236}">
              <a16:creationId xmlns:a16="http://schemas.microsoft.com/office/drawing/2014/main" id="{55C1BADA-B4C0-4DE9-8413-AE60B63CDE50}"/>
            </a:ext>
          </a:extLst>
        </xdr:cNvPr>
        <xdr:cNvCxnSpPr/>
      </xdr:nvCxnSpPr>
      <xdr:spPr>
        <a:xfrm>
          <a:off x="7886700" y="1019855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117928</xdr:rowOff>
    </xdr:from>
    <xdr:to>
      <xdr:col>41</xdr:col>
      <xdr:colOff>101600</xdr:colOff>
      <xdr:row>63</xdr:row>
      <xdr:rowOff>48078</xdr:rowOff>
    </xdr:to>
    <xdr:sp macro="" textlink="">
      <xdr:nvSpPr>
        <xdr:cNvPr id="238" name="楕円 237">
          <a:extLst>
            <a:ext uri="{FF2B5EF4-FFF2-40B4-BE49-F238E27FC236}">
              <a16:creationId xmlns:a16="http://schemas.microsoft.com/office/drawing/2014/main" id="{14BFBDB0-FE60-4B46-9A4E-E0AF95711FC0}"/>
            </a:ext>
          </a:extLst>
        </xdr:cNvPr>
        <xdr:cNvSpPr/>
      </xdr:nvSpPr>
      <xdr:spPr>
        <a:xfrm>
          <a:off x="7029450" y="1016045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168728</xdr:rowOff>
    </xdr:from>
    <xdr:to>
      <xdr:col>45</xdr:col>
      <xdr:colOff>177800</xdr:colOff>
      <xdr:row>62</xdr:row>
      <xdr:rowOff>168728</xdr:rowOff>
    </xdr:to>
    <xdr:cxnSp macro="">
      <xdr:nvCxnSpPr>
        <xdr:cNvPr id="239" name="直線コネクタ 238">
          <a:extLst>
            <a:ext uri="{FF2B5EF4-FFF2-40B4-BE49-F238E27FC236}">
              <a16:creationId xmlns:a16="http://schemas.microsoft.com/office/drawing/2014/main" id="{80F11B1C-BBF5-414F-ACAD-A2266316890E}"/>
            </a:ext>
          </a:extLst>
        </xdr:cNvPr>
        <xdr:cNvCxnSpPr/>
      </xdr:nvCxnSpPr>
      <xdr:spPr>
        <a:xfrm>
          <a:off x="7077075" y="10198553"/>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42834</xdr:rowOff>
    </xdr:from>
    <xdr:ext cx="469744" cy="259045"/>
    <xdr:sp macro="" textlink="">
      <xdr:nvSpPr>
        <xdr:cNvPr id="240" name="n_1aveValue【陸上競技場・野球場・球技場】&#10;一人当たり面積">
          <a:extLst>
            <a:ext uri="{FF2B5EF4-FFF2-40B4-BE49-F238E27FC236}">
              <a16:creationId xmlns:a16="http://schemas.microsoft.com/office/drawing/2014/main" id="{BA7463FE-FBDF-470D-AA1B-81D412DAEB50}"/>
            </a:ext>
          </a:extLst>
        </xdr:cNvPr>
        <xdr:cNvSpPr txBox="1"/>
      </xdr:nvSpPr>
      <xdr:spPr>
        <a:xfrm>
          <a:off x="8458277" y="992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31949</xdr:rowOff>
    </xdr:from>
    <xdr:ext cx="469744" cy="259045"/>
    <xdr:sp macro="" textlink="">
      <xdr:nvSpPr>
        <xdr:cNvPr id="241" name="n_2aveValue【陸上競技場・野球場・球技場】&#10;一人当たり面積">
          <a:extLst>
            <a:ext uri="{FF2B5EF4-FFF2-40B4-BE49-F238E27FC236}">
              <a16:creationId xmlns:a16="http://schemas.microsoft.com/office/drawing/2014/main" id="{A3B50188-96A5-4100-AFC4-85C59AD2D100}"/>
            </a:ext>
          </a:extLst>
        </xdr:cNvPr>
        <xdr:cNvSpPr txBox="1"/>
      </xdr:nvSpPr>
      <xdr:spPr>
        <a:xfrm>
          <a:off x="7677227" y="9906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138084</xdr:rowOff>
    </xdr:from>
    <xdr:ext cx="469744" cy="259045"/>
    <xdr:sp macro="" textlink="">
      <xdr:nvSpPr>
        <xdr:cNvPr id="242" name="n_3aveValue【陸上競技場・野球場・球技場】&#10;一人当たり面積">
          <a:extLst>
            <a:ext uri="{FF2B5EF4-FFF2-40B4-BE49-F238E27FC236}">
              <a16:creationId xmlns:a16="http://schemas.microsoft.com/office/drawing/2014/main" id="{32E45026-7BF6-4BFF-8BF4-F6BFCAE3F5EC}"/>
            </a:ext>
          </a:extLst>
        </xdr:cNvPr>
        <xdr:cNvSpPr txBox="1"/>
      </xdr:nvSpPr>
      <xdr:spPr>
        <a:xfrm>
          <a:off x="6867602" y="985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151692</xdr:rowOff>
    </xdr:from>
    <xdr:ext cx="469744" cy="259045"/>
    <xdr:sp macro="" textlink="">
      <xdr:nvSpPr>
        <xdr:cNvPr id="243" name="n_4aveValue【陸上競技場・野球場・球技場】&#10;一人当たり面積">
          <a:extLst>
            <a:ext uri="{FF2B5EF4-FFF2-40B4-BE49-F238E27FC236}">
              <a16:creationId xmlns:a16="http://schemas.microsoft.com/office/drawing/2014/main" id="{3D8B63DC-67C7-41B4-BADA-0911AE3E6DBD}"/>
            </a:ext>
          </a:extLst>
        </xdr:cNvPr>
        <xdr:cNvSpPr txBox="1"/>
      </xdr:nvSpPr>
      <xdr:spPr>
        <a:xfrm>
          <a:off x="6067502" y="1002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39205</xdr:rowOff>
    </xdr:from>
    <xdr:ext cx="469744" cy="259045"/>
    <xdr:sp macro="" textlink="">
      <xdr:nvSpPr>
        <xdr:cNvPr id="244" name="n_1mainValue【陸上競技場・野球場・球技場】&#10;一人当たり面積">
          <a:extLst>
            <a:ext uri="{FF2B5EF4-FFF2-40B4-BE49-F238E27FC236}">
              <a16:creationId xmlns:a16="http://schemas.microsoft.com/office/drawing/2014/main" id="{DD5F3508-040D-4B6F-A767-CC26B46D9126}"/>
            </a:ext>
          </a:extLst>
        </xdr:cNvPr>
        <xdr:cNvSpPr txBox="1"/>
      </xdr:nvSpPr>
      <xdr:spPr>
        <a:xfrm>
          <a:off x="8458277" y="102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39205</xdr:rowOff>
    </xdr:from>
    <xdr:ext cx="469744" cy="259045"/>
    <xdr:sp macro="" textlink="">
      <xdr:nvSpPr>
        <xdr:cNvPr id="245" name="n_2mainValue【陸上競技場・野球場・球技場】&#10;一人当たり面積">
          <a:extLst>
            <a:ext uri="{FF2B5EF4-FFF2-40B4-BE49-F238E27FC236}">
              <a16:creationId xmlns:a16="http://schemas.microsoft.com/office/drawing/2014/main" id="{0F64B6F0-E344-43EF-9452-33E9BAE01412}"/>
            </a:ext>
          </a:extLst>
        </xdr:cNvPr>
        <xdr:cNvSpPr txBox="1"/>
      </xdr:nvSpPr>
      <xdr:spPr>
        <a:xfrm>
          <a:off x="7677227" y="102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39205</xdr:rowOff>
    </xdr:from>
    <xdr:ext cx="469744" cy="259045"/>
    <xdr:sp macro="" textlink="">
      <xdr:nvSpPr>
        <xdr:cNvPr id="246" name="n_3mainValue【陸上競技場・野球場・球技場】&#10;一人当たり面積">
          <a:extLst>
            <a:ext uri="{FF2B5EF4-FFF2-40B4-BE49-F238E27FC236}">
              <a16:creationId xmlns:a16="http://schemas.microsoft.com/office/drawing/2014/main" id="{FFF36BA0-15ED-4AF8-8D29-851DA0A15B10}"/>
            </a:ext>
          </a:extLst>
        </xdr:cNvPr>
        <xdr:cNvSpPr txBox="1"/>
      </xdr:nvSpPr>
      <xdr:spPr>
        <a:xfrm>
          <a:off x="6867602" y="102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DF7DA675-30B7-440B-A684-80DD7E1E39DA}"/>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48" name="正方形/長方形 247">
          <a:extLst>
            <a:ext uri="{FF2B5EF4-FFF2-40B4-BE49-F238E27FC236}">
              <a16:creationId xmlns:a16="http://schemas.microsoft.com/office/drawing/2014/main" id="{E994E63F-651D-46C4-ACA9-98D911A6EB00}"/>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9" name="正方形/長方形 248">
          <a:extLst>
            <a:ext uri="{FF2B5EF4-FFF2-40B4-BE49-F238E27FC236}">
              <a16:creationId xmlns:a16="http://schemas.microsoft.com/office/drawing/2014/main" id="{20B89936-7B7E-4B14-A51C-F9233186BB26}"/>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50" name="正方形/長方形 249">
          <a:extLst>
            <a:ext uri="{FF2B5EF4-FFF2-40B4-BE49-F238E27FC236}">
              <a16:creationId xmlns:a16="http://schemas.microsoft.com/office/drawing/2014/main" id="{2141769A-1725-4F73-981D-CC3553CB18CF}"/>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51" name="正方形/長方形 250">
          <a:extLst>
            <a:ext uri="{FF2B5EF4-FFF2-40B4-BE49-F238E27FC236}">
              <a16:creationId xmlns:a16="http://schemas.microsoft.com/office/drawing/2014/main" id="{C6988151-6986-4730-AEF7-63ADB3CA7724}"/>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40563F93-1638-4CE8-ADA4-6ECDFB32F96D}"/>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1B1B9C08-7588-4DB4-A73E-C65C57D4B1C0}"/>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7939CEDA-313B-4F32-BBCE-697833408507}"/>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5" name="テキスト ボックス 254">
          <a:extLst>
            <a:ext uri="{FF2B5EF4-FFF2-40B4-BE49-F238E27FC236}">
              <a16:creationId xmlns:a16="http://schemas.microsoft.com/office/drawing/2014/main" id="{7AD6EF1F-F4C1-4743-977D-A8F4225A7B99}"/>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a:extLst>
            <a:ext uri="{FF2B5EF4-FFF2-40B4-BE49-F238E27FC236}">
              <a16:creationId xmlns:a16="http://schemas.microsoft.com/office/drawing/2014/main" id="{924BBDA4-5E93-48AC-964E-2EA8F36B8868}"/>
            </a:ext>
          </a:extLst>
        </xdr:cNvPr>
        <xdr:cNvCxnSpPr/>
      </xdr:nvCxnSpPr>
      <xdr:spPr>
        <a:xfrm>
          <a:off x="6858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a:extLst>
            <a:ext uri="{FF2B5EF4-FFF2-40B4-BE49-F238E27FC236}">
              <a16:creationId xmlns:a16="http://schemas.microsoft.com/office/drawing/2014/main" id="{F67CE577-8C35-4824-8BDA-953F35DB0E24}"/>
            </a:ext>
          </a:extLst>
        </xdr:cNvPr>
        <xdr:cNvSpPr txBox="1"/>
      </xdr:nvSpPr>
      <xdr:spPr>
        <a:xfrm>
          <a:off x="339891"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a:extLst>
            <a:ext uri="{FF2B5EF4-FFF2-40B4-BE49-F238E27FC236}">
              <a16:creationId xmlns:a16="http://schemas.microsoft.com/office/drawing/2014/main" id="{6B345051-638E-45EB-A48F-8268566B67B4}"/>
            </a:ext>
          </a:extLst>
        </xdr:cNvPr>
        <xdr:cNvCxnSpPr/>
      </xdr:nvCxnSpPr>
      <xdr:spPr>
        <a:xfrm>
          <a:off x="6858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a:extLst>
            <a:ext uri="{FF2B5EF4-FFF2-40B4-BE49-F238E27FC236}">
              <a16:creationId xmlns:a16="http://schemas.microsoft.com/office/drawing/2014/main" id="{5D229709-BA4E-445F-AACA-79F701B0A5DD}"/>
            </a:ext>
          </a:extLst>
        </xdr:cNvPr>
        <xdr:cNvSpPr txBox="1"/>
      </xdr:nvSpPr>
      <xdr:spPr>
        <a:xfrm>
          <a:off x="339891"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a:extLst>
            <a:ext uri="{FF2B5EF4-FFF2-40B4-BE49-F238E27FC236}">
              <a16:creationId xmlns:a16="http://schemas.microsoft.com/office/drawing/2014/main" id="{FAFFCBF4-8394-41D4-8F23-C17C87FA4118}"/>
            </a:ext>
          </a:extLst>
        </xdr:cNvPr>
        <xdr:cNvCxnSpPr/>
      </xdr:nvCxnSpPr>
      <xdr:spPr>
        <a:xfrm>
          <a:off x="6858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a:extLst>
            <a:ext uri="{FF2B5EF4-FFF2-40B4-BE49-F238E27FC236}">
              <a16:creationId xmlns:a16="http://schemas.microsoft.com/office/drawing/2014/main" id="{30C151D2-85CE-4846-83A0-FAE4D4EE88EC}"/>
            </a:ext>
          </a:extLst>
        </xdr:cNvPr>
        <xdr:cNvSpPr txBox="1"/>
      </xdr:nvSpPr>
      <xdr:spPr>
        <a:xfrm>
          <a:off x="339891"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a:extLst>
            <a:ext uri="{FF2B5EF4-FFF2-40B4-BE49-F238E27FC236}">
              <a16:creationId xmlns:a16="http://schemas.microsoft.com/office/drawing/2014/main" id="{638067B5-7F98-4845-B678-508CE9B04E5E}"/>
            </a:ext>
          </a:extLst>
        </xdr:cNvPr>
        <xdr:cNvCxnSpPr/>
      </xdr:nvCxnSpPr>
      <xdr:spPr>
        <a:xfrm>
          <a:off x="6858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a:extLst>
            <a:ext uri="{FF2B5EF4-FFF2-40B4-BE49-F238E27FC236}">
              <a16:creationId xmlns:a16="http://schemas.microsoft.com/office/drawing/2014/main" id="{1730865B-E695-4705-AD20-2F0A731CCAE1}"/>
            </a:ext>
          </a:extLst>
        </xdr:cNvPr>
        <xdr:cNvSpPr txBox="1"/>
      </xdr:nvSpPr>
      <xdr:spPr>
        <a:xfrm>
          <a:off x="339891"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09701050-AF06-42B3-A3CC-15DDE6BD44CC}"/>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a:extLst>
            <a:ext uri="{FF2B5EF4-FFF2-40B4-BE49-F238E27FC236}">
              <a16:creationId xmlns:a16="http://schemas.microsoft.com/office/drawing/2014/main" id="{F9096142-E621-41EC-8048-73F628F6EC69}"/>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県民会館】&#10;有形固定資産減価償却率グラフ枠">
          <a:extLst>
            <a:ext uri="{FF2B5EF4-FFF2-40B4-BE49-F238E27FC236}">
              <a16:creationId xmlns:a16="http://schemas.microsoft.com/office/drawing/2014/main" id="{FE4FF8A5-C01E-4307-AFAF-3D49F5F5BFE9}"/>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6096</xdr:rowOff>
    </xdr:from>
    <xdr:to>
      <xdr:col>24</xdr:col>
      <xdr:colOff>62865</xdr:colOff>
      <xdr:row>86</xdr:row>
      <xdr:rowOff>33528</xdr:rowOff>
    </xdr:to>
    <xdr:cxnSp macro="">
      <xdr:nvCxnSpPr>
        <xdr:cNvPr id="267" name="直線コネクタ 266">
          <a:extLst>
            <a:ext uri="{FF2B5EF4-FFF2-40B4-BE49-F238E27FC236}">
              <a16:creationId xmlns:a16="http://schemas.microsoft.com/office/drawing/2014/main" id="{156676EC-C2EB-49EF-B466-96759EF193D5}"/>
            </a:ext>
          </a:extLst>
        </xdr:cNvPr>
        <xdr:cNvCxnSpPr/>
      </xdr:nvCxnSpPr>
      <xdr:spPr>
        <a:xfrm flipV="1">
          <a:off x="4179570" y="12639421"/>
          <a:ext cx="1270" cy="131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37355</xdr:rowOff>
    </xdr:from>
    <xdr:ext cx="405111" cy="259045"/>
    <xdr:sp macro="" textlink="">
      <xdr:nvSpPr>
        <xdr:cNvPr id="268" name="【県民会館】&#10;有形固定資産減価償却率最小値テキスト">
          <a:extLst>
            <a:ext uri="{FF2B5EF4-FFF2-40B4-BE49-F238E27FC236}">
              <a16:creationId xmlns:a16="http://schemas.microsoft.com/office/drawing/2014/main" id="{20F83DCE-7F03-40A7-B64A-2C245EA56B7C}"/>
            </a:ext>
          </a:extLst>
        </xdr:cNvPr>
        <xdr:cNvSpPr txBox="1"/>
      </xdr:nvSpPr>
      <xdr:spPr>
        <a:xfrm>
          <a:off x="4229100" y="1396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69" name="直線コネクタ 268">
          <a:extLst>
            <a:ext uri="{FF2B5EF4-FFF2-40B4-BE49-F238E27FC236}">
              <a16:creationId xmlns:a16="http://schemas.microsoft.com/office/drawing/2014/main" id="{BC1911AE-EE63-4A05-830F-626FDF9BB627}"/>
            </a:ext>
          </a:extLst>
        </xdr:cNvPr>
        <xdr:cNvCxnSpPr/>
      </xdr:nvCxnSpPr>
      <xdr:spPr>
        <a:xfrm>
          <a:off x="4105275" y="1395590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124223</xdr:rowOff>
    </xdr:from>
    <xdr:ext cx="405111" cy="259045"/>
    <xdr:sp macro="" textlink="">
      <xdr:nvSpPr>
        <xdr:cNvPr id="270" name="【県民会館】&#10;有形固定資産減価償却率最大値テキスト">
          <a:extLst>
            <a:ext uri="{FF2B5EF4-FFF2-40B4-BE49-F238E27FC236}">
              <a16:creationId xmlns:a16="http://schemas.microsoft.com/office/drawing/2014/main" id="{A2625B63-B2A1-4AAB-B100-D49943A19C7B}"/>
            </a:ext>
          </a:extLst>
        </xdr:cNvPr>
        <xdr:cNvSpPr txBox="1"/>
      </xdr:nvSpPr>
      <xdr:spPr>
        <a:xfrm>
          <a:off x="4229100" y="12427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xdr:rowOff>
    </xdr:from>
    <xdr:to>
      <xdr:col>24</xdr:col>
      <xdr:colOff>152400</xdr:colOff>
      <xdr:row>78</xdr:row>
      <xdr:rowOff>6096</xdr:rowOff>
    </xdr:to>
    <xdr:cxnSp macro="">
      <xdr:nvCxnSpPr>
        <xdr:cNvPr id="271" name="直線コネクタ 270">
          <a:extLst>
            <a:ext uri="{FF2B5EF4-FFF2-40B4-BE49-F238E27FC236}">
              <a16:creationId xmlns:a16="http://schemas.microsoft.com/office/drawing/2014/main" id="{39D640D2-C37E-47C7-80AF-2F747458AD32}"/>
            </a:ext>
          </a:extLst>
        </xdr:cNvPr>
        <xdr:cNvCxnSpPr/>
      </xdr:nvCxnSpPr>
      <xdr:spPr>
        <a:xfrm>
          <a:off x="4105275" y="126394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65040</xdr:rowOff>
    </xdr:from>
    <xdr:ext cx="405111" cy="259045"/>
    <xdr:sp macro="" textlink="">
      <xdr:nvSpPr>
        <xdr:cNvPr id="272" name="【県民会館】&#10;有形固定資産減価償却率平均値テキスト">
          <a:extLst>
            <a:ext uri="{FF2B5EF4-FFF2-40B4-BE49-F238E27FC236}">
              <a16:creationId xmlns:a16="http://schemas.microsoft.com/office/drawing/2014/main" id="{0B2F9055-3CFF-40AD-A685-2F7F5598AA06}"/>
            </a:ext>
          </a:extLst>
        </xdr:cNvPr>
        <xdr:cNvSpPr txBox="1"/>
      </xdr:nvSpPr>
      <xdr:spPr>
        <a:xfrm>
          <a:off x="4229100" y="12860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42163</xdr:rowOff>
    </xdr:from>
    <xdr:to>
      <xdr:col>24</xdr:col>
      <xdr:colOff>114300</xdr:colOff>
      <xdr:row>80</xdr:row>
      <xdr:rowOff>143763</xdr:rowOff>
    </xdr:to>
    <xdr:sp macro="" textlink="">
      <xdr:nvSpPr>
        <xdr:cNvPr id="273" name="フローチャート: 判断 272">
          <a:extLst>
            <a:ext uri="{FF2B5EF4-FFF2-40B4-BE49-F238E27FC236}">
              <a16:creationId xmlns:a16="http://schemas.microsoft.com/office/drawing/2014/main" id="{88035E31-8C9E-48A8-A6A0-937FA07C1769}"/>
            </a:ext>
          </a:extLst>
        </xdr:cNvPr>
        <xdr:cNvSpPr/>
      </xdr:nvSpPr>
      <xdr:spPr>
        <a:xfrm>
          <a:off x="4124325" y="1299933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110744</xdr:rowOff>
    </xdr:from>
    <xdr:to>
      <xdr:col>20</xdr:col>
      <xdr:colOff>38100</xdr:colOff>
      <xdr:row>81</xdr:row>
      <xdr:rowOff>40894</xdr:rowOff>
    </xdr:to>
    <xdr:sp macro="" textlink="">
      <xdr:nvSpPr>
        <xdr:cNvPr id="274" name="フローチャート: 判断 273">
          <a:extLst>
            <a:ext uri="{FF2B5EF4-FFF2-40B4-BE49-F238E27FC236}">
              <a16:creationId xmlns:a16="http://schemas.microsoft.com/office/drawing/2014/main" id="{27C9640B-A67B-4E66-A302-15A8321E80AD}"/>
            </a:ext>
          </a:extLst>
        </xdr:cNvPr>
        <xdr:cNvSpPr/>
      </xdr:nvSpPr>
      <xdr:spPr>
        <a:xfrm>
          <a:off x="3381375" y="1306156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92456</xdr:rowOff>
    </xdr:from>
    <xdr:to>
      <xdr:col>15</xdr:col>
      <xdr:colOff>101600</xdr:colOff>
      <xdr:row>81</xdr:row>
      <xdr:rowOff>22606</xdr:rowOff>
    </xdr:to>
    <xdr:sp macro="" textlink="">
      <xdr:nvSpPr>
        <xdr:cNvPr id="275" name="フローチャート: 判断 274">
          <a:extLst>
            <a:ext uri="{FF2B5EF4-FFF2-40B4-BE49-F238E27FC236}">
              <a16:creationId xmlns:a16="http://schemas.microsoft.com/office/drawing/2014/main" id="{FB983B16-2186-43C2-9268-285B4D266AA6}"/>
            </a:ext>
          </a:extLst>
        </xdr:cNvPr>
        <xdr:cNvSpPr/>
      </xdr:nvSpPr>
      <xdr:spPr>
        <a:xfrm>
          <a:off x="2571750" y="1304645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23876</xdr:rowOff>
    </xdr:from>
    <xdr:to>
      <xdr:col>10</xdr:col>
      <xdr:colOff>165100</xdr:colOff>
      <xdr:row>80</xdr:row>
      <xdr:rowOff>125476</xdr:rowOff>
    </xdr:to>
    <xdr:sp macro="" textlink="">
      <xdr:nvSpPr>
        <xdr:cNvPr id="276" name="フローチャート: 判断 275">
          <a:extLst>
            <a:ext uri="{FF2B5EF4-FFF2-40B4-BE49-F238E27FC236}">
              <a16:creationId xmlns:a16="http://schemas.microsoft.com/office/drawing/2014/main" id="{5A1AB40E-A6CB-41FD-9153-12DEFB11213D}"/>
            </a:ext>
          </a:extLst>
        </xdr:cNvPr>
        <xdr:cNvSpPr/>
      </xdr:nvSpPr>
      <xdr:spPr>
        <a:xfrm>
          <a:off x="1781175" y="1298105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97028</xdr:rowOff>
    </xdr:from>
    <xdr:to>
      <xdr:col>6</xdr:col>
      <xdr:colOff>38100</xdr:colOff>
      <xdr:row>81</xdr:row>
      <xdr:rowOff>27178</xdr:rowOff>
    </xdr:to>
    <xdr:sp macro="" textlink="">
      <xdr:nvSpPr>
        <xdr:cNvPr id="277" name="フローチャート: 判断 276">
          <a:extLst>
            <a:ext uri="{FF2B5EF4-FFF2-40B4-BE49-F238E27FC236}">
              <a16:creationId xmlns:a16="http://schemas.microsoft.com/office/drawing/2014/main" id="{98F2E372-225F-4D8C-9B34-43512C38831F}"/>
            </a:ext>
          </a:extLst>
        </xdr:cNvPr>
        <xdr:cNvSpPr/>
      </xdr:nvSpPr>
      <xdr:spPr>
        <a:xfrm>
          <a:off x="981075" y="1305102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629D4AC0-8FC1-4039-ACEC-EDF77AF40C86}"/>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AA86F541-3980-4B71-BCE8-53FD3C9C2639}"/>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3A93CF57-57A5-4A82-B241-DDC3B76758AF}"/>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CD7A9B06-C98B-464E-90C2-6CFD85DFF3E0}"/>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640527FC-0762-4095-9EDA-ECFEDEB9AA74}"/>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xdr:rowOff>
    </xdr:from>
    <xdr:to>
      <xdr:col>24</xdr:col>
      <xdr:colOff>114300</xdr:colOff>
      <xdr:row>81</xdr:row>
      <xdr:rowOff>114046</xdr:rowOff>
    </xdr:to>
    <xdr:sp macro="" textlink="">
      <xdr:nvSpPr>
        <xdr:cNvPr id="283" name="楕円 282">
          <a:extLst>
            <a:ext uri="{FF2B5EF4-FFF2-40B4-BE49-F238E27FC236}">
              <a16:creationId xmlns:a16="http://schemas.microsoft.com/office/drawing/2014/main" id="{EA146982-DB58-475F-85DE-98EDDB8B64EA}"/>
            </a:ext>
          </a:extLst>
        </xdr:cNvPr>
        <xdr:cNvSpPr/>
      </xdr:nvSpPr>
      <xdr:spPr>
        <a:xfrm>
          <a:off x="4124325" y="1312519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162323</xdr:rowOff>
    </xdr:from>
    <xdr:ext cx="405111" cy="259045"/>
    <xdr:sp macro="" textlink="">
      <xdr:nvSpPr>
        <xdr:cNvPr id="284" name="【県民会館】&#10;有形固定資産減価償却率該当値テキスト">
          <a:extLst>
            <a:ext uri="{FF2B5EF4-FFF2-40B4-BE49-F238E27FC236}">
              <a16:creationId xmlns:a16="http://schemas.microsoft.com/office/drawing/2014/main" id="{7298CA49-5B37-42EA-8B42-9FEE481A2478}"/>
            </a:ext>
          </a:extLst>
        </xdr:cNvPr>
        <xdr:cNvSpPr txBox="1"/>
      </xdr:nvSpPr>
      <xdr:spPr>
        <a:xfrm>
          <a:off x="4229100" y="13113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92456</xdr:rowOff>
    </xdr:from>
    <xdr:to>
      <xdr:col>20</xdr:col>
      <xdr:colOff>38100</xdr:colOff>
      <xdr:row>81</xdr:row>
      <xdr:rowOff>22606</xdr:rowOff>
    </xdr:to>
    <xdr:sp macro="" textlink="">
      <xdr:nvSpPr>
        <xdr:cNvPr id="285" name="楕円 284">
          <a:extLst>
            <a:ext uri="{FF2B5EF4-FFF2-40B4-BE49-F238E27FC236}">
              <a16:creationId xmlns:a16="http://schemas.microsoft.com/office/drawing/2014/main" id="{A9469229-1793-4EDA-BFBD-1F928A637C60}"/>
            </a:ext>
          </a:extLst>
        </xdr:cNvPr>
        <xdr:cNvSpPr/>
      </xdr:nvSpPr>
      <xdr:spPr>
        <a:xfrm>
          <a:off x="3381375" y="1304645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143256</xdr:rowOff>
    </xdr:from>
    <xdr:to>
      <xdr:col>24</xdr:col>
      <xdr:colOff>63500</xdr:colOff>
      <xdr:row>81</xdr:row>
      <xdr:rowOff>63246</xdr:rowOff>
    </xdr:to>
    <xdr:cxnSp macro="">
      <xdr:nvCxnSpPr>
        <xdr:cNvPr id="286" name="直線コネクタ 285">
          <a:extLst>
            <a:ext uri="{FF2B5EF4-FFF2-40B4-BE49-F238E27FC236}">
              <a16:creationId xmlns:a16="http://schemas.microsoft.com/office/drawing/2014/main" id="{D7BC4DBF-2B66-4E1C-AF88-BB7DE242E31D}"/>
            </a:ext>
          </a:extLst>
        </xdr:cNvPr>
        <xdr:cNvCxnSpPr/>
      </xdr:nvCxnSpPr>
      <xdr:spPr>
        <a:xfrm>
          <a:off x="3429000" y="13094081"/>
          <a:ext cx="752475" cy="8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167894</xdr:rowOff>
    </xdr:from>
    <xdr:to>
      <xdr:col>15</xdr:col>
      <xdr:colOff>101600</xdr:colOff>
      <xdr:row>80</xdr:row>
      <xdr:rowOff>98044</xdr:rowOff>
    </xdr:to>
    <xdr:sp macro="" textlink="">
      <xdr:nvSpPr>
        <xdr:cNvPr id="287" name="楕円 286">
          <a:extLst>
            <a:ext uri="{FF2B5EF4-FFF2-40B4-BE49-F238E27FC236}">
              <a16:creationId xmlns:a16="http://schemas.microsoft.com/office/drawing/2014/main" id="{93A57B40-348A-44AA-8AB3-1A22A38828F6}"/>
            </a:ext>
          </a:extLst>
        </xdr:cNvPr>
        <xdr:cNvSpPr/>
      </xdr:nvSpPr>
      <xdr:spPr>
        <a:xfrm>
          <a:off x="2571750" y="1295679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47244</xdr:rowOff>
    </xdr:from>
    <xdr:to>
      <xdr:col>19</xdr:col>
      <xdr:colOff>177800</xdr:colOff>
      <xdr:row>80</xdr:row>
      <xdr:rowOff>143256</xdr:rowOff>
    </xdr:to>
    <xdr:cxnSp macro="">
      <xdr:nvCxnSpPr>
        <xdr:cNvPr id="288" name="直線コネクタ 287">
          <a:extLst>
            <a:ext uri="{FF2B5EF4-FFF2-40B4-BE49-F238E27FC236}">
              <a16:creationId xmlns:a16="http://schemas.microsoft.com/office/drawing/2014/main" id="{0D7B20DA-AA28-455B-B649-C98F5B672271}"/>
            </a:ext>
          </a:extLst>
        </xdr:cNvPr>
        <xdr:cNvCxnSpPr/>
      </xdr:nvCxnSpPr>
      <xdr:spPr>
        <a:xfrm>
          <a:off x="2619375" y="13004419"/>
          <a:ext cx="809625" cy="8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71882</xdr:rowOff>
    </xdr:from>
    <xdr:to>
      <xdr:col>10</xdr:col>
      <xdr:colOff>165100</xdr:colOff>
      <xdr:row>80</xdr:row>
      <xdr:rowOff>2032</xdr:rowOff>
    </xdr:to>
    <xdr:sp macro="" textlink="">
      <xdr:nvSpPr>
        <xdr:cNvPr id="289" name="楕円 288">
          <a:extLst>
            <a:ext uri="{FF2B5EF4-FFF2-40B4-BE49-F238E27FC236}">
              <a16:creationId xmlns:a16="http://schemas.microsoft.com/office/drawing/2014/main" id="{6FAA439E-EB9A-4285-A0BC-A1B664CEC3A4}"/>
            </a:ext>
          </a:extLst>
        </xdr:cNvPr>
        <xdr:cNvSpPr/>
      </xdr:nvSpPr>
      <xdr:spPr>
        <a:xfrm>
          <a:off x="1781175" y="1286078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122682</xdr:rowOff>
    </xdr:from>
    <xdr:to>
      <xdr:col>15</xdr:col>
      <xdr:colOff>50800</xdr:colOff>
      <xdr:row>80</xdr:row>
      <xdr:rowOff>47244</xdr:rowOff>
    </xdr:to>
    <xdr:cxnSp macro="">
      <xdr:nvCxnSpPr>
        <xdr:cNvPr id="290" name="直線コネクタ 289">
          <a:extLst>
            <a:ext uri="{FF2B5EF4-FFF2-40B4-BE49-F238E27FC236}">
              <a16:creationId xmlns:a16="http://schemas.microsoft.com/office/drawing/2014/main" id="{788DCE78-BFF7-4B4A-8CEC-5BDCA6A622BA}"/>
            </a:ext>
          </a:extLst>
        </xdr:cNvPr>
        <xdr:cNvCxnSpPr/>
      </xdr:nvCxnSpPr>
      <xdr:spPr>
        <a:xfrm>
          <a:off x="1828800" y="12917932"/>
          <a:ext cx="790575"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32021</xdr:rowOff>
    </xdr:from>
    <xdr:ext cx="405111" cy="259045"/>
    <xdr:sp macro="" textlink="">
      <xdr:nvSpPr>
        <xdr:cNvPr id="291" name="n_1aveValue【県民会館】&#10;有形固定資産減価償却率">
          <a:extLst>
            <a:ext uri="{FF2B5EF4-FFF2-40B4-BE49-F238E27FC236}">
              <a16:creationId xmlns:a16="http://schemas.microsoft.com/office/drawing/2014/main" id="{5D06BFE2-B4A7-4F4C-8638-3DB481D9184E}"/>
            </a:ext>
          </a:extLst>
        </xdr:cNvPr>
        <xdr:cNvSpPr txBox="1"/>
      </xdr:nvSpPr>
      <xdr:spPr>
        <a:xfrm>
          <a:off x="3239144" y="1314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13733</xdr:rowOff>
    </xdr:from>
    <xdr:ext cx="405111" cy="259045"/>
    <xdr:sp macro="" textlink="">
      <xdr:nvSpPr>
        <xdr:cNvPr id="292" name="n_2aveValue【県民会館】&#10;有形固定資産減価償却率">
          <a:extLst>
            <a:ext uri="{FF2B5EF4-FFF2-40B4-BE49-F238E27FC236}">
              <a16:creationId xmlns:a16="http://schemas.microsoft.com/office/drawing/2014/main" id="{9FE84829-7D5D-4278-8172-43C663BB600C}"/>
            </a:ext>
          </a:extLst>
        </xdr:cNvPr>
        <xdr:cNvSpPr txBox="1"/>
      </xdr:nvSpPr>
      <xdr:spPr>
        <a:xfrm>
          <a:off x="2439044" y="1312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116603</xdr:rowOff>
    </xdr:from>
    <xdr:ext cx="405111" cy="259045"/>
    <xdr:sp macro="" textlink="">
      <xdr:nvSpPr>
        <xdr:cNvPr id="293" name="n_3aveValue【県民会館】&#10;有形固定資産減価償却率">
          <a:extLst>
            <a:ext uri="{FF2B5EF4-FFF2-40B4-BE49-F238E27FC236}">
              <a16:creationId xmlns:a16="http://schemas.microsoft.com/office/drawing/2014/main" id="{4F66FF70-E6C1-4ACC-8A6E-A33D4B261AEE}"/>
            </a:ext>
          </a:extLst>
        </xdr:cNvPr>
        <xdr:cNvSpPr txBox="1"/>
      </xdr:nvSpPr>
      <xdr:spPr>
        <a:xfrm>
          <a:off x="1648469" y="13070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43705</xdr:rowOff>
    </xdr:from>
    <xdr:ext cx="405111" cy="259045"/>
    <xdr:sp macro="" textlink="">
      <xdr:nvSpPr>
        <xdr:cNvPr id="294" name="n_4aveValue【県民会館】&#10;有形固定資産減価償却率">
          <a:extLst>
            <a:ext uri="{FF2B5EF4-FFF2-40B4-BE49-F238E27FC236}">
              <a16:creationId xmlns:a16="http://schemas.microsoft.com/office/drawing/2014/main" id="{781DB145-E87C-4E6D-8A88-8651584666F9}"/>
            </a:ext>
          </a:extLst>
        </xdr:cNvPr>
        <xdr:cNvSpPr txBox="1"/>
      </xdr:nvSpPr>
      <xdr:spPr>
        <a:xfrm>
          <a:off x="848369" y="12838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39133</xdr:rowOff>
    </xdr:from>
    <xdr:ext cx="405111" cy="259045"/>
    <xdr:sp macro="" textlink="">
      <xdr:nvSpPr>
        <xdr:cNvPr id="295" name="n_1mainValue【県民会館】&#10;有形固定資産減価償却率">
          <a:extLst>
            <a:ext uri="{FF2B5EF4-FFF2-40B4-BE49-F238E27FC236}">
              <a16:creationId xmlns:a16="http://schemas.microsoft.com/office/drawing/2014/main" id="{0DAFD3F8-89A6-47D6-BCDB-2F34B22F075C}"/>
            </a:ext>
          </a:extLst>
        </xdr:cNvPr>
        <xdr:cNvSpPr txBox="1"/>
      </xdr:nvSpPr>
      <xdr:spPr>
        <a:xfrm>
          <a:off x="3239144" y="128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114571</xdr:rowOff>
    </xdr:from>
    <xdr:ext cx="405111" cy="259045"/>
    <xdr:sp macro="" textlink="">
      <xdr:nvSpPr>
        <xdr:cNvPr id="296" name="n_2mainValue【県民会館】&#10;有形固定資産減価償却率">
          <a:extLst>
            <a:ext uri="{FF2B5EF4-FFF2-40B4-BE49-F238E27FC236}">
              <a16:creationId xmlns:a16="http://schemas.microsoft.com/office/drawing/2014/main" id="{698CCD96-DFF8-4CE1-BBEB-4D89D1DB436B}"/>
            </a:ext>
          </a:extLst>
        </xdr:cNvPr>
        <xdr:cNvSpPr txBox="1"/>
      </xdr:nvSpPr>
      <xdr:spPr>
        <a:xfrm>
          <a:off x="2439044" y="12744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18559</xdr:rowOff>
    </xdr:from>
    <xdr:ext cx="405111" cy="259045"/>
    <xdr:sp macro="" textlink="">
      <xdr:nvSpPr>
        <xdr:cNvPr id="297" name="n_3mainValue【県民会館】&#10;有形固定資産減価償却率">
          <a:extLst>
            <a:ext uri="{FF2B5EF4-FFF2-40B4-BE49-F238E27FC236}">
              <a16:creationId xmlns:a16="http://schemas.microsoft.com/office/drawing/2014/main" id="{CC155B8F-FF47-4E5B-B699-2B43E697423E}"/>
            </a:ext>
          </a:extLst>
        </xdr:cNvPr>
        <xdr:cNvSpPr txBox="1"/>
      </xdr:nvSpPr>
      <xdr:spPr>
        <a:xfrm>
          <a:off x="1648469" y="1264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0AD0F3ED-1AFB-4AA4-ABD7-4F71793AF6F7}"/>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99" name="正方形/長方形 298">
          <a:extLst>
            <a:ext uri="{FF2B5EF4-FFF2-40B4-BE49-F238E27FC236}">
              <a16:creationId xmlns:a16="http://schemas.microsoft.com/office/drawing/2014/main" id="{C11F663E-010D-4A6C-91D1-CA2E61605CFE}"/>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300" name="正方形/長方形 299">
          <a:extLst>
            <a:ext uri="{FF2B5EF4-FFF2-40B4-BE49-F238E27FC236}">
              <a16:creationId xmlns:a16="http://schemas.microsoft.com/office/drawing/2014/main" id="{DD1CCD94-162A-4408-8049-741512E5F9DC}"/>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301" name="正方形/長方形 300">
          <a:extLst>
            <a:ext uri="{FF2B5EF4-FFF2-40B4-BE49-F238E27FC236}">
              <a16:creationId xmlns:a16="http://schemas.microsoft.com/office/drawing/2014/main" id="{93E12CDC-7436-45F0-A339-233363E59D40}"/>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02" name="正方形/長方形 301">
          <a:extLst>
            <a:ext uri="{FF2B5EF4-FFF2-40B4-BE49-F238E27FC236}">
              <a16:creationId xmlns:a16="http://schemas.microsoft.com/office/drawing/2014/main" id="{4A194FA9-D8BB-4F89-80BD-56110AD61C83}"/>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3B88609F-21D9-40F4-B09E-C054E6F7C62B}"/>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749D0865-5674-4853-A1A5-45D2D19E3A28}"/>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1038ABED-2BF7-450F-989D-CD98C77041C0}"/>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a:extLst>
            <a:ext uri="{FF2B5EF4-FFF2-40B4-BE49-F238E27FC236}">
              <a16:creationId xmlns:a16="http://schemas.microsoft.com/office/drawing/2014/main" id="{982445A2-CD82-433A-9B55-F3ADE52324B2}"/>
            </a:ext>
          </a:extLst>
        </xdr:cNvPr>
        <xdr:cNvCxnSpPr/>
      </xdr:nvCxnSpPr>
      <xdr:spPr>
        <a:xfrm>
          <a:off x="5953125" y="14039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a:extLst>
            <a:ext uri="{FF2B5EF4-FFF2-40B4-BE49-F238E27FC236}">
              <a16:creationId xmlns:a16="http://schemas.microsoft.com/office/drawing/2014/main" id="{5994D80E-A5DC-4746-9072-789F5DF90C04}"/>
            </a:ext>
          </a:extLst>
        </xdr:cNvPr>
        <xdr:cNvSpPr txBox="1"/>
      </xdr:nvSpPr>
      <xdr:spPr>
        <a:xfrm>
          <a:off x="5527221"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a:extLst>
            <a:ext uri="{FF2B5EF4-FFF2-40B4-BE49-F238E27FC236}">
              <a16:creationId xmlns:a16="http://schemas.microsoft.com/office/drawing/2014/main" id="{9A563144-FE22-44E3-BA53-2A7A7DB9CE90}"/>
            </a:ext>
          </a:extLst>
        </xdr:cNvPr>
        <xdr:cNvCxnSpPr/>
      </xdr:nvCxnSpPr>
      <xdr:spPr>
        <a:xfrm>
          <a:off x="5953125" y="13677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a:extLst>
            <a:ext uri="{FF2B5EF4-FFF2-40B4-BE49-F238E27FC236}">
              <a16:creationId xmlns:a16="http://schemas.microsoft.com/office/drawing/2014/main" id="{8A169041-9B57-405F-94D8-2770B5D845D6}"/>
            </a:ext>
          </a:extLst>
        </xdr:cNvPr>
        <xdr:cNvSpPr txBox="1"/>
      </xdr:nvSpPr>
      <xdr:spPr>
        <a:xfrm>
          <a:off x="5527221"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a:extLst>
            <a:ext uri="{FF2B5EF4-FFF2-40B4-BE49-F238E27FC236}">
              <a16:creationId xmlns:a16="http://schemas.microsoft.com/office/drawing/2014/main" id="{13B41E09-7D7E-4620-8AA2-0C8C1842CB1B}"/>
            </a:ext>
          </a:extLst>
        </xdr:cNvPr>
        <xdr:cNvCxnSpPr/>
      </xdr:nvCxnSpPr>
      <xdr:spPr>
        <a:xfrm>
          <a:off x="5953125" y="1331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a:extLst>
            <a:ext uri="{FF2B5EF4-FFF2-40B4-BE49-F238E27FC236}">
              <a16:creationId xmlns:a16="http://schemas.microsoft.com/office/drawing/2014/main" id="{5CCE5445-93D0-44F5-8343-760C7E2912A2}"/>
            </a:ext>
          </a:extLst>
        </xdr:cNvPr>
        <xdr:cNvSpPr txBox="1"/>
      </xdr:nvSpPr>
      <xdr:spPr>
        <a:xfrm>
          <a:off x="5527221"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a:extLst>
            <a:ext uri="{FF2B5EF4-FFF2-40B4-BE49-F238E27FC236}">
              <a16:creationId xmlns:a16="http://schemas.microsoft.com/office/drawing/2014/main" id="{15889262-AEF4-4FD1-824D-3B830A73BF25}"/>
            </a:ext>
          </a:extLst>
        </xdr:cNvPr>
        <xdr:cNvCxnSpPr/>
      </xdr:nvCxnSpPr>
      <xdr:spPr>
        <a:xfrm>
          <a:off x="5953125" y="1295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a:extLst>
            <a:ext uri="{FF2B5EF4-FFF2-40B4-BE49-F238E27FC236}">
              <a16:creationId xmlns:a16="http://schemas.microsoft.com/office/drawing/2014/main" id="{7B480FD0-D514-441C-866B-4C4470ED5EBA}"/>
            </a:ext>
          </a:extLst>
        </xdr:cNvPr>
        <xdr:cNvSpPr txBox="1"/>
      </xdr:nvSpPr>
      <xdr:spPr>
        <a:xfrm>
          <a:off x="5527221"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a:extLst>
            <a:ext uri="{FF2B5EF4-FFF2-40B4-BE49-F238E27FC236}">
              <a16:creationId xmlns:a16="http://schemas.microsoft.com/office/drawing/2014/main" id="{21355DF1-8AC9-40DA-A561-D96A5A5C4B42}"/>
            </a:ext>
          </a:extLst>
        </xdr:cNvPr>
        <xdr:cNvCxnSpPr/>
      </xdr:nvCxnSpPr>
      <xdr:spPr>
        <a:xfrm>
          <a:off x="5953125" y="12601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a:extLst>
            <a:ext uri="{FF2B5EF4-FFF2-40B4-BE49-F238E27FC236}">
              <a16:creationId xmlns:a16="http://schemas.microsoft.com/office/drawing/2014/main" id="{92AA9E12-EA02-41B0-BCC2-FC974377901E}"/>
            </a:ext>
          </a:extLst>
        </xdr:cNvPr>
        <xdr:cNvSpPr txBox="1"/>
      </xdr:nvSpPr>
      <xdr:spPr>
        <a:xfrm>
          <a:off x="5527221"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DD47E494-6230-4F64-A835-00B67D37A265}"/>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286E34E4-08BA-4FDB-9689-96306A286E85}"/>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県民会館】&#10;一人当たり面積グラフ枠">
          <a:extLst>
            <a:ext uri="{FF2B5EF4-FFF2-40B4-BE49-F238E27FC236}">
              <a16:creationId xmlns:a16="http://schemas.microsoft.com/office/drawing/2014/main" id="{9543834E-508D-40EA-A772-8A58E689B172}"/>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0</xdr:rowOff>
    </xdr:from>
    <xdr:to>
      <xdr:col>54</xdr:col>
      <xdr:colOff>189865</xdr:colOff>
      <xdr:row>85</xdr:row>
      <xdr:rowOff>152400</xdr:rowOff>
    </xdr:to>
    <xdr:cxnSp macro="">
      <xdr:nvCxnSpPr>
        <xdr:cNvPr id="319" name="直線コネクタ 318">
          <a:extLst>
            <a:ext uri="{FF2B5EF4-FFF2-40B4-BE49-F238E27FC236}">
              <a16:creationId xmlns:a16="http://schemas.microsoft.com/office/drawing/2014/main" id="{5F9FC4E9-0439-441D-B7D0-1BE3B33D4017}"/>
            </a:ext>
          </a:extLst>
        </xdr:cNvPr>
        <xdr:cNvCxnSpPr/>
      </xdr:nvCxnSpPr>
      <xdr:spPr>
        <a:xfrm flipV="1">
          <a:off x="9427845" y="12630150"/>
          <a:ext cx="127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320" name="【県民会館】&#10;一人当たり面積最小値テキスト">
          <a:extLst>
            <a:ext uri="{FF2B5EF4-FFF2-40B4-BE49-F238E27FC236}">
              <a16:creationId xmlns:a16="http://schemas.microsoft.com/office/drawing/2014/main" id="{6A5F39BC-B5AF-40D3-AF07-665DC7A7F87C}"/>
            </a:ext>
          </a:extLst>
        </xdr:cNvPr>
        <xdr:cNvSpPr txBox="1"/>
      </xdr:nvSpPr>
      <xdr:spPr>
        <a:xfrm>
          <a:off x="9477375"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321" name="直線コネクタ 320">
          <a:extLst>
            <a:ext uri="{FF2B5EF4-FFF2-40B4-BE49-F238E27FC236}">
              <a16:creationId xmlns:a16="http://schemas.microsoft.com/office/drawing/2014/main" id="{5F1C9711-447F-4015-AC4D-22C8C2F390F4}"/>
            </a:ext>
          </a:extLst>
        </xdr:cNvPr>
        <xdr:cNvCxnSpPr/>
      </xdr:nvCxnSpPr>
      <xdr:spPr>
        <a:xfrm>
          <a:off x="9363075" y="139160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118127</xdr:rowOff>
    </xdr:from>
    <xdr:ext cx="469744" cy="259045"/>
    <xdr:sp macro="" textlink="">
      <xdr:nvSpPr>
        <xdr:cNvPr id="322" name="【県民会館】&#10;一人当たり面積最大値テキスト">
          <a:extLst>
            <a:ext uri="{FF2B5EF4-FFF2-40B4-BE49-F238E27FC236}">
              <a16:creationId xmlns:a16="http://schemas.microsoft.com/office/drawing/2014/main" id="{68D9DA9B-5B6C-4887-90D2-22A68FDD609A}"/>
            </a:ext>
          </a:extLst>
        </xdr:cNvPr>
        <xdr:cNvSpPr txBox="1"/>
      </xdr:nvSpPr>
      <xdr:spPr>
        <a:xfrm>
          <a:off x="9477375" y="1242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23" name="直線コネクタ 322">
          <a:extLst>
            <a:ext uri="{FF2B5EF4-FFF2-40B4-BE49-F238E27FC236}">
              <a16:creationId xmlns:a16="http://schemas.microsoft.com/office/drawing/2014/main" id="{7CCEC846-94DE-449C-AAE9-9A5E92748007}"/>
            </a:ext>
          </a:extLst>
        </xdr:cNvPr>
        <xdr:cNvCxnSpPr/>
      </xdr:nvCxnSpPr>
      <xdr:spPr>
        <a:xfrm>
          <a:off x="9363075" y="126301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48277</xdr:rowOff>
    </xdr:from>
    <xdr:ext cx="469744" cy="259045"/>
    <xdr:sp macro="" textlink="">
      <xdr:nvSpPr>
        <xdr:cNvPr id="324" name="【県民会館】&#10;一人当たり面積平均値テキスト">
          <a:extLst>
            <a:ext uri="{FF2B5EF4-FFF2-40B4-BE49-F238E27FC236}">
              <a16:creationId xmlns:a16="http://schemas.microsoft.com/office/drawing/2014/main" id="{B2FD86E6-8312-4ECD-8E0D-AA55C40AE972}"/>
            </a:ext>
          </a:extLst>
        </xdr:cNvPr>
        <xdr:cNvSpPr txBox="1"/>
      </xdr:nvSpPr>
      <xdr:spPr>
        <a:xfrm>
          <a:off x="9477375" y="13484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25" name="フローチャート: 判断 324">
          <a:extLst>
            <a:ext uri="{FF2B5EF4-FFF2-40B4-BE49-F238E27FC236}">
              <a16:creationId xmlns:a16="http://schemas.microsoft.com/office/drawing/2014/main" id="{337E9F13-ECCD-402A-B851-F6F7C4D3C371}"/>
            </a:ext>
          </a:extLst>
        </xdr:cNvPr>
        <xdr:cNvSpPr/>
      </xdr:nvSpPr>
      <xdr:spPr>
        <a:xfrm>
          <a:off x="9401175" y="1363027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26" name="フローチャート: 判断 325">
          <a:extLst>
            <a:ext uri="{FF2B5EF4-FFF2-40B4-BE49-F238E27FC236}">
              <a16:creationId xmlns:a16="http://schemas.microsoft.com/office/drawing/2014/main" id="{8803B08D-E902-4293-92BC-57FF5F9CA0CD}"/>
            </a:ext>
          </a:extLst>
        </xdr:cNvPr>
        <xdr:cNvSpPr/>
      </xdr:nvSpPr>
      <xdr:spPr>
        <a:xfrm>
          <a:off x="8639175" y="136493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27" name="フローチャート: 判断 326">
          <a:extLst>
            <a:ext uri="{FF2B5EF4-FFF2-40B4-BE49-F238E27FC236}">
              <a16:creationId xmlns:a16="http://schemas.microsoft.com/office/drawing/2014/main" id="{49203565-B28C-4152-84A1-B7B45F63872E}"/>
            </a:ext>
          </a:extLst>
        </xdr:cNvPr>
        <xdr:cNvSpPr/>
      </xdr:nvSpPr>
      <xdr:spPr>
        <a:xfrm>
          <a:off x="7839075" y="136493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28" name="フローチャート: 判断 327">
          <a:extLst>
            <a:ext uri="{FF2B5EF4-FFF2-40B4-BE49-F238E27FC236}">
              <a16:creationId xmlns:a16="http://schemas.microsoft.com/office/drawing/2014/main" id="{6D6B2FD8-87C6-49E7-8E7C-5C9D790F26D7}"/>
            </a:ext>
          </a:extLst>
        </xdr:cNvPr>
        <xdr:cNvSpPr/>
      </xdr:nvSpPr>
      <xdr:spPr>
        <a:xfrm>
          <a:off x="7029450" y="13649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29" name="フローチャート: 判断 328">
          <a:extLst>
            <a:ext uri="{FF2B5EF4-FFF2-40B4-BE49-F238E27FC236}">
              <a16:creationId xmlns:a16="http://schemas.microsoft.com/office/drawing/2014/main" id="{296C3916-F6E6-4AFB-8C76-18D0CA2A69F0}"/>
            </a:ext>
          </a:extLst>
        </xdr:cNvPr>
        <xdr:cNvSpPr/>
      </xdr:nvSpPr>
      <xdr:spPr>
        <a:xfrm>
          <a:off x="6238875" y="135636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A1C41A92-0E71-42A5-B66F-B510637C7D43}"/>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DE537F-1C04-40D6-A3DE-C9AF48454044}"/>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1C440F64-80DD-4F31-8C33-373770EEF347}"/>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AFCD3517-CE81-41B7-BC5B-F23EBFC29439}"/>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817CAB08-C6F5-4EAB-9638-52F96DD81DB2}"/>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63500</xdr:rowOff>
    </xdr:from>
    <xdr:to>
      <xdr:col>55</xdr:col>
      <xdr:colOff>50800</xdr:colOff>
      <xdr:row>84</xdr:row>
      <xdr:rowOff>165100</xdr:rowOff>
    </xdr:to>
    <xdr:sp macro="" textlink="">
      <xdr:nvSpPr>
        <xdr:cNvPr id="335" name="楕円 334">
          <a:extLst>
            <a:ext uri="{FF2B5EF4-FFF2-40B4-BE49-F238E27FC236}">
              <a16:creationId xmlns:a16="http://schemas.microsoft.com/office/drawing/2014/main" id="{5BCDDCA3-3ACD-42BD-A1D6-D8D4050AFE99}"/>
            </a:ext>
          </a:extLst>
        </xdr:cNvPr>
        <xdr:cNvSpPr/>
      </xdr:nvSpPr>
      <xdr:spPr>
        <a:xfrm>
          <a:off x="9401175" y="1366837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41927</xdr:rowOff>
    </xdr:from>
    <xdr:ext cx="469744" cy="259045"/>
    <xdr:sp macro="" textlink="">
      <xdr:nvSpPr>
        <xdr:cNvPr id="336" name="【県民会館】&#10;一人当たり面積該当値テキスト">
          <a:extLst>
            <a:ext uri="{FF2B5EF4-FFF2-40B4-BE49-F238E27FC236}">
              <a16:creationId xmlns:a16="http://schemas.microsoft.com/office/drawing/2014/main" id="{5AC7C8A9-0232-465D-9D32-0752B9E386C1}"/>
            </a:ext>
          </a:extLst>
        </xdr:cNvPr>
        <xdr:cNvSpPr txBox="1"/>
      </xdr:nvSpPr>
      <xdr:spPr>
        <a:xfrm>
          <a:off x="9477375" y="1364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63500</xdr:rowOff>
    </xdr:from>
    <xdr:to>
      <xdr:col>50</xdr:col>
      <xdr:colOff>165100</xdr:colOff>
      <xdr:row>84</xdr:row>
      <xdr:rowOff>165100</xdr:rowOff>
    </xdr:to>
    <xdr:sp macro="" textlink="">
      <xdr:nvSpPr>
        <xdr:cNvPr id="337" name="楕円 336">
          <a:extLst>
            <a:ext uri="{FF2B5EF4-FFF2-40B4-BE49-F238E27FC236}">
              <a16:creationId xmlns:a16="http://schemas.microsoft.com/office/drawing/2014/main" id="{5D4E688F-D501-4901-845E-557593E4C709}"/>
            </a:ext>
          </a:extLst>
        </xdr:cNvPr>
        <xdr:cNvSpPr/>
      </xdr:nvSpPr>
      <xdr:spPr>
        <a:xfrm>
          <a:off x="8639175" y="136683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114300</xdr:rowOff>
    </xdr:from>
    <xdr:to>
      <xdr:col>55</xdr:col>
      <xdr:colOff>0</xdr:colOff>
      <xdr:row>84</xdr:row>
      <xdr:rowOff>114300</xdr:rowOff>
    </xdr:to>
    <xdr:cxnSp macro="">
      <xdr:nvCxnSpPr>
        <xdr:cNvPr id="338" name="直線コネクタ 337">
          <a:extLst>
            <a:ext uri="{FF2B5EF4-FFF2-40B4-BE49-F238E27FC236}">
              <a16:creationId xmlns:a16="http://schemas.microsoft.com/office/drawing/2014/main" id="{2A20A0CA-A611-47B2-AB4C-099FA0D1B9A6}"/>
            </a:ext>
          </a:extLst>
        </xdr:cNvPr>
        <xdr:cNvCxnSpPr/>
      </xdr:nvCxnSpPr>
      <xdr:spPr>
        <a:xfrm>
          <a:off x="8686800" y="137160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63500</xdr:rowOff>
    </xdr:from>
    <xdr:to>
      <xdr:col>46</xdr:col>
      <xdr:colOff>38100</xdr:colOff>
      <xdr:row>84</xdr:row>
      <xdr:rowOff>165100</xdr:rowOff>
    </xdr:to>
    <xdr:sp macro="" textlink="">
      <xdr:nvSpPr>
        <xdr:cNvPr id="339" name="楕円 338">
          <a:extLst>
            <a:ext uri="{FF2B5EF4-FFF2-40B4-BE49-F238E27FC236}">
              <a16:creationId xmlns:a16="http://schemas.microsoft.com/office/drawing/2014/main" id="{BC7FB2AD-0F85-49AC-8F9F-E5B78AA40359}"/>
            </a:ext>
          </a:extLst>
        </xdr:cNvPr>
        <xdr:cNvSpPr/>
      </xdr:nvSpPr>
      <xdr:spPr>
        <a:xfrm>
          <a:off x="7839075" y="136683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114300</xdr:rowOff>
    </xdr:from>
    <xdr:to>
      <xdr:col>50</xdr:col>
      <xdr:colOff>114300</xdr:colOff>
      <xdr:row>84</xdr:row>
      <xdr:rowOff>114300</xdr:rowOff>
    </xdr:to>
    <xdr:cxnSp macro="">
      <xdr:nvCxnSpPr>
        <xdr:cNvPr id="340" name="直線コネクタ 339">
          <a:extLst>
            <a:ext uri="{FF2B5EF4-FFF2-40B4-BE49-F238E27FC236}">
              <a16:creationId xmlns:a16="http://schemas.microsoft.com/office/drawing/2014/main" id="{8D63C819-2D83-4753-922C-1B876F1F5704}"/>
            </a:ext>
          </a:extLst>
        </xdr:cNvPr>
        <xdr:cNvCxnSpPr/>
      </xdr:nvCxnSpPr>
      <xdr:spPr>
        <a:xfrm>
          <a:off x="7886700" y="137160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63500</xdr:rowOff>
    </xdr:from>
    <xdr:to>
      <xdr:col>41</xdr:col>
      <xdr:colOff>101600</xdr:colOff>
      <xdr:row>84</xdr:row>
      <xdr:rowOff>165100</xdr:rowOff>
    </xdr:to>
    <xdr:sp macro="" textlink="">
      <xdr:nvSpPr>
        <xdr:cNvPr id="341" name="楕円 340">
          <a:extLst>
            <a:ext uri="{FF2B5EF4-FFF2-40B4-BE49-F238E27FC236}">
              <a16:creationId xmlns:a16="http://schemas.microsoft.com/office/drawing/2014/main" id="{874FA673-59DD-4DB0-B543-112509D09C3B}"/>
            </a:ext>
          </a:extLst>
        </xdr:cNvPr>
        <xdr:cNvSpPr/>
      </xdr:nvSpPr>
      <xdr:spPr>
        <a:xfrm>
          <a:off x="7029450" y="136683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114300</xdr:rowOff>
    </xdr:from>
    <xdr:to>
      <xdr:col>45</xdr:col>
      <xdr:colOff>177800</xdr:colOff>
      <xdr:row>84</xdr:row>
      <xdr:rowOff>114300</xdr:rowOff>
    </xdr:to>
    <xdr:cxnSp macro="">
      <xdr:nvCxnSpPr>
        <xdr:cNvPr id="342" name="直線コネクタ 341">
          <a:extLst>
            <a:ext uri="{FF2B5EF4-FFF2-40B4-BE49-F238E27FC236}">
              <a16:creationId xmlns:a16="http://schemas.microsoft.com/office/drawing/2014/main" id="{9C056B78-8281-4CDC-8523-5950CD86CA52}"/>
            </a:ext>
          </a:extLst>
        </xdr:cNvPr>
        <xdr:cNvCxnSpPr/>
      </xdr:nvCxnSpPr>
      <xdr:spPr>
        <a:xfrm>
          <a:off x="7077075" y="137160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343" name="n_1aveValue【県民会館】&#10;一人当たり面積">
          <a:extLst>
            <a:ext uri="{FF2B5EF4-FFF2-40B4-BE49-F238E27FC236}">
              <a16:creationId xmlns:a16="http://schemas.microsoft.com/office/drawing/2014/main" id="{6FEB5DC9-3A3A-4309-A4F2-6F52B048F840}"/>
            </a:ext>
          </a:extLst>
        </xdr:cNvPr>
        <xdr:cNvSpPr txBox="1"/>
      </xdr:nvSpPr>
      <xdr:spPr>
        <a:xfrm>
          <a:off x="8458277" y="1343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44" name="n_2aveValue【県民会館】&#10;一人当たり面積">
          <a:extLst>
            <a:ext uri="{FF2B5EF4-FFF2-40B4-BE49-F238E27FC236}">
              <a16:creationId xmlns:a16="http://schemas.microsoft.com/office/drawing/2014/main" id="{E20B2658-A4FD-49A7-80D5-7D0E759BD1F1}"/>
            </a:ext>
          </a:extLst>
        </xdr:cNvPr>
        <xdr:cNvSpPr txBox="1"/>
      </xdr:nvSpPr>
      <xdr:spPr>
        <a:xfrm>
          <a:off x="7677227" y="1343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162577</xdr:rowOff>
    </xdr:from>
    <xdr:ext cx="469744" cy="259045"/>
    <xdr:sp macro="" textlink="">
      <xdr:nvSpPr>
        <xdr:cNvPr id="345" name="n_3aveValue【県民会館】&#10;一人当たり面積">
          <a:extLst>
            <a:ext uri="{FF2B5EF4-FFF2-40B4-BE49-F238E27FC236}">
              <a16:creationId xmlns:a16="http://schemas.microsoft.com/office/drawing/2014/main" id="{7717C342-C107-4226-82DA-11B56B3483D8}"/>
            </a:ext>
          </a:extLst>
        </xdr:cNvPr>
        <xdr:cNvSpPr txBox="1"/>
      </xdr:nvSpPr>
      <xdr:spPr>
        <a:xfrm>
          <a:off x="6867602" y="1343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67327</xdr:rowOff>
    </xdr:from>
    <xdr:ext cx="469744" cy="259045"/>
    <xdr:sp macro="" textlink="">
      <xdr:nvSpPr>
        <xdr:cNvPr id="346" name="n_4aveValue【県民会館】&#10;一人当たり面積">
          <a:extLst>
            <a:ext uri="{FF2B5EF4-FFF2-40B4-BE49-F238E27FC236}">
              <a16:creationId xmlns:a16="http://schemas.microsoft.com/office/drawing/2014/main" id="{595E6BD6-F5B7-4074-9236-18A4B3782295}"/>
            </a:ext>
          </a:extLst>
        </xdr:cNvPr>
        <xdr:cNvSpPr txBox="1"/>
      </xdr:nvSpPr>
      <xdr:spPr>
        <a:xfrm>
          <a:off x="6067502" y="1334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156227</xdr:rowOff>
    </xdr:from>
    <xdr:ext cx="469744" cy="259045"/>
    <xdr:sp macro="" textlink="">
      <xdr:nvSpPr>
        <xdr:cNvPr id="347" name="n_1mainValue【県民会館】&#10;一人当たり面積">
          <a:extLst>
            <a:ext uri="{FF2B5EF4-FFF2-40B4-BE49-F238E27FC236}">
              <a16:creationId xmlns:a16="http://schemas.microsoft.com/office/drawing/2014/main" id="{250B2411-8DEE-4069-A5F4-9106363AF7A0}"/>
            </a:ext>
          </a:extLst>
        </xdr:cNvPr>
        <xdr:cNvSpPr txBox="1"/>
      </xdr:nvSpPr>
      <xdr:spPr>
        <a:xfrm>
          <a:off x="8458277" y="137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156227</xdr:rowOff>
    </xdr:from>
    <xdr:ext cx="469744" cy="259045"/>
    <xdr:sp macro="" textlink="">
      <xdr:nvSpPr>
        <xdr:cNvPr id="348" name="n_2mainValue【県民会館】&#10;一人当たり面積">
          <a:extLst>
            <a:ext uri="{FF2B5EF4-FFF2-40B4-BE49-F238E27FC236}">
              <a16:creationId xmlns:a16="http://schemas.microsoft.com/office/drawing/2014/main" id="{087EB02E-F704-41FA-9DD9-2D80621A9D2D}"/>
            </a:ext>
          </a:extLst>
        </xdr:cNvPr>
        <xdr:cNvSpPr txBox="1"/>
      </xdr:nvSpPr>
      <xdr:spPr>
        <a:xfrm>
          <a:off x="7677227" y="137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156227</xdr:rowOff>
    </xdr:from>
    <xdr:ext cx="469744" cy="259045"/>
    <xdr:sp macro="" textlink="">
      <xdr:nvSpPr>
        <xdr:cNvPr id="349" name="n_3mainValue【県民会館】&#10;一人当たり面積">
          <a:extLst>
            <a:ext uri="{FF2B5EF4-FFF2-40B4-BE49-F238E27FC236}">
              <a16:creationId xmlns:a16="http://schemas.microsoft.com/office/drawing/2014/main" id="{649EA8A0-0633-4E99-8CEF-96FDB13CEC4E}"/>
            </a:ext>
          </a:extLst>
        </xdr:cNvPr>
        <xdr:cNvSpPr txBox="1"/>
      </xdr:nvSpPr>
      <xdr:spPr>
        <a:xfrm>
          <a:off x="6867602" y="137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331AAAA2-0930-419B-A942-003389CF49DB}"/>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51" name="正方形/長方形 350">
          <a:extLst>
            <a:ext uri="{FF2B5EF4-FFF2-40B4-BE49-F238E27FC236}">
              <a16:creationId xmlns:a16="http://schemas.microsoft.com/office/drawing/2014/main" id="{3ECCDF3C-67EF-4B09-BDE7-B24DEF92A735}"/>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52" name="正方形/長方形 351">
          <a:extLst>
            <a:ext uri="{FF2B5EF4-FFF2-40B4-BE49-F238E27FC236}">
              <a16:creationId xmlns:a16="http://schemas.microsoft.com/office/drawing/2014/main" id="{8DC15C76-EBD9-4824-BDE0-BC79118FDC6B}"/>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53" name="正方形/長方形 352">
          <a:extLst>
            <a:ext uri="{FF2B5EF4-FFF2-40B4-BE49-F238E27FC236}">
              <a16:creationId xmlns:a16="http://schemas.microsoft.com/office/drawing/2014/main" id="{714CD73B-5B69-473C-866F-E1F2E5C04F04}"/>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54" name="正方形/長方形 353">
          <a:extLst>
            <a:ext uri="{FF2B5EF4-FFF2-40B4-BE49-F238E27FC236}">
              <a16:creationId xmlns:a16="http://schemas.microsoft.com/office/drawing/2014/main" id="{74E00675-7C46-4D44-BA7C-C0ED7D2B7AD4}"/>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DE3675AE-E05A-4CBC-B86A-0FA0D075726D}"/>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a:extLst>
            <a:ext uri="{FF2B5EF4-FFF2-40B4-BE49-F238E27FC236}">
              <a16:creationId xmlns:a16="http://schemas.microsoft.com/office/drawing/2014/main" id="{391E7118-3682-4EF3-A4B1-3F19213D1233}"/>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a:extLst>
            <a:ext uri="{FF2B5EF4-FFF2-40B4-BE49-F238E27FC236}">
              <a16:creationId xmlns:a16="http://schemas.microsoft.com/office/drawing/2014/main" id="{4C82DD26-4032-4F84-AB81-60B347A674FA}"/>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8" name="テキスト ボックス 357">
          <a:extLst>
            <a:ext uri="{FF2B5EF4-FFF2-40B4-BE49-F238E27FC236}">
              <a16:creationId xmlns:a16="http://schemas.microsoft.com/office/drawing/2014/main" id="{6FCFB2BF-26FB-470F-A11F-865769DCC3B7}"/>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9" name="直線コネクタ 358">
          <a:extLst>
            <a:ext uri="{FF2B5EF4-FFF2-40B4-BE49-F238E27FC236}">
              <a16:creationId xmlns:a16="http://schemas.microsoft.com/office/drawing/2014/main" id="{91EEFB18-7B44-4761-946A-B226F4BB1195}"/>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0" name="テキスト ボックス 359">
          <a:extLst>
            <a:ext uri="{FF2B5EF4-FFF2-40B4-BE49-F238E27FC236}">
              <a16:creationId xmlns:a16="http://schemas.microsoft.com/office/drawing/2014/main" id="{A96EE002-0C14-4CD3-ADEA-7811F65E2478}"/>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1" name="直線コネクタ 360">
          <a:extLst>
            <a:ext uri="{FF2B5EF4-FFF2-40B4-BE49-F238E27FC236}">
              <a16:creationId xmlns:a16="http://schemas.microsoft.com/office/drawing/2014/main" id="{F8B95397-D3E0-4619-872A-5C58C0878F27}"/>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2" name="テキスト ボックス 361">
          <a:extLst>
            <a:ext uri="{FF2B5EF4-FFF2-40B4-BE49-F238E27FC236}">
              <a16:creationId xmlns:a16="http://schemas.microsoft.com/office/drawing/2014/main" id="{32F881BF-8953-403A-BF3E-FB3E524D4DDB}"/>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3" name="直線コネクタ 362">
          <a:extLst>
            <a:ext uri="{FF2B5EF4-FFF2-40B4-BE49-F238E27FC236}">
              <a16:creationId xmlns:a16="http://schemas.microsoft.com/office/drawing/2014/main" id="{5E18CBD3-6EC2-41EC-AB60-789265A58EA4}"/>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4" name="テキスト ボックス 363">
          <a:extLst>
            <a:ext uri="{FF2B5EF4-FFF2-40B4-BE49-F238E27FC236}">
              <a16:creationId xmlns:a16="http://schemas.microsoft.com/office/drawing/2014/main" id="{621B40E5-9A56-42B9-AD01-225AE1C91B87}"/>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5" name="直線コネクタ 364">
          <a:extLst>
            <a:ext uri="{FF2B5EF4-FFF2-40B4-BE49-F238E27FC236}">
              <a16:creationId xmlns:a16="http://schemas.microsoft.com/office/drawing/2014/main" id="{11A4419C-4C85-41C5-8358-DB1FC822A818}"/>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6" name="テキスト ボックス 365">
          <a:extLst>
            <a:ext uri="{FF2B5EF4-FFF2-40B4-BE49-F238E27FC236}">
              <a16:creationId xmlns:a16="http://schemas.microsoft.com/office/drawing/2014/main" id="{D66459E1-F5F6-4C83-A6C2-C48CAF674508}"/>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7" name="直線コネクタ 366">
          <a:extLst>
            <a:ext uri="{FF2B5EF4-FFF2-40B4-BE49-F238E27FC236}">
              <a16:creationId xmlns:a16="http://schemas.microsoft.com/office/drawing/2014/main" id="{A19DC107-3FC0-4FE9-B229-B976941E56A3}"/>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8" name="テキスト ボックス 367">
          <a:extLst>
            <a:ext uri="{FF2B5EF4-FFF2-40B4-BE49-F238E27FC236}">
              <a16:creationId xmlns:a16="http://schemas.microsoft.com/office/drawing/2014/main" id="{DF99466F-2983-4371-B230-CA3E83346D15}"/>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a:extLst>
            <a:ext uri="{FF2B5EF4-FFF2-40B4-BE49-F238E27FC236}">
              <a16:creationId xmlns:a16="http://schemas.microsoft.com/office/drawing/2014/main" id="{821F6A57-E6D9-4C94-BE6D-7E32CE10D708}"/>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0" name="テキスト ボックス 369">
          <a:extLst>
            <a:ext uri="{FF2B5EF4-FFF2-40B4-BE49-F238E27FC236}">
              <a16:creationId xmlns:a16="http://schemas.microsoft.com/office/drawing/2014/main" id="{473D231E-E653-416E-A3E4-E0425BAD5BA8}"/>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保健所】&#10;有形固定資産減価償却率グラフ枠">
          <a:extLst>
            <a:ext uri="{FF2B5EF4-FFF2-40B4-BE49-F238E27FC236}">
              <a16:creationId xmlns:a16="http://schemas.microsoft.com/office/drawing/2014/main" id="{964528FA-1FEF-4EED-9D0D-2320E2B48FEA}"/>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131445</xdr:rowOff>
    </xdr:from>
    <xdr:to>
      <xdr:col>24</xdr:col>
      <xdr:colOff>62865</xdr:colOff>
      <xdr:row>108</xdr:row>
      <xdr:rowOff>91439</xdr:rowOff>
    </xdr:to>
    <xdr:cxnSp macro="">
      <xdr:nvCxnSpPr>
        <xdr:cNvPr id="372" name="直線コネクタ 371">
          <a:extLst>
            <a:ext uri="{FF2B5EF4-FFF2-40B4-BE49-F238E27FC236}">
              <a16:creationId xmlns:a16="http://schemas.microsoft.com/office/drawing/2014/main" id="{E0FF8705-A4FD-4DEF-AFE3-9942749FAD87}"/>
            </a:ext>
          </a:extLst>
        </xdr:cNvPr>
        <xdr:cNvCxnSpPr/>
      </xdr:nvCxnSpPr>
      <xdr:spPr>
        <a:xfrm flipV="1">
          <a:off x="4179570" y="16323945"/>
          <a:ext cx="1270" cy="12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95266</xdr:rowOff>
    </xdr:from>
    <xdr:ext cx="405111" cy="259045"/>
    <xdr:sp macro="" textlink="">
      <xdr:nvSpPr>
        <xdr:cNvPr id="373" name="【保健所】&#10;有形固定資産減価償却率最小値テキスト">
          <a:extLst>
            <a:ext uri="{FF2B5EF4-FFF2-40B4-BE49-F238E27FC236}">
              <a16:creationId xmlns:a16="http://schemas.microsoft.com/office/drawing/2014/main" id="{AD84A637-5871-4EF2-B53A-6026F6303CCD}"/>
            </a:ext>
          </a:extLst>
        </xdr:cNvPr>
        <xdr:cNvSpPr txBox="1"/>
      </xdr:nvSpPr>
      <xdr:spPr>
        <a:xfrm>
          <a:off x="4229100"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91439</xdr:rowOff>
    </xdr:from>
    <xdr:to>
      <xdr:col>24</xdr:col>
      <xdr:colOff>152400</xdr:colOff>
      <xdr:row>108</xdr:row>
      <xdr:rowOff>91439</xdr:rowOff>
    </xdr:to>
    <xdr:cxnSp macro="">
      <xdr:nvCxnSpPr>
        <xdr:cNvPr id="374" name="直線コネクタ 373">
          <a:extLst>
            <a:ext uri="{FF2B5EF4-FFF2-40B4-BE49-F238E27FC236}">
              <a16:creationId xmlns:a16="http://schemas.microsoft.com/office/drawing/2014/main" id="{41C7E37A-C54A-4FFC-95A3-15C49BFD189D}"/>
            </a:ext>
          </a:extLst>
        </xdr:cNvPr>
        <xdr:cNvCxnSpPr/>
      </xdr:nvCxnSpPr>
      <xdr:spPr>
        <a:xfrm>
          <a:off x="4105275" y="175761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78122</xdr:rowOff>
    </xdr:from>
    <xdr:ext cx="405111" cy="259045"/>
    <xdr:sp macro="" textlink="">
      <xdr:nvSpPr>
        <xdr:cNvPr id="375" name="【保健所】&#10;有形固定資産減価償却率最大値テキスト">
          <a:extLst>
            <a:ext uri="{FF2B5EF4-FFF2-40B4-BE49-F238E27FC236}">
              <a16:creationId xmlns:a16="http://schemas.microsoft.com/office/drawing/2014/main" id="{061950C4-B9E7-4FA4-9E56-81DEAE22403B}"/>
            </a:ext>
          </a:extLst>
        </xdr:cNvPr>
        <xdr:cNvSpPr txBox="1"/>
      </xdr:nvSpPr>
      <xdr:spPr>
        <a:xfrm>
          <a:off x="4229100" y="1610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131445</xdr:rowOff>
    </xdr:from>
    <xdr:to>
      <xdr:col>24</xdr:col>
      <xdr:colOff>152400</xdr:colOff>
      <xdr:row>100</xdr:row>
      <xdr:rowOff>131445</xdr:rowOff>
    </xdr:to>
    <xdr:cxnSp macro="">
      <xdr:nvCxnSpPr>
        <xdr:cNvPr id="376" name="直線コネクタ 375">
          <a:extLst>
            <a:ext uri="{FF2B5EF4-FFF2-40B4-BE49-F238E27FC236}">
              <a16:creationId xmlns:a16="http://schemas.microsoft.com/office/drawing/2014/main" id="{E9933EC9-7EA0-42EC-A980-6CD129C0ECCD}"/>
            </a:ext>
          </a:extLst>
        </xdr:cNvPr>
        <xdr:cNvCxnSpPr/>
      </xdr:nvCxnSpPr>
      <xdr:spPr>
        <a:xfrm>
          <a:off x="4105275" y="163239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170197</xdr:rowOff>
    </xdr:from>
    <xdr:ext cx="405111" cy="259045"/>
    <xdr:sp macro="" textlink="">
      <xdr:nvSpPr>
        <xdr:cNvPr id="377" name="【保健所】&#10;有形固定資産減価償却率平均値テキスト">
          <a:extLst>
            <a:ext uri="{FF2B5EF4-FFF2-40B4-BE49-F238E27FC236}">
              <a16:creationId xmlns:a16="http://schemas.microsoft.com/office/drawing/2014/main" id="{ADA3CB77-FAB9-43F8-9B06-45ED78A5C800}"/>
            </a:ext>
          </a:extLst>
        </xdr:cNvPr>
        <xdr:cNvSpPr txBox="1"/>
      </xdr:nvSpPr>
      <xdr:spPr>
        <a:xfrm>
          <a:off x="4229100" y="1683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147320</xdr:rowOff>
    </xdr:from>
    <xdr:to>
      <xdr:col>24</xdr:col>
      <xdr:colOff>114300</xdr:colOff>
      <xdr:row>105</xdr:row>
      <xdr:rowOff>77470</xdr:rowOff>
    </xdr:to>
    <xdr:sp macro="" textlink="">
      <xdr:nvSpPr>
        <xdr:cNvPr id="378" name="フローチャート: 判断 377">
          <a:extLst>
            <a:ext uri="{FF2B5EF4-FFF2-40B4-BE49-F238E27FC236}">
              <a16:creationId xmlns:a16="http://schemas.microsoft.com/office/drawing/2014/main" id="{E8211EF0-70EC-4805-93B7-83A8B90C6E7D}"/>
            </a:ext>
          </a:extLst>
        </xdr:cNvPr>
        <xdr:cNvSpPr/>
      </xdr:nvSpPr>
      <xdr:spPr>
        <a:xfrm>
          <a:off x="4124325" y="169843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132080</xdr:rowOff>
    </xdr:from>
    <xdr:to>
      <xdr:col>20</xdr:col>
      <xdr:colOff>38100</xdr:colOff>
      <xdr:row>105</xdr:row>
      <xdr:rowOff>62230</xdr:rowOff>
    </xdr:to>
    <xdr:sp macro="" textlink="">
      <xdr:nvSpPr>
        <xdr:cNvPr id="379" name="フローチャート: 判断 378">
          <a:extLst>
            <a:ext uri="{FF2B5EF4-FFF2-40B4-BE49-F238E27FC236}">
              <a16:creationId xmlns:a16="http://schemas.microsoft.com/office/drawing/2014/main" id="{77F7ECF6-0A23-48CF-A78E-5F5C149B42B7}"/>
            </a:ext>
          </a:extLst>
        </xdr:cNvPr>
        <xdr:cNvSpPr/>
      </xdr:nvSpPr>
      <xdr:spPr>
        <a:xfrm>
          <a:off x="3381375" y="169722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380" name="フローチャート: 判断 379">
          <a:extLst>
            <a:ext uri="{FF2B5EF4-FFF2-40B4-BE49-F238E27FC236}">
              <a16:creationId xmlns:a16="http://schemas.microsoft.com/office/drawing/2014/main" id="{E9A01FB5-7310-4DF9-8428-8F40DBC31FF7}"/>
            </a:ext>
          </a:extLst>
        </xdr:cNvPr>
        <xdr:cNvSpPr/>
      </xdr:nvSpPr>
      <xdr:spPr>
        <a:xfrm>
          <a:off x="2571750" y="170097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166370</xdr:rowOff>
    </xdr:from>
    <xdr:to>
      <xdr:col>10</xdr:col>
      <xdr:colOff>165100</xdr:colOff>
      <xdr:row>105</xdr:row>
      <xdr:rowOff>96520</xdr:rowOff>
    </xdr:to>
    <xdr:sp macro="" textlink="">
      <xdr:nvSpPr>
        <xdr:cNvPr id="381" name="フローチャート: 判断 380">
          <a:extLst>
            <a:ext uri="{FF2B5EF4-FFF2-40B4-BE49-F238E27FC236}">
              <a16:creationId xmlns:a16="http://schemas.microsoft.com/office/drawing/2014/main" id="{4F6B9362-6D1A-4DF1-BB2C-E50DA9C35363}"/>
            </a:ext>
          </a:extLst>
        </xdr:cNvPr>
        <xdr:cNvSpPr/>
      </xdr:nvSpPr>
      <xdr:spPr>
        <a:xfrm>
          <a:off x="1781175" y="170033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139700</xdr:rowOff>
    </xdr:from>
    <xdr:to>
      <xdr:col>6</xdr:col>
      <xdr:colOff>38100</xdr:colOff>
      <xdr:row>105</xdr:row>
      <xdr:rowOff>69850</xdr:rowOff>
    </xdr:to>
    <xdr:sp macro="" textlink="">
      <xdr:nvSpPr>
        <xdr:cNvPr id="382" name="フローチャート: 判断 381">
          <a:extLst>
            <a:ext uri="{FF2B5EF4-FFF2-40B4-BE49-F238E27FC236}">
              <a16:creationId xmlns:a16="http://schemas.microsoft.com/office/drawing/2014/main" id="{2BEEDDC3-921A-4DB9-B948-B1045BE4956B}"/>
            </a:ext>
          </a:extLst>
        </xdr:cNvPr>
        <xdr:cNvSpPr/>
      </xdr:nvSpPr>
      <xdr:spPr>
        <a:xfrm>
          <a:off x="981075" y="169830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84E9D2EF-B251-49FB-9A1E-5E132172AB33}"/>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70E9795B-71C4-416B-A2A5-343D44F10F25}"/>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7CD6CA1-70F3-4132-B3FB-E3EA5C1EB726}"/>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E2B754C5-3244-4CED-9D74-EF1944FDD2AA}"/>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052398CB-4E61-4C71-AB54-1E6A5767C836}"/>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388" name="楕円 387">
          <a:extLst>
            <a:ext uri="{FF2B5EF4-FFF2-40B4-BE49-F238E27FC236}">
              <a16:creationId xmlns:a16="http://schemas.microsoft.com/office/drawing/2014/main" id="{B7AB720A-01CF-49CC-B0C3-E6EC5D8FC585}"/>
            </a:ext>
          </a:extLst>
        </xdr:cNvPr>
        <xdr:cNvSpPr/>
      </xdr:nvSpPr>
      <xdr:spPr>
        <a:xfrm>
          <a:off x="4124325" y="1700022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104</xdr:row>
      <xdr:rowOff>135272</xdr:rowOff>
    </xdr:from>
    <xdr:ext cx="405111" cy="259045"/>
    <xdr:sp macro="" textlink="">
      <xdr:nvSpPr>
        <xdr:cNvPr id="389" name="【保健所】&#10;有形固定資産減価償却率該当値テキスト">
          <a:extLst>
            <a:ext uri="{FF2B5EF4-FFF2-40B4-BE49-F238E27FC236}">
              <a16:creationId xmlns:a16="http://schemas.microsoft.com/office/drawing/2014/main" id="{111C097A-4EB0-4316-9BB9-B2A8E7EE063D}"/>
            </a:ext>
          </a:extLst>
        </xdr:cNvPr>
        <xdr:cNvSpPr txBox="1"/>
      </xdr:nvSpPr>
      <xdr:spPr>
        <a:xfrm>
          <a:off x="4229100" y="1697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23495</xdr:rowOff>
    </xdr:from>
    <xdr:to>
      <xdr:col>20</xdr:col>
      <xdr:colOff>38100</xdr:colOff>
      <xdr:row>105</xdr:row>
      <xdr:rowOff>125095</xdr:rowOff>
    </xdr:to>
    <xdr:sp macro="" textlink="">
      <xdr:nvSpPr>
        <xdr:cNvPr id="390" name="楕円 389">
          <a:extLst>
            <a:ext uri="{FF2B5EF4-FFF2-40B4-BE49-F238E27FC236}">
              <a16:creationId xmlns:a16="http://schemas.microsoft.com/office/drawing/2014/main" id="{16000050-8404-46C3-9FE4-A525B8796052}"/>
            </a:ext>
          </a:extLst>
        </xdr:cNvPr>
        <xdr:cNvSpPr/>
      </xdr:nvSpPr>
      <xdr:spPr>
        <a:xfrm>
          <a:off x="3381375" y="170287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36195</xdr:rowOff>
    </xdr:from>
    <xdr:to>
      <xdr:col>24</xdr:col>
      <xdr:colOff>63500</xdr:colOff>
      <xdr:row>105</xdr:row>
      <xdr:rowOff>74295</xdr:rowOff>
    </xdr:to>
    <xdr:cxnSp macro="">
      <xdr:nvCxnSpPr>
        <xdr:cNvPr id="391" name="直線コネクタ 390">
          <a:extLst>
            <a:ext uri="{FF2B5EF4-FFF2-40B4-BE49-F238E27FC236}">
              <a16:creationId xmlns:a16="http://schemas.microsoft.com/office/drawing/2014/main" id="{300399AE-8BCD-4114-979E-04F5501A4B16}"/>
            </a:ext>
          </a:extLst>
        </xdr:cNvPr>
        <xdr:cNvCxnSpPr/>
      </xdr:nvCxnSpPr>
      <xdr:spPr>
        <a:xfrm flipV="1">
          <a:off x="3429000" y="17038320"/>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154939</xdr:rowOff>
    </xdr:from>
    <xdr:to>
      <xdr:col>15</xdr:col>
      <xdr:colOff>101600</xdr:colOff>
      <xdr:row>105</xdr:row>
      <xdr:rowOff>85089</xdr:rowOff>
    </xdr:to>
    <xdr:sp macro="" textlink="">
      <xdr:nvSpPr>
        <xdr:cNvPr id="392" name="楕円 391">
          <a:extLst>
            <a:ext uri="{FF2B5EF4-FFF2-40B4-BE49-F238E27FC236}">
              <a16:creationId xmlns:a16="http://schemas.microsoft.com/office/drawing/2014/main" id="{5A218C11-B672-4CC8-B40E-91C212BB26A4}"/>
            </a:ext>
          </a:extLst>
        </xdr:cNvPr>
        <xdr:cNvSpPr/>
      </xdr:nvSpPr>
      <xdr:spPr>
        <a:xfrm>
          <a:off x="2571750" y="169951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34289</xdr:rowOff>
    </xdr:from>
    <xdr:to>
      <xdr:col>19</xdr:col>
      <xdr:colOff>177800</xdr:colOff>
      <xdr:row>105</xdr:row>
      <xdr:rowOff>74295</xdr:rowOff>
    </xdr:to>
    <xdr:cxnSp macro="">
      <xdr:nvCxnSpPr>
        <xdr:cNvPr id="393" name="直線コネクタ 392">
          <a:extLst>
            <a:ext uri="{FF2B5EF4-FFF2-40B4-BE49-F238E27FC236}">
              <a16:creationId xmlns:a16="http://schemas.microsoft.com/office/drawing/2014/main" id="{437F0F0E-5B09-48AF-9C64-E85648671CE6}"/>
            </a:ext>
          </a:extLst>
        </xdr:cNvPr>
        <xdr:cNvCxnSpPr/>
      </xdr:nvCxnSpPr>
      <xdr:spPr>
        <a:xfrm>
          <a:off x="2619375" y="17033239"/>
          <a:ext cx="809625"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114936</xdr:rowOff>
    </xdr:from>
    <xdr:to>
      <xdr:col>10</xdr:col>
      <xdr:colOff>165100</xdr:colOff>
      <xdr:row>105</xdr:row>
      <xdr:rowOff>45086</xdr:rowOff>
    </xdr:to>
    <xdr:sp macro="" textlink="">
      <xdr:nvSpPr>
        <xdr:cNvPr id="394" name="楕円 393">
          <a:extLst>
            <a:ext uri="{FF2B5EF4-FFF2-40B4-BE49-F238E27FC236}">
              <a16:creationId xmlns:a16="http://schemas.microsoft.com/office/drawing/2014/main" id="{62A7B653-B6D3-44E7-91A0-37C512A0B224}"/>
            </a:ext>
          </a:extLst>
        </xdr:cNvPr>
        <xdr:cNvSpPr/>
      </xdr:nvSpPr>
      <xdr:spPr>
        <a:xfrm>
          <a:off x="1781175" y="169551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165736</xdr:rowOff>
    </xdr:from>
    <xdr:to>
      <xdr:col>15</xdr:col>
      <xdr:colOff>50800</xdr:colOff>
      <xdr:row>105</xdr:row>
      <xdr:rowOff>34289</xdr:rowOff>
    </xdr:to>
    <xdr:cxnSp macro="">
      <xdr:nvCxnSpPr>
        <xdr:cNvPr id="395" name="直線コネクタ 394">
          <a:extLst>
            <a:ext uri="{FF2B5EF4-FFF2-40B4-BE49-F238E27FC236}">
              <a16:creationId xmlns:a16="http://schemas.microsoft.com/office/drawing/2014/main" id="{2E92F816-0A00-42A3-9C59-D8A94B177ABA}"/>
            </a:ext>
          </a:extLst>
        </xdr:cNvPr>
        <xdr:cNvCxnSpPr/>
      </xdr:nvCxnSpPr>
      <xdr:spPr>
        <a:xfrm>
          <a:off x="1828800" y="17002761"/>
          <a:ext cx="790575"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78757</xdr:rowOff>
    </xdr:from>
    <xdr:ext cx="405111" cy="259045"/>
    <xdr:sp macro="" textlink="">
      <xdr:nvSpPr>
        <xdr:cNvPr id="396" name="n_1aveValue【保健所】&#10;有形固定資産減価償却率">
          <a:extLst>
            <a:ext uri="{FF2B5EF4-FFF2-40B4-BE49-F238E27FC236}">
              <a16:creationId xmlns:a16="http://schemas.microsoft.com/office/drawing/2014/main" id="{96FF732B-9283-4025-8861-BBA0FAB4A3EF}"/>
            </a:ext>
          </a:extLst>
        </xdr:cNvPr>
        <xdr:cNvSpPr txBox="1"/>
      </xdr:nvSpPr>
      <xdr:spPr>
        <a:xfrm>
          <a:off x="3239144" y="1675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97172</xdr:rowOff>
    </xdr:from>
    <xdr:ext cx="405111" cy="259045"/>
    <xdr:sp macro="" textlink="">
      <xdr:nvSpPr>
        <xdr:cNvPr id="397" name="n_2aveValue【保健所】&#10;有形固定資産減価償却率">
          <a:extLst>
            <a:ext uri="{FF2B5EF4-FFF2-40B4-BE49-F238E27FC236}">
              <a16:creationId xmlns:a16="http://schemas.microsoft.com/office/drawing/2014/main" id="{2B567DF3-DFC5-454E-8D3A-6D36A0422673}"/>
            </a:ext>
          </a:extLst>
        </xdr:cNvPr>
        <xdr:cNvSpPr txBox="1"/>
      </xdr:nvSpPr>
      <xdr:spPr>
        <a:xfrm>
          <a:off x="2439044"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87647</xdr:rowOff>
    </xdr:from>
    <xdr:ext cx="405111" cy="259045"/>
    <xdr:sp macro="" textlink="">
      <xdr:nvSpPr>
        <xdr:cNvPr id="398" name="n_3aveValue【保健所】&#10;有形固定資産減価償却率">
          <a:extLst>
            <a:ext uri="{FF2B5EF4-FFF2-40B4-BE49-F238E27FC236}">
              <a16:creationId xmlns:a16="http://schemas.microsoft.com/office/drawing/2014/main" id="{8E5ED484-B9BD-41C6-9B9C-1D45DB692E73}"/>
            </a:ext>
          </a:extLst>
        </xdr:cNvPr>
        <xdr:cNvSpPr txBox="1"/>
      </xdr:nvSpPr>
      <xdr:spPr>
        <a:xfrm>
          <a:off x="1648469" y="1708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86377</xdr:rowOff>
    </xdr:from>
    <xdr:ext cx="405111" cy="259045"/>
    <xdr:sp macro="" textlink="">
      <xdr:nvSpPr>
        <xdr:cNvPr id="399" name="n_4aveValue【保健所】&#10;有形固定資産減価償却率">
          <a:extLst>
            <a:ext uri="{FF2B5EF4-FFF2-40B4-BE49-F238E27FC236}">
              <a16:creationId xmlns:a16="http://schemas.microsoft.com/office/drawing/2014/main" id="{D9DEB58C-19F1-4624-9F00-1DF14E368D7D}"/>
            </a:ext>
          </a:extLst>
        </xdr:cNvPr>
        <xdr:cNvSpPr txBox="1"/>
      </xdr:nvSpPr>
      <xdr:spPr>
        <a:xfrm>
          <a:off x="848369" y="1676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116222</xdr:rowOff>
    </xdr:from>
    <xdr:ext cx="405111" cy="259045"/>
    <xdr:sp macro="" textlink="">
      <xdr:nvSpPr>
        <xdr:cNvPr id="400" name="n_1mainValue【保健所】&#10;有形固定資産減価償却率">
          <a:extLst>
            <a:ext uri="{FF2B5EF4-FFF2-40B4-BE49-F238E27FC236}">
              <a16:creationId xmlns:a16="http://schemas.microsoft.com/office/drawing/2014/main" id="{C14A1FC9-6AF9-4BA7-8BB4-58D2B73438AC}"/>
            </a:ext>
          </a:extLst>
        </xdr:cNvPr>
        <xdr:cNvSpPr txBox="1"/>
      </xdr:nvSpPr>
      <xdr:spPr>
        <a:xfrm>
          <a:off x="3239144"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101616</xdr:rowOff>
    </xdr:from>
    <xdr:ext cx="405111" cy="259045"/>
    <xdr:sp macro="" textlink="">
      <xdr:nvSpPr>
        <xdr:cNvPr id="401" name="n_2mainValue【保健所】&#10;有形固定資産減価償却率">
          <a:extLst>
            <a:ext uri="{FF2B5EF4-FFF2-40B4-BE49-F238E27FC236}">
              <a16:creationId xmlns:a16="http://schemas.microsoft.com/office/drawing/2014/main" id="{4CD3A24B-1F37-42E0-9896-BEEC80C6D847}"/>
            </a:ext>
          </a:extLst>
        </xdr:cNvPr>
        <xdr:cNvSpPr txBox="1"/>
      </xdr:nvSpPr>
      <xdr:spPr>
        <a:xfrm>
          <a:off x="2439044" y="16783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61613</xdr:rowOff>
    </xdr:from>
    <xdr:ext cx="405111" cy="259045"/>
    <xdr:sp macro="" textlink="">
      <xdr:nvSpPr>
        <xdr:cNvPr id="402" name="n_3mainValue【保健所】&#10;有形固定資産減価償却率">
          <a:extLst>
            <a:ext uri="{FF2B5EF4-FFF2-40B4-BE49-F238E27FC236}">
              <a16:creationId xmlns:a16="http://schemas.microsoft.com/office/drawing/2014/main" id="{D1332886-C63A-4B22-B6CB-7680ECF078D6}"/>
            </a:ext>
          </a:extLst>
        </xdr:cNvPr>
        <xdr:cNvSpPr txBox="1"/>
      </xdr:nvSpPr>
      <xdr:spPr>
        <a:xfrm>
          <a:off x="1648469" y="16743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id="{F13CE8D1-1F01-4234-9068-7A3D8A4F5DFA}"/>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04" name="正方形/長方形 403">
          <a:extLst>
            <a:ext uri="{FF2B5EF4-FFF2-40B4-BE49-F238E27FC236}">
              <a16:creationId xmlns:a16="http://schemas.microsoft.com/office/drawing/2014/main" id="{ACC0127C-AAD0-44AF-8251-EF3890C7E129}"/>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05" name="正方形/長方形 404">
          <a:extLst>
            <a:ext uri="{FF2B5EF4-FFF2-40B4-BE49-F238E27FC236}">
              <a16:creationId xmlns:a16="http://schemas.microsoft.com/office/drawing/2014/main" id="{D2B6267E-84AF-4FE0-9CA7-47A2CFAB8824}"/>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06" name="正方形/長方形 405">
          <a:extLst>
            <a:ext uri="{FF2B5EF4-FFF2-40B4-BE49-F238E27FC236}">
              <a16:creationId xmlns:a16="http://schemas.microsoft.com/office/drawing/2014/main" id="{190A6B44-5173-4088-81AA-C81F824A87E9}"/>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07" name="正方形/長方形 406">
          <a:extLst>
            <a:ext uri="{FF2B5EF4-FFF2-40B4-BE49-F238E27FC236}">
              <a16:creationId xmlns:a16="http://schemas.microsoft.com/office/drawing/2014/main" id="{6C8BC9AC-E098-40EA-B3CE-CD88ED2DEF7B}"/>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a:extLst>
            <a:ext uri="{FF2B5EF4-FFF2-40B4-BE49-F238E27FC236}">
              <a16:creationId xmlns:a16="http://schemas.microsoft.com/office/drawing/2014/main" id="{F7A3D69B-72DA-45AD-9395-1AFDA690D3A9}"/>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a:extLst>
            <a:ext uri="{FF2B5EF4-FFF2-40B4-BE49-F238E27FC236}">
              <a16:creationId xmlns:a16="http://schemas.microsoft.com/office/drawing/2014/main" id="{D5CD4005-A9DF-4B61-93DA-A104E6D07101}"/>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a:extLst>
            <a:ext uri="{FF2B5EF4-FFF2-40B4-BE49-F238E27FC236}">
              <a16:creationId xmlns:a16="http://schemas.microsoft.com/office/drawing/2014/main" id="{D302D67C-7DB6-493D-B4B2-E2BA9F88FF92}"/>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1" name="直線コネクタ 410">
          <a:extLst>
            <a:ext uri="{FF2B5EF4-FFF2-40B4-BE49-F238E27FC236}">
              <a16:creationId xmlns:a16="http://schemas.microsoft.com/office/drawing/2014/main" id="{BADFCBD0-D181-4506-86C9-05D4B0E63E69}"/>
            </a:ext>
          </a:extLst>
        </xdr:cNvPr>
        <xdr:cNvCxnSpPr/>
      </xdr:nvCxnSpPr>
      <xdr:spPr>
        <a:xfrm>
          <a:off x="5953125" y="17640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2" name="テキスト ボックス 411">
          <a:extLst>
            <a:ext uri="{FF2B5EF4-FFF2-40B4-BE49-F238E27FC236}">
              <a16:creationId xmlns:a16="http://schemas.microsoft.com/office/drawing/2014/main" id="{64E40548-94E9-4B7C-A128-01C8293CF5A7}"/>
            </a:ext>
          </a:extLst>
        </xdr:cNvPr>
        <xdr:cNvSpPr txBox="1"/>
      </xdr:nvSpPr>
      <xdr:spPr>
        <a:xfrm>
          <a:off x="5527221"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3" name="直線コネクタ 412">
          <a:extLst>
            <a:ext uri="{FF2B5EF4-FFF2-40B4-BE49-F238E27FC236}">
              <a16:creationId xmlns:a16="http://schemas.microsoft.com/office/drawing/2014/main" id="{15ACE97D-CC82-490F-9193-128C4E6ABC0E}"/>
            </a:ext>
          </a:extLst>
        </xdr:cNvPr>
        <xdr:cNvCxnSpPr/>
      </xdr:nvCxnSpPr>
      <xdr:spPr>
        <a:xfrm>
          <a:off x="5953125" y="17278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4" name="テキスト ボックス 413">
          <a:extLst>
            <a:ext uri="{FF2B5EF4-FFF2-40B4-BE49-F238E27FC236}">
              <a16:creationId xmlns:a16="http://schemas.microsoft.com/office/drawing/2014/main" id="{286C5833-F4A3-4717-864F-3410A02EE5A4}"/>
            </a:ext>
          </a:extLst>
        </xdr:cNvPr>
        <xdr:cNvSpPr txBox="1"/>
      </xdr:nvSpPr>
      <xdr:spPr>
        <a:xfrm>
          <a:off x="5527221"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5" name="直線コネクタ 414">
          <a:extLst>
            <a:ext uri="{FF2B5EF4-FFF2-40B4-BE49-F238E27FC236}">
              <a16:creationId xmlns:a16="http://schemas.microsoft.com/office/drawing/2014/main" id="{17824FCE-CD25-41A2-92CA-9D846FEF5378}"/>
            </a:ext>
          </a:extLst>
        </xdr:cNvPr>
        <xdr:cNvCxnSpPr/>
      </xdr:nvCxnSpPr>
      <xdr:spPr>
        <a:xfrm>
          <a:off x="5953125" y="1691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6" name="テキスト ボックス 415">
          <a:extLst>
            <a:ext uri="{FF2B5EF4-FFF2-40B4-BE49-F238E27FC236}">
              <a16:creationId xmlns:a16="http://schemas.microsoft.com/office/drawing/2014/main" id="{CDAEDD96-86C9-46F4-B441-5A7D4EA3448A}"/>
            </a:ext>
          </a:extLst>
        </xdr:cNvPr>
        <xdr:cNvSpPr txBox="1"/>
      </xdr:nvSpPr>
      <xdr:spPr>
        <a:xfrm>
          <a:off x="5527221"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7" name="直線コネクタ 416">
          <a:extLst>
            <a:ext uri="{FF2B5EF4-FFF2-40B4-BE49-F238E27FC236}">
              <a16:creationId xmlns:a16="http://schemas.microsoft.com/office/drawing/2014/main" id="{338096AB-286D-49C4-B2BC-AAB1520C1D6C}"/>
            </a:ext>
          </a:extLst>
        </xdr:cNvPr>
        <xdr:cNvCxnSpPr/>
      </xdr:nvCxnSpPr>
      <xdr:spPr>
        <a:xfrm>
          <a:off x="5953125" y="16554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8" name="テキスト ボックス 417">
          <a:extLst>
            <a:ext uri="{FF2B5EF4-FFF2-40B4-BE49-F238E27FC236}">
              <a16:creationId xmlns:a16="http://schemas.microsoft.com/office/drawing/2014/main" id="{C8AF714B-C0CA-45C1-8DD6-076A0CC92C61}"/>
            </a:ext>
          </a:extLst>
        </xdr:cNvPr>
        <xdr:cNvSpPr txBox="1"/>
      </xdr:nvSpPr>
      <xdr:spPr>
        <a:xfrm>
          <a:off x="5527221"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9" name="直線コネクタ 418">
          <a:extLst>
            <a:ext uri="{FF2B5EF4-FFF2-40B4-BE49-F238E27FC236}">
              <a16:creationId xmlns:a16="http://schemas.microsoft.com/office/drawing/2014/main" id="{BAD6F54D-5D38-4C3F-9F88-4ED4FE52DA96}"/>
            </a:ext>
          </a:extLst>
        </xdr:cNvPr>
        <xdr:cNvCxnSpPr/>
      </xdr:nvCxnSpPr>
      <xdr:spPr>
        <a:xfrm>
          <a:off x="5953125"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0" name="テキスト ボックス 419">
          <a:extLst>
            <a:ext uri="{FF2B5EF4-FFF2-40B4-BE49-F238E27FC236}">
              <a16:creationId xmlns:a16="http://schemas.microsoft.com/office/drawing/2014/main" id="{05BE6B5A-3911-4114-8CD4-26B3F08E1F51}"/>
            </a:ext>
          </a:extLst>
        </xdr:cNvPr>
        <xdr:cNvSpPr txBox="1"/>
      </xdr:nvSpPr>
      <xdr:spPr>
        <a:xfrm>
          <a:off x="5527221" y="1605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a:extLst>
            <a:ext uri="{FF2B5EF4-FFF2-40B4-BE49-F238E27FC236}">
              <a16:creationId xmlns:a16="http://schemas.microsoft.com/office/drawing/2014/main" id="{0956AF13-2945-4E0A-A51E-D33F0A75142D}"/>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2" name="テキスト ボックス 421">
          <a:extLst>
            <a:ext uri="{FF2B5EF4-FFF2-40B4-BE49-F238E27FC236}">
              <a16:creationId xmlns:a16="http://schemas.microsoft.com/office/drawing/2014/main" id="{CC8B2CAA-68D8-41E6-BD71-FFA7D087855D}"/>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保健所】&#10;一人当たり面積グラフ枠">
          <a:extLst>
            <a:ext uri="{FF2B5EF4-FFF2-40B4-BE49-F238E27FC236}">
              <a16:creationId xmlns:a16="http://schemas.microsoft.com/office/drawing/2014/main" id="{A1390F89-04C7-43A1-9B35-0C3AE326E622}"/>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424" name="直線コネクタ 423">
          <a:extLst>
            <a:ext uri="{FF2B5EF4-FFF2-40B4-BE49-F238E27FC236}">
              <a16:creationId xmlns:a16="http://schemas.microsoft.com/office/drawing/2014/main" id="{39FCEE15-2E37-420D-85DE-15B2183330C8}"/>
            </a:ext>
          </a:extLst>
        </xdr:cNvPr>
        <xdr:cNvCxnSpPr/>
      </xdr:nvCxnSpPr>
      <xdr:spPr>
        <a:xfrm flipV="1">
          <a:off x="9427845" y="16411575"/>
          <a:ext cx="127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425" name="【保健所】&#10;一人当たり面積最小値テキスト">
          <a:extLst>
            <a:ext uri="{FF2B5EF4-FFF2-40B4-BE49-F238E27FC236}">
              <a16:creationId xmlns:a16="http://schemas.microsoft.com/office/drawing/2014/main" id="{232BEB29-8DC4-4C8D-AAED-C9D169CC610A}"/>
            </a:ext>
          </a:extLst>
        </xdr:cNvPr>
        <xdr:cNvSpPr txBox="1"/>
      </xdr:nvSpPr>
      <xdr:spPr>
        <a:xfrm>
          <a:off x="9477375" y="1757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426" name="直線コネクタ 425">
          <a:extLst>
            <a:ext uri="{FF2B5EF4-FFF2-40B4-BE49-F238E27FC236}">
              <a16:creationId xmlns:a16="http://schemas.microsoft.com/office/drawing/2014/main" id="{9DE6CF34-8DC6-44A7-A498-588277D98DAE}"/>
            </a:ext>
          </a:extLst>
        </xdr:cNvPr>
        <xdr:cNvCxnSpPr/>
      </xdr:nvCxnSpPr>
      <xdr:spPr>
        <a:xfrm>
          <a:off x="9363075" y="175641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427" name="【保健所】&#10;一人当たり面積最大値テキスト">
          <a:extLst>
            <a:ext uri="{FF2B5EF4-FFF2-40B4-BE49-F238E27FC236}">
              <a16:creationId xmlns:a16="http://schemas.microsoft.com/office/drawing/2014/main" id="{45E677FD-720E-4CC8-AD70-2A74B4A5CCAF}"/>
            </a:ext>
          </a:extLst>
        </xdr:cNvPr>
        <xdr:cNvSpPr txBox="1"/>
      </xdr:nvSpPr>
      <xdr:spPr>
        <a:xfrm>
          <a:off x="9477375" y="161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8" name="直線コネクタ 427">
          <a:extLst>
            <a:ext uri="{FF2B5EF4-FFF2-40B4-BE49-F238E27FC236}">
              <a16:creationId xmlns:a16="http://schemas.microsoft.com/office/drawing/2014/main" id="{6DD7E4FA-DF7E-4B15-9EFF-C0D3FA8BBF87}"/>
            </a:ext>
          </a:extLst>
        </xdr:cNvPr>
        <xdr:cNvCxnSpPr/>
      </xdr:nvCxnSpPr>
      <xdr:spPr>
        <a:xfrm>
          <a:off x="9363075" y="164115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67327</xdr:rowOff>
    </xdr:from>
    <xdr:ext cx="469744" cy="259045"/>
    <xdr:sp macro="" textlink="">
      <xdr:nvSpPr>
        <xdr:cNvPr id="429" name="【保健所】&#10;一人当たり面積平均値テキスト">
          <a:extLst>
            <a:ext uri="{FF2B5EF4-FFF2-40B4-BE49-F238E27FC236}">
              <a16:creationId xmlns:a16="http://schemas.microsoft.com/office/drawing/2014/main" id="{FA3B0A52-4058-471F-A583-4A28E82F5E71}"/>
            </a:ext>
          </a:extLst>
        </xdr:cNvPr>
        <xdr:cNvSpPr txBox="1"/>
      </xdr:nvSpPr>
      <xdr:spPr>
        <a:xfrm>
          <a:off x="9477375" y="17228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430" name="フローチャート: 判断 429">
          <a:extLst>
            <a:ext uri="{FF2B5EF4-FFF2-40B4-BE49-F238E27FC236}">
              <a16:creationId xmlns:a16="http://schemas.microsoft.com/office/drawing/2014/main" id="{C8BFFF1B-E10D-460A-8FC5-9F764F25301F}"/>
            </a:ext>
          </a:extLst>
        </xdr:cNvPr>
        <xdr:cNvSpPr/>
      </xdr:nvSpPr>
      <xdr:spPr>
        <a:xfrm>
          <a:off x="9401175" y="173736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431" name="フローチャート: 判断 430">
          <a:extLst>
            <a:ext uri="{FF2B5EF4-FFF2-40B4-BE49-F238E27FC236}">
              <a16:creationId xmlns:a16="http://schemas.microsoft.com/office/drawing/2014/main" id="{1C548CF2-E790-45E0-B485-987EADFC19C1}"/>
            </a:ext>
          </a:extLst>
        </xdr:cNvPr>
        <xdr:cNvSpPr/>
      </xdr:nvSpPr>
      <xdr:spPr>
        <a:xfrm>
          <a:off x="8639175" y="17373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32" name="フローチャート: 判断 431">
          <a:extLst>
            <a:ext uri="{FF2B5EF4-FFF2-40B4-BE49-F238E27FC236}">
              <a16:creationId xmlns:a16="http://schemas.microsoft.com/office/drawing/2014/main" id="{EC447D35-C26D-4198-A5E9-75B995B11550}"/>
            </a:ext>
          </a:extLst>
        </xdr:cNvPr>
        <xdr:cNvSpPr/>
      </xdr:nvSpPr>
      <xdr:spPr>
        <a:xfrm>
          <a:off x="7839075" y="17373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44450</xdr:rowOff>
    </xdr:from>
    <xdr:to>
      <xdr:col>41</xdr:col>
      <xdr:colOff>101600</xdr:colOff>
      <xdr:row>107</xdr:row>
      <xdr:rowOff>146050</xdr:rowOff>
    </xdr:to>
    <xdr:sp macro="" textlink="">
      <xdr:nvSpPr>
        <xdr:cNvPr id="433" name="フローチャート: 判断 432">
          <a:extLst>
            <a:ext uri="{FF2B5EF4-FFF2-40B4-BE49-F238E27FC236}">
              <a16:creationId xmlns:a16="http://schemas.microsoft.com/office/drawing/2014/main" id="{0660E798-1B85-470C-B475-D052D5E06776}"/>
            </a:ext>
          </a:extLst>
        </xdr:cNvPr>
        <xdr:cNvSpPr/>
      </xdr:nvSpPr>
      <xdr:spPr>
        <a:xfrm>
          <a:off x="7029450" y="17373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44450</xdr:rowOff>
    </xdr:from>
    <xdr:to>
      <xdr:col>36</xdr:col>
      <xdr:colOff>165100</xdr:colOff>
      <xdr:row>107</xdr:row>
      <xdr:rowOff>146050</xdr:rowOff>
    </xdr:to>
    <xdr:sp macro="" textlink="">
      <xdr:nvSpPr>
        <xdr:cNvPr id="434" name="フローチャート: 判断 433">
          <a:extLst>
            <a:ext uri="{FF2B5EF4-FFF2-40B4-BE49-F238E27FC236}">
              <a16:creationId xmlns:a16="http://schemas.microsoft.com/office/drawing/2014/main" id="{157E6FC4-EE3F-45DF-A64A-283AE7451CAD}"/>
            </a:ext>
          </a:extLst>
        </xdr:cNvPr>
        <xdr:cNvSpPr/>
      </xdr:nvSpPr>
      <xdr:spPr>
        <a:xfrm>
          <a:off x="6238875" y="17373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DD2F3DFF-AB3D-463C-88AD-E46AED8A9754}"/>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E9E6D535-C5D0-4504-B6FB-26C98CAAD344}"/>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5C220D1C-C5F6-4A54-A55F-ACC815B08944}"/>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440760D3-2C59-4A7B-BC8D-F1CFBF427E5A}"/>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D66557D0-066C-4C5F-BE88-A7E4BDF6171A}"/>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440" name="楕円 439">
          <a:extLst>
            <a:ext uri="{FF2B5EF4-FFF2-40B4-BE49-F238E27FC236}">
              <a16:creationId xmlns:a16="http://schemas.microsoft.com/office/drawing/2014/main" id="{977ACC44-4F0A-44AF-AD30-FEEC92F47E75}"/>
            </a:ext>
          </a:extLst>
        </xdr:cNvPr>
        <xdr:cNvSpPr/>
      </xdr:nvSpPr>
      <xdr:spPr>
        <a:xfrm>
          <a:off x="9401175" y="173736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22877</xdr:rowOff>
    </xdr:from>
    <xdr:ext cx="469744" cy="259045"/>
    <xdr:sp macro="" textlink="">
      <xdr:nvSpPr>
        <xdr:cNvPr id="441" name="【保健所】&#10;一人当たり面積該当値テキスト">
          <a:extLst>
            <a:ext uri="{FF2B5EF4-FFF2-40B4-BE49-F238E27FC236}">
              <a16:creationId xmlns:a16="http://schemas.microsoft.com/office/drawing/2014/main" id="{9FC2A0A8-A289-4BA9-8EE0-0D88334D84D9}"/>
            </a:ext>
          </a:extLst>
        </xdr:cNvPr>
        <xdr:cNvSpPr txBox="1"/>
      </xdr:nvSpPr>
      <xdr:spPr>
        <a:xfrm>
          <a:off x="9477375" y="1735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44450</xdr:rowOff>
    </xdr:from>
    <xdr:to>
      <xdr:col>50</xdr:col>
      <xdr:colOff>165100</xdr:colOff>
      <xdr:row>107</xdr:row>
      <xdr:rowOff>146050</xdr:rowOff>
    </xdr:to>
    <xdr:sp macro="" textlink="">
      <xdr:nvSpPr>
        <xdr:cNvPr id="442" name="楕円 441">
          <a:extLst>
            <a:ext uri="{FF2B5EF4-FFF2-40B4-BE49-F238E27FC236}">
              <a16:creationId xmlns:a16="http://schemas.microsoft.com/office/drawing/2014/main" id="{78F966E4-8063-4BC0-850E-F70215FB0931}"/>
            </a:ext>
          </a:extLst>
        </xdr:cNvPr>
        <xdr:cNvSpPr/>
      </xdr:nvSpPr>
      <xdr:spPr>
        <a:xfrm>
          <a:off x="8639175" y="173736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95250</xdr:rowOff>
    </xdr:from>
    <xdr:to>
      <xdr:col>55</xdr:col>
      <xdr:colOff>0</xdr:colOff>
      <xdr:row>107</xdr:row>
      <xdr:rowOff>95250</xdr:rowOff>
    </xdr:to>
    <xdr:cxnSp macro="">
      <xdr:nvCxnSpPr>
        <xdr:cNvPr id="443" name="直線コネクタ 442">
          <a:extLst>
            <a:ext uri="{FF2B5EF4-FFF2-40B4-BE49-F238E27FC236}">
              <a16:creationId xmlns:a16="http://schemas.microsoft.com/office/drawing/2014/main" id="{E318507C-EE33-4132-886C-F05E156AD7D4}"/>
            </a:ext>
          </a:extLst>
        </xdr:cNvPr>
        <xdr:cNvCxnSpPr/>
      </xdr:nvCxnSpPr>
      <xdr:spPr>
        <a:xfrm>
          <a:off x="8686800" y="1742122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44" name="楕円 443">
          <a:extLst>
            <a:ext uri="{FF2B5EF4-FFF2-40B4-BE49-F238E27FC236}">
              <a16:creationId xmlns:a16="http://schemas.microsoft.com/office/drawing/2014/main" id="{EB1FD26E-3541-4F29-8199-07EA81986F9F}"/>
            </a:ext>
          </a:extLst>
        </xdr:cNvPr>
        <xdr:cNvSpPr/>
      </xdr:nvSpPr>
      <xdr:spPr>
        <a:xfrm>
          <a:off x="7839075" y="173736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95250</xdr:rowOff>
    </xdr:from>
    <xdr:to>
      <xdr:col>50</xdr:col>
      <xdr:colOff>114300</xdr:colOff>
      <xdr:row>107</xdr:row>
      <xdr:rowOff>95250</xdr:rowOff>
    </xdr:to>
    <xdr:cxnSp macro="">
      <xdr:nvCxnSpPr>
        <xdr:cNvPr id="445" name="直線コネクタ 444">
          <a:extLst>
            <a:ext uri="{FF2B5EF4-FFF2-40B4-BE49-F238E27FC236}">
              <a16:creationId xmlns:a16="http://schemas.microsoft.com/office/drawing/2014/main" id="{9E9074AF-8E86-479F-BCAC-2C92A6484ECB}"/>
            </a:ext>
          </a:extLst>
        </xdr:cNvPr>
        <xdr:cNvCxnSpPr/>
      </xdr:nvCxnSpPr>
      <xdr:spPr>
        <a:xfrm>
          <a:off x="7886700" y="174212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44450</xdr:rowOff>
    </xdr:from>
    <xdr:to>
      <xdr:col>41</xdr:col>
      <xdr:colOff>101600</xdr:colOff>
      <xdr:row>107</xdr:row>
      <xdr:rowOff>146050</xdr:rowOff>
    </xdr:to>
    <xdr:sp macro="" textlink="">
      <xdr:nvSpPr>
        <xdr:cNvPr id="446" name="楕円 445">
          <a:extLst>
            <a:ext uri="{FF2B5EF4-FFF2-40B4-BE49-F238E27FC236}">
              <a16:creationId xmlns:a16="http://schemas.microsoft.com/office/drawing/2014/main" id="{6F7B53A5-BD2B-440D-8491-8F900E16962C}"/>
            </a:ext>
          </a:extLst>
        </xdr:cNvPr>
        <xdr:cNvSpPr/>
      </xdr:nvSpPr>
      <xdr:spPr>
        <a:xfrm>
          <a:off x="7029450" y="173736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95250</xdr:rowOff>
    </xdr:from>
    <xdr:to>
      <xdr:col>45</xdr:col>
      <xdr:colOff>177800</xdr:colOff>
      <xdr:row>107</xdr:row>
      <xdr:rowOff>95250</xdr:rowOff>
    </xdr:to>
    <xdr:cxnSp macro="">
      <xdr:nvCxnSpPr>
        <xdr:cNvPr id="447" name="直線コネクタ 446">
          <a:extLst>
            <a:ext uri="{FF2B5EF4-FFF2-40B4-BE49-F238E27FC236}">
              <a16:creationId xmlns:a16="http://schemas.microsoft.com/office/drawing/2014/main" id="{ABE18822-F256-4AE4-BA9B-046D932EEAC4}"/>
            </a:ext>
          </a:extLst>
        </xdr:cNvPr>
        <xdr:cNvCxnSpPr/>
      </xdr:nvCxnSpPr>
      <xdr:spPr>
        <a:xfrm>
          <a:off x="7077075" y="174212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448" name="n_1aveValue【保健所】&#10;一人当たり面積">
          <a:extLst>
            <a:ext uri="{FF2B5EF4-FFF2-40B4-BE49-F238E27FC236}">
              <a16:creationId xmlns:a16="http://schemas.microsoft.com/office/drawing/2014/main" id="{D6BED30B-6561-40A0-B686-4B1CC1645D88}"/>
            </a:ext>
          </a:extLst>
        </xdr:cNvPr>
        <xdr:cNvSpPr txBox="1"/>
      </xdr:nvSpPr>
      <xdr:spPr>
        <a:xfrm>
          <a:off x="8458277" y="1746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449" name="n_2aveValue【保健所】&#10;一人当たり面積">
          <a:extLst>
            <a:ext uri="{FF2B5EF4-FFF2-40B4-BE49-F238E27FC236}">
              <a16:creationId xmlns:a16="http://schemas.microsoft.com/office/drawing/2014/main" id="{2BE52D1E-066C-47C3-9E4D-39D595303EF8}"/>
            </a:ext>
          </a:extLst>
        </xdr:cNvPr>
        <xdr:cNvSpPr txBox="1"/>
      </xdr:nvSpPr>
      <xdr:spPr>
        <a:xfrm>
          <a:off x="7677227" y="1746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137177</xdr:rowOff>
    </xdr:from>
    <xdr:ext cx="469744" cy="259045"/>
    <xdr:sp macro="" textlink="">
      <xdr:nvSpPr>
        <xdr:cNvPr id="450" name="n_3aveValue【保健所】&#10;一人当たり面積">
          <a:extLst>
            <a:ext uri="{FF2B5EF4-FFF2-40B4-BE49-F238E27FC236}">
              <a16:creationId xmlns:a16="http://schemas.microsoft.com/office/drawing/2014/main" id="{3C4FC6AE-C4CE-4EB8-A79F-EE73BA222BDF}"/>
            </a:ext>
          </a:extLst>
        </xdr:cNvPr>
        <xdr:cNvSpPr txBox="1"/>
      </xdr:nvSpPr>
      <xdr:spPr>
        <a:xfrm>
          <a:off x="6867602" y="1746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162577</xdr:rowOff>
    </xdr:from>
    <xdr:ext cx="469744" cy="259045"/>
    <xdr:sp macro="" textlink="">
      <xdr:nvSpPr>
        <xdr:cNvPr id="451" name="n_4aveValue【保健所】&#10;一人当たり面積">
          <a:extLst>
            <a:ext uri="{FF2B5EF4-FFF2-40B4-BE49-F238E27FC236}">
              <a16:creationId xmlns:a16="http://schemas.microsoft.com/office/drawing/2014/main" id="{9092DE27-FC04-4549-BF0D-A320E60A0E3C}"/>
            </a:ext>
          </a:extLst>
        </xdr:cNvPr>
        <xdr:cNvSpPr txBox="1"/>
      </xdr:nvSpPr>
      <xdr:spPr>
        <a:xfrm>
          <a:off x="6067502"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162577</xdr:rowOff>
    </xdr:from>
    <xdr:ext cx="469744" cy="259045"/>
    <xdr:sp macro="" textlink="">
      <xdr:nvSpPr>
        <xdr:cNvPr id="452" name="n_1mainValue【保健所】&#10;一人当たり面積">
          <a:extLst>
            <a:ext uri="{FF2B5EF4-FFF2-40B4-BE49-F238E27FC236}">
              <a16:creationId xmlns:a16="http://schemas.microsoft.com/office/drawing/2014/main" id="{646A524F-0DF8-4AE7-9077-66339006B442}"/>
            </a:ext>
          </a:extLst>
        </xdr:cNvPr>
        <xdr:cNvSpPr txBox="1"/>
      </xdr:nvSpPr>
      <xdr:spPr>
        <a:xfrm>
          <a:off x="8458277"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162577</xdr:rowOff>
    </xdr:from>
    <xdr:ext cx="469744" cy="259045"/>
    <xdr:sp macro="" textlink="">
      <xdr:nvSpPr>
        <xdr:cNvPr id="453" name="n_2mainValue【保健所】&#10;一人当たり面積">
          <a:extLst>
            <a:ext uri="{FF2B5EF4-FFF2-40B4-BE49-F238E27FC236}">
              <a16:creationId xmlns:a16="http://schemas.microsoft.com/office/drawing/2014/main" id="{5F75FFCF-69AA-48E3-ACF8-014BD24DBF1B}"/>
            </a:ext>
          </a:extLst>
        </xdr:cNvPr>
        <xdr:cNvSpPr txBox="1"/>
      </xdr:nvSpPr>
      <xdr:spPr>
        <a:xfrm>
          <a:off x="7677227"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162577</xdr:rowOff>
    </xdr:from>
    <xdr:ext cx="469744" cy="259045"/>
    <xdr:sp macro="" textlink="">
      <xdr:nvSpPr>
        <xdr:cNvPr id="454" name="n_3mainValue【保健所】&#10;一人当たり面積">
          <a:extLst>
            <a:ext uri="{FF2B5EF4-FFF2-40B4-BE49-F238E27FC236}">
              <a16:creationId xmlns:a16="http://schemas.microsoft.com/office/drawing/2014/main" id="{0CAC6814-1DE4-408B-9D69-3E632731B720}"/>
            </a:ext>
          </a:extLst>
        </xdr:cNvPr>
        <xdr:cNvSpPr txBox="1"/>
      </xdr:nvSpPr>
      <xdr:spPr>
        <a:xfrm>
          <a:off x="6867602"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a:extLst>
            <a:ext uri="{FF2B5EF4-FFF2-40B4-BE49-F238E27FC236}">
              <a16:creationId xmlns:a16="http://schemas.microsoft.com/office/drawing/2014/main" id="{03879EBA-1551-437C-A785-2105422197BA}"/>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56" name="正方形/長方形 455">
          <a:extLst>
            <a:ext uri="{FF2B5EF4-FFF2-40B4-BE49-F238E27FC236}">
              <a16:creationId xmlns:a16="http://schemas.microsoft.com/office/drawing/2014/main" id="{0D200C22-935C-4732-BB32-72E5CC079265}"/>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57" name="正方形/長方形 456">
          <a:extLst>
            <a:ext uri="{FF2B5EF4-FFF2-40B4-BE49-F238E27FC236}">
              <a16:creationId xmlns:a16="http://schemas.microsoft.com/office/drawing/2014/main" id="{53D605D7-878A-4C6D-B975-4E8517B1806B}"/>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58" name="正方形/長方形 457">
          <a:extLst>
            <a:ext uri="{FF2B5EF4-FFF2-40B4-BE49-F238E27FC236}">
              <a16:creationId xmlns:a16="http://schemas.microsoft.com/office/drawing/2014/main" id="{D660BB42-FF2B-41C0-B583-738B389F64AD}"/>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59" name="正方形/長方形 458">
          <a:extLst>
            <a:ext uri="{FF2B5EF4-FFF2-40B4-BE49-F238E27FC236}">
              <a16:creationId xmlns:a16="http://schemas.microsoft.com/office/drawing/2014/main" id="{F0B56F77-F4A2-4A1D-AB89-DBBB0767688B}"/>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a:extLst>
            <a:ext uri="{FF2B5EF4-FFF2-40B4-BE49-F238E27FC236}">
              <a16:creationId xmlns:a16="http://schemas.microsoft.com/office/drawing/2014/main" id="{894D4674-2B40-4610-BB05-3A56222D82EE}"/>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a:extLst>
            <a:ext uri="{FF2B5EF4-FFF2-40B4-BE49-F238E27FC236}">
              <a16:creationId xmlns:a16="http://schemas.microsoft.com/office/drawing/2014/main" id="{1A967337-BD25-419B-893D-A35B53DFAA6D}"/>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a:extLst>
            <a:ext uri="{FF2B5EF4-FFF2-40B4-BE49-F238E27FC236}">
              <a16:creationId xmlns:a16="http://schemas.microsoft.com/office/drawing/2014/main" id="{70F8B801-E809-410C-9B77-DDB552E57BDE}"/>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3" name="テキスト ボックス 462">
          <a:extLst>
            <a:ext uri="{FF2B5EF4-FFF2-40B4-BE49-F238E27FC236}">
              <a16:creationId xmlns:a16="http://schemas.microsoft.com/office/drawing/2014/main" id="{6A924278-AD8A-4AFB-B4E2-7617DD6B880A}"/>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4" name="直線コネクタ 463">
          <a:extLst>
            <a:ext uri="{FF2B5EF4-FFF2-40B4-BE49-F238E27FC236}">
              <a16:creationId xmlns:a16="http://schemas.microsoft.com/office/drawing/2014/main" id="{9CCDB4CF-0251-401A-AB97-AAA39C3E5101}"/>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5" name="テキスト ボックス 464">
          <a:extLst>
            <a:ext uri="{FF2B5EF4-FFF2-40B4-BE49-F238E27FC236}">
              <a16:creationId xmlns:a16="http://schemas.microsoft.com/office/drawing/2014/main" id="{9AC69402-FE29-40E0-927C-571254A08AC6}"/>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6" name="直線コネクタ 465">
          <a:extLst>
            <a:ext uri="{FF2B5EF4-FFF2-40B4-BE49-F238E27FC236}">
              <a16:creationId xmlns:a16="http://schemas.microsoft.com/office/drawing/2014/main" id="{5AF1A40B-DC9C-47AE-ACFA-AA85E3335549}"/>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7" name="テキスト ボックス 466">
          <a:extLst>
            <a:ext uri="{FF2B5EF4-FFF2-40B4-BE49-F238E27FC236}">
              <a16:creationId xmlns:a16="http://schemas.microsoft.com/office/drawing/2014/main" id="{3A978EF8-CCCF-47AB-BAC4-D6129D121ED7}"/>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8" name="直線コネクタ 467">
          <a:extLst>
            <a:ext uri="{FF2B5EF4-FFF2-40B4-BE49-F238E27FC236}">
              <a16:creationId xmlns:a16="http://schemas.microsoft.com/office/drawing/2014/main" id="{DEB87829-EF34-4997-9A2E-302A0136B070}"/>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9" name="テキスト ボックス 468">
          <a:extLst>
            <a:ext uri="{FF2B5EF4-FFF2-40B4-BE49-F238E27FC236}">
              <a16:creationId xmlns:a16="http://schemas.microsoft.com/office/drawing/2014/main" id="{04D0359B-382D-455F-B66E-291DF592CF28}"/>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0" name="直線コネクタ 469">
          <a:extLst>
            <a:ext uri="{FF2B5EF4-FFF2-40B4-BE49-F238E27FC236}">
              <a16:creationId xmlns:a16="http://schemas.microsoft.com/office/drawing/2014/main" id="{6B8116D6-2828-45A4-B484-5B8FDCC7E644}"/>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1" name="テキスト ボックス 470">
          <a:extLst>
            <a:ext uri="{FF2B5EF4-FFF2-40B4-BE49-F238E27FC236}">
              <a16:creationId xmlns:a16="http://schemas.microsoft.com/office/drawing/2014/main" id="{B389685C-B033-47F0-9474-2D22B4FFE1C2}"/>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2" name="直線コネクタ 471">
          <a:extLst>
            <a:ext uri="{FF2B5EF4-FFF2-40B4-BE49-F238E27FC236}">
              <a16:creationId xmlns:a16="http://schemas.microsoft.com/office/drawing/2014/main" id="{CC5E239E-BDFB-471A-A704-252D3028EE12}"/>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3" name="テキスト ボックス 472">
          <a:extLst>
            <a:ext uri="{FF2B5EF4-FFF2-40B4-BE49-F238E27FC236}">
              <a16:creationId xmlns:a16="http://schemas.microsoft.com/office/drawing/2014/main" id="{FA0C4AAF-49CB-48C0-9CBA-BB85B076FFD6}"/>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a:extLst>
            <a:ext uri="{FF2B5EF4-FFF2-40B4-BE49-F238E27FC236}">
              <a16:creationId xmlns:a16="http://schemas.microsoft.com/office/drawing/2014/main" id="{54B94A33-7FC5-42F2-B5CF-0C3C62D38BD1}"/>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5" name="テキスト ボックス 474">
          <a:extLst>
            <a:ext uri="{FF2B5EF4-FFF2-40B4-BE49-F238E27FC236}">
              <a16:creationId xmlns:a16="http://schemas.microsoft.com/office/drawing/2014/main" id="{8F7EB385-A7A7-4F31-899C-6BD0609A968C}"/>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試験研究機関】&#10;有形固定資産減価償却率グラフ枠">
          <a:extLst>
            <a:ext uri="{FF2B5EF4-FFF2-40B4-BE49-F238E27FC236}">
              <a16:creationId xmlns:a16="http://schemas.microsoft.com/office/drawing/2014/main" id="{B10C48B8-E6A7-43DB-8C90-949F311E8D03}"/>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129540</xdr:rowOff>
    </xdr:from>
    <xdr:to>
      <xdr:col>85</xdr:col>
      <xdr:colOff>126364</xdr:colOff>
      <xdr:row>42</xdr:row>
      <xdr:rowOff>45720</xdr:rowOff>
    </xdr:to>
    <xdr:cxnSp macro="">
      <xdr:nvCxnSpPr>
        <xdr:cNvPr id="477" name="直線コネクタ 476">
          <a:extLst>
            <a:ext uri="{FF2B5EF4-FFF2-40B4-BE49-F238E27FC236}">
              <a16:creationId xmlns:a16="http://schemas.microsoft.com/office/drawing/2014/main" id="{8B213BAA-671E-46FA-889F-468AE879701E}"/>
            </a:ext>
          </a:extLst>
        </xdr:cNvPr>
        <xdr:cNvCxnSpPr/>
      </xdr:nvCxnSpPr>
      <xdr:spPr>
        <a:xfrm flipV="1">
          <a:off x="14695170" y="5469890"/>
          <a:ext cx="1269" cy="1379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49547</xdr:rowOff>
    </xdr:from>
    <xdr:ext cx="405111" cy="259045"/>
    <xdr:sp macro="" textlink="">
      <xdr:nvSpPr>
        <xdr:cNvPr id="478" name="【試験研究機関】&#10;有形固定資産減価償却率最小値テキスト">
          <a:extLst>
            <a:ext uri="{FF2B5EF4-FFF2-40B4-BE49-F238E27FC236}">
              <a16:creationId xmlns:a16="http://schemas.microsoft.com/office/drawing/2014/main" id="{02BE73E8-D1F1-4049-AC59-EE4B76DE9851}"/>
            </a:ext>
          </a:extLst>
        </xdr:cNvPr>
        <xdr:cNvSpPr txBox="1"/>
      </xdr:nvSpPr>
      <xdr:spPr>
        <a:xfrm>
          <a:off x="14744700" y="6847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45720</xdr:rowOff>
    </xdr:from>
    <xdr:to>
      <xdr:col>86</xdr:col>
      <xdr:colOff>25400</xdr:colOff>
      <xdr:row>42</xdr:row>
      <xdr:rowOff>45720</xdr:rowOff>
    </xdr:to>
    <xdr:cxnSp macro="">
      <xdr:nvCxnSpPr>
        <xdr:cNvPr id="479" name="直線コネクタ 478">
          <a:extLst>
            <a:ext uri="{FF2B5EF4-FFF2-40B4-BE49-F238E27FC236}">
              <a16:creationId xmlns:a16="http://schemas.microsoft.com/office/drawing/2014/main" id="{CCFF7FA4-4724-4564-8F29-BAA0D59E7441}"/>
            </a:ext>
          </a:extLst>
        </xdr:cNvPr>
        <xdr:cNvCxnSpPr/>
      </xdr:nvCxnSpPr>
      <xdr:spPr>
        <a:xfrm>
          <a:off x="14611350" y="68497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76217</xdr:rowOff>
    </xdr:from>
    <xdr:ext cx="405111" cy="259045"/>
    <xdr:sp macro="" textlink="">
      <xdr:nvSpPr>
        <xdr:cNvPr id="480" name="【試験研究機関】&#10;有形固定資産減価償却率最大値テキスト">
          <a:extLst>
            <a:ext uri="{FF2B5EF4-FFF2-40B4-BE49-F238E27FC236}">
              <a16:creationId xmlns:a16="http://schemas.microsoft.com/office/drawing/2014/main" id="{5CB42764-143A-4ECD-906C-A15EA8429DD3}"/>
            </a:ext>
          </a:extLst>
        </xdr:cNvPr>
        <xdr:cNvSpPr txBox="1"/>
      </xdr:nvSpPr>
      <xdr:spPr>
        <a:xfrm>
          <a:off x="14744700" y="525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129540</xdr:rowOff>
    </xdr:from>
    <xdr:to>
      <xdr:col>86</xdr:col>
      <xdr:colOff>25400</xdr:colOff>
      <xdr:row>33</xdr:row>
      <xdr:rowOff>129540</xdr:rowOff>
    </xdr:to>
    <xdr:cxnSp macro="">
      <xdr:nvCxnSpPr>
        <xdr:cNvPr id="481" name="直線コネクタ 480">
          <a:extLst>
            <a:ext uri="{FF2B5EF4-FFF2-40B4-BE49-F238E27FC236}">
              <a16:creationId xmlns:a16="http://schemas.microsoft.com/office/drawing/2014/main" id="{14A1E063-B53C-4ABF-9991-C793ED3660E4}"/>
            </a:ext>
          </a:extLst>
        </xdr:cNvPr>
        <xdr:cNvCxnSpPr/>
      </xdr:nvCxnSpPr>
      <xdr:spPr>
        <a:xfrm>
          <a:off x="14611350" y="54698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10177</xdr:rowOff>
    </xdr:from>
    <xdr:ext cx="405111" cy="259045"/>
    <xdr:sp macro="" textlink="">
      <xdr:nvSpPr>
        <xdr:cNvPr id="482" name="【試験研究機関】&#10;有形固定資産減価償却率平均値テキスト">
          <a:extLst>
            <a:ext uri="{FF2B5EF4-FFF2-40B4-BE49-F238E27FC236}">
              <a16:creationId xmlns:a16="http://schemas.microsoft.com/office/drawing/2014/main" id="{913F78A8-06F0-4889-92D9-DC576F536C77}"/>
            </a:ext>
          </a:extLst>
        </xdr:cNvPr>
        <xdr:cNvSpPr txBox="1"/>
      </xdr:nvSpPr>
      <xdr:spPr>
        <a:xfrm>
          <a:off x="14744700" y="5998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483" name="フローチャート: 判断 482">
          <a:extLst>
            <a:ext uri="{FF2B5EF4-FFF2-40B4-BE49-F238E27FC236}">
              <a16:creationId xmlns:a16="http://schemas.microsoft.com/office/drawing/2014/main" id="{6150FDB8-D5D4-4C4E-A881-120E13A9D6CD}"/>
            </a:ext>
          </a:extLst>
        </xdr:cNvPr>
        <xdr:cNvSpPr/>
      </xdr:nvSpPr>
      <xdr:spPr>
        <a:xfrm>
          <a:off x="14649450" y="61531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484" name="フローチャート: 判断 483">
          <a:extLst>
            <a:ext uri="{FF2B5EF4-FFF2-40B4-BE49-F238E27FC236}">
              <a16:creationId xmlns:a16="http://schemas.microsoft.com/office/drawing/2014/main" id="{45C15A2A-E789-4A66-82B5-4B5C73059DA2}"/>
            </a:ext>
          </a:extLst>
        </xdr:cNvPr>
        <xdr:cNvSpPr/>
      </xdr:nvSpPr>
      <xdr:spPr>
        <a:xfrm>
          <a:off x="13887450" y="6076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85" name="フローチャート: 判断 484">
          <a:extLst>
            <a:ext uri="{FF2B5EF4-FFF2-40B4-BE49-F238E27FC236}">
              <a16:creationId xmlns:a16="http://schemas.microsoft.com/office/drawing/2014/main" id="{B443BFBA-C73C-4895-AE1C-6394B6F79D7E}"/>
            </a:ext>
          </a:extLst>
        </xdr:cNvPr>
        <xdr:cNvSpPr/>
      </xdr:nvSpPr>
      <xdr:spPr>
        <a:xfrm>
          <a:off x="13096875" y="60852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63500</xdr:rowOff>
    </xdr:from>
    <xdr:to>
      <xdr:col>72</xdr:col>
      <xdr:colOff>38100</xdr:colOff>
      <xdr:row>37</xdr:row>
      <xdr:rowOff>165100</xdr:rowOff>
    </xdr:to>
    <xdr:sp macro="" textlink="">
      <xdr:nvSpPr>
        <xdr:cNvPr id="486" name="フローチャート: 判断 485">
          <a:extLst>
            <a:ext uri="{FF2B5EF4-FFF2-40B4-BE49-F238E27FC236}">
              <a16:creationId xmlns:a16="http://schemas.microsoft.com/office/drawing/2014/main" id="{6AD4D78F-4E1A-43B0-A2BF-0666F56903EB}"/>
            </a:ext>
          </a:extLst>
        </xdr:cNvPr>
        <xdr:cNvSpPr/>
      </xdr:nvSpPr>
      <xdr:spPr>
        <a:xfrm>
          <a:off x="12296775" y="6057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44450</xdr:rowOff>
    </xdr:from>
    <xdr:to>
      <xdr:col>67</xdr:col>
      <xdr:colOff>101600</xdr:colOff>
      <xdr:row>38</xdr:row>
      <xdr:rowOff>146050</xdr:rowOff>
    </xdr:to>
    <xdr:sp macro="" textlink="">
      <xdr:nvSpPr>
        <xdr:cNvPr id="487" name="フローチャート: 判断 486">
          <a:extLst>
            <a:ext uri="{FF2B5EF4-FFF2-40B4-BE49-F238E27FC236}">
              <a16:creationId xmlns:a16="http://schemas.microsoft.com/office/drawing/2014/main" id="{BBF026FD-D59F-4D24-BA60-1AA6CB4EF58B}"/>
            </a:ext>
          </a:extLst>
        </xdr:cNvPr>
        <xdr:cNvSpPr/>
      </xdr:nvSpPr>
      <xdr:spPr>
        <a:xfrm>
          <a:off x="11487150" y="6200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7112D4D-1795-4FF1-B05A-8816313C08BC}"/>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E517CA1-DBF5-4A13-B273-7787F6943599}"/>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6E9A6BF-CB96-4F5E-B182-6CECA3BEBA77}"/>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E586975-7196-4B6A-B5B3-55637CAD9A67}"/>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96649007-F270-4B21-A12F-6FB1BF9C3C22}"/>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44450</xdr:rowOff>
    </xdr:from>
    <xdr:to>
      <xdr:col>85</xdr:col>
      <xdr:colOff>177800</xdr:colOff>
      <xdr:row>39</xdr:row>
      <xdr:rowOff>146050</xdr:rowOff>
    </xdr:to>
    <xdr:sp macro="" textlink="">
      <xdr:nvSpPr>
        <xdr:cNvPr id="493" name="楕円 492">
          <a:extLst>
            <a:ext uri="{FF2B5EF4-FFF2-40B4-BE49-F238E27FC236}">
              <a16:creationId xmlns:a16="http://schemas.microsoft.com/office/drawing/2014/main" id="{6FC2A69E-B35F-4011-BBE2-9D8E4672AD44}"/>
            </a:ext>
          </a:extLst>
        </xdr:cNvPr>
        <xdr:cNvSpPr/>
      </xdr:nvSpPr>
      <xdr:spPr>
        <a:xfrm>
          <a:off x="14649450" y="63627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22877</xdr:rowOff>
    </xdr:from>
    <xdr:ext cx="405111" cy="259045"/>
    <xdr:sp macro="" textlink="">
      <xdr:nvSpPr>
        <xdr:cNvPr id="494" name="【試験研究機関】&#10;有形固定資産減価償却率該当値テキスト">
          <a:extLst>
            <a:ext uri="{FF2B5EF4-FFF2-40B4-BE49-F238E27FC236}">
              <a16:creationId xmlns:a16="http://schemas.microsoft.com/office/drawing/2014/main" id="{AFB93CC2-C5C0-4F9D-B04F-3AE276ECB277}"/>
            </a:ext>
          </a:extLst>
        </xdr:cNvPr>
        <xdr:cNvSpPr txBox="1"/>
      </xdr:nvSpPr>
      <xdr:spPr>
        <a:xfrm>
          <a:off x="14744700" y="634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147320</xdr:rowOff>
    </xdr:from>
    <xdr:to>
      <xdr:col>81</xdr:col>
      <xdr:colOff>101600</xdr:colOff>
      <xdr:row>39</xdr:row>
      <xdr:rowOff>77470</xdr:rowOff>
    </xdr:to>
    <xdr:sp macro="" textlink="">
      <xdr:nvSpPr>
        <xdr:cNvPr id="495" name="楕円 494">
          <a:extLst>
            <a:ext uri="{FF2B5EF4-FFF2-40B4-BE49-F238E27FC236}">
              <a16:creationId xmlns:a16="http://schemas.microsoft.com/office/drawing/2014/main" id="{0FAEF2DD-8722-46AD-9060-2FF0A8D40799}"/>
            </a:ext>
          </a:extLst>
        </xdr:cNvPr>
        <xdr:cNvSpPr/>
      </xdr:nvSpPr>
      <xdr:spPr>
        <a:xfrm>
          <a:off x="13887450" y="62972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26670</xdr:rowOff>
    </xdr:from>
    <xdr:to>
      <xdr:col>85</xdr:col>
      <xdr:colOff>127000</xdr:colOff>
      <xdr:row>39</xdr:row>
      <xdr:rowOff>95250</xdr:rowOff>
    </xdr:to>
    <xdr:cxnSp macro="">
      <xdr:nvCxnSpPr>
        <xdr:cNvPr id="496" name="直線コネクタ 495">
          <a:extLst>
            <a:ext uri="{FF2B5EF4-FFF2-40B4-BE49-F238E27FC236}">
              <a16:creationId xmlns:a16="http://schemas.microsoft.com/office/drawing/2014/main" id="{F11DC129-A5EC-4477-B4CC-A2879EEA972F}"/>
            </a:ext>
          </a:extLst>
        </xdr:cNvPr>
        <xdr:cNvCxnSpPr/>
      </xdr:nvCxnSpPr>
      <xdr:spPr>
        <a:xfrm>
          <a:off x="13935075" y="6344920"/>
          <a:ext cx="762000"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74930</xdr:rowOff>
    </xdr:from>
    <xdr:to>
      <xdr:col>76</xdr:col>
      <xdr:colOff>165100</xdr:colOff>
      <xdr:row>39</xdr:row>
      <xdr:rowOff>5080</xdr:rowOff>
    </xdr:to>
    <xdr:sp macro="" textlink="">
      <xdr:nvSpPr>
        <xdr:cNvPr id="497" name="楕円 496">
          <a:extLst>
            <a:ext uri="{FF2B5EF4-FFF2-40B4-BE49-F238E27FC236}">
              <a16:creationId xmlns:a16="http://schemas.microsoft.com/office/drawing/2014/main" id="{ECE5E23E-2652-4437-A473-C51FC2F9BB5D}"/>
            </a:ext>
          </a:extLst>
        </xdr:cNvPr>
        <xdr:cNvSpPr/>
      </xdr:nvSpPr>
      <xdr:spPr>
        <a:xfrm>
          <a:off x="13096875" y="62280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125730</xdr:rowOff>
    </xdr:from>
    <xdr:to>
      <xdr:col>81</xdr:col>
      <xdr:colOff>50800</xdr:colOff>
      <xdr:row>39</xdr:row>
      <xdr:rowOff>26670</xdr:rowOff>
    </xdr:to>
    <xdr:cxnSp macro="">
      <xdr:nvCxnSpPr>
        <xdr:cNvPr id="498" name="直線コネクタ 497">
          <a:extLst>
            <a:ext uri="{FF2B5EF4-FFF2-40B4-BE49-F238E27FC236}">
              <a16:creationId xmlns:a16="http://schemas.microsoft.com/office/drawing/2014/main" id="{52546F49-EE63-41B1-B90D-8BF6C2DADA9F}"/>
            </a:ext>
          </a:extLst>
        </xdr:cNvPr>
        <xdr:cNvCxnSpPr/>
      </xdr:nvCxnSpPr>
      <xdr:spPr>
        <a:xfrm>
          <a:off x="13144500" y="6275705"/>
          <a:ext cx="790575" cy="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13970</xdr:rowOff>
    </xdr:from>
    <xdr:to>
      <xdr:col>72</xdr:col>
      <xdr:colOff>38100</xdr:colOff>
      <xdr:row>38</xdr:row>
      <xdr:rowOff>115570</xdr:rowOff>
    </xdr:to>
    <xdr:sp macro="" textlink="">
      <xdr:nvSpPr>
        <xdr:cNvPr id="499" name="楕円 498">
          <a:extLst>
            <a:ext uri="{FF2B5EF4-FFF2-40B4-BE49-F238E27FC236}">
              <a16:creationId xmlns:a16="http://schemas.microsoft.com/office/drawing/2014/main" id="{D40F9AA1-024D-4827-86B2-48CF986598B0}"/>
            </a:ext>
          </a:extLst>
        </xdr:cNvPr>
        <xdr:cNvSpPr/>
      </xdr:nvSpPr>
      <xdr:spPr>
        <a:xfrm>
          <a:off x="12296775" y="616394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64770</xdr:rowOff>
    </xdr:from>
    <xdr:to>
      <xdr:col>76</xdr:col>
      <xdr:colOff>114300</xdr:colOff>
      <xdr:row>38</xdr:row>
      <xdr:rowOff>125730</xdr:rowOff>
    </xdr:to>
    <xdr:cxnSp macro="">
      <xdr:nvCxnSpPr>
        <xdr:cNvPr id="500" name="直線コネクタ 499">
          <a:extLst>
            <a:ext uri="{FF2B5EF4-FFF2-40B4-BE49-F238E27FC236}">
              <a16:creationId xmlns:a16="http://schemas.microsoft.com/office/drawing/2014/main" id="{0A6A9B98-78B7-436D-9318-BADF5CF2C273}"/>
            </a:ext>
          </a:extLst>
        </xdr:cNvPr>
        <xdr:cNvCxnSpPr/>
      </xdr:nvCxnSpPr>
      <xdr:spPr>
        <a:xfrm>
          <a:off x="12344400" y="6221095"/>
          <a:ext cx="8001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29227</xdr:rowOff>
    </xdr:from>
    <xdr:ext cx="405111" cy="259045"/>
    <xdr:sp macro="" textlink="">
      <xdr:nvSpPr>
        <xdr:cNvPr id="501" name="n_1aveValue【試験研究機関】&#10;有形固定資産減価償却率">
          <a:extLst>
            <a:ext uri="{FF2B5EF4-FFF2-40B4-BE49-F238E27FC236}">
              <a16:creationId xmlns:a16="http://schemas.microsoft.com/office/drawing/2014/main" id="{59D0F10E-7C39-4AB5-AA98-645544E6C512}"/>
            </a:ext>
          </a:extLst>
        </xdr:cNvPr>
        <xdr:cNvSpPr txBox="1"/>
      </xdr:nvSpPr>
      <xdr:spPr>
        <a:xfrm>
          <a:off x="13745219" y="5855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502" name="n_2aveValue【試験研究機関】&#10;有形固定資産減価償却率">
          <a:extLst>
            <a:ext uri="{FF2B5EF4-FFF2-40B4-BE49-F238E27FC236}">
              <a16:creationId xmlns:a16="http://schemas.microsoft.com/office/drawing/2014/main" id="{1948E789-38CA-4E43-B6F9-4AFF13A17B70}"/>
            </a:ext>
          </a:extLst>
        </xdr:cNvPr>
        <xdr:cNvSpPr txBox="1"/>
      </xdr:nvSpPr>
      <xdr:spPr>
        <a:xfrm>
          <a:off x="12964169"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10177</xdr:rowOff>
    </xdr:from>
    <xdr:ext cx="405111" cy="259045"/>
    <xdr:sp macro="" textlink="">
      <xdr:nvSpPr>
        <xdr:cNvPr id="503" name="n_3aveValue【試験研究機関】&#10;有形固定資産減価償却率">
          <a:extLst>
            <a:ext uri="{FF2B5EF4-FFF2-40B4-BE49-F238E27FC236}">
              <a16:creationId xmlns:a16="http://schemas.microsoft.com/office/drawing/2014/main" id="{EA051F84-CDF4-48DC-93EC-B06784CDD94A}"/>
            </a:ext>
          </a:extLst>
        </xdr:cNvPr>
        <xdr:cNvSpPr txBox="1"/>
      </xdr:nvSpPr>
      <xdr:spPr>
        <a:xfrm>
          <a:off x="12164069" y="5836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162577</xdr:rowOff>
    </xdr:from>
    <xdr:ext cx="405111" cy="259045"/>
    <xdr:sp macro="" textlink="">
      <xdr:nvSpPr>
        <xdr:cNvPr id="504" name="n_4aveValue【試験研究機関】&#10;有形固定資産減価償却率">
          <a:extLst>
            <a:ext uri="{FF2B5EF4-FFF2-40B4-BE49-F238E27FC236}">
              <a16:creationId xmlns:a16="http://schemas.microsoft.com/office/drawing/2014/main" id="{292246DD-D741-46A4-84A1-4BDCE478CDB6}"/>
            </a:ext>
          </a:extLst>
        </xdr:cNvPr>
        <xdr:cNvSpPr txBox="1"/>
      </xdr:nvSpPr>
      <xdr:spPr>
        <a:xfrm>
          <a:off x="11354444" y="5988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68597</xdr:rowOff>
    </xdr:from>
    <xdr:ext cx="405111" cy="259045"/>
    <xdr:sp macro="" textlink="">
      <xdr:nvSpPr>
        <xdr:cNvPr id="505" name="n_1mainValue【試験研究機関】&#10;有形固定資産減価償却率">
          <a:extLst>
            <a:ext uri="{FF2B5EF4-FFF2-40B4-BE49-F238E27FC236}">
              <a16:creationId xmlns:a16="http://schemas.microsoft.com/office/drawing/2014/main" id="{20210F6F-788D-472B-94FD-0DD0F52FAF7B}"/>
            </a:ext>
          </a:extLst>
        </xdr:cNvPr>
        <xdr:cNvSpPr txBox="1"/>
      </xdr:nvSpPr>
      <xdr:spPr>
        <a:xfrm>
          <a:off x="13745219"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167657</xdr:rowOff>
    </xdr:from>
    <xdr:ext cx="405111" cy="259045"/>
    <xdr:sp macro="" textlink="">
      <xdr:nvSpPr>
        <xdr:cNvPr id="506" name="n_2mainValue【試験研究機関】&#10;有形固定資産減価償却率">
          <a:extLst>
            <a:ext uri="{FF2B5EF4-FFF2-40B4-BE49-F238E27FC236}">
              <a16:creationId xmlns:a16="http://schemas.microsoft.com/office/drawing/2014/main" id="{7F06BFD4-570B-4CDF-9791-A4B27F9B468F}"/>
            </a:ext>
          </a:extLst>
        </xdr:cNvPr>
        <xdr:cNvSpPr txBox="1"/>
      </xdr:nvSpPr>
      <xdr:spPr>
        <a:xfrm>
          <a:off x="12964169"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106697</xdr:rowOff>
    </xdr:from>
    <xdr:ext cx="405111" cy="259045"/>
    <xdr:sp macro="" textlink="">
      <xdr:nvSpPr>
        <xdr:cNvPr id="507" name="n_3mainValue【試験研究機関】&#10;有形固定資産減価償却率">
          <a:extLst>
            <a:ext uri="{FF2B5EF4-FFF2-40B4-BE49-F238E27FC236}">
              <a16:creationId xmlns:a16="http://schemas.microsoft.com/office/drawing/2014/main" id="{DF7FF9B0-5D6A-404A-80AD-702A5B3B6EDD}"/>
            </a:ext>
          </a:extLst>
        </xdr:cNvPr>
        <xdr:cNvSpPr txBox="1"/>
      </xdr:nvSpPr>
      <xdr:spPr>
        <a:xfrm>
          <a:off x="12164069"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a:extLst>
            <a:ext uri="{FF2B5EF4-FFF2-40B4-BE49-F238E27FC236}">
              <a16:creationId xmlns:a16="http://schemas.microsoft.com/office/drawing/2014/main" id="{1A1AA93A-A471-4093-854D-832F9112C17D}"/>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09" name="正方形/長方形 508">
          <a:extLst>
            <a:ext uri="{FF2B5EF4-FFF2-40B4-BE49-F238E27FC236}">
              <a16:creationId xmlns:a16="http://schemas.microsoft.com/office/drawing/2014/main" id="{DDCF72D0-BFEF-40B9-B251-17D680D6CD03}"/>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10" name="正方形/長方形 509">
          <a:extLst>
            <a:ext uri="{FF2B5EF4-FFF2-40B4-BE49-F238E27FC236}">
              <a16:creationId xmlns:a16="http://schemas.microsoft.com/office/drawing/2014/main" id="{1F97750A-B6F7-4B71-B84A-96D67B7F85E5}"/>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11" name="正方形/長方形 510">
          <a:extLst>
            <a:ext uri="{FF2B5EF4-FFF2-40B4-BE49-F238E27FC236}">
              <a16:creationId xmlns:a16="http://schemas.microsoft.com/office/drawing/2014/main" id="{C5161C70-7FA0-4920-A1A1-7ADFAC028EF6}"/>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12" name="正方形/長方形 511">
          <a:extLst>
            <a:ext uri="{FF2B5EF4-FFF2-40B4-BE49-F238E27FC236}">
              <a16:creationId xmlns:a16="http://schemas.microsoft.com/office/drawing/2014/main" id="{5F9ED5B5-6C58-47DE-9C79-429B97493EC8}"/>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a:extLst>
            <a:ext uri="{FF2B5EF4-FFF2-40B4-BE49-F238E27FC236}">
              <a16:creationId xmlns:a16="http://schemas.microsoft.com/office/drawing/2014/main" id="{58986A5E-4852-40F1-9861-4E80F712E132}"/>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a:extLst>
            <a:ext uri="{FF2B5EF4-FFF2-40B4-BE49-F238E27FC236}">
              <a16:creationId xmlns:a16="http://schemas.microsoft.com/office/drawing/2014/main" id="{7286D68A-FEA7-407A-93BF-D7E3F6887C28}"/>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a:extLst>
            <a:ext uri="{FF2B5EF4-FFF2-40B4-BE49-F238E27FC236}">
              <a16:creationId xmlns:a16="http://schemas.microsoft.com/office/drawing/2014/main" id="{66045EFD-0470-4E69-B47D-627253B75749}"/>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6" name="直線コネクタ 515">
          <a:extLst>
            <a:ext uri="{FF2B5EF4-FFF2-40B4-BE49-F238E27FC236}">
              <a16:creationId xmlns:a16="http://schemas.microsoft.com/office/drawing/2014/main" id="{E0D38B2D-6B2D-4842-B63E-B781359E8C01}"/>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7" name="テキスト ボックス 516">
          <a:extLst>
            <a:ext uri="{FF2B5EF4-FFF2-40B4-BE49-F238E27FC236}">
              <a16:creationId xmlns:a16="http://schemas.microsoft.com/office/drawing/2014/main" id="{6803223A-F273-4CEC-A9A1-3041DBA54D88}"/>
            </a:ext>
          </a:extLst>
        </xdr:cNvPr>
        <xdr:cNvSpPr txBox="1"/>
      </xdr:nvSpPr>
      <xdr:spPr>
        <a:xfrm>
          <a:off x="16052346"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8" name="直線コネクタ 517">
          <a:extLst>
            <a:ext uri="{FF2B5EF4-FFF2-40B4-BE49-F238E27FC236}">
              <a16:creationId xmlns:a16="http://schemas.microsoft.com/office/drawing/2014/main" id="{A71C2955-0B8E-458A-BAF8-93F70E3A1E54}"/>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9" name="テキスト ボックス 518">
          <a:extLst>
            <a:ext uri="{FF2B5EF4-FFF2-40B4-BE49-F238E27FC236}">
              <a16:creationId xmlns:a16="http://schemas.microsoft.com/office/drawing/2014/main" id="{CA20E0FD-690D-4596-BA2B-1D24BB6639F6}"/>
            </a:ext>
          </a:extLst>
        </xdr:cNvPr>
        <xdr:cNvSpPr txBox="1"/>
      </xdr:nvSpPr>
      <xdr:spPr>
        <a:xfrm>
          <a:off x="16052346"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0" name="直線コネクタ 519">
          <a:extLst>
            <a:ext uri="{FF2B5EF4-FFF2-40B4-BE49-F238E27FC236}">
              <a16:creationId xmlns:a16="http://schemas.microsoft.com/office/drawing/2014/main" id="{14C13600-4B38-458C-A217-DC2CD231A8D7}"/>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1" name="テキスト ボックス 520">
          <a:extLst>
            <a:ext uri="{FF2B5EF4-FFF2-40B4-BE49-F238E27FC236}">
              <a16:creationId xmlns:a16="http://schemas.microsoft.com/office/drawing/2014/main" id="{4F181247-5C8F-4633-822A-60A8D51EEA36}"/>
            </a:ext>
          </a:extLst>
        </xdr:cNvPr>
        <xdr:cNvSpPr txBox="1"/>
      </xdr:nvSpPr>
      <xdr:spPr>
        <a:xfrm>
          <a:off x="16052346"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2" name="直線コネクタ 521">
          <a:extLst>
            <a:ext uri="{FF2B5EF4-FFF2-40B4-BE49-F238E27FC236}">
              <a16:creationId xmlns:a16="http://schemas.microsoft.com/office/drawing/2014/main" id="{AA3EEE67-26A1-40B4-9C82-7A0222235D8A}"/>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3" name="テキスト ボックス 522">
          <a:extLst>
            <a:ext uri="{FF2B5EF4-FFF2-40B4-BE49-F238E27FC236}">
              <a16:creationId xmlns:a16="http://schemas.microsoft.com/office/drawing/2014/main" id="{96C5986D-4C6D-4CF6-A8DF-B43627A6E568}"/>
            </a:ext>
          </a:extLst>
        </xdr:cNvPr>
        <xdr:cNvSpPr txBox="1"/>
      </xdr:nvSpPr>
      <xdr:spPr>
        <a:xfrm>
          <a:off x="16052346"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4" name="直線コネクタ 523">
          <a:extLst>
            <a:ext uri="{FF2B5EF4-FFF2-40B4-BE49-F238E27FC236}">
              <a16:creationId xmlns:a16="http://schemas.microsoft.com/office/drawing/2014/main" id="{C4014F28-FD6D-40CF-B4F5-63FC542AA0AC}"/>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5" name="テキスト ボックス 524">
          <a:extLst>
            <a:ext uri="{FF2B5EF4-FFF2-40B4-BE49-F238E27FC236}">
              <a16:creationId xmlns:a16="http://schemas.microsoft.com/office/drawing/2014/main" id="{53671275-5FC3-4BA1-B3D6-154A07376237}"/>
            </a:ext>
          </a:extLst>
        </xdr:cNvPr>
        <xdr:cNvSpPr txBox="1"/>
      </xdr:nvSpPr>
      <xdr:spPr>
        <a:xfrm>
          <a:off x="16052346"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a:extLst>
            <a:ext uri="{FF2B5EF4-FFF2-40B4-BE49-F238E27FC236}">
              <a16:creationId xmlns:a16="http://schemas.microsoft.com/office/drawing/2014/main" id="{ACF17D01-702E-4646-AC69-1A2FB489B882}"/>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7" name="テキスト ボックス 526">
          <a:extLst>
            <a:ext uri="{FF2B5EF4-FFF2-40B4-BE49-F238E27FC236}">
              <a16:creationId xmlns:a16="http://schemas.microsoft.com/office/drawing/2014/main" id="{A7A5E04A-005E-4C3C-8869-AF8780012B78}"/>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試験研究機関】&#10;一人当たり面積グラフ枠">
          <a:extLst>
            <a:ext uri="{FF2B5EF4-FFF2-40B4-BE49-F238E27FC236}">
              <a16:creationId xmlns:a16="http://schemas.microsoft.com/office/drawing/2014/main" id="{A01A7B87-6AE9-4A0E-A63B-9A0FF1386A8D}"/>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0</xdr:rowOff>
    </xdr:from>
    <xdr:to>
      <xdr:col>116</xdr:col>
      <xdr:colOff>62864</xdr:colOff>
      <xdr:row>41</xdr:row>
      <xdr:rowOff>57150</xdr:rowOff>
    </xdr:to>
    <xdr:cxnSp macro="">
      <xdr:nvCxnSpPr>
        <xdr:cNvPr id="529" name="直線コネクタ 528">
          <a:extLst>
            <a:ext uri="{FF2B5EF4-FFF2-40B4-BE49-F238E27FC236}">
              <a16:creationId xmlns:a16="http://schemas.microsoft.com/office/drawing/2014/main" id="{24DA54F9-EFD5-474A-B3FE-A514DB174DC3}"/>
            </a:ext>
          </a:extLst>
        </xdr:cNvPr>
        <xdr:cNvCxnSpPr/>
      </xdr:nvCxnSpPr>
      <xdr:spPr>
        <a:xfrm flipV="1">
          <a:off x="19952970" y="5505450"/>
          <a:ext cx="1269"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60977</xdr:rowOff>
    </xdr:from>
    <xdr:ext cx="469744" cy="259045"/>
    <xdr:sp macro="" textlink="">
      <xdr:nvSpPr>
        <xdr:cNvPr id="530" name="【試験研究機関】&#10;一人当たり面積最小値テキスト">
          <a:extLst>
            <a:ext uri="{FF2B5EF4-FFF2-40B4-BE49-F238E27FC236}">
              <a16:creationId xmlns:a16="http://schemas.microsoft.com/office/drawing/2014/main" id="{7F01FA88-87BA-4CEE-9207-21ECBB741779}"/>
            </a:ext>
          </a:extLst>
        </xdr:cNvPr>
        <xdr:cNvSpPr txBox="1"/>
      </xdr:nvSpPr>
      <xdr:spPr>
        <a:xfrm>
          <a:off x="20002500"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57150</xdr:rowOff>
    </xdr:from>
    <xdr:to>
      <xdr:col>116</xdr:col>
      <xdr:colOff>152400</xdr:colOff>
      <xdr:row>41</xdr:row>
      <xdr:rowOff>57150</xdr:rowOff>
    </xdr:to>
    <xdr:cxnSp macro="">
      <xdr:nvCxnSpPr>
        <xdr:cNvPr id="531" name="直線コネクタ 530">
          <a:extLst>
            <a:ext uri="{FF2B5EF4-FFF2-40B4-BE49-F238E27FC236}">
              <a16:creationId xmlns:a16="http://schemas.microsoft.com/office/drawing/2014/main" id="{A06ED7F1-369F-42A8-A8F5-B0DFB6AFABA8}"/>
            </a:ext>
          </a:extLst>
        </xdr:cNvPr>
        <xdr:cNvCxnSpPr/>
      </xdr:nvCxnSpPr>
      <xdr:spPr>
        <a:xfrm>
          <a:off x="19878675" y="66960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118127</xdr:rowOff>
    </xdr:from>
    <xdr:ext cx="469744" cy="259045"/>
    <xdr:sp macro="" textlink="">
      <xdr:nvSpPr>
        <xdr:cNvPr id="532" name="【試験研究機関】&#10;一人当たり面積最大値テキスト">
          <a:extLst>
            <a:ext uri="{FF2B5EF4-FFF2-40B4-BE49-F238E27FC236}">
              <a16:creationId xmlns:a16="http://schemas.microsoft.com/office/drawing/2014/main" id="{C02BC5D2-829F-476B-A323-1AE5FA74B85F}"/>
            </a:ext>
          </a:extLst>
        </xdr:cNvPr>
        <xdr:cNvSpPr txBox="1"/>
      </xdr:nvSpPr>
      <xdr:spPr>
        <a:xfrm>
          <a:off x="2000250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0</xdr:rowOff>
    </xdr:from>
    <xdr:to>
      <xdr:col>116</xdr:col>
      <xdr:colOff>152400</xdr:colOff>
      <xdr:row>34</xdr:row>
      <xdr:rowOff>0</xdr:rowOff>
    </xdr:to>
    <xdr:cxnSp macro="">
      <xdr:nvCxnSpPr>
        <xdr:cNvPr id="533" name="直線コネクタ 532">
          <a:extLst>
            <a:ext uri="{FF2B5EF4-FFF2-40B4-BE49-F238E27FC236}">
              <a16:creationId xmlns:a16="http://schemas.microsoft.com/office/drawing/2014/main" id="{DBE7443A-83E1-47D1-8944-179251EF30C0}"/>
            </a:ext>
          </a:extLst>
        </xdr:cNvPr>
        <xdr:cNvCxnSpPr/>
      </xdr:nvCxnSpPr>
      <xdr:spPr>
        <a:xfrm>
          <a:off x="19878675" y="55054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162577</xdr:rowOff>
    </xdr:from>
    <xdr:ext cx="469744" cy="259045"/>
    <xdr:sp macro="" textlink="">
      <xdr:nvSpPr>
        <xdr:cNvPr id="534" name="【試験研究機関】&#10;一人当たり面積平均値テキスト">
          <a:extLst>
            <a:ext uri="{FF2B5EF4-FFF2-40B4-BE49-F238E27FC236}">
              <a16:creationId xmlns:a16="http://schemas.microsoft.com/office/drawing/2014/main" id="{59343A72-0EA8-42E3-9FEF-0BDC2C7A8747}"/>
            </a:ext>
          </a:extLst>
        </xdr:cNvPr>
        <xdr:cNvSpPr txBox="1"/>
      </xdr:nvSpPr>
      <xdr:spPr>
        <a:xfrm>
          <a:off x="20002500" y="6150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535" name="フローチャート: 判断 534">
          <a:extLst>
            <a:ext uri="{FF2B5EF4-FFF2-40B4-BE49-F238E27FC236}">
              <a16:creationId xmlns:a16="http://schemas.microsoft.com/office/drawing/2014/main" id="{551E02B3-FA07-4D83-9D42-9328377C6A7B}"/>
            </a:ext>
          </a:extLst>
        </xdr:cNvPr>
        <xdr:cNvSpPr/>
      </xdr:nvSpPr>
      <xdr:spPr>
        <a:xfrm>
          <a:off x="19897725" y="62960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536" name="フローチャート: 判断 535">
          <a:extLst>
            <a:ext uri="{FF2B5EF4-FFF2-40B4-BE49-F238E27FC236}">
              <a16:creationId xmlns:a16="http://schemas.microsoft.com/office/drawing/2014/main" id="{458C0C43-DF53-4F36-95A0-FE233C4C33F4}"/>
            </a:ext>
          </a:extLst>
        </xdr:cNvPr>
        <xdr:cNvSpPr/>
      </xdr:nvSpPr>
      <xdr:spPr>
        <a:xfrm>
          <a:off x="19154775" y="6324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537" name="フローチャート: 判断 536">
          <a:extLst>
            <a:ext uri="{FF2B5EF4-FFF2-40B4-BE49-F238E27FC236}">
              <a16:creationId xmlns:a16="http://schemas.microsoft.com/office/drawing/2014/main" id="{0E688EDA-0C01-481C-A0EA-C568D3CF533B}"/>
            </a:ext>
          </a:extLst>
        </xdr:cNvPr>
        <xdr:cNvSpPr/>
      </xdr:nvSpPr>
      <xdr:spPr>
        <a:xfrm>
          <a:off x="18345150" y="6324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101600</xdr:rowOff>
    </xdr:from>
    <xdr:to>
      <xdr:col>102</xdr:col>
      <xdr:colOff>165100</xdr:colOff>
      <xdr:row>39</xdr:row>
      <xdr:rowOff>31750</xdr:rowOff>
    </xdr:to>
    <xdr:sp macro="" textlink="">
      <xdr:nvSpPr>
        <xdr:cNvPr id="538" name="フローチャート: 判断 537">
          <a:extLst>
            <a:ext uri="{FF2B5EF4-FFF2-40B4-BE49-F238E27FC236}">
              <a16:creationId xmlns:a16="http://schemas.microsoft.com/office/drawing/2014/main" id="{F6A2C385-F7E3-48EF-AB93-896FFC754E83}"/>
            </a:ext>
          </a:extLst>
        </xdr:cNvPr>
        <xdr:cNvSpPr/>
      </xdr:nvSpPr>
      <xdr:spPr>
        <a:xfrm>
          <a:off x="17554575" y="62579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139700</xdr:rowOff>
    </xdr:from>
    <xdr:to>
      <xdr:col>98</xdr:col>
      <xdr:colOff>38100</xdr:colOff>
      <xdr:row>39</xdr:row>
      <xdr:rowOff>69850</xdr:rowOff>
    </xdr:to>
    <xdr:sp macro="" textlink="">
      <xdr:nvSpPr>
        <xdr:cNvPr id="539" name="フローチャート: 判断 538">
          <a:extLst>
            <a:ext uri="{FF2B5EF4-FFF2-40B4-BE49-F238E27FC236}">
              <a16:creationId xmlns:a16="http://schemas.microsoft.com/office/drawing/2014/main" id="{D57C2917-4BF6-4507-B3F8-9BFC56AC7A2A}"/>
            </a:ext>
          </a:extLst>
        </xdr:cNvPr>
        <xdr:cNvSpPr/>
      </xdr:nvSpPr>
      <xdr:spPr>
        <a:xfrm>
          <a:off x="16754475" y="62960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A40CA38C-774E-4A32-9ED6-E4E9F0D50443}"/>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17A03BFC-695E-41A2-80D0-762D7354A3FA}"/>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0D324471-3BB8-45FC-BA6F-E1DE72EEDDDE}"/>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9EB757A7-A4CE-4552-95CF-92A39AB0BA7A}"/>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75D6E92D-460F-425B-B4BC-A0B6C6B56A02}"/>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545" name="楕円 544">
          <a:extLst>
            <a:ext uri="{FF2B5EF4-FFF2-40B4-BE49-F238E27FC236}">
              <a16:creationId xmlns:a16="http://schemas.microsoft.com/office/drawing/2014/main" id="{47BF9DB1-7B0A-40A2-BF23-230C65C898D7}"/>
            </a:ext>
          </a:extLst>
        </xdr:cNvPr>
        <xdr:cNvSpPr/>
      </xdr:nvSpPr>
      <xdr:spPr>
        <a:xfrm>
          <a:off x="19897725" y="64389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99077</xdr:rowOff>
    </xdr:from>
    <xdr:ext cx="469744" cy="259045"/>
    <xdr:sp macro="" textlink="">
      <xdr:nvSpPr>
        <xdr:cNvPr id="546" name="【試験研究機関】&#10;一人当たり面積該当値テキスト">
          <a:extLst>
            <a:ext uri="{FF2B5EF4-FFF2-40B4-BE49-F238E27FC236}">
              <a16:creationId xmlns:a16="http://schemas.microsoft.com/office/drawing/2014/main" id="{F63BD6F3-D239-4A8C-ABA7-DE7B8E2E442C}"/>
            </a:ext>
          </a:extLst>
        </xdr:cNvPr>
        <xdr:cNvSpPr txBox="1"/>
      </xdr:nvSpPr>
      <xdr:spPr>
        <a:xfrm>
          <a:off x="20002500"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120650</xdr:rowOff>
    </xdr:from>
    <xdr:to>
      <xdr:col>112</xdr:col>
      <xdr:colOff>38100</xdr:colOff>
      <xdr:row>40</xdr:row>
      <xdr:rowOff>50800</xdr:rowOff>
    </xdr:to>
    <xdr:sp macro="" textlink="">
      <xdr:nvSpPr>
        <xdr:cNvPr id="547" name="楕円 546">
          <a:extLst>
            <a:ext uri="{FF2B5EF4-FFF2-40B4-BE49-F238E27FC236}">
              <a16:creationId xmlns:a16="http://schemas.microsoft.com/office/drawing/2014/main" id="{57ACA322-CF4A-45A5-959E-4C30C2D9663C}"/>
            </a:ext>
          </a:extLst>
        </xdr:cNvPr>
        <xdr:cNvSpPr/>
      </xdr:nvSpPr>
      <xdr:spPr>
        <a:xfrm>
          <a:off x="19154775" y="64389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0</xdr:rowOff>
    </xdr:from>
    <xdr:to>
      <xdr:col>116</xdr:col>
      <xdr:colOff>63500</xdr:colOff>
      <xdr:row>40</xdr:row>
      <xdr:rowOff>0</xdr:rowOff>
    </xdr:to>
    <xdr:cxnSp macro="">
      <xdr:nvCxnSpPr>
        <xdr:cNvPr id="548" name="直線コネクタ 547">
          <a:extLst>
            <a:ext uri="{FF2B5EF4-FFF2-40B4-BE49-F238E27FC236}">
              <a16:creationId xmlns:a16="http://schemas.microsoft.com/office/drawing/2014/main" id="{D94A56EB-9612-470F-B74C-AB8C1DF1E173}"/>
            </a:ext>
          </a:extLst>
        </xdr:cNvPr>
        <xdr:cNvCxnSpPr/>
      </xdr:nvCxnSpPr>
      <xdr:spPr>
        <a:xfrm>
          <a:off x="19202400" y="64770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120650</xdr:rowOff>
    </xdr:from>
    <xdr:to>
      <xdr:col>107</xdr:col>
      <xdr:colOff>101600</xdr:colOff>
      <xdr:row>40</xdr:row>
      <xdr:rowOff>50800</xdr:rowOff>
    </xdr:to>
    <xdr:sp macro="" textlink="">
      <xdr:nvSpPr>
        <xdr:cNvPr id="549" name="楕円 548">
          <a:extLst>
            <a:ext uri="{FF2B5EF4-FFF2-40B4-BE49-F238E27FC236}">
              <a16:creationId xmlns:a16="http://schemas.microsoft.com/office/drawing/2014/main" id="{D69E9789-F8B8-424C-BB41-F690C92DC30A}"/>
            </a:ext>
          </a:extLst>
        </xdr:cNvPr>
        <xdr:cNvSpPr/>
      </xdr:nvSpPr>
      <xdr:spPr>
        <a:xfrm>
          <a:off x="18345150" y="64389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0</xdr:rowOff>
    </xdr:from>
    <xdr:to>
      <xdr:col>111</xdr:col>
      <xdr:colOff>177800</xdr:colOff>
      <xdr:row>40</xdr:row>
      <xdr:rowOff>0</xdr:rowOff>
    </xdr:to>
    <xdr:cxnSp macro="">
      <xdr:nvCxnSpPr>
        <xdr:cNvPr id="550" name="直線コネクタ 549">
          <a:extLst>
            <a:ext uri="{FF2B5EF4-FFF2-40B4-BE49-F238E27FC236}">
              <a16:creationId xmlns:a16="http://schemas.microsoft.com/office/drawing/2014/main" id="{42B9536E-0D8F-4D09-9D2B-EEE80661C5D9}"/>
            </a:ext>
          </a:extLst>
        </xdr:cNvPr>
        <xdr:cNvCxnSpPr/>
      </xdr:nvCxnSpPr>
      <xdr:spPr>
        <a:xfrm>
          <a:off x="18392775" y="64770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120650</xdr:rowOff>
    </xdr:from>
    <xdr:to>
      <xdr:col>102</xdr:col>
      <xdr:colOff>165100</xdr:colOff>
      <xdr:row>40</xdr:row>
      <xdr:rowOff>50800</xdr:rowOff>
    </xdr:to>
    <xdr:sp macro="" textlink="">
      <xdr:nvSpPr>
        <xdr:cNvPr id="551" name="楕円 550">
          <a:extLst>
            <a:ext uri="{FF2B5EF4-FFF2-40B4-BE49-F238E27FC236}">
              <a16:creationId xmlns:a16="http://schemas.microsoft.com/office/drawing/2014/main" id="{2ACE152F-6433-4A2C-892A-6A94CF5B2586}"/>
            </a:ext>
          </a:extLst>
        </xdr:cNvPr>
        <xdr:cNvSpPr/>
      </xdr:nvSpPr>
      <xdr:spPr>
        <a:xfrm>
          <a:off x="17554575" y="64389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0</xdr:rowOff>
    </xdr:from>
    <xdr:to>
      <xdr:col>107</xdr:col>
      <xdr:colOff>50800</xdr:colOff>
      <xdr:row>40</xdr:row>
      <xdr:rowOff>0</xdr:rowOff>
    </xdr:to>
    <xdr:cxnSp macro="">
      <xdr:nvCxnSpPr>
        <xdr:cNvPr id="552" name="直線コネクタ 551">
          <a:extLst>
            <a:ext uri="{FF2B5EF4-FFF2-40B4-BE49-F238E27FC236}">
              <a16:creationId xmlns:a16="http://schemas.microsoft.com/office/drawing/2014/main" id="{FCA02768-96E2-496E-A93A-134CADDD13D9}"/>
            </a:ext>
          </a:extLst>
        </xdr:cNvPr>
        <xdr:cNvCxnSpPr/>
      </xdr:nvCxnSpPr>
      <xdr:spPr>
        <a:xfrm>
          <a:off x="17602200" y="64770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124477</xdr:rowOff>
    </xdr:from>
    <xdr:ext cx="469744" cy="259045"/>
    <xdr:sp macro="" textlink="">
      <xdr:nvSpPr>
        <xdr:cNvPr id="553" name="n_1aveValue【試験研究機関】&#10;一人当たり面積">
          <a:extLst>
            <a:ext uri="{FF2B5EF4-FFF2-40B4-BE49-F238E27FC236}">
              <a16:creationId xmlns:a16="http://schemas.microsoft.com/office/drawing/2014/main" id="{F71B25A1-B80C-4CA2-B282-A5E6C5BF167C}"/>
            </a:ext>
          </a:extLst>
        </xdr:cNvPr>
        <xdr:cNvSpPr txBox="1"/>
      </xdr:nvSpPr>
      <xdr:spPr>
        <a:xfrm>
          <a:off x="18983402"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554" name="n_2aveValue【試験研究機関】&#10;一人当たり面積">
          <a:extLst>
            <a:ext uri="{FF2B5EF4-FFF2-40B4-BE49-F238E27FC236}">
              <a16:creationId xmlns:a16="http://schemas.microsoft.com/office/drawing/2014/main" id="{7DAB93FF-4E6D-4E7D-9B71-973874B27B7D}"/>
            </a:ext>
          </a:extLst>
        </xdr:cNvPr>
        <xdr:cNvSpPr txBox="1"/>
      </xdr:nvSpPr>
      <xdr:spPr>
        <a:xfrm>
          <a:off x="18183302"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48277</xdr:rowOff>
    </xdr:from>
    <xdr:ext cx="469744" cy="259045"/>
    <xdr:sp macro="" textlink="">
      <xdr:nvSpPr>
        <xdr:cNvPr id="555" name="n_3aveValue【試験研究機関】&#10;一人当たり面積">
          <a:extLst>
            <a:ext uri="{FF2B5EF4-FFF2-40B4-BE49-F238E27FC236}">
              <a16:creationId xmlns:a16="http://schemas.microsoft.com/office/drawing/2014/main" id="{0B95EE36-E7C3-4145-869C-148158049ABF}"/>
            </a:ext>
          </a:extLst>
        </xdr:cNvPr>
        <xdr:cNvSpPr txBox="1"/>
      </xdr:nvSpPr>
      <xdr:spPr>
        <a:xfrm>
          <a:off x="17383202"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86377</xdr:rowOff>
    </xdr:from>
    <xdr:ext cx="469744" cy="259045"/>
    <xdr:sp macro="" textlink="">
      <xdr:nvSpPr>
        <xdr:cNvPr id="556" name="n_4aveValue【試験研究機関】&#10;一人当たり面積">
          <a:extLst>
            <a:ext uri="{FF2B5EF4-FFF2-40B4-BE49-F238E27FC236}">
              <a16:creationId xmlns:a16="http://schemas.microsoft.com/office/drawing/2014/main" id="{B0B6DF46-E666-4AFA-95BE-0E58B8A9DADD}"/>
            </a:ext>
          </a:extLst>
        </xdr:cNvPr>
        <xdr:cNvSpPr txBox="1"/>
      </xdr:nvSpPr>
      <xdr:spPr>
        <a:xfrm>
          <a:off x="165926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41927</xdr:rowOff>
    </xdr:from>
    <xdr:ext cx="469744" cy="259045"/>
    <xdr:sp macro="" textlink="">
      <xdr:nvSpPr>
        <xdr:cNvPr id="557" name="n_1mainValue【試験研究機関】&#10;一人当たり面積">
          <a:extLst>
            <a:ext uri="{FF2B5EF4-FFF2-40B4-BE49-F238E27FC236}">
              <a16:creationId xmlns:a16="http://schemas.microsoft.com/office/drawing/2014/main" id="{187450E4-B744-41CD-81D0-4E15B76E20F4}"/>
            </a:ext>
          </a:extLst>
        </xdr:cNvPr>
        <xdr:cNvSpPr txBox="1"/>
      </xdr:nvSpPr>
      <xdr:spPr>
        <a:xfrm>
          <a:off x="18983402" y="652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41927</xdr:rowOff>
    </xdr:from>
    <xdr:ext cx="469744" cy="259045"/>
    <xdr:sp macro="" textlink="">
      <xdr:nvSpPr>
        <xdr:cNvPr id="558" name="n_2mainValue【試験研究機関】&#10;一人当たり面積">
          <a:extLst>
            <a:ext uri="{FF2B5EF4-FFF2-40B4-BE49-F238E27FC236}">
              <a16:creationId xmlns:a16="http://schemas.microsoft.com/office/drawing/2014/main" id="{DCF9A6E4-AA08-423C-AA93-AC68ACF4848A}"/>
            </a:ext>
          </a:extLst>
        </xdr:cNvPr>
        <xdr:cNvSpPr txBox="1"/>
      </xdr:nvSpPr>
      <xdr:spPr>
        <a:xfrm>
          <a:off x="18183302" y="652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41927</xdr:rowOff>
    </xdr:from>
    <xdr:ext cx="469744" cy="259045"/>
    <xdr:sp macro="" textlink="">
      <xdr:nvSpPr>
        <xdr:cNvPr id="559" name="n_3mainValue【試験研究機関】&#10;一人当たり面積">
          <a:extLst>
            <a:ext uri="{FF2B5EF4-FFF2-40B4-BE49-F238E27FC236}">
              <a16:creationId xmlns:a16="http://schemas.microsoft.com/office/drawing/2014/main" id="{DF4BB384-294D-4BD1-9DBC-AF8E6012C768}"/>
            </a:ext>
          </a:extLst>
        </xdr:cNvPr>
        <xdr:cNvSpPr txBox="1"/>
      </xdr:nvSpPr>
      <xdr:spPr>
        <a:xfrm>
          <a:off x="17383202" y="652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0" name="正方形/長方形 559">
          <a:extLst>
            <a:ext uri="{FF2B5EF4-FFF2-40B4-BE49-F238E27FC236}">
              <a16:creationId xmlns:a16="http://schemas.microsoft.com/office/drawing/2014/main" id="{BDAAD021-18D8-456B-BB20-6F3EE689AC5B}"/>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61" name="正方形/長方形 560">
          <a:extLst>
            <a:ext uri="{FF2B5EF4-FFF2-40B4-BE49-F238E27FC236}">
              <a16:creationId xmlns:a16="http://schemas.microsoft.com/office/drawing/2014/main" id="{15791E44-A9CF-4197-B084-C8AB697BF59F}"/>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62" name="正方形/長方形 561">
          <a:extLst>
            <a:ext uri="{FF2B5EF4-FFF2-40B4-BE49-F238E27FC236}">
              <a16:creationId xmlns:a16="http://schemas.microsoft.com/office/drawing/2014/main" id="{3A9222DF-DE25-47AC-80CF-58E338BE36FC}"/>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63" name="正方形/長方形 562">
          <a:extLst>
            <a:ext uri="{FF2B5EF4-FFF2-40B4-BE49-F238E27FC236}">
              <a16:creationId xmlns:a16="http://schemas.microsoft.com/office/drawing/2014/main" id="{0E229A46-80D9-48D3-938B-19440EE40B4A}"/>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64" name="正方形/長方形 563">
          <a:extLst>
            <a:ext uri="{FF2B5EF4-FFF2-40B4-BE49-F238E27FC236}">
              <a16:creationId xmlns:a16="http://schemas.microsoft.com/office/drawing/2014/main" id="{EC127EAD-6582-4B2C-8F82-79BE1893261A}"/>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a:extLst>
            <a:ext uri="{FF2B5EF4-FFF2-40B4-BE49-F238E27FC236}">
              <a16:creationId xmlns:a16="http://schemas.microsoft.com/office/drawing/2014/main" id="{84BD4D61-4E0B-41B2-A1C0-9A96BD4BE3C2}"/>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a:extLst>
            <a:ext uri="{FF2B5EF4-FFF2-40B4-BE49-F238E27FC236}">
              <a16:creationId xmlns:a16="http://schemas.microsoft.com/office/drawing/2014/main" id="{326852EB-8433-4DBD-B2B0-3C4B55BAA1BB}"/>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a:extLst>
            <a:ext uri="{FF2B5EF4-FFF2-40B4-BE49-F238E27FC236}">
              <a16:creationId xmlns:a16="http://schemas.microsoft.com/office/drawing/2014/main" id="{727A7DA8-AE1D-4459-B4C1-59FBA4CFF0C1}"/>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8" name="テキスト ボックス 567">
          <a:extLst>
            <a:ext uri="{FF2B5EF4-FFF2-40B4-BE49-F238E27FC236}">
              <a16:creationId xmlns:a16="http://schemas.microsoft.com/office/drawing/2014/main" id="{D2270AFF-00E4-40FA-86A1-699FFBA4C606}"/>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9" name="直線コネクタ 568">
          <a:extLst>
            <a:ext uri="{FF2B5EF4-FFF2-40B4-BE49-F238E27FC236}">
              <a16:creationId xmlns:a16="http://schemas.microsoft.com/office/drawing/2014/main" id="{8F740B57-67A7-417E-AC39-15B00C7208AD}"/>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70" name="テキスト ボックス 569">
          <a:extLst>
            <a:ext uri="{FF2B5EF4-FFF2-40B4-BE49-F238E27FC236}">
              <a16:creationId xmlns:a16="http://schemas.microsoft.com/office/drawing/2014/main" id="{E13E59D3-F67F-4B57-A075-FCE325C5E540}"/>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71" name="直線コネクタ 570">
          <a:extLst>
            <a:ext uri="{FF2B5EF4-FFF2-40B4-BE49-F238E27FC236}">
              <a16:creationId xmlns:a16="http://schemas.microsoft.com/office/drawing/2014/main" id="{6F9D3B4D-286C-472E-92B3-055460A4E1BB}"/>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2" name="テキスト ボックス 571">
          <a:extLst>
            <a:ext uri="{FF2B5EF4-FFF2-40B4-BE49-F238E27FC236}">
              <a16:creationId xmlns:a16="http://schemas.microsoft.com/office/drawing/2014/main" id="{B28739D0-4A15-404C-AB01-AFE913AB8B7C}"/>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3" name="直線コネクタ 572">
          <a:extLst>
            <a:ext uri="{FF2B5EF4-FFF2-40B4-BE49-F238E27FC236}">
              <a16:creationId xmlns:a16="http://schemas.microsoft.com/office/drawing/2014/main" id="{D64FDF20-3151-4AB5-A13D-324FA79F4762}"/>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4" name="テキスト ボックス 573">
          <a:extLst>
            <a:ext uri="{FF2B5EF4-FFF2-40B4-BE49-F238E27FC236}">
              <a16:creationId xmlns:a16="http://schemas.microsoft.com/office/drawing/2014/main" id="{25F652AB-34DA-4BDB-87F6-F462A4058CB0}"/>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5" name="直線コネクタ 574">
          <a:extLst>
            <a:ext uri="{FF2B5EF4-FFF2-40B4-BE49-F238E27FC236}">
              <a16:creationId xmlns:a16="http://schemas.microsoft.com/office/drawing/2014/main" id="{C5EE7316-A1E1-4AFB-B39E-B7E91DDA7F1E}"/>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6" name="テキスト ボックス 575">
          <a:extLst>
            <a:ext uri="{FF2B5EF4-FFF2-40B4-BE49-F238E27FC236}">
              <a16:creationId xmlns:a16="http://schemas.microsoft.com/office/drawing/2014/main" id="{BB43B5CF-F1C0-45E3-ACAC-58639EA6795C}"/>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7" name="直線コネクタ 576">
          <a:extLst>
            <a:ext uri="{FF2B5EF4-FFF2-40B4-BE49-F238E27FC236}">
              <a16:creationId xmlns:a16="http://schemas.microsoft.com/office/drawing/2014/main" id="{5EFC1DB7-2E5C-4C09-B317-547EC1D9A259}"/>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8" name="テキスト ボックス 577">
          <a:extLst>
            <a:ext uri="{FF2B5EF4-FFF2-40B4-BE49-F238E27FC236}">
              <a16:creationId xmlns:a16="http://schemas.microsoft.com/office/drawing/2014/main" id="{77243C61-C841-44FF-BA4E-65034B232CBB}"/>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9" name="【警察施設】&#10;有形固定資産減価償却率グラフ枠">
          <a:extLst>
            <a:ext uri="{FF2B5EF4-FFF2-40B4-BE49-F238E27FC236}">
              <a16:creationId xmlns:a16="http://schemas.microsoft.com/office/drawing/2014/main" id="{8EA8F6FD-98E8-4A5C-BE74-EFF083265095}"/>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125730</xdr:rowOff>
    </xdr:from>
    <xdr:to>
      <xdr:col>85</xdr:col>
      <xdr:colOff>126364</xdr:colOff>
      <xdr:row>64</xdr:row>
      <xdr:rowOff>59436</xdr:rowOff>
    </xdr:to>
    <xdr:cxnSp macro="">
      <xdr:nvCxnSpPr>
        <xdr:cNvPr id="580" name="直線コネクタ 579">
          <a:extLst>
            <a:ext uri="{FF2B5EF4-FFF2-40B4-BE49-F238E27FC236}">
              <a16:creationId xmlns:a16="http://schemas.microsoft.com/office/drawing/2014/main" id="{68234035-7700-48D6-AD33-FB5C368FAC2B}"/>
            </a:ext>
          </a:extLst>
        </xdr:cNvPr>
        <xdr:cNvCxnSpPr/>
      </xdr:nvCxnSpPr>
      <xdr:spPr>
        <a:xfrm flipV="1">
          <a:off x="14695170" y="9028430"/>
          <a:ext cx="1269" cy="1394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63263</xdr:rowOff>
    </xdr:from>
    <xdr:ext cx="405111" cy="259045"/>
    <xdr:sp macro="" textlink="">
      <xdr:nvSpPr>
        <xdr:cNvPr id="581" name="【警察施設】&#10;有形固定資産減価償却率最小値テキスト">
          <a:extLst>
            <a:ext uri="{FF2B5EF4-FFF2-40B4-BE49-F238E27FC236}">
              <a16:creationId xmlns:a16="http://schemas.microsoft.com/office/drawing/2014/main" id="{E2E340A1-1FD7-4739-A0BF-79BAB00AF02D}"/>
            </a:ext>
          </a:extLst>
        </xdr:cNvPr>
        <xdr:cNvSpPr txBox="1"/>
      </xdr:nvSpPr>
      <xdr:spPr>
        <a:xfrm>
          <a:off x="14744700" y="10429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59436</xdr:rowOff>
    </xdr:from>
    <xdr:to>
      <xdr:col>86</xdr:col>
      <xdr:colOff>25400</xdr:colOff>
      <xdr:row>64</xdr:row>
      <xdr:rowOff>59436</xdr:rowOff>
    </xdr:to>
    <xdr:cxnSp macro="">
      <xdr:nvCxnSpPr>
        <xdr:cNvPr id="582" name="直線コネクタ 581">
          <a:extLst>
            <a:ext uri="{FF2B5EF4-FFF2-40B4-BE49-F238E27FC236}">
              <a16:creationId xmlns:a16="http://schemas.microsoft.com/office/drawing/2014/main" id="{DDC7C569-5CC7-4EDA-80B7-B53496929351}"/>
            </a:ext>
          </a:extLst>
        </xdr:cNvPr>
        <xdr:cNvCxnSpPr/>
      </xdr:nvCxnSpPr>
      <xdr:spPr>
        <a:xfrm>
          <a:off x="14611350" y="104226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72407</xdr:rowOff>
    </xdr:from>
    <xdr:ext cx="405111" cy="259045"/>
    <xdr:sp macro="" textlink="">
      <xdr:nvSpPr>
        <xdr:cNvPr id="583" name="【警察施設】&#10;有形固定資産減価償却率最大値テキスト">
          <a:extLst>
            <a:ext uri="{FF2B5EF4-FFF2-40B4-BE49-F238E27FC236}">
              <a16:creationId xmlns:a16="http://schemas.microsoft.com/office/drawing/2014/main" id="{3E85B5DE-6C51-4C52-8DE5-3AE7BC5AEA86}"/>
            </a:ext>
          </a:extLst>
        </xdr:cNvPr>
        <xdr:cNvSpPr txBox="1"/>
      </xdr:nvSpPr>
      <xdr:spPr>
        <a:xfrm>
          <a:off x="14744700" y="881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584" name="直線コネクタ 583">
          <a:extLst>
            <a:ext uri="{FF2B5EF4-FFF2-40B4-BE49-F238E27FC236}">
              <a16:creationId xmlns:a16="http://schemas.microsoft.com/office/drawing/2014/main" id="{3849C7FA-BB1A-440E-8A78-8CF27885A5FA}"/>
            </a:ext>
          </a:extLst>
        </xdr:cNvPr>
        <xdr:cNvCxnSpPr/>
      </xdr:nvCxnSpPr>
      <xdr:spPr>
        <a:xfrm>
          <a:off x="14611350" y="90284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63517</xdr:rowOff>
    </xdr:from>
    <xdr:ext cx="405111" cy="259045"/>
    <xdr:sp macro="" textlink="">
      <xdr:nvSpPr>
        <xdr:cNvPr id="585" name="【警察施設】&#10;有形固定資産減価償却率平均値テキスト">
          <a:extLst>
            <a:ext uri="{FF2B5EF4-FFF2-40B4-BE49-F238E27FC236}">
              <a16:creationId xmlns:a16="http://schemas.microsoft.com/office/drawing/2014/main" id="{E7505DF3-69A8-4CB6-B0D1-FD50E5C7A54D}"/>
            </a:ext>
          </a:extLst>
        </xdr:cNvPr>
        <xdr:cNvSpPr txBox="1"/>
      </xdr:nvSpPr>
      <xdr:spPr>
        <a:xfrm>
          <a:off x="14744700" y="9620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86" name="フローチャート: 判断 585">
          <a:extLst>
            <a:ext uri="{FF2B5EF4-FFF2-40B4-BE49-F238E27FC236}">
              <a16:creationId xmlns:a16="http://schemas.microsoft.com/office/drawing/2014/main" id="{C918C52F-D059-4EB5-8D80-31589D4756E1}"/>
            </a:ext>
          </a:extLst>
        </xdr:cNvPr>
        <xdr:cNvSpPr/>
      </xdr:nvSpPr>
      <xdr:spPr>
        <a:xfrm>
          <a:off x="14649450" y="975614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134366</xdr:rowOff>
    </xdr:from>
    <xdr:to>
      <xdr:col>81</xdr:col>
      <xdr:colOff>101600</xdr:colOff>
      <xdr:row>60</xdr:row>
      <xdr:rowOff>64516</xdr:rowOff>
    </xdr:to>
    <xdr:sp macro="" textlink="">
      <xdr:nvSpPr>
        <xdr:cNvPr id="587" name="フローチャート: 判断 586">
          <a:extLst>
            <a:ext uri="{FF2B5EF4-FFF2-40B4-BE49-F238E27FC236}">
              <a16:creationId xmlns:a16="http://schemas.microsoft.com/office/drawing/2014/main" id="{30F291FD-51BB-4DC1-BF55-BBAC0B1B8730}"/>
            </a:ext>
          </a:extLst>
        </xdr:cNvPr>
        <xdr:cNvSpPr/>
      </xdr:nvSpPr>
      <xdr:spPr>
        <a:xfrm>
          <a:off x="13887450" y="96879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72644</xdr:rowOff>
    </xdr:from>
    <xdr:to>
      <xdr:col>76</xdr:col>
      <xdr:colOff>165100</xdr:colOff>
      <xdr:row>61</xdr:row>
      <xdr:rowOff>2794</xdr:rowOff>
    </xdr:to>
    <xdr:sp macro="" textlink="">
      <xdr:nvSpPr>
        <xdr:cNvPr id="588" name="フローチャート: 判断 587">
          <a:extLst>
            <a:ext uri="{FF2B5EF4-FFF2-40B4-BE49-F238E27FC236}">
              <a16:creationId xmlns:a16="http://schemas.microsoft.com/office/drawing/2014/main" id="{EBC0A06E-4804-4D4F-9FAD-69806F043621}"/>
            </a:ext>
          </a:extLst>
        </xdr:cNvPr>
        <xdr:cNvSpPr/>
      </xdr:nvSpPr>
      <xdr:spPr>
        <a:xfrm>
          <a:off x="13096875" y="978496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132080</xdr:rowOff>
    </xdr:from>
    <xdr:to>
      <xdr:col>72</xdr:col>
      <xdr:colOff>38100</xdr:colOff>
      <xdr:row>61</xdr:row>
      <xdr:rowOff>62230</xdr:rowOff>
    </xdr:to>
    <xdr:sp macro="" textlink="">
      <xdr:nvSpPr>
        <xdr:cNvPr id="589" name="フローチャート: 判断 588">
          <a:extLst>
            <a:ext uri="{FF2B5EF4-FFF2-40B4-BE49-F238E27FC236}">
              <a16:creationId xmlns:a16="http://schemas.microsoft.com/office/drawing/2014/main" id="{50751FC3-AED2-4CCF-8EF6-FE0DA63A853B}"/>
            </a:ext>
          </a:extLst>
        </xdr:cNvPr>
        <xdr:cNvSpPr/>
      </xdr:nvSpPr>
      <xdr:spPr>
        <a:xfrm>
          <a:off x="12296775" y="98475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29210</xdr:rowOff>
    </xdr:from>
    <xdr:to>
      <xdr:col>67</xdr:col>
      <xdr:colOff>101600</xdr:colOff>
      <xdr:row>61</xdr:row>
      <xdr:rowOff>130810</xdr:rowOff>
    </xdr:to>
    <xdr:sp macro="" textlink="">
      <xdr:nvSpPr>
        <xdr:cNvPr id="590" name="フローチャート: 判断 589">
          <a:extLst>
            <a:ext uri="{FF2B5EF4-FFF2-40B4-BE49-F238E27FC236}">
              <a16:creationId xmlns:a16="http://schemas.microsoft.com/office/drawing/2014/main" id="{6E9228DC-5E36-49F0-A1A8-FA9307406037}"/>
            </a:ext>
          </a:extLst>
        </xdr:cNvPr>
        <xdr:cNvSpPr/>
      </xdr:nvSpPr>
      <xdr:spPr>
        <a:xfrm>
          <a:off x="11487150" y="990346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145D3622-6D65-49CF-928E-C2DF7A52BB11}"/>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78664AF1-F1D4-4282-9ADF-3FA02E2DA84B}"/>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129D81BA-1675-4FE4-8673-9ADCAD708E02}"/>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392C46B-1985-4D4C-9D50-57CBACFAB190}"/>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A96EFD43-FFF8-48F8-81DC-B17ACA4C76A7}"/>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81788</xdr:rowOff>
    </xdr:from>
    <xdr:to>
      <xdr:col>85</xdr:col>
      <xdr:colOff>177800</xdr:colOff>
      <xdr:row>61</xdr:row>
      <xdr:rowOff>11938</xdr:rowOff>
    </xdr:to>
    <xdr:sp macro="" textlink="">
      <xdr:nvSpPr>
        <xdr:cNvPr id="596" name="楕円 595">
          <a:extLst>
            <a:ext uri="{FF2B5EF4-FFF2-40B4-BE49-F238E27FC236}">
              <a16:creationId xmlns:a16="http://schemas.microsoft.com/office/drawing/2014/main" id="{C3DD6C9E-BA60-49C6-A369-147098E6D560}"/>
            </a:ext>
          </a:extLst>
        </xdr:cNvPr>
        <xdr:cNvSpPr/>
      </xdr:nvSpPr>
      <xdr:spPr>
        <a:xfrm>
          <a:off x="14649450" y="980046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60</xdr:row>
      <xdr:rowOff>60215</xdr:rowOff>
    </xdr:from>
    <xdr:ext cx="405111" cy="259045"/>
    <xdr:sp macro="" textlink="">
      <xdr:nvSpPr>
        <xdr:cNvPr id="597" name="【警察施設】&#10;有形固定資産減価償却率該当値テキスト">
          <a:extLst>
            <a:ext uri="{FF2B5EF4-FFF2-40B4-BE49-F238E27FC236}">
              <a16:creationId xmlns:a16="http://schemas.microsoft.com/office/drawing/2014/main" id="{5A5C03E5-C613-41AF-94A6-C3F5761EA711}"/>
            </a:ext>
          </a:extLst>
        </xdr:cNvPr>
        <xdr:cNvSpPr txBox="1"/>
      </xdr:nvSpPr>
      <xdr:spPr>
        <a:xfrm>
          <a:off x="14744700" y="9775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31496</xdr:rowOff>
    </xdr:from>
    <xdr:to>
      <xdr:col>81</xdr:col>
      <xdr:colOff>101600</xdr:colOff>
      <xdr:row>60</xdr:row>
      <xdr:rowOff>133096</xdr:rowOff>
    </xdr:to>
    <xdr:sp macro="" textlink="">
      <xdr:nvSpPr>
        <xdr:cNvPr id="598" name="楕円 597">
          <a:extLst>
            <a:ext uri="{FF2B5EF4-FFF2-40B4-BE49-F238E27FC236}">
              <a16:creationId xmlns:a16="http://schemas.microsoft.com/office/drawing/2014/main" id="{72229CBE-CBCC-46C4-A8B4-A2865CBFC3BD}"/>
            </a:ext>
          </a:extLst>
        </xdr:cNvPr>
        <xdr:cNvSpPr/>
      </xdr:nvSpPr>
      <xdr:spPr>
        <a:xfrm>
          <a:off x="13887450" y="974382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82296</xdr:rowOff>
    </xdr:from>
    <xdr:to>
      <xdr:col>85</xdr:col>
      <xdr:colOff>127000</xdr:colOff>
      <xdr:row>60</xdr:row>
      <xdr:rowOff>132588</xdr:rowOff>
    </xdr:to>
    <xdr:cxnSp macro="">
      <xdr:nvCxnSpPr>
        <xdr:cNvPr id="599" name="直線コネクタ 598">
          <a:extLst>
            <a:ext uri="{FF2B5EF4-FFF2-40B4-BE49-F238E27FC236}">
              <a16:creationId xmlns:a16="http://schemas.microsoft.com/office/drawing/2014/main" id="{7E0234D6-A8D8-460A-BD85-B8B0055D5E6B}"/>
            </a:ext>
          </a:extLst>
        </xdr:cNvPr>
        <xdr:cNvCxnSpPr/>
      </xdr:nvCxnSpPr>
      <xdr:spPr>
        <a:xfrm>
          <a:off x="13935075" y="9800971"/>
          <a:ext cx="762000" cy="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26924</xdr:rowOff>
    </xdr:from>
    <xdr:to>
      <xdr:col>76</xdr:col>
      <xdr:colOff>165100</xdr:colOff>
      <xdr:row>60</xdr:row>
      <xdr:rowOff>128524</xdr:rowOff>
    </xdr:to>
    <xdr:sp macro="" textlink="">
      <xdr:nvSpPr>
        <xdr:cNvPr id="600" name="楕円 599">
          <a:extLst>
            <a:ext uri="{FF2B5EF4-FFF2-40B4-BE49-F238E27FC236}">
              <a16:creationId xmlns:a16="http://schemas.microsoft.com/office/drawing/2014/main" id="{30391A2B-CF03-4FD3-96D0-70D423590575}"/>
            </a:ext>
          </a:extLst>
        </xdr:cNvPr>
        <xdr:cNvSpPr/>
      </xdr:nvSpPr>
      <xdr:spPr>
        <a:xfrm>
          <a:off x="13096875" y="974559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77724</xdr:rowOff>
    </xdr:from>
    <xdr:to>
      <xdr:col>81</xdr:col>
      <xdr:colOff>50800</xdr:colOff>
      <xdr:row>60</xdr:row>
      <xdr:rowOff>82296</xdr:rowOff>
    </xdr:to>
    <xdr:cxnSp macro="">
      <xdr:nvCxnSpPr>
        <xdr:cNvPr id="601" name="直線コネクタ 600">
          <a:extLst>
            <a:ext uri="{FF2B5EF4-FFF2-40B4-BE49-F238E27FC236}">
              <a16:creationId xmlns:a16="http://schemas.microsoft.com/office/drawing/2014/main" id="{B5817349-19A8-4A94-81A4-BC90C59FDB2B}"/>
            </a:ext>
          </a:extLst>
        </xdr:cNvPr>
        <xdr:cNvCxnSpPr/>
      </xdr:nvCxnSpPr>
      <xdr:spPr>
        <a:xfrm>
          <a:off x="13144500" y="9793224"/>
          <a:ext cx="790575"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125222</xdr:rowOff>
    </xdr:from>
    <xdr:to>
      <xdr:col>72</xdr:col>
      <xdr:colOff>38100</xdr:colOff>
      <xdr:row>60</xdr:row>
      <xdr:rowOff>55372</xdr:rowOff>
    </xdr:to>
    <xdr:sp macro="" textlink="">
      <xdr:nvSpPr>
        <xdr:cNvPr id="602" name="楕円 601">
          <a:extLst>
            <a:ext uri="{FF2B5EF4-FFF2-40B4-BE49-F238E27FC236}">
              <a16:creationId xmlns:a16="http://schemas.microsoft.com/office/drawing/2014/main" id="{35A19254-DF1C-4AF4-8994-0A58F9811638}"/>
            </a:ext>
          </a:extLst>
        </xdr:cNvPr>
        <xdr:cNvSpPr/>
      </xdr:nvSpPr>
      <xdr:spPr>
        <a:xfrm>
          <a:off x="12296775" y="967562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4572</xdr:rowOff>
    </xdr:from>
    <xdr:to>
      <xdr:col>76</xdr:col>
      <xdr:colOff>114300</xdr:colOff>
      <xdr:row>60</xdr:row>
      <xdr:rowOff>77724</xdr:rowOff>
    </xdr:to>
    <xdr:cxnSp macro="">
      <xdr:nvCxnSpPr>
        <xdr:cNvPr id="603" name="直線コネクタ 602">
          <a:extLst>
            <a:ext uri="{FF2B5EF4-FFF2-40B4-BE49-F238E27FC236}">
              <a16:creationId xmlns:a16="http://schemas.microsoft.com/office/drawing/2014/main" id="{1EE8A9A8-DB19-496D-A661-523BF2509815}"/>
            </a:ext>
          </a:extLst>
        </xdr:cNvPr>
        <xdr:cNvCxnSpPr/>
      </xdr:nvCxnSpPr>
      <xdr:spPr>
        <a:xfrm>
          <a:off x="12344400" y="9723247"/>
          <a:ext cx="8001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81043</xdr:rowOff>
    </xdr:from>
    <xdr:ext cx="405111" cy="259045"/>
    <xdr:sp macro="" textlink="">
      <xdr:nvSpPr>
        <xdr:cNvPr id="604" name="n_1aveValue【警察施設】&#10;有形固定資産減価償却率">
          <a:extLst>
            <a:ext uri="{FF2B5EF4-FFF2-40B4-BE49-F238E27FC236}">
              <a16:creationId xmlns:a16="http://schemas.microsoft.com/office/drawing/2014/main" id="{4ED1E7DF-0393-44E1-8D1A-60F0E7B5A071}"/>
            </a:ext>
          </a:extLst>
        </xdr:cNvPr>
        <xdr:cNvSpPr txBox="1"/>
      </xdr:nvSpPr>
      <xdr:spPr>
        <a:xfrm>
          <a:off x="13745219" y="9475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165371</xdr:rowOff>
    </xdr:from>
    <xdr:ext cx="405111" cy="259045"/>
    <xdr:sp macro="" textlink="">
      <xdr:nvSpPr>
        <xdr:cNvPr id="605" name="n_2aveValue【警察施設】&#10;有形固定資産減価償却率">
          <a:extLst>
            <a:ext uri="{FF2B5EF4-FFF2-40B4-BE49-F238E27FC236}">
              <a16:creationId xmlns:a16="http://schemas.microsoft.com/office/drawing/2014/main" id="{9A1522F4-9A63-4AB6-91C7-61DFBAC55FCC}"/>
            </a:ext>
          </a:extLst>
        </xdr:cNvPr>
        <xdr:cNvSpPr txBox="1"/>
      </xdr:nvSpPr>
      <xdr:spPr>
        <a:xfrm>
          <a:off x="12964169" y="987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53357</xdr:rowOff>
    </xdr:from>
    <xdr:ext cx="405111" cy="259045"/>
    <xdr:sp macro="" textlink="">
      <xdr:nvSpPr>
        <xdr:cNvPr id="606" name="n_3aveValue【警察施設】&#10;有形固定資産減価償却率">
          <a:extLst>
            <a:ext uri="{FF2B5EF4-FFF2-40B4-BE49-F238E27FC236}">
              <a16:creationId xmlns:a16="http://schemas.microsoft.com/office/drawing/2014/main" id="{D3E36AB3-C6B2-4230-A81E-BFA71FD9B5AC}"/>
            </a:ext>
          </a:extLst>
        </xdr:cNvPr>
        <xdr:cNvSpPr txBox="1"/>
      </xdr:nvSpPr>
      <xdr:spPr>
        <a:xfrm>
          <a:off x="12164069"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147337</xdr:rowOff>
    </xdr:from>
    <xdr:ext cx="405111" cy="259045"/>
    <xdr:sp macro="" textlink="">
      <xdr:nvSpPr>
        <xdr:cNvPr id="607" name="n_4aveValue【警察施設】&#10;有形固定資産減価償却率">
          <a:extLst>
            <a:ext uri="{FF2B5EF4-FFF2-40B4-BE49-F238E27FC236}">
              <a16:creationId xmlns:a16="http://schemas.microsoft.com/office/drawing/2014/main" id="{9F40F879-CCD2-4ADA-8913-71AF26659B31}"/>
            </a:ext>
          </a:extLst>
        </xdr:cNvPr>
        <xdr:cNvSpPr txBox="1"/>
      </xdr:nvSpPr>
      <xdr:spPr>
        <a:xfrm>
          <a:off x="11354444" y="9697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124223</xdr:rowOff>
    </xdr:from>
    <xdr:ext cx="405111" cy="259045"/>
    <xdr:sp macro="" textlink="">
      <xdr:nvSpPr>
        <xdr:cNvPr id="608" name="n_1mainValue【警察施設】&#10;有形固定資産減価償却率">
          <a:extLst>
            <a:ext uri="{FF2B5EF4-FFF2-40B4-BE49-F238E27FC236}">
              <a16:creationId xmlns:a16="http://schemas.microsoft.com/office/drawing/2014/main" id="{EFFA89BB-B095-4EB1-A7FD-1762B932F39A}"/>
            </a:ext>
          </a:extLst>
        </xdr:cNvPr>
        <xdr:cNvSpPr txBox="1"/>
      </xdr:nvSpPr>
      <xdr:spPr>
        <a:xfrm>
          <a:off x="13745219" y="983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145051</xdr:rowOff>
    </xdr:from>
    <xdr:ext cx="405111" cy="259045"/>
    <xdr:sp macro="" textlink="">
      <xdr:nvSpPr>
        <xdr:cNvPr id="609" name="n_2mainValue【警察施設】&#10;有形固定資産減価償却率">
          <a:extLst>
            <a:ext uri="{FF2B5EF4-FFF2-40B4-BE49-F238E27FC236}">
              <a16:creationId xmlns:a16="http://schemas.microsoft.com/office/drawing/2014/main" id="{A9C48427-9831-41A6-8A82-4C8AF43D58DA}"/>
            </a:ext>
          </a:extLst>
        </xdr:cNvPr>
        <xdr:cNvSpPr txBox="1"/>
      </xdr:nvSpPr>
      <xdr:spPr>
        <a:xfrm>
          <a:off x="12964169" y="9533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71899</xdr:rowOff>
    </xdr:from>
    <xdr:ext cx="405111" cy="259045"/>
    <xdr:sp macro="" textlink="">
      <xdr:nvSpPr>
        <xdr:cNvPr id="610" name="n_3mainValue【警察施設】&#10;有形固定資産減価償却率">
          <a:extLst>
            <a:ext uri="{FF2B5EF4-FFF2-40B4-BE49-F238E27FC236}">
              <a16:creationId xmlns:a16="http://schemas.microsoft.com/office/drawing/2014/main" id="{BA35DBCD-3BBD-424C-B9CA-E9DDAC39BC8D}"/>
            </a:ext>
          </a:extLst>
        </xdr:cNvPr>
        <xdr:cNvSpPr txBox="1"/>
      </xdr:nvSpPr>
      <xdr:spPr>
        <a:xfrm>
          <a:off x="12164069" y="9460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a:extLst>
            <a:ext uri="{FF2B5EF4-FFF2-40B4-BE49-F238E27FC236}">
              <a16:creationId xmlns:a16="http://schemas.microsoft.com/office/drawing/2014/main" id="{0410046A-AF69-41B8-B9ED-174FF34A2A14}"/>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12" name="正方形/長方形 611">
          <a:extLst>
            <a:ext uri="{FF2B5EF4-FFF2-40B4-BE49-F238E27FC236}">
              <a16:creationId xmlns:a16="http://schemas.microsoft.com/office/drawing/2014/main" id="{034D57BC-C839-436F-862E-5B91A841A85A}"/>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13" name="正方形/長方形 612">
          <a:extLst>
            <a:ext uri="{FF2B5EF4-FFF2-40B4-BE49-F238E27FC236}">
              <a16:creationId xmlns:a16="http://schemas.microsoft.com/office/drawing/2014/main" id="{6CE4FE6C-F368-43F9-84B1-BED37DAEA3B0}"/>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14" name="正方形/長方形 613">
          <a:extLst>
            <a:ext uri="{FF2B5EF4-FFF2-40B4-BE49-F238E27FC236}">
              <a16:creationId xmlns:a16="http://schemas.microsoft.com/office/drawing/2014/main" id="{BF5CB2EE-D6ED-416D-AC8D-547D4BB42D1E}"/>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15" name="正方形/長方形 614">
          <a:extLst>
            <a:ext uri="{FF2B5EF4-FFF2-40B4-BE49-F238E27FC236}">
              <a16:creationId xmlns:a16="http://schemas.microsoft.com/office/drawing/2014/main" id="{FF62B78D-5592-40F2-A5BE-40C6AD6A0519}"/>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6" name="正方形/長方形 615">
          <a:extLst>
            <a:ext uri="{FF2B5EF4-FFF2-40B4-BE49-F238E27FC236}">
              <a16:creationId xmlns:a16="http://schemas.microsoft.com/office/drawing/2014/main" id="{D735FE94-C781-40E6-825D-6D426F41380A}"/>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7" name="テキスト ボックス 616">
          <a:extLst>
            <a:ext uri="{FF2B5EF4-FFF2-40B4-BE49-F238E27FC236}">
              <a16:creationId xmlns:a16="http://schemas.microsoft.com/office/drawing/2014/main" id="{F5C079A9-6391-449B-8600-5A8FDDFCE0E5}"/>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8" name="直線コネクタ 617">
          <a:extLst>
            <a:ext uri="{FF2B5EF4-FFF2-40B4-BE49-F238E27FC236}">
              <a16:creationId xmlns:a16="http://schemas.microsoft.com/office/drawing/2014/main" id="{2E00A3AE-E7CF-4F8D-B3CC-13D8BA1344D8}"/>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9" name="直線コネクタ 618">
          <a:extLst>
            <a:ext uri="{FF2B5EF4-FFF2-40B4-BE49-F238E27FC236}">
              <a16:creationId xmlns:a16="http://schemas.microsoft.com/office/drawing/2014/main" id="{E01ACE97-03D9-491A-9802-F942654B22D9}"/>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3529BEAF-EC53-4686-B79D-2BDBF9D10395}"/>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1" name="直線コネクタ 620">
          <a:extLst>
            <a:ext uri="{FF2B5EF4-FFF2-40B4-BE49-F238E27FC236}">
              <a16:creationId xmlns:a16="http://schemas.microsoft.com/office/drawing/2014/main" id="{87CE894E-3C48-40C6-B8F8-3498A6AF48EA}"/>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2" name="テキスト ボックス 621">
          <a:extLst>
            <a:ext uri="{FF2B5EF4-FFF2-40B4-BE49-F238E27FC236}">
              <a16:creationId xmlns:a16="http://schemas.microsoft.com/office/drawing/2014/main" id="{0E10773F-89C0-4181-99EF-F6F57FD2CDFB}"/>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3" name="直線コネクタ 622">
          <a:extLst>
            <a:ext uri="{FF2B5EF4-FFF2-40B4-BE49-F238E27FC236}">
              <a16:creationId xmlns:a16="http://schemas.microsoft.com/office/drawing/2014/main" id="{3A636FB1-5696-443E-A2E3-AA96D3F9837E}"/>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4" name="テキスト ボックス 623">
          <a:extLst>
            <a:ext uri="{FF2B5EF4-FFF2-40B4-BE49-F238E27FC236}">
              <a16:creationId xmlns:a16="http://schemas.microsoft.com/office/drawing/2014/main" id="{49BBB6DB-32CC-4E35-B42B-4E7FD71AD986}"/>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5" name="直線コネクタ 624">
          <a:extLst>
            <a:ext uri="{FF2B5EF4-FFF2-40B4-BE49-F238E27FC236}">
              <a16:creationId xmlns:a16="http://schemas.microsoft.com/office/drawing/2014/main" id="{773F19E1-4E2E-4A5C-A82D-F3EEB0CAFC16}"/>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6" name="テキスト ボックス 625">
          <a:extLst>
            <a:ext uri="{FF2B5EF4-FFF2-40B4-BE49-F238E27FC236}">
              <a16:creationId xmlns:a16="http://schemas.microsoft.com/office/drawing/2014/main" id="{BC0A43FE-A50C-4FE7-9BBA-20185C65F9A2}"/>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7" name="直線コネクタ 626">
          <a:extLst>
            <a:ext uri="{FF2B5EF4-FFF2-40B4-BE49-F238E27FC236}">
              <a16:creationId xmlns:a16="http://schemas.microsoft.com/office/drawing/2014/main" id="{7C8C3EEF-D355-4255-8816-8FBCBE693EB1}"/>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8" name="テキスト ボックス 627">
          <a:extLst>
            <a:ext uri="{FF2B5EF4-FFF2-40B4-BE49-F238E27FC236}">
              <a16:creationId xmlns:a16="http://schemas.microsoft.com/office/drawing/2014/main" id="{F7B1E1D9-86AC-45DD-A7C1-1397D2D0E667}"/>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a:extLst>
            <a:ext uri="{FF2B5EF4-FFF2-40B4-BE49-F238E27FC236}">
              <a16:creationId xmlns:a16="http://schemas.microsoft.com/office/drawing/2014/main" id="{E3A35F57-9A0E-48F3-B76B-6175E26B158A}"/>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a:extLst>
            <a:ext uri="{FF2B5EF4-FFF2-40B4-BE49-F238E27FC236}">
              <a16:creationId xmlns:a16="http://schemas.microsoft.com/office/drawing/2014/main" id="{C3E6E14B-714B-4691-BF80-AB29F2417FFA}"/>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警察施設】&#10;一人当たり面積グラフ枠">
          <a:extLst>
            <a:ext uri="{FF2B5EF4-FFF2-40B4-BE49-F238E27FC236}">
              <a16:creationId xmlns:a16="http://schemas.microsoft.com/office/drawing/2014/main" id="{80A2D178-0102-4B67-9D7C-A194A55A6E82}"/>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107950</xdr:rowOff>
    </xdr:from>
    <xdr:to>
      <xdr:col>116</xdr:col>
      <xdr:colOff>62864</xdr:colOff>
      <xdr:row>63</xdr:row>
      <xdr:rowOff>120650</xdr:rowOff>
    </xdr:to>
    <xdr:cxnSp macro="">
      <xdr:nvCxnSpPr>
        <xdr:cNvPr id="632" name="直線コネクタ 631">
          <a:extLst>
            <a:ext uri="{FF2B5EF4-FFF2-40B4-BE49-F238E27FC236}">
              <a16:creationId xmlns:a16="http://schemas.microsoft.com/office/drawing/2014/main" id="{6E2A51F2-1B39-4AA9-B3B0-286FA10B10B8}"/>
            </a:ext>
          </a:extLst>
        </xdr:cNvPr>
        <xdr:cNvCxnSpPr/>
      </xdr:nvCxnSpPr>
      <xdr:spPr>
        <a:xfrm flipV="1">
          <a:off x="19952970" y="90106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124477</xdr:rowOff>
    </xdr:from>
    <xdr:ext cx="469744" cy="259045"/>
    <xdr:sp macro="" textlink="">
      <xdr:nvSpPr>
        <xdr:cNvPr id="633" name="【警察施設】&#10;一人当たり面積最小値テキスト">
          <a:extLst>
            <a:ext uri="{FF2B5EF4-FFF2-40B4-BE49-F238E27FC236}">
              <a16:creationId xmlns:a16="http://schemas.microsoft.com/office/drawing/2014/main" id="{775C849E-2C18-4917-9C01-47D0E7DEA942}"/>
            </a:ext>
          </a:extLst>
        </xdr:cNvPr>
        <xdr:cNvSpPr txBox="1"/>
      </xdr:nvSpPr>
      <xdr:spPr>
        <a:xfrm>
          <a:off x="20002500"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120650</xdr:rowOff>
    </xdr:from>
    <xdr:to>
      <xdr:col>116</xdr:col>
      <xdr:colOff>152400</xdr:colOff>
      <xdr:row>63</xdr:row>
      <xdr:rowOff>120650</xdr:rowOff>
    </xdr:to>
    <xdr:cxnSp macro="">
      <xdr:nvCxnSpPr>
        <xdr:cNvPr id="634" name="直線コネクタ 633">
          <a:extLst>
            <a:ext uri="{FF2B5EF4-FFF2-40B4-BE49-F238E27FC236}">
              <a16:creationId xmlns:a16="http://schemas.microsoft.com/office/drawing/2014/main" id="{CBDDEECF-71B2-45B8-9167-B4F66CFCC043}"/>
            </a:ext>
          </a:extLst>
        </xdr:cNvPr>
        <xdr:cNvCxnSpPr/>
      </xdr:nvCxnSpPr>
      <xdr:spPr>
        <a:xfrm>
          <a:off x="19878675" y="10325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54627</xdr:rowOff>
    </xdr:from>
    <xdr:ext cx="469744" cy="259045"/>
    <xdr:sp macro="" textlink="">
      <xdr:nvSpPr>
        <xdr:cNvPr id="635" name="【警察施設】&#10;一人当たり面積最大値テキスト">
          <a:extLst>
            <a:ext uri="{FF2B5EF4-FFF2-40B4-BE49-F238E27FC236}">
              <a16:creationId xmlns:a16="http://schemas.microsoft.com/office/drawing/2014/main" id="{CF7012EB-16B0-47AD-B7DB-C980146E9B39}"/>
            </a:ext>
          </a:extLst>
        </xdr:cNvPr>
        <xdr:cNvSpPr txBox="1"/>
      </xdr:nvSpPr>
      <xdr:spPr>
        <a:xfrm>
          <a:off x="20002500" y="879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107950</xdr:rowOff>
    </xdr:from>
    <xdr:to>
      <xdr:col>116</xdr:col>
      <xdr:colOff>152400</xdr:colOff>
      <xdr:row>55</xdr:row>
      <xdr:rowOff>107950</xdr:rowOff>
    </xdr:to>
    <xdr:cxnSp macro="">
      <xdr:nvCxnSpPr>
        <xdr:cNvPr id="636" name="直線コネクタ 635">
          <a:extLst>
            <a:ext uri="{FF2B5EF4-FFF2-40B4-BE49-F238E27FC236}">
              <a16:creationId xmlns:a16="http://schemas.microsoft.com/office/drawing/2014/main" id="{4EF0245C-885E-4FA0-8A97-97CDC959FE83}"/>
            </a:ext>
          </a:extLst>
        </xdr:cNvPr>
        <xdr:cNvCxnSpPr/>
      </xdr:nvCxnSpPr>
      <xdr:spPr>
        <a:xfrm>
          <a:off x="19878675" y="9010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137177</xdr:rowOff>
    </xdr:from>
    <xdr:ext cx="469744" cy="259045"/>
    <xdr:sp macro="" textlink="">
      <xdr:nvSpPr>
        <xdr:cNvPr id="637" name="【警察施設】&#10;一人当たり面積平均値テキスト">
          <a:extLst>
            <a:ext uri="{FF2B5EF4-FFF2-40B4-BE49-F238E27FC236}">
              <a16:creationId xmlns:a16="http://schemas.microsoft.com/office/drawing/2014/main" id="{0AF18EDE-2682-4BDE-92F9-8B33653832D5}"/>
            </a:ext>
          </a:extLst>
        </xdr:cNvPr>
        <xdr:cNvSpPr txBox="1"/>
      </xdr:nvSpPr>
      <xdr:spPr>
        <a:xfrm>
          <a:off x="20002500" y="969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638" name="フローチャート: 判断 637">
          <a:extLst>
            <a:ext uri="{FF2B5EF4-FFF2-40B4-BE49-F238E27FC236}">
              <a16:creationId xmlns:a16="http://schemas.microsoft.com/office/drawing/2014/main" id="{DB7C7011-5D6A-4155-82F7-4DD4A2291901}"/>
            </a:ext>
          </a:extLst>
        </xdr:cNvPr>
        <xdr:cNvSpPr/>
      </xdr:nvSpPr>
      <xdr:spPr>
        <a:xfrm>
          <a:off x="19897725" y="97155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146050</xdr:rowOff>
    </xdr:from>
    <xdr:to>
      <xdr:col>112</xdr:col>
      <xdr:colOff>38100</xdr:colOff>
      <xdr:row>60</xdr:row>
      <xdr:rowOff>76200</xdr:rowOff>
    </xdr:to>
    <xdr:sp macro="" textlink="">
      <xdr:nvSpPr>
        <xdr:cNvPr id="639" name="フローチャート: 判断 638">
          <a:extLst>
            <a:ext uri="{FF2B5EF4-FFF2-40B4-BE49-F238E27FC236}">
              <a16:creationId xmlns:a16="http://schemas.microsoft.com/office/drawing/2014/main" id="{E0DE3ECC-3B7C-48E5-B2B8-D243EB141ED8}"/>
            </a:ext>
          </a:extLst>
        </xdr:cNvPr>
        <xdr:cNvSpPr/>
      </xdr:nvSpPr>
      <xdr:spPr>
        <a:xfrm>
          <a:off x="19154775" y="9696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158750</xdr:rowOff>
    </xdr:from>
    <xdr:to>
      <xdr:col>107</xdr:col>
      <xdr:colOff>101600</xdr:colOff>
      <xdr:row>60</xdr:row>
      <xdr:rowOff>88900</xdr:rowOff>
    </xdr:to>
    <xdr:sp macro="" textlink="">
      <xdr:nvSpPr>
        <xdr:cNvPr id="640" name="フローチャート: 判断 639">
          <a:extLst>
            <a:ext uri="{FF2B5EF4-FFF2-40B4-BE49-F238E27FC236}">
              <a16:creationId xmlns:a16="http://schemas.microsoft.com/office/drawing/2014/main" id="{84FBD16A-5402-401B-807C-57CB60B46567}"/>
            </a:ext>
          </a:extLst>
        </xdr:cNvPr>
        <xdr:cNvSpPr/>
      </xdr:nvSpPr>
      <xdr:spPr>
        <a:xfrm>
          <a:off x="18345150" y="97155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107950</xdr:rowOff>
    </xdr:from>
    <xdr:to>
      <xdr:col>102</xdr:col>
      <xdr:colOff>165100</xdr:colOff>
      <xdr:row>60</xdr:row>
      <xdr:rowOff>38100</xdr:rowOff>
    </xdr:to>
    <xdr:sp macro="" textlink="">
      <xdr:nvSpPr>
        <xdr:cNvPr id="641" name="フローチャート: 判断 640">
          <a:extLst>
            <a:ext uri="{FF2B5EF4-FFF2-40B4-BE49-F238E27FC236}">
              <a16:creationId xmlns:a16="http://schemas.microsoft.com/office/drawing/2014/main" id="{73EB0D56-7757-407F-B2B9-67AB22696F3B}"/>
            </a:ext>
          </a:extLst>
        </xdr:cNvPr>
        <xdr:cNvSpPr/>
      </xdr:nvSpPr>
      <xdr:spPr>
        <a:xfrm>
          <a:off x="17554575" y="96583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50800</xdr:rowOff>
    </xdr:from>
    <xdr:to>
      <xdr:col>98</xdr:col>
      <xdr:colOff>38100</xdr:colOff>
      <xdr:row>60</xdr:row>
      <xdr:rowOff>152400</xdr:rowOff>
    </xdr:to>
    <xdr:sp macro="" textlink="">
      <xdr:nvSpPr>
        <xdr:cNvPr id="642" name="フローチャート: 判断 641">
          <a:extLst>
            <a:ext uri="{FF2B5EF4-FFF2-40B4-BE49-F238E27FC236}">
              <a16:creationId xmlns:a16="http://schemas.microsoft.com/office/drawing/2014/main" id="{DAAD21E0-50AD-4364-B08D-B26C5E4B78F2}"/>
            </a:ext>
          </a:extLst>
        </xdr:cNvPr>
        <xdr:cNvSpPr/>
      </xdr:nvSpPr>
      <xdr:spPr>
        <a:xfrm>
          <a:off x="16754475" y="97631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6EC79C07-B034-4EFF-A916-B399E9D9CC69}"/>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7EB52D7A-F0E4-40AE-A912-44D83CA952CA}"/>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321DC102-1035-4A80-8415-8F32FC1B44A2}"/>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8E87C2B4-2DEF-4F69-B5E0-ECE2FFC84B67}"/>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CC95A8ED-7ABA-48DB-85A2-361A2E22132D}"/>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38100</xdr:rowOff>
    </xdr:from>
    <xdr:to>
      <xdr:col>116</xdr:col>
      <xdr:colOff>114300</xdr:colOff>
      <xdr:row>58</xdr:row>
      <xdr:rowOff>139700</xdr:rowOff>
    </xdr:to>
    <xdr:sp macro="" textlink="">
      <xdr:nvSpPr>
        <xdr:cNvPr id="648" name="楕円 647">
          <a:extLst>
            <a:ext uri="{FF2B5EF4-FFF2-40B4-BE49-F238E27FC236}">
              <a16:creationId xmlns:a16="http://schemas.microsoft.com/office/drawing/2014/main" id="{27105A51-D611-4ECF-B749-89590BA8BF29}"/>
            </a:ext>
          </a:extLst>
        </xdr:cNvPr>
        <xdr:cNvSpPr/>
      </xdr:nvSpPr>
      <xdr:spPr>
        <a:xfrm>
          <a:off x="19897725" y="94297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469744" cy="259045"/>
    <xdr:sp macro="" textlink="">
      <xdr:nvSpPr>
        <xdr:cNvPr id="649" name="【警察施設】&#10;一人当たり面積該当値テキスト">
          <a:extLst>
            <a:ext uri="{FF2B5EF4-FFF2-40B4-BE49-F238E27FC236}">
              <a16:creationId xmlns:a16="http://schemas.microsoft.com/office/drawing/2014/main" id="{843E4B88-C683-4C24-81A2-A66AA73ABC50}"/>
            </a:ext>
          </a:extLst>
        </xdr:cNvPr>
        <xdr:cNvSpPr txBox="1"/>
      </xdr:nvSpPr>
      <xdr:spPr>
        <a:xfrm>
          <a:off x="20002500" y="929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12700</xdr:rowOff>
    </xdr:from>
    <xdr:to>
      <xdr:col>112</xdr:col>
      <xdr:colOff>38100</xdr:colOff>
      <xdr:row>58</xdr:row>
      <xdr:rowOff>114300</xdr:rowOff>
    </xdr:to>
    <xdr:sp macro="" textlink="">
      <xdr:nvSpPr>
        <xdr:cNvPr id="650" name="楕円 649">
          <a:extLst>
            <a:ext uri="{FF2B5EF4-FFF2-40B4-BE49-F238E27FC236}">
              <a16:creationId xmlns:a16="http://schemas.microsoft.com/office/drawing/2014/main" id="{E33AB2A9-5FFF-45F4-BB7B-07DFB957CAC3}"/>
            </a:ext>
          </a:extLst>
        </xdr:cNvPr>
        <xdr:cNvSpPr/>
      </xdr:nvSpPr>
      <xdr:spPr>
        <a:xfrm>
          <a:off x="19154775" y="94011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63500</xdr:rowOff>
    </xdr:from>
    <xdr:to>
      <xdr:col>116</xdr:col>
      <xdr:colOff>63500</xdr:colOff>
      <xdr:row>58</xdr:row>
      <xdr:rowOff>88900</xdr:rowOff>
    </xdr:to>
    <xdr:cxnSp macro="">
      <xdr:nvCxnSpPr>
        <xdr:cNvPr id="651" name="直線コネクタ 650">
          <a:extLst>
            <a:ext uri="{FF2B5EF4-FFF2-40B4-BE49-F238E27FC236}">
              <a16:creationId xmlns:a16="http://schemas.microsoft.com/office/drawing/2014/main" id="{7E33E35A-C177-4537-A843-4D3524F7A85B}"/>
            </a:ext>
          </a:extLst>
        </xdr:cNvPr>
        <xdr:cNvCxnSpPr/>
      </xdr:nvCxnSpPr>
      <xdr:spPr>
        <a:xfrm>
          <a:off x="19202400" y="9458325"/>
          <a:ext cx="7524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12700</xdr:rowOff>
    </xdr:from>
    <xdr:to>
      <xdr:col>107</xdr:col>
      <xdr:colOff>101600</xdr:colOff>
      <xdr:row>58</xdr:row>
      <xdr:rowOff>114300</xdr:rowOff>
    </xdr:to>
    <xdr:sp macro="" textlink="">
      <xdr:nvSpPr>
        <xdr:cNvPr id="652" name="楕円 651">
          <a:extLst>
            <a:ext uri="{FF2B5EF4-FFF2-40B4-BE49-F238E27FC236}">
              <a16:creationId xmlns:a16="http://schemas.microsoft.com/office/drawing/2014/main" id="{F3EC0B90-DF55-4F08-A88D-A5C53F37EA8A}"/>
            </a:ext>
          </a:extLst>
        </xdr:cNvPr>
        <xdr:cNvSpPr/>
      </xdr:nvSpPr>
      <xdr:spPr>
        <a:xfrm>
          <a:off x="18345150" y="9401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63500</xdr:rowOff>
    </xdr:from>
    <xdr:to>
      <xdr:col>111</xdr:col>
      <xdr:colOff>177800</xdr:colOff>
      <xdr:row>58</xdr:row>
      <xdr:rowOff>63500</xdr:rowOff>
    </xdr:to>
    <xdr:cxnSp macro="">
      <xdr:nvCxnSpPr>
        <xdr:cNvPr id="653" name="直線コネクタ 652">
          <a:extLst>
            <a:ext uri="{FF2B5EF4-FFF2-40B4-BE49-F238E27FC236}">
              <a16:creationId xmlns:a16="http://schemas.microsoft.com/office/drawing/2014/main" id="{F12B8680-96DD-4744-BA20-C368BF847110}"/>
            </a:ext>
          </a:extLst>
        </xdr:cNvPr>
        <xdr:cNvCxnSpPr/>
      </xdr:nvCxnSpPr>
      <xdr:spPr>
        <a:xfrm>
          <a:off x="18392775" y="94583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0</xdr:rowOff>
    </xdr:from>
    <xdr:to>
      <xdr:col>102</xdr:col>
      <xdr:colOff>165100</xdr:colOff>
      <xdr:row>58</xdr:row>
      <xdr:rowOff>101600</xdr:rowOff>
    </xdr:to>
    <xdr:sp macro="" textlink="">
      <xdr:nvSpPr>
        <xdr:cNvPr id="654" name="楕円 653">
          <a:extLst>
            <a:ext uri="{FF2B5EF4-FFF2-40B4-BE49-F238E27FC236}">
              <a16:creationId xmlns:a16="http://schemas.microsoft.com/office/drawing/2014/main" id="{CACA7128-671F-4561-B177-EC6FA9B8BF2A}"/>
            </a:ext>
          </a:extLst>
        </xdr:cNvPr>
        <xdr:cNvSpPr/>
      </xdr:nvSpPr>
      <xdr:spPr>
        <a:xfrm>
          <a:off x="17554575" y="93916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50800</xdr:rowOff>
    </xdr:from>
    <xdr:to>
      <xdr:col>107</xdr:col>
      <xdr:colOff>50800</xdr:colOff>
      <xdr:row>58</xdr:row>
      <xdr:rowOff>63500</xdr:rowOff>
    </xdr:to>
    <xdr:cxnSp macro="">
      <xdr:nvCxnSpPr>
        <xdr:cNvPr id="655" name="直線コネクタ 654">
          <a:extLst>
            <a:ext uri="{FF2B5EF4-FFF2-40B4-BE49-F238E27FC236}">
              <a16:creationId xmlns:a16="http://schemas.microsoft.com/office/drawing/2014/main" id="{F7061EF6-31A6-4973-A79F-FFCDD02E03E2}"/>
            </a:ext>
          </a:extLst>
        </xdr:cNvPr>
        <xdr:cNvCxnSpPr/>
      </xdr:nvCxnSpPr>
      <xdr:spPr>
        <a:xfrm>
          <a:off x="17602200" y="9439275"/>
          <a:ext cx="7905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56" name="n_1aveValue【警察施設】&#10;一人当たり面積">
          <a:extLst>
            <a:ext uri="{FF2B5EF4-FFF2-40B4-BE49-F238E27FC236}">
              <a16:creationId xmlns:a16="http://schemas.microsoft.com/office/drawing/2014/main" id="{1A447F0C-D558-44F3-A776-06884DB5BD3C}"/>
            </a:ext>
          </a:extLst>
        </xdr:cNvPr>
        <xdr:cNvSpPr txBox="1"/>
      </xdr:nvSpPr>
      <xdr:spPr>
        <a:xfrm>
          <a:off x="18983402" y="977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80027</xdr:rowOff>
    </xdr:from>
    <xdr:ext cx="469744" cy="259045"/>
    <xdr:sp macro="" textlink="">
      <xdr:nvSpPr>
        <xdr:cNvPr id="657" name="n_2aveValue【警察施設】&#10;一人当たり面積">
          <a:extLst>
            <a:ext uri="{FF2B5EF4-FFF2-40B4-BE49-F238E27FC236}">
              <a16:creationId xmlns:a16="http://schemas.microsoft.com/office/drawing/2014/main" id="{E7560838-1418-492B-BC92-0953315E25B4}"/>
            </a:ext>
          </a:extLst>
        </xdr:cNvPr>
        <xdr:cNvSpPr txBox="1"/>
      </xdr:nvSpPr>
      <xdr:spPr>
        <a:xfrm>
          <a:off x="18183302" y="979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658" name="n_3aveValue【警察施設】&#10;一人当たり面積">
          <a:extLst>
            <a:ext uri="{FF2B5EF4-FFF2-40B4-BE49-F238E27FC236}">
              <a16:creationId xmlns:a16="http://schemas.microsoft.com/office/drawing/2014/main" id="{931862AE-6B12-41B9-BCD4-643F0C295EF4}"/>
            </a:ext>
          </a:extLst>
        </xdr:cNvPr>
        <xdr:cNvSpPr txBox="1"/>
      </xdr:nvSpPr>
      <xdr:spPr>
        <a:xfrm>
          <a:off x="17383202" y="974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168927</xdr:rowOff>
    </xdr:from>
    <xdr:ext cx="469744" cy="259045"/>
    <xdr:sp macro="" textlink="">
      <xdr:nvSpPr>
        <xdr:cNvPr id="659" name="n_4aveValue【警察施設】&#10;一人当たり面積">
          <a:extLst>
            <a:ext uri="{FF2B5EF4-FFF2-40B4-BE49-F238E27FC236}">
              <a16:creationId xmlns:a16="http://schemas.microsoft.com/office/drawing/2014/main" id="{20F25628-CC59-489B-A206-F3ADF6053A8D}"/>
            </a:ext>
          </a:extLst>
        </xdr:cNvPr>
        <xdr:cNvSpPr txBox="1"/>
      </xdr:nvSpPr>
      <xdr:spPr>
        <a:xfrm>
          <a:off x="16592627" y="955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130827</xdr:rowOff>
    </xdr:from>
    <xdr:ext cx="469744" cy="259045"/>
    <xdr:sp macro="" textlink="">
      <xdr:nvSpPr>
        <xdr:cNvPr id="660" name="n_1mainValue【警察施設】&#10;一人当たり面積">
          <a:extLst>
            <a:ext uri="{FF2B5EF4-FFF2-40B4-BE49-F238E27FC236}">
              <a16:creationId xmlns:a16="http://schemas.microsoft.com/office/drawing/2014/main" id="{36E3431A-B803-4336-92DB-F103BB0307A6}"/>
            </a:ext>
          </a:extLst>
        </xdr:cNvPr>
        <xdr:cNvSpPr txBox="1"/>
      </xdr:nvSpPr>
      <xdr:spPr>
        <a:xfrm>
          <a:off x="18983402" y="919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130827</xdr:rowOff>
    </xdr:from>
    <xdr:ext cx="469744" cy="259045"/>
    <xdr:sp macro="" textlink="">
      <xdr:nvSpPr>
        <xdr:cNvPr id="661" name="n_2mainValue【警察施設】&#10;一人当たり面積">
          <a:extLst>
            <a:ext uri="{FF2B5EF4-FFF2-40B4-BE49-F238E27FC236}">
              <a16:creationId xmlns:a16="http://schemas.microsoft.com/office/drawing/2014/main" id="{6B47A06B-53D9-4534-8E46-16799E5CA3F6}"/>
            </a:ext>
          </a:extLst>
        </xdr:cNvPr>
        <xdr:cNvSpPr txBox="1"/>
      </xdr:nvSpPr>
      <xdr:spPr>
        <a:xfrm>
          <a:off x="18183302" y="919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118127</xdr:rowOff>
    </xdr:from>
    <xdr:ext cx="469744" cy="259045"/>
    <xdr:sp macro="" textlink="">
      <xdr:nvSpPr>
        <xdr:cNvPr id="662" name="n_3mainValue【警察施設】&#10;一人当たり面積">
          <a:extLst>
            <a:ext uri="{FF2B5EF4-FFF2-40B4-BE49-F238E27FC236}">
              <a16:creationId xmlns:a16="http://schemas.microsoft.com/office/drawing/2014/main" id="{57D6FD41-2104-4EEE-9697-236D35D5D38F}"/>
            </a:ext>
          </a:extLst>
        </xdr:cNvPr>
        <xdr:cNvSpPr txBox="1"/>
      </xdr:nvSpPr>
      <xdr:spPr>
        <a:xfrm>
          <a:off x="17383202" y="918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a:extLst>
            <a:ext uri="{FF2B5EF4-FFF2-40B4-BE49-F238E27FC236}">
              <a16:creationId xmlns:a16="http://schemas.microsoft.com/office/drawing/2014/main" id="{0634F9CF-84E6-4C7C-9CB0-5CD681657175}"/>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64" name="正方形/長方形 663">
          <a:extLst>
            <a:ext uri="{FF2B5EF4-FFF2-40B4-BE49-F238E27FC236}">
              <a16:creationId xmlns:a16="http://schemas.microsoft.com/office/drawing/2014/main" id="{1973BEBB-D156-47EF-AFC3-D00FDDA74D27}"/>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65" name="正方形/長方形 664">
          <a:extLst>
            <a:ext uri="{FF2B5EF4-FFF2-40B4-BE49-F238E27FC236}">
              <a16:creationId xmlns:a16="http://schemas.microsoft.com/office/drawing/2014/main" id="{1C375C8D-7374-491C-98BB-A5C14CB4962C}"/>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66" name="正方形/長方形 665">
          <a:extLst>
            <a:ext uri="{FF2B5EF4-FFF2-40B4-BE49-F238E27FC236}">
              <a16:creationId xmlns:a16="http://schemas.microsoft.com/office/drawing/2014/main" id="{569FC747-DBF9-4DD4-8FE4-B74C1346FF41}"/>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67" name="正方形/長方形 666">
          <a:extLst>
            <a:ext uri="{FF2B5EF4-FFF2-40B4-BE49-F238E27FC236}">
              <a16:creationId xmlns:a16="http://schemas.microsoft.com/office/drawing/2014/main" id="{8D36F38E-8EFB-43CA-9FD9-916F48F16EFA}"/>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a:extLst>
            <a:ext uri="{FF2B5EF4-FFF2-40B4-BE49-F238E27FC236}">
              <a16:creationId xmlns:a16="http://schemas.microsoft.com/office/drawing/2014/main" id="{51C09F2A-B93D-496B-B764-0A74A4DF1AD6}"/>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a:extLst>
            <a:ext uri="{FF2B5EF4-FFF2-40B4-BE49-F238E27FC236}">
              <a16:creationId xmlns:a16="http://schemas.microsoft.com/office/drawing/2014/main" id="{5D6F2C17-3DA6-4F17-BDF2-23A21C504870}"/>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a:extLst>
            <a:ext uri="{FF2B5EF4-FFF2-40B4-BE49-F238E27FC236}">
              <a16:creationId xmlns:a16="http://schemas.microsoft.com/office/drawing/2014/main" id="{8BD210C1-8343-4AFE-A282-C5A958A26851}"/>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1" name="テキスト ボックス 670">
          <a:extLst>
            <a:ext uri="{FF2B5EF4-FFF2-40B4-BE49-F238E27FC236}">
              <a16:creationId xmlns:a16="http://schemas.microsoft.com/office/drawing/2014/main" id="{982E9B28-5D66-4761-85AD-D7B7AB5ADBB1}"/>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2" name="直線コネクタ 671">
          <a:extLst>
            <a:ext uri="{FF2B5EF4-FFF2-40B4-BE49-F238E27FC236}">
              <a16:creationId xmlns:a16="http://schemas.microsoft.com/office/drawing/2014/main" id="{6A4349EC-FA84-437A-8E13-0DF5AC74A9B5}"/>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3" name="テキスト ボックス 672">
          <a:extLst>
            <a:ext uri="{FF2B5EF4-FFF2-40B4-BE49-F238E27FC236}">
              <a16:creationId xmlns:a16="http://schemas.microsoft.com/office/drawing/2014/main" id="{72FB4DCD-BB56-46EF-BF89-1D077B586204}"/>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4" name="直線コネクタ 673">
          <a:extLst>
            <a:ext uri="{FF2B5EF4-FFF2-40B4-BE49-F238E27FC236}">
              <a16:creationId xmlns:a16="http://schemas.microsoft.com/office/drawing/2014/main" id="{CBD4D8F5-4BDD-4C6D-897C-2AD1C11DE764}"/>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5" name="テキスト ボックス 674">
          <a:extLst>
            <a:ext uri="{FF2B5EF4-FFF2-40B4-BE49-F238E27FC236}">
              <a16:creationId xmlns:a16="http://schemas.microsoft.com/office/drawing/2014/main" id="{56B8951E-1403-4665-B64E-38F695A6344E}"/>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6" name="直線コネクタ 675">
          <a:extLst>
            <a:ext uri="{FF2B5EF4-FFF2-40B4-BE49-F238E27FC236}">
              <a16:creationId xmlns:a16="http://schemas.microsoft.com/office/drawing/2014/main" id="{FDA25F7E-9877-45D3-979F-991DB2F6A0B0}"/>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7" name="テキスト ボックス 676">
          <a:extLst>
            <a:ext uri="{FF2B5EF4-FFF2-40B4-BE49-F238E27FC236}">
              <a16:creationId xmlns:a16="http://schemas.microsoft.com/office/drawing/2014/main" id="{31820EFB-00DE-44B8-BE9B-7381721305BE}"/>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8" name="直線コネクタ 677">
          <a:extLst>
            <a:ext uri="{FF2B5EF4-FFF2-40B4-BE49-F238E27FC236}">
              <a16:creationId xmlns:a16="http://schemas.microsoft.com/office/drawing/2014/main" id="{CEB82808-16AE-428F-ABAD-A24CDE6C0FB2}"/>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9" name="テキスト ボックス 678">
          <a:extLst>
            <a:ext uri="{FF2B5EF4-FFF2-40B4-BE49-F238E27FC236}">
              <a16:creationId xmlns:a16="http://schemas.microsoft.com/office/drawing/2014/main" id="{6D5F93FA-2387-444C-9294-DCEF6553D4A3}"/>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0" name="直線コネクタ 679">
          <a:extLst>
            <a:ext uri="{FF2B5EF4-FFF2-40B4-BE49-F238E27FC236}">
              <a16:creationId xmlns:a16="http://schemas.microsoft.com/office/drawing/2014/main" id="{2E3A96AE-2AAC-474A-9B99-3E307C1D7CF2}"/>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81" name="テキスト ボックス 680">
          <a:extLst>
            <a:ext uri="{FF2B5EF4-FFF2-40B4-BE49-F238E27FC236}">
              <a16:creationId xmlns:a16="http://schemas.microsoft.com/office/drawing/2014/main" id="{15F25C03-3382-4194-AA4E-D3196026917F}"/>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a:extLst>
            <a:ext uri="{FF2B5EF4-FFF2-40B4-BE49-F238E27FC236}">
              <a16:creationId xmlns:a16="http://schemas.microsoft.com/office/drawing/2014/main" id="{F7FDECB3-A45F-46E0-83E5-EC64BD0216DF}"/>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3" name="テキスト ボックス 682">
          <a:extLst>
            <a:ext uri="{FF2B5EF4-FFF2-40B4-BE49-F238E27FC236}">
              <a16:creationId xmlns:a16="http://schemas.microsoft.com/office/drawing/2014/main" id="{8E08C954-7B4B-4EA0-A9DF-8F9E103A8EAF}"/>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庁舎】&#10;有形固定資産減価償却率グラフ枠">
          <a:extLst>
            <a:ext uri="{FF2B5EF4-FFF2-40B4-BE49-F238E27FC236}">
              <a16:creationId xmlns:a16="http://schemas.microsoft.com/office/drawing/2014/main" id="{0EF502C2-6057-4211-825C-5057C859C4E1}"/>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118111</xdr:rowOff>
    </xdr:from>
    <xdr:to>
      <xdr:col>85</xdr:col>
      <xdr:colOff>126364</xdr:colOff>
      <xdr:row>86</xdr:row>
      <xdr:rowOff>148589</xdr:rowOff>
    </xdr:to>
    <xdr:cxnSp macro="">
      <xdr:nvCxnSpPr>
        <xdr:cNvPr id="685" name="直線コネクタ 684">
          <a:extLst>
            <a:ext uri="{FF2B5EF4-FFF2-40B4-BE49-F238E27FC236}">
              <a16:creationId xmlns:a16="http://schemas.microsoft.com/office/drawing/2014/main" id="{D31FDD7B-A7E1-4C3E-9251-452A55DDE65E}"/>
            </a:ext>
          </a:extLst>
        </xdr:cNvPr>
        <xdr:cNvCxnSpPr/>
      </xdr:nvCxnSpPr>
      <xdr:spPr>
        <a:xfrm flipV="1">
          <a:off x="14695170" y="12589511"/>
          <a:ext cx="1269" cy="1481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152416</xdr:rowOff>
    </xdr:from>
    <xdr:ext cx="405111" cy="259045"/>
    <xdr:sp macro="" textlink="">
      <xdr:nvSpPr>
        <xdr:cNvPr id="686" name="【庁舎】&#10;有形固定資産減価償却率最小値テキスト">
          <a:extLst>
            <a:ext uri="{FF2B5EF4-FFF2-40B4-BE49-F238E27FC236}">
              <a16:creationId xmlns:a16="http://schemas.microsoft.com/office/drawing/2014/main" id="{A471325D-275B-4D8B-922D-257C49231C73}"/>
            </a:ext>
          </a:extLst>
        </xdr:cNvPr>
        <xdr:cNvSpPr txBox="1"/>
      </xdr:nvSpPr>
      <xdr:spPr>
        <a:xfrm>
          <a:off x="14744700"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687" name="直線コネクタ 686">
          <a:extLst>
            <a:ext uri="{FF2B5EF4-FFF2-40B4-BE49-F238E27FC236}">
              <a16:creationId xmlns:a16="http://schemas.microsoft.com/office/drawing/2014/main" id="{93832840-343E-4BF8-98E9-099BCF156A36}"/>
            </a:ext>
          </a:extLst>
        </xdr:cNvPr>
        <xdr:cNvCxnSpPr/>
      </xdr:nvCxnSpPr>
      <xdr:spPr>
        <a:xfrm>
          <a:off x="14611350" y="140709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64788</xdr:rowOff>
    </xdr:from>
    <xdr:ext cx="405111" cy="259045"/>
    <xdr:sp macro="" textlink="">
      <xdr:nvSpPr>
        <xdr:cNvPr id="688" name="【庁舎】&#10;有形固定資産減価償却率最大値テキスト">
          <a:extLst>
            <a:ext uri="{FF2B5EF4-FFF2-40B4-BE49-F238E27FC236}">
              <a16:creationId xmlns:a16="http://schemas.microsoft.com/office/drawing/2014/main" id="{F7596C30-6BA0-419F-8C67-9F9A91DE9470}"/>
            </a:ext>
          </a:extLst>
        </xdr:cNvPr>
        <xdr:cNvSpPr txBox="1"/>
      </xdr:nvSpPr>
      <xdr:spPr>
        <a:xfrm>
          <a:off x="14744700" y="1237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118111</xdr:rowOff>
    </xdr:from>
    <xdr:to>
      <xdr:col>86</xdr:col>
      <xdr:colOff>25400</xdr:colOff>
      <xdr:row>77</xdr:row>
      <xdr:rowOff>118111</xdr:rowOff>
    </xdr:to>
    <xdr:cxnSp macro="">
      <xdr:nvCxnSpPr>
        <xdr:cNvPr id="689" name="直線コネクタ 688">
          <a:extLst>
            <a:ext uri="{FF2B5EF4-FFF2-40B4-BE49-F238E27FC236}">
              <a16:creationId xmlns:a16="http://schemas.microsoft.com/office/drawing/2014/main" id="{F527D72C-1CFD-4DD2-8EF5-A008918F70F8}"/>
            </a:ext>
          </a:extLst>
        </xdr:cNvPr>
        <xdr:cNvCxnSpPr/>
      </xdr:nvCxnSpPr>
      <xdr:spPr>
        <a:xfrm>
          <a:off x="14611350" y="12589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63516</xdr:rowOff>
    </xdr:from>
    <xdr:ext cx="405111" cy="259045"/>
    <xdr:sp macro="" textlink="">
      <xdr:nvSpPr>
        <xdr:cNvPr id="690" name="【庁舎】&#10;有形固定資産減価償却率平均値テキスト">
          <a:extLst>
            <a:ext uri="{FF2B5EF4-FFF2-40B4-BE49-F238E27FC236}">
              <a16:creationId xmlns:a16="http://schemas.microsoft.com/office/drawing/2014/main" id="{8DF6B5EC-01FB-4751-AFD9-C4AC53924CD8}"/>
            </a:ext>
          </a:extLst>
        </xdr:cNvPr>
        <xdr:cNvSpPr txBox="1"/>
      </xdr:nvSpPr>
      <xdr:spPr>
        <a:xfrm>
          <a:off x="14744700" y="13182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691" name="フローチャート: 判断 690">
          <a:extLst>
            <a:ext uri="{FF2B5EF4-FFF2-40B4-BE49-F238E27FC236}">
              <a16:creationId xmlns:a16="http://schemas.microsoft.com/office/drawing/2014/main" id="{387ACF71-2D28-401F-B5C5-087162E05D6F}"/>
            </a:ext>
          </a:extLst>
        </xdr:cNvPr>
        <xdr:cNvSpPr/>
      </xdr:nvSpPr>
      <xdr:spPr>
        <a:xfrm>
          <a:off x="14649450" y="133184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170180</xdr:rowOff>
    </xdr:from>
    <xdr:to>
      <xdr:col>81</xdr:col>
      <xdr:colOff>101600</xdr:colOff>
      <xdr:row>82</xdr:row>
      <xdr:rowOff>100330</xdr:rowOff>
    </xdr:to>
    <xdr:sp macro="" textlink="">
      <xdr:nvSpPr>
        <xdr:cNvPr id="692" name="フローチャート: 判断 691">
          <a:extLst>
            <a:ext uri="{FF2B5EF4-FFF2-40B4-BE49-F238E27FC236}">
              <a16:creationId xmlns:a16="http://schemas.microsoft.com/office/drawing/2014/main" id="{FD8DA55A-B0AD-45EF-B830-743C8839C275}"/>
            </a:ext>
          </a:extLst>
        </xdr:cNvPr>
        <xdr:cNvSpPr/>
      </xdr:nvSpPr>
      <xdr:spPr>
        <a:xfrm>
          <a:off x="13887450" y="132765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693" name="フローチャート: 判断 692">
          <a:extLst>
            <a:ext uri="{FF2B5EF4-FFF2-40B4-BE49-F238E27FC236}">
              <a16:creationId xmlns:a16="http://schemas.microsoft.com/office/drawing/2014/main" id="{495E7321-71AA-45B9-9614-879221F32934}"/>
            </a:ext>
          </a:extLst>
        </xdr:cNvPr>
        <xdr:cNvSpPr/>
      </xdr:nvSpPr>
      <xdr:spPr>
        <a:xfrm>
          <a:off x="13096875" y="132791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147320</xdr:rowOff>
    </xdr:from>
    <xdr:to>
      <xdr:col>72</xdr:col>
      <xdr:colOff>38100</xdr:colOff>
      <xdr:row>82</xdr:row>
      <xdr:rowOff>77470</xdr:rowOff>
    </xdr:to>
    <xdr:sp macro="" textlink="">
      <xdr:nvSpPr>
        <xdr:cNvPr id="694" name="フローチャート: 判断 693">
          <a:extLst>
            <a:ext uri="{FF2B5EF4-FFF2-40B4-BE49-F238E27FC236}">
              <a16:creationId xmlns:a16="http://schemas.microsoft.com/office/drawing/2014/main" id="{13A3DA76-B07B-4F12-8D38-437175C085E0}"/>
            </a:ext>
          </a:extLst>
        </xdr:cNvPr>
        <xdr:cNvSpPr/>
      </xdr:nvSpPr>
      <xdr:spPr>
        <a:xfrm>
          <a:off x="12296775" y="132600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33020</xdr:rowOff>
    </xdr:from>
    <xdr:to>
      <xdr:col>67</xdr:col>
      <xdr:colOff>101600</xdr:colOff>
      <xdr:row>84</xdr:row>
      <xdr:rowOff>134620</xdr:rowOff>
    </xdr:to>
    <xdr:sp macro="" textlink="">
      <xdr:nvSpPr>
        <xdr:cNvPr id="695" name="フローチャート: 判断 694">
          <a:extLst>
            <a:ext uri="{FF2B5EF4-FFF2-40B4-BE49-F238E27FC236}">
              <a16:creationId xmlns:a16="http://schemas.microsoft.com/office/drawing/2014/main" id="{631CF721-3260-4B53-B0C1-56316BF63C8D}"/>
            </a:ext>
          </a:extLst>
        </xdr:cNvPr>
        <xdr:cNvSpPr/>
      </xdr:nvSpPr>
      <xdr:spPr>
        <a:xfrm>
          <a:off x="11487150" y="1363154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29BCDB2D-0CD2-4573-AA23-968D47D79119}"/>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650399FD-5C83-49E0-8BC6-916DA4D8713C}"/>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2ECBE515-9E25-420C-BE62-6FBF1F0C2D36}"/>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D1D7EA47-EEE5-4051-BA0B-50DD11AF13D5}"/>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BFF19695-4450-4F5E-9CA6-6B9CF8213118}"/>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55880</xdr:rowOff>
    </xdr:from>
    <xdr:to>
      <xdr:col>85</xdr:col>
      <xdr:colOff>177800</xdr:colOff>
      <xdr:row>84</xdr:row>
      <xdr:rowOff>157480</xdr:rowOff>
    </xdr:to>
    <xdr:sp macro="" textlink="">
      <xdr:nvSpPr>
        <xdr:cNvPr id="701" name="楕円 700">
          <a:extLst>
            <a:ext uri="{FF2B5EF4-FFF2-40B4-BE49-F238E27FC236}">
              <a16:creationId xmlns:a16="http://schemas.microsoft.com/office/drawing/2014/main" id="{7FF1F6BE-C231-47A1-8580-F3BF7177593C}"/>
            </a:ext>
          </a:extLst>
        </xdr:cNvPr>
        <xdr:cNvSpPr/>
      </xdr:nvSpPr>
      <xdr:spPr>
        <a:xfrm>
          <a:off x="14649450" y="136575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34307</xdr:rowOff>
    </xdr:from>
    <xdr:ext cx="405111" cy="259045"/>
    <xdr:sp macro="" textlink="">
      <xdr:nvSpPr>
        <xdr:cNvPr id="702" name="【庁舎】&#10;有形固定資産減価償却率該当値テキスト">
          <a:extLst>
            <a:ext uri="{FF2B5EF4-FFF2-40B4-BE49-F238E27FC236}">
              <a16:creationId xmlns:a16="http://schemas.microsoft.com/office/drawing/2014/main" id="{D967564D-1D8D-4AD7-96BA-229B4FB0CD19}"/>
            </a:ext>
          </a:extLst>
        </xdr:cNvPr>
        <xdr:cNvSpPr txBox="1"/>
      </xdr:nvSpPr>
      <xdr:spPr>
        <a:xfrm>
          <a:off x="14744700"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162561</xdr:rowOff>
    </xdr:from>
    <xdr:to>
      <xdr:col>81</xdr:col>
      <xdr:colOff>101600</xdr:colOff>
      <xdr:row>84</xdr:row>
      <xdr:rowOff>92711</xdr:rowOff>
    </xdr:to>
    <xdr:sp macro="" textlink="">
      <xdr:nvSpPr>
        <xdr:cNvPr id="703" name="楕円 702">
          <a:extLst>
            <a:ext uri="{FF2B5EF4-FFF2-40B4-BE49-F238E27FC236}">
              <a16:creationId xmlns:a16="http://schemas.microsoft.com/office/drawing/2014/main" id="{C16DF204-3FC4-401D-ACC2-A71A9C2F25A8}"/>
            </a:ext>
          </a:extLst>
        </xdr:cNvPr>
        <xdr:cNvSpPr/>
      </xdr:nvSpPr>
      <xdr:spPr>
        <a:xfrm>
          <a:off x="13887450" y="135991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41911</xdr:rowOff>
    </xdr:from>
    <xdr:to>
      <xdr:col>85</xdr:col>
      <xdr:colOff>127000</xdr:colOff>
      <xdr:row>84</xdr:row>
      <xdr:rowOff>106680</xdr:rowOff>
    </xdr:to>
    <xdr:cxnSp macro="">
      <xdr:nvCxnSpPr>
        <xdr:cNvPr id="704" name="直線コネクタ 703">
          <a:extLst>
            <a:ext uri="{FF2B5EF4-FFF2-40B4-BE49-F238E27FC236}">
              <a16:creationId xmlns:a16="http://schemas.microsoft.com/office/drawing/2014/main" id="{EDC69DA2-E293-43A2-B96F-4ED9C76CFC88}"/>
            </a:ext>
          </a:extLst>
        </xdr:cNvPr>
        <xdr:cNvCxnSpPr/>
      </xdr:nvCxnSpPr>
      <xdr:spPr>
        <a:xfrm>
          <a:off x="13935075" y="13646786"/>
          <a:ext cx="762000" cy="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109220</xdr:rowOff>
    </xdr:from>
    <xdr:to>
      <xdr:col>76</xdr:col>
      <xdr:colOff>165100</xdr:colOff>
      <xdr:row>84</xdr:row>
      <xdr:rowOff>39370</xdr:rowOff>
    </xdr:to>
    <xdr:sp macro="" textlink="">
      <xdr:nvSpPr>
        <xdr:cNvPr id="705" name="楕円 704">
          <a:extLst>
            <a:ext uri="{FF2B5EF4-FFF2-40B4-BE49-F238E27FC236}">
              <a16:creationId xmlns:a16="http://schemas.microsoft.com/office/drawing/2014/main" id="{FD1758EB-75C0-457D-A5BB-CF35EA176B3E}"/>
            </a:ext>
          </a:extLst>
        </xdr:cNvPr>
        <xdr:cNvSpPr/>
      </xdr:nvSpPr>
      <xdr:spPr>
        <a:xfrm>
          <a:off x="13096875" y="135458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160020</xdr:rowOff>
    </xdr:from>
    <xdr:to>
      <xdr:col>81</xdr:col>
      <xdr:colOff>50800</xdr:colOff>
      <xdr:row>84</xdr:row>
      <xdr:rowOff>41911</xdr:rowOff>
    </xdr:to>
    <xdr:cxnSp macro="">
      <xdr:nvCxnSpPr>
        <xdr:cNvPr id="706" name="直線コネクタ 705">
          <a:extLst>
            <a:ext uri="{FF2B5EF4-FFF2-40B4-BE49-F238E27FC236}">
              <a16:creationId xmlns:a16="http://schemas.microsoft.com/office/drawing/2014/main" id="{BE0B5734-91FE-491D-A25C-2A4DBDA468BE}"/>
            </a:ext>
          </a:extLst>
        </xdr:cNvPr>
        <xdr:cNvCxnSpPr/>
      </xdr:nvCxnSpPr>
      <xdr:spPr>
        <a:xfrm>
          <a:off x="13144500" y="13602970"/>
          <a:ext cx="790575"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36830</xdr:rowOff>
    </xdr:from>
    <xdr:to>
      <xdr:col>72</xdr:col>
      <xdr:colOff>38100</xdr:colOff>
      <xdr:row>83</xdr:row>
      <xdr:rowOff>138430</xdr:rowOff>
    </xdr:to>
    <xdr:sp macro="" textlink="">
      <xdr:nvSpPr>
        <xdr:cNvPr id="707" name="楕円 706">
          <a:extLst>
            <a:ext uri="{FF2B5EF4-FFF2-40B4-BE49-F238E27FC236}">
              <a16:creationId xmlns:a16="http://schemas.microsoft.com/office/drawing/2014/main" id="{6C4A3877-A4F4-4111-8323-5E164E649DE7}"/>
            </a:ext>
          </a:extLst>
        </xdr:cNvPr>
        <xdr:cNvSpPr/>
      </xdr:nvSpPr>
      <xdr:spPr>
        <a:xfrm>
          <a:off x="12296775" y="1347660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87630</xdr:rowOff>
    </xdr:from>
    <xdr:to>
      <xdr:col>76</xdr:col>
      <xdr:colOff>114300</xdr:colOff>
      <xdr:row>83</xdr:row>
      <xdr:rowOff>160020</xdr:rowOff>
    </xdr:to>
    <xdr:cxnSp macro="">
      <xdr:nvCxnSpPr>
        <xdr:cNvPr id="708" name="直線コネクタ 707">
          <a:extLst>
            <a:ext uri="{FF2B5EF4-FFF2-40B4-BE49-F238E27FC236}">
              <a16:creationId xmlns:a16="http://schemas.microsoft.com/office/drawing/2014/main" id="{4AC002BD-8D1F-4D93-B4FD-03F2061A95B3}"/>
            </a:ext>
          </a:extLst>
        </xdr:cNvPr>
        <xdr:cNvCxnSpPr/>
      </xdr:nvCxnSpPr>
      <xdr:spPr>
        <a:xfrm>
          <a:off x="12344400" y="13524230"/>
          <a:ext cx="8001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116857</xdr:rowOff>
    </xdr:from>
    <xdr:ext cx="405111" cy="259045"/>
    <xdr:sp macro="" textlink="">
      <xdr:nvSpPr>
        <xdr:cNvPr id="709" name="n_1aveValue【庁舎】&#10;有形固定資産減価償却率">
          <a:extLst>
            <a:ext uri="{FF2B5EF4-FFF2-40B4-BE49-F238E27FC236}">
              <a16:creationId xmlns:a16="http://schemas.microsoft.com/office/drawing/2014/main" id="{B1F51A0F-0686-4855-8165-4EA53E304592}"/>
            </a:ext>
          </a:extLst>
        </xdr:cNvPr>
        <xdr:cNvSpPr txBox="1"/>
      </xdr:nvSpPr>
      <xdr:spPr>
        <a:xfrm>
          <a:off x="13745219"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113047</xdr:rowOff>
    </xdr:from>
    <xdr:ext cx="405111" cy="259045"/>
    <xdr:sp macro="" textlink="">
      <xdr:nvSpPr>
        <xdr:cNvPr id="710" name="n_2aveValue【庁舎】&#10;有形固定資産減価償却率">
          <a:extLst>
            <a:ext uri="{FF2B5EF4-FFF2-40B4-BE49-F238E27FC236}">
              <a16:creationId xmlns:a16="http://schemas.microsoft.com/office/drawing/2014/main" id="{153F36A8-F318-49EE-BD3F-C9604FE9717C}"/>
            </a:ext>
          </a:extLst>
        </xdr:cNvPr>
        <xdr:cNvSpPr txBox="1"/>
      </xdr:nvSpPr>
      <xdr:spPr>
        <a:xfrm>
          <a:off x="12964169"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93997</xdr:rowOff>
    </xdr:from>
    <xdr:ext cx="405111" cy="259045"/>
    <xdr:sp macro="" textlink="">
      <xdr:nvSpPr>
        <xdr:cNvPr id="711" name="n_3aveValue【庁舎】&#10;有形固定資産減価償却率">
          <a:extLst>
            <a:ext uri="{FF2B5EF4-FFF2-40B4-BE49-F238E27FC236}">
              <a16:creationId xmlns:a16="http://schemas.microsoft.com/office/drawing/2014/main" id="{04573F6A-E6B4-4E5F-90DE-6873F3298166}"/>
            </a:ext>
          </a:extLst>
        </xdr:cNvPr>
        <xdr:cNvSpPr txBox="1"/>
      </xdr:nvSpPr>
      <xdr:spPr>
        <a:xfrm>
          <a:off x="12164069" y="1304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151147</xdr:rowOff>
    </xdr:from>
    <xdr:ext cx="405111" cy="259045"/>
    <xdr:sp macro="" textlink="">
      <xdr:nvSpPr>
        <xdr:cNvPr id="712" name="n_4aveValue【庁舎】&#10;有形固定資産減価償却率">
          <a:extLst>
            <a:ext uri="{FF2B5EF4-FFF2-40B4-BE49-F238E27FC236}">
              <a16:creationId xmlns:a16="http://schemas.microsoft.com/office/drawing/2014/main" id="{0DC6CDA0-4530-4BDC-93A7-93374825F263}"/>
            </a:ext>
          </a:extLst>
        </xdr:cNvPr>
        <xdr:cNvSpPr txBox="1"/>
      </xdr:nvSpPr>
      <xdr:spPr>
        <a:xfrm>
          <a:off x="1135444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83838</xdr:rowOff>
    </xdr:from>
    <xdr:ext cx="405111" cy="259045"/>
    <xdr:sp macro="" textlink="">
      <xdr:nvSpPr>
        <xdr:cNvPr id="713" name="n_1mainValue【庁舎】&#10;有形固定資産減価償却率">
          <a:extLst>
            <a:ext uri="{FF2B5EF4-FFF2-40B4-BE49-F238E27FC236}">
              <a16:creationId xmlns:a16="http://schemas.microsoft.com/office/drawing/2014/main" id="{EB1C4B40-31AD-43DC-BBF0-91C33C6D509F}"/>
            </a:ext>
          </a:extLst>
        </xdr:cNvPr>
        <xdr:cNvSpPr txBox="1"/>
      </xdr:nvSpPr>
      <xdr:spPr>
        <a:xfrm>
          <a:off x="13745219" y="1368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30497</xdr:rowOff>
    </xdr:from>
    <xdr:ext cx="405111" cy="259045"/>
    <xdr:sp macro="" textlink="">
      <xdr:nvSpPr>
        <xdr:cNvPr id="714" name="n_2mainValue【庁舎】&#10;有形固定資産減価償却率">
          <a:extLst>
            <a:ext uri="{FF2B5EF4-FFF2-40B4-BE49-F238E27FC236}">
              <a16:creationId xmlns:a16="http://schemas.microsoft.com/office/drawing/2014/main" id="{3D376924-988C-4D2B-9A1F-ECFA5C84CC83}"/>
            </a:ext>
          </a:extLst>
        </xdr:cNvPr>
        <xdr:cNvSpPr txBox="1"/>
      </xdr:nvSpPr>
      <xdr:spPr>
        <a:xfrm>
          <a:off x="12964169"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129557</xdr:rowOff>
    </xdr:from>
    <xdr:ext cx="405111" cy="259045"/>
    <xdr:sp macro="" textlink="">
      <xdr:nvSpPr>
        <xdr:cNvPr id="715" name="n_3mainValue【庁舎】&#10;有形固定資産減価償却率">
          <a:extLst>
            <a:ext uri="{FF2B5EF4-FFF2-40B4-BE49-F238E27FC236}">
              <a16:creationId xmlns:a16="http://schemas.microsoft.com/office/drawing/2014/main" id="{AE8DF074-042E-4A87-9F94-52C5C3019353}"/>
            </a:ext>
          </a:extLst>
        </xdr:cNvPr>
        <xdr:cNvSpPr txBox="1"/>
      </xdr:nvSpPr>
      <xdr:spPr>
        <a:xfrm>
          <a:off x="12164069"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6" name="正方形/長方形 715">
          <a:extLst>
            <a:ext uri="{FF2B5EF4-FFF2-40B4-BE49-F238E27FC236}">
              <a16:creationId xmlns:a16="http://schemas.microsoft.com/office/drawing/2014/main" id="{1A9A9E46-0D5B-4D00-99AE-B53D488FFE6F}"/>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17" name="正方形/長方形 716">
          <a:extLst>
            <a:ext uri="{FF2B5EF4-FFF2-40B4-BE49-F238E27FC236}">
              <a16:creationId xmlns:a16="http://schemas.microsoft.com/office/drawing/2014/main" id="{F109CDA6-246B-4F9B-80E2-57161B768C80}"/>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18" name="正方形/長方形 717">
          <a:extLst>
            <a:ext uri="{FF2B5EF4-FFF2-40B4-BE49-F238E27FC236}">
              <a16:creationId xmlns:a16="http://schemas.microsoft.com/office/drawing/2014/main" id="{6597101A-6763-4F42-AD46-A39E8089F48D}"/>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19" name="正方形/長方形 718">
          <a:extLst>
            <a:ext uri="{FF2B5EF4-FFF2-40B4-BE49-F238E27FC236}">
              <a16:creationId xmlns:a16="http://schemas.microsoft.com/office/drawing/2014/main" id="{C5B04874-FC07-46FD-80DA-D4492FB9B647}"/>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20" name="正方形/長方形 719">
          <a:extLst>
            <a:ext uri="{FF2B5EF4-FFF2-40B4-BE49-F238E27FC236}">
              <a16:creationId xmlns:a16="http://schemas.microsoft.com/office/drawing/2014/main" id="{C54F4A13-6EBB-44A8-A62F-FCE7BB7F71BA}"/>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a:extLst>
            <a:ext uri="{FF2B5EF4-FFF2-40B4-BE49-F238E27FC236}">
              <a16:creationId xmlns:a16="http://schemas.microsoft.com/office/drawing/2014/main" id="{F57F07BA-9191-4E77-97C5-EA45732EAB09}"/>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a:extLst>
            <a:ext uri="{FF2B5EF4-FFF2-40B4-BE49-F238E27FC236}">
              <a16:creationId xmlns:a16="http://schemas.microsoft.com/office/drawing/2014/main" id="{8824F251-3C06-4606-9DB7-7E185E25A8B7}"/>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a:extLst>
            <a:ext uri="{FF2B5EF4-FFF2-40B4-BE49-F238E27FC236}">
              <a16:creationId xmlns:a16="http://schemas.microsoft.com/office/drawing/2014/main" id="{B2D9951B-DBF4-4CEC-BD93-3895C9305522}"/>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4" name="直線コネクタ 723">
          <a:extLst>
            <a:ext uri="{FF2B5EF4-FFF2-40B4-BE49-F238E27FC236}">
              <a16:creationId xmlns:a16="http://schemas.microsoft.com/office/drawing/2014/main" id="{37570452-7585-438B-A742-B4989270EBC2}"/>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id="{AC658C4F-E024-4CD4-B111-E73C34D7F641}"/>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6" name="直線コネクタ 725">
          <a:extLst>
            <a:ext uri="{FF2B5EF4-FFF2-40B4-BE49-F238E27FC236}">
              <a16:creationId xmlns:a16="http://schemas.microsoft.com/office/drawing/2014/main" id="{0E8EC2EE-3425-4AA1-892C-578170DE11D8}"/>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7" name="テキスト ボックス 726">
          <a:extLst>
            <a:ext uri="{FF2B5EF4-FFF2-40B4-BE49-F238E27FC236}">
              <a16:creationId xmlns:a16="http://schemas.microsoft.com/office/drawing/2014/main" id="{8C33A07D-3F68-47D1-93DD-2169D427B457}"/>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8" name="直線コネクタ 727">
          <a:extLst>
            <a:ext uri="{FF2B5EF4-FFF2-40B4-BE49-F238E27FC236}">
              <a16:creationId xmlns:a16="http://schemas.microsoft.com/office/drawing/2014/main" id="{FE83CA7F-AE24-4287-9FF6-64F2840D703D}"/>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9" name="テキスト ボックス 728">
          <a:extLst>
            <a:ext uri="{FF2B5EF4-FFF2-40B4-BE49-F238E27FC236}">
              <a16:creationId xmlns:a16="http://schemas.microsoft.com/office/drawing/2014/main" id="{EB3C5D11-C84C-4CD1-BBF4-2D5E57BD6C0D}"/>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0" name="直線コネクタ 729">
          <a:extLst>
            <a:ext uri="{FF2B5EF4-FFF2-40B4-BE49-F238E27FC236}">
              <a16:creationId xmlns:a16="http://schemas.microsoft.com/office/drawing/2014/main" id="{660B00EC-0838-4A13-A9F1-C165F997B011}"/>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1" name="テキスト ボックス 730">
          <a:extLst>
            <a:ext uri="{FF2B5EF4-FFF2-40B4-BE49-F238E27FC236}">
              <a16:creationId xmlns:a16="http://schemas.microsoft.com/office/drawing/2014/main" id="{A03253A1-910B-4DAE-B7F2-C39F920DED86}"/>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2" name="直線コネクタ 731">
          <a:extLst>
            <a:ext uri="{FF2B5EF4-FFF2-40B4-BE49-F238E27FC236}">
              <a16:creationId xmlns:a16="http://schemas.microsoft.com/office/drawing/2014/main" id="{3B9C7ACC-305D-4BCD-9BD5-D7CEF585E4D9}"/>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3" name="テキスト ボックス 732">
          <a:extLst>
            <a:ext uri="{FF2B5EF4-FFF2-40B4-BE49-F238E27FC236}">
              <a16:creationId xmlns:a16="http://schemas.microsoft.com/office/drawing/2014/main" id="{2AF14335-971B-48D0-9575-579193DEDB0D}"/>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4" name="直線コネクタ 733">
          <a:extLst>
            <a:ext uri="{FF2B5EF4-FFF2-40B4-BE49-F238E27FC236}">
              <a16:creationId xmlns:a16="http://schemas.microsoft.com/office/drawing/2014/main" id="{2C8290E0-AB8F-4851-A69F-591892E37BDF}"/>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5" name="テキスト ボックス 734">
          <a:extLst>
            <a:ext uri="{FF2B5EF4-FFF2-40B4-BE49-F238E27FC236}">
              <a16:creationId xmlns:a16="http://schemas.microsoft.com/office/drawing/2014/main" id="{866EB346-977D-47D8-AB28-D9726F5D00C4}"/>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a:extLst>
            <a:ext uri="{FF2B5EF4-FFF2-40B4-BE49-F238E27FC236}">
              <a16:creationId xmlns:a16="http://schemas.microsoft.com/office/drawing/2014/main" id="{A88038DE-55B2-4D89-9D4B-65AF5FD9557E}"/>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a:extLst>
            <a:ext uri="{FF2B5EF4-FFF2-40B4-BE49-F238E27FC236}">
              <a16:creationId xmlns:a16="http://schemas.microsoft.com/office/drawing/2014/main" id="{9DF3BAEC-AA80-4874-8BAB-7707AFA15A7A}"/>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庁舎】&#10;一人当たり面積グラフ枠">
          <a:extLst>
            <a:ext uri="{FF2B5EF4-FFF2-40B4-BE49-F238E27FC236}">
              <a16:creationId xmlns:a16="http://schemas.microsoft.com/office/drawing/2014/main" id="{427A1E64-1F87-4352-AEBC-D0DE5B5E73DD}"/>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16329</xdr:rowOff>
    </xdr:from>
    <xdr:to>
      <xdr:col>116</xdr:col>
      <xdr:colOff>62864</xdr:colOff>
      <xdr:row>85</xdr:row>
      <xdr:rowOff>100693</xdr:rowOff>
    </xdr:to>
    <xdr:cxnSp macro="">
      <xdr:nvCxnSpPr>
        <xdr:cNvPr id="739" name="直線コネクタ 738">
          <a:extLst>
            <a:ext uri="{FF2B5EF4-FFF2-40B4-BE49-F238E27FC236}">
              <a16:creationId xmlns:a16="http://schemas.microsoft.com/office/drawing/2014/main" id="{1D37FDBB-A619-4385-9A74-DE005C893168}"/>
            </a:ext>
          </a:extLst>
        </xdr:cNvPr>
        <xdr:cNvCxnSpPr/>
      </xdr:nvCxnSpPr>
      <xdr:spPr>
        <a:xfrm flipV="1">
          <a:off x="19952970" y="12646479"/>
          <a:ext cx="1269" cy="1221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740" name="【庁舎】&#10;一人当たり面積最小値テキスト">
          <a:extLst>
            <a:ext uri="{FF2B5EF4-FFF2-40B4-BE49-F238E27FC236}">
              <a16:creationId xmlns:a16="http://schemas.microsoft.com/office/drawing/2014/main" id="{A2E62E69-9932-450C-99B3-8497C953A274}"/>
            </a:ext>
          </a:extLst>
        </xdr:cNvPr>
        <xdr:cNvSpPr txBox="1"/>
      </xdr:nvSpPr>
      <xdr:spPr>
        <a:xfrm>
          <a:off x="20002500" y="1387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741" name="直線コネクタ 740">
          <a:extLst>
            <a:ext uri="{FF2B5EF4-FFF2-40B4-BE49-F238E27FC236}">
              <a16:creationId xmlns:a16="http://schemas.microsoft.com/office/drawing/2014/main" id="{616B1FC5-0B5B-456D-8624-DAA80AD2FD7F}"/>
            </a:ext>
          </a:extLst>
        </xdr:cNvPr>
        <xdr:cNvCxnSpPr/>
      </xdr:nvCxnSpPr>
      <xdr:spPr>
        <a:xfrm>
          <a:off x="19878675" y="1386749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134456</xdr:rowOff>
    </xdr:from>
    <xdr:ext cx="469744" cy="259045"/>
    <xdr:sp macro="" textlink="">
      <xdr:nvSpPr>
        <xdr:cNvPr id="742" name="【庁舎】&#10;一人当たり面積最大値テキスト">
          <a:extLst>
            <a:ext uri="{FF2B5EF4-FFF2-40B4-BE49-F238E27FC236}">
              <a16:creationId xmlns:a16="http://schemas.microsoft.com/office/drawing/2014/main" id="{51918F49-C887-4850-BB21-F2EE02680536}"/>
            </a:ext>
          </a:extLst>
        </xdr:cNvPr>
        <xdr:cNvSpPr txBox="1"/>
      </xdr:nvSpPr>
      <xdr:spPr>
        <a:xfrm>
          <a:off x="20002500" y="1244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16329</xdr:rowOff>
    </xdr:from>
    <xdr:to>
      <xdr:col>116</xdr:col>
      <xdr:colOff>152400</xdr:colOff>
      <xdr:row>78</xdr:row>
      <xdr:rowOff>16329</xdr:rowOff>
    </xdr:to>
    <xdr:cxnSp macro="">
      <xdr:nvCxnSpPr>
        <xdr:cNvPr id="743" name="直線コネクタ 742">
          <a:extLst>
            <a:ext uri="{FF2B5EF4-FFF2-40B4-BE49-F238E27FC236}">
              <a16:creationId xmlns:a16="http://schemas.microsoft.com/office/drawing/2014/main" id="{A2B30492-501C-41A6-AF5A-937A38DFD805}"/>
            </a:ext>
          </a:extLst>
        </xdr:cNvPr>
        <xdr:cNvCxnSpPr/>
      </xdr:nvCxnSpPr>
      <xdr:spPr>
        <a:xfrm>
          <a:off x="19878675" y="126464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11991</xdr:rowOff>
    </xdr:from>
    <xdr:ext cx="469744" cy="259045"/>
    <xdr:sp macro="" textlink="">
      <xdr:nvSpPr>
        <xdr:cNvPr id="744" name="【庁舎】&#10;一人当たり面積平均値テキスト">
          <a:extLst>
            <a:ext uri="{FF2B5EF4-FFF2-40B4-BE49-F238E27FC236}">
              <a16:creationId xmlns:a16="http://schemas.microsoft.com/office/drawing/2014/main" id="{665EE979-56C2-4417-8CBC-FEFA8CDCDD6C}"/>
            </a:ext>
          </a:extLst>
        </xdr:cNvPr>
        <xdr:cNvSpPr txBox="1"/>
      </xdr:nvSpPr>
      <xdr:spPr>
        <a:xfrm>
          <a:off x="20002500" y="13448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33564</xdr:rowOff>
    </xdr:from>
    <xdr:to>
      <xdr:col>116</xdr:col>
      <xdr:colOff>114300</xdr:colOff>
      <xdr:row>83</xdr:row>
      <xdr:rowOff>135164</xdr:rowOff>
    </xdr:to>
    <xdr:sp macro="" textlink="">
      <xdr:nvSpPr>
        <xdr:cNvPr id="745" name="フローチャート: 判断 744">
          <a:extLst>
            <a:ext uri="{FF2B5EF4-FFF2-40B4-BE49-F238E27FC236}">
              <a16:creationId xmlns:a16="http://schemas.microsoft.com/office/drawing/2014/main" id="{4519CF1C-9532-46F6-8025-7F58B9BF99C5}"/>
            </a:ext>
          </a:extLst>
        </xdr:cNvPr>
        <xdr:cNvSpPr/>
      </xdr:nvSpPr>
      <xdr:spPr>
        <a:xfrm>
          <a:off x="19897725" y="134701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33564</xdr:rowOff>
    </xdr:from>
    <xdr:to>
      <xdr:col>112</xdr:col>
      <xdr:colOff>38100</xdr:colOff>
      <xdr:row>83</xdr:row>
      <xdr:rowOff>135164</xdr:rowOff>
    </xdr:to>
    <xdr:sp macro="" textlink="">
      <xdr:nvSpPr>
        <xdr:cNvPr id="746" name="フローチャート: 判断 745">
          <a:extLst>
            <a:ext uri="{FF2B5EF4-FFF2-40B4-BE49-F238E27FC236}">
              <a16:creationId xmlns:a16="http://schemas.microsoft.com/office/drawing/2014/main" id="{0B682E2E-5471-417E-8DB9-05D9E5BA02AE}"/>
            </a:ext>
          </a:extLst>
        </xdr:cNvPr>
        <xdr:cNvSpPr/>
      </xdr:nvSpPr>
      <xdr:spPr>
        <a:xfrm>
          <a:off x="19154775" y="1347016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22679</xdr:rowOff>
    </xdr:from>
    <xdr:to>
      <xdr:col>107</xdr:col>
      <xdr:colOff>101600</xdr:colOff>
      <xdr:row>83</xdr:row>
      <xdr:rowOff>124279</xdr:rowOff>
    </xdr:to>
    <xdr:sp macro="" textlink="">
      <xdr:nvSpPr>
        <xdr:cNvPr id="747" name="フローチャート: 判断 746">
          <a:extLst>
            <a:ext uri="{FF2B5EF4-FFF2-40B4-BE49-F238E27FC236}">
              <a16:creationId xmlns:a16="http://schemas.microsoft.com/office/drawing/2014/main" id="{05591E43-4F41-43F2-9EB6-8FFEF49DFE6F}"/>
            </a:ext>
          </a:extLst>
        </xdr:cNvPr>
        <xdr:cNvSpPr/>
      </xdr:nvSpPr>
      <xdr:spPr>
        <a:xfrm>
          <a:off x="18345150" y="134656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96157</xdr:rowOff>
    </xdr:from>
    <xdr:to>
      <xdr:col>102</xdr:col>
      <xdr:colOff>165100</xdr:colOff>
      <xdr:row>83</xdr:row>
      <xdr:rowOff>26307</xdr:rowOff>
    </xdr:to>
    <xdr:sp macro="" textlink="">
      <xdr:nvSpPr>
        <xdr:cNvPr id="748" name="フローチャート: 判断 747">
          <a:extLst>
            <a:ext uri="{FF2B5EF4-FFF2-40B4-BE49-F238E27FC236}">
              <a16:creationId xmlns:a16="http://schemas.microsoft.com/office/drawing/2014/main" id="{7C046CEC-BBFB-4693-9B16-68E8071FD4B0}"/>
            </a:ext>
          </a:extLst>
        </xdr:cNvPr>
        <xdr:cNvSpPr/>
      </xdr:nvSpPr>
      <xdr:spPr>
        <a:xfrm>
          <a:off x="17554575" y="133740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749" name="フローチャート: 判断 748">
          <a:extLst>
            <a:ext uri="{FF2B5EF4-FFF2-40B4-BE49-F238E27FC236}">
              <a16:creationId xmlns:a16="http://schemas.microsoft.com/office/drawing/2014/main" id="{3822A122-C89F-400C-A711-2BE8758A7C83}"/>
            </a:ext>
          </a:extLst>
        </xdr:cNvPr>
        <xdr:cNvSpPr/>
      </xdr:nvSpPr>
      <xdr:spPr>
        <a:xfrm>
          <a:off x="16754475" y="1344839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646A2265-E373-49BA-9123-F3D1C764F9F5}"/>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B42E1068-239B-432F-BB8B-7729363AFB07}"/>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54FE4A1D-E74E-4763-BDA0-52172B7710F7}"/>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D2B60206-9323-4A77-B801-693D1C742FAF}"/>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6A7F3CA1-42B4-4F9D-8ABD-A8B0BD14619B}"/>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161471</xdr:rowOff>
    </xdr:from>
    <xdr:to>
      <xdr:col>116</xdr:col>
      <xdr:colOff>114300</xdr:colOff>
      <xdr:row>83</xdr:row>
      <xdr:rowOff>91621</xdr:rowOff>
    </xdr:to>
    <xdr:sp macro="" textlink="">
      <xdr:nvSpPr>
        <xdr:cNvPr id="755" name="楕円 754">
          <a:extLst>
            <a:ext uri="{FF2B5EF4-FFF2-40B4-BE49-F238E27FC236}">
              <a16:creationId xmlns:a16="http://schemas.microsoft.com/office/drawing/2014/main" id="{C47E666E-FFB2-4187-A0DD-29E00CDBDA14}"/>
            </a:ext>
          </a:extLst>
        </xdr:cNvPr>
        <xdr:cNvSpPr/>
      </xdr:nvSpPr>
      <xdr:spPr>
        <a:xfrm>
          <a:off x="19897725" y="1344249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82</xdr:row>
      <xdr:rowOff>12898</xdr:rowOff>
    </xdr:from>
    <xdr:ext cx="469744" cy="259045"/>
    <xdr:sp macro="" textlink="">
      <xdr:nvSpPr>
        <xdr:cNvPr id="756" name="【庁舎】&#10;一人当たり面積該当値テキスト">
          <a:extLst>
            <a:ext uri="{FF2B5EF4-FFF2-40B4-BE49-F238E27FC236}">
              <a16:creationId xmlns:a16="http://schemas.microsoft.com/office/drawing/2014/main" id="{EFBB7B89-087C-4853-91E4-4E99AB5E07C0}"/>
            </a:ext>
          </a:extLst>
        </xdr:cNvPr>
        <xdr:cNvSpPr txBox="1"/>
      </xdr:nvSpPr>
      <xdr:spPr>
        <a:xfrm>
          <a:off x="20002500" y="1328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161471</xdr:rowOff>
    </xdr:from>
    <xdr:to>
      <xdr:col>112</xdr:col>
      <xdr:colOff>38100</xdr:colOff>
      <xdr:row>83</xdr:row>
      <xdr:rowOff>91621</xdr:rowOff>
    </xdr:to>
    <xdr:sp macro="" textlink="">
      <xdr:nvSpPr>
        <xdr:cNvPr id="757" name="楕円 756">
          <a:extLst>
            <a:ext uri="{FF2B5EF4-FFF2-40B4-BE49-F238E27FC236}">
              <a16:creationId xmlns:a16="http://schemas.microsoft.com/office/drawing/2014/main" id="{EBC755B0-6672-4A03-AAAA-36C12EE40CB5}"/>
            </a:ext>
          </a:extLst>
        </xdr:cNvPr>
        <xdr:cNvSpPr/>
      </xdr:nvSpPr>
      <xdr:spPr>
        <a:xfrm>
          <a:off x="19154775" y="1344249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40821</xdr:rowOff>
    </xdr:from>
    <xdr:to>
      <xdr:col>116</xdr:col>
      <xdr:colOff>63500</xdr:colOff>
      <xdr:row>83</xdr:row>
      <xdr:rowOff>40821</xdr:rowOff>
    </xdr:to>
    <xdr:cxnSp macro="">
      <xdr:nvCxnSpPr>
        <xdr:cNvPr id="758" name="直線コネクタ 757">
          <a:extLst>
            <a:ext uri="{FF2B5EF4-FFF2-40B4-BE49-F238E27FC236}">
              <a16:creationId xmlns:a16="http://schemas.microsoft.com/office/drawing/2014/main" id="{FE52C2F8-74BD-4A91-BD76-5E24F32F7C33}"/>
            </a:ext>
          </a:extLst>
        </xdr:cNvPr>
        <xdr:cNvCxnSpPr/>
      </xdr:nvCxnSpPr>
      <xdr:spPr>
        <a:xfrm>
          <a:off x="19202400" y="13480596"/>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161471</xdr:rowOff>
    </xdr:from>
    <xdr:to>
      <xdr:col>107</xdr:col>
      <xdr:colOff>101600</xdr:colOff>
      <xdr:row>83</xdr:row>
      <xdr:rowOff>91621</xdr:rowOff>
    </xdr:to>
    <xdr:sp macro="" textlink="">
      <xdr:nvSpPr>
        <xdr:cNvPr id="759" name="楕円 758">
          <a:extLst>
            <a:ext uri="{FF2B5EF4-FFF2-40B4-BE49-F238E27FC236}">
              <a16:creationId xmlns:a16="http://schemas.microsoft.com/office/drawing/2014/main" id="{769FE381-A780-41B6-BFE9-0737A7EAD772}"/>
            </a:ext>
          </a:extLst>
        </xdr:cNvPr>
        <xdr:cNvSpPr/>
      </xdr:nvSpPr>
      <xdr:spPr>
        <a:xfrm>
          <a:off x="18345150" y="1344249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40821</xdr:rowOff>
    </xdr:from>
    <xdr:to>
      <xdr:col>111</xdr:col>
      <xdr:colOff>177800</xdr:colOff>
      <xdr:row>83</xdr:row>
      <xdr:rowOff>40821</xdr:rowOff>
    </xdr:to>
    <xdr:cxnSp macro="">
      <xdr:nvCxnSpPr>
        <xdr:cNvPr id="760" name="直線コネクタ 759">
          <a:extLst>
            <a:ext uri="{FF2B5EF4-FFF2-40B4-BE49-F238E27FC236}">
              <a16:creationId xmlns:a16="http://schemas.microsoft.com/office/drawing/2014/main" id="{2513BF5E-3B80-42E9-AB94-61AC8C118469}"/>
            </a:ext>
          </a:extLst>
        </xdr:cNvPr>
        <xdr:cNvCxnSpPr/>
      </xdr:nvCxnSpPr>
      <xdr:spPr>
        <a:xfrm>
          <a:off x="18392775" y="13480596"/>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161471</xdr:rowOff>
    </xdr:from>
    <xdr:to>
      <xdr:col>102</xdr:col>
      <xdr:colOff>165100</xdr:colOff>
      <xdr:row>83</xdr:row>
      <xdr:rowOff>91621</xdr:rowOff>
    </xdr:to>
    <xdr:sp macro="" textlink="">
      <xdr:nvSpPr>
        <xdr:cNvPr id="761" name="楕円 760">
          <a:extLst>
            <a:ext uri="{FF2B5EF4-FFF2-40B4-BE49-F238E27FC236}">
              <a16:creationId xmlns:a16="http://schemas.microsoft.com/office/drawing/2014/main" id="{3688A545-8A03-43BB-858C-2EA2270E7F7D}"/>
            </a:ext>
          </a:extLst>
        </xdr:cNvPr>
        <xdr:cNvSpPr/>
      </xdr:nvSpPr>
      <xdr:spPr>
        <a:xfrm>
          <a:off x="17554575" y="1344249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40821</xdr:rowOff>
    </xdr:from>
    <xdr:to>
      <xdr:col>107</xdr:col>
      <xdr:colOff>50800</xdr:colOff>
      <xdr:row>83</xdr:row>
      <xdr:rowOff>40821</xdr:rowOff>
    </xdr:to>
    <xdr:cxnSp macro="">
      <xdr:nvCxnSpPr>
        <xdr:cNvPr id="762" name="直線コネクタ 761">
          <a:extLst>
            <a:ext uri="{FF2B5EF4-FFF2-40B4-BE49-F238E27FC236}">
              <a16:creationId xmlns:a16="http://schemas.microsoft.com/office/drawing/2014/main" id="{38CCBFB3-836C-4251-96A0-6E40293D8124}"/>
            </a:ext>
          </a:extLst>
        </xdr:cNvPr>
        <xdr:cNvCxnSpPr/>
      </xdr:nvCxnSpPr>
      <xdr:spPr>
        <a:xfrm>
          <a:off x="17602200" y="1348059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126291</xdr:rowOff>
    </xdr:from>
    <xdr:ext cx="469744" cy="259045"/>
    <xdr:sp macro="" textlink="">
      <xdr:nvSpPr>
        <xdr:cNvPr id="763" name="n_1aveValue【庁舎】&#10;一人当たり面積">
          <a:extLst>
            <a:ext uri="{FF2B5EF4-FFF2-40B4-BE49-F238E27FC236}">
              <a16:creationId xmlns:a16="http://schemas.microsoft.com/office/drawing/2014/main" id="{7C86EB9F-8971-4A08-8C68-7406F478FF9D}"/>
            </a:ext>
          </a:extLst>
        </xdr:cNvPr>
        <xdr:cNvSpPr txBox="1"/>
      </xdr:nvSpPr>
      <xdr:spPr>
        <a:xfrm>
          <a:off x="18983402" y="1356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115406</xdr:rowOff>
    </xdr:from>
    <xdr:ext cx="469744" cy="259045"/>
    <xdr:sp macro="" textlink="">
      <xdr:nvSpPr>
        <xdr:cNvPr id="764" name="n_2aveValue【庁舎】&#10;一人当たり面積">
          <a:extLst>
            <a:ext uri="{FF2B5EF4-FFF2-40B4-BE49-F238E27FC236}">
              <a16:creationId xmlns:a16="http://schemas.microsoft.com/office/drawing/2014/main" id="{71C438CA-8A12-46B0-AEC8-17367D535B3B}"/>
            </a:ext>
          </a:extLst>
        </xdr:cNvPr>
        <xdr:cNvSpPr txBox="1"/>
      </xdr:nvSpPr>
      <xdr:spPr>
        <a:xfrm>
          <a:off x="18183302" y="1355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42834</xdr:rowOff>
    </xdr:from>
    <xdr:ext cx="469744" cy="259045"/>
    <xdr:sp macro="" textlink="">
      <xdr:nvSpPr>
        <xdr:cNvPr id="765" name="n_3aveValue【庁舎】&#10;一人当たり面積">
          <a:extLst>
            <a:ext uri="{FF2B5EF4-FFF2-40B4-BE49-F238E27FC236}">
              <a16:creationId xmlns:a16="http://schemas.microsoft.com/office/drawing/2014/main" id="{21855F56-19A7-4DF1-883D-188662EDE234}"/>
            </a:ext>
          </a:extLst>
        </xdr:cNvPr>
        <xdr:cNvSpPr txBox="1"/>
      </xdr:nvSpPr>
      <xdr:spPr>
        <a:xfrm>
          <a:off x="17383202" y="1316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766" name="n_4aveValue【庁舎】&#10;一人当たり面積">
          <a:extLst>
            <a:ext uri="{FF2B5EF4-FFF2-40B4-BE49-F238E27FC236}">
              <a16:creationId xmlns:a16="http://schemas.microsoft.com/office/drawing/2014/main" id="{F6CF5E2A-C9FD-4227-86D3-BAD6D4A596DA}"/>
            </a:ext>
          </a:extLst>
        </xdr:cNvPr>
        <xdr:cNvSpPr txBox="1"/>
      </xdr:nvSpPr>
      <xdr:spPr>
        <a:xfrm>
          <a:off x="16592627" y="132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108148</xdr:rowOff>
    </xdr:from>
    <xdr:ext cx="469744" cy="259045"/>
    <xdr:sp macro="" textlink="">
      <xdr:nvSpPr>
        <xdr:cNvPr id="767" name="n_1mainValue【庁舎】&#10;一人当たり面積">
          <a:extLst>
            <a:ext uri="{FF2B5EF4-FFF2-40B4-BE49-F238E27FC236}">
              <a16:creationId xmlns:a16="http://schemas.microsoft.com/office/drawing/2014/main" id="{2ABB9D0C-AA7D-40C8-B37B-83B2E2D66E2D}"/>
            </a:ext>
          </a:extLst>
        </xdr:cNvPr>
        <xdr:cNvSpPr txBox="1"/>
      </xdr:nvSpPr>
      <xdr:spPr>
        <a:xfrm>
          <a:off x="18983402" y="1322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108148</xdr:rowOff>
    </xdr:from>
    <xdr:ext cx="469744" cy="259045"/>
    <xdr:sp macro="" textlink="">
      <xdr:nvSpPr>
        <xdr:cNvPr id="768" name="n_2mainValue【庁舎】&#10;一人当たり面積">
          <a:extLst>
            <a:ext uri="{FF2B5EF4-FFF2-40B4-BE49-F238E27FC236}">
              <a16:creationId xmlns:a16="http://schemas.microsoft.com/office/drawing/2014/main" id="{9842566D-0181-4D5E-8CAE-C8A49999DEFF}"/>
            </a:ext>
          </a:extLst>
        </xdr:cNvPr>
        <xdr:cNvSpPr txBox="1"/>
      </xdr:nvSpPr>
      <xdr:spPr>
        <a:xfrm>
          <a:off x="18183302" y="1322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82748</xdr:rowOff>
    </xdr:from>
    <xdr:ext cx="469744" cy="259045"/>
    <xdr:sp macro="" textlink="">
      <xdr:nvSpPr>
        <xdr:cNvPr id="769" name="n_3mainValue【庁舎】&#10;一人当たり面積">
          <a:extLst>
            <a:ext uri="{FF2B5EF4-FFF2-40B4-BE49-F238E27FC236}">
              <a16:creationId xmlns:a16="http://schemas.microsoft.com/office/drawing/2014/main" id="{F00F5EDB-D4C3-4CB9-B48A-D878F86DBC4E}"/>
            </a:ext>
          </a:extLst>
        </xdr:cNvPr>
        <xdr:cNvSpPr txBox="1"/>
      </xdr:nvSpPr>
      <xdr:spPr>
        <a:xfrm>
          <a:off x="17383202" y="1352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0" name="正方形/長方形 769">
          <a:extLst>
            <a:ext uri="{FF2B5EF4-FFF2-40B4-BE49-F238E27FC236}">
              <a16:creationId xmlns:a16="http://schemas.microsoft.com/office/drawing/2014/main" id="{BF18AC6D-CE85-4DA5-8588-5C63FF99F5FE}"/>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1" name="正方形/長方形 770">
          <a:extLst>
            <a:ext uri="{FF2B5EF4-FFF2-40B4-BE49-F238E27FC236}">
              <a16:creationId xmlns:a16="http://schemas.microsoft.com/office/drawing/2014/main" id="{8F1303CE-D3B7-45CD-BFD0-7676B591E5DE}"/>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2" name="テキスト ボックス 771">
          <a:extLst>
            <a:ext uri="{FF2B5EF4-FFF2-40B4-BE49-F238E27FC236}">
              <a16:creationId xmlns:a16="http://schemas.microsoft.com/office/drawing/2014/main" id="{084D42A0-2A2A-428A-99C9-C544A452F106}"/>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類似団体と比較して特に有形固定資産減価償却率が低くなっている施設は、体育館・プールであり、これは平成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年度に総合体育館を改築したことによるものです。</a:t>
          </a:r>
        </a:p>
        <a:p>
          <a:r>
            <a:rPr kumimoji="1" lang="ja-JP" altLang="en-US" sz="1300">
              <a:latin typeface="ＭＳ Ｐゴシック" panose="020B0600070205080204" pitchFamily="50" charset="-128"/>
              <a:ea typeface="ＭＳ Ｐゴシック" panose="020B0600070205080204" pitchFamily="50" charset="-128"/>
            </a:rPr>
            <a:t>　一方、庁舎、試験研究機関は類似団体よりも老朽化が進行しているという結果となっており、本県では老朽化の進行に対応し、個別施設計画を策定して計画的な更新等に取り組むこととしています。</a:t>
          </a:r>
        </a:p>
        <a:p>
          <a:r>
            <a:rPr kumimoji="1" lang="ja-JP" altLang="en-US" sz="1300">
              <a:latin typeface="ＭＳ Ｐゴシック" panose="020B0600070205080204" pitchFamily="50" charset="-128"/>
              <a:ea typeface="ＭＳ Ｐゴシック" panose="020B0600070205080204" pitchFamily="50" charset="-128"/>
            </a:rPr>
            <a:t>　また、一部球技場や野球場において、老朽化が進んでいますが、「公園施設長寿命化計画」に基づき計画的に改修を行う予定です。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5,129,841
5,047,263
4,986.51
1,656,889,698
1,616,681,341
4,081,514
931,456,017
3,692,783,106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263.3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基準財政収入額、基準財政需要額ともに増加しましたが、基準財政収入額の方が増加が大きかったことにより、</a:t>
          </a:r>
          <a:r>
            <a:rPr kumimoji="1" lang="en-US" altLang="ja-JP" sz="1300">
              <a:latin typeface="ＭＳ Ｐゴシック" panose="020B0600070205080204" pitchFamily="50" charset="-128"/>
              <a:ea typeface="ＭＳ Ｐゴシック" panose="020B0600070205080204" pitchFamily="50" charset="-128"/>
            </a:rPr>
            <a:t>0.654</a:t>
          </a:r>
          <a:r>
            <a:rPr kumimoji="1" lang="ja-JP" altLang="en-US" sz="1300">
              <a:latin typeface="ＭＳ Ｐゴシック" panose="020B0600070205080204" pitchFamily="50" charset="-128"/>
              <a:ea typeface="ＭＳ Ｐゴシック" panose="020B0600070205080204" pitchFamily="50" charset="-128"/>
            </a:rPr>
            <a:t>と前年度に比べ</a:t>
          </a:r>
          <a:r>
            <a:rPr kumimoji="1" lang="en-US" altLang="ja-JP" sz="1300">
              <a:latin typeface="ＭＳ Ｐゴシック" panose="020B0600070205080204" pitchFamily="50" charset="-128"/>
              <a:ea typeface="ＭＳ Ｐゴシック" panose="020B0600070205080204" pitchFamily="50" charset="-128"/>
            </a:rPr>
            <a:t>0.009</a:t>
          </a:r>
          <a:r>
            <a:rPr kumimoji="1" lang="ja-JP" altLang="en-US" sz="1300">
              <a:latin typeface="ＭＳ Ｐゴシック" panose="020B0600070205080204" pitchFamily="50" charset="-128"/>
              <a:ea typeface="ＭＳ Ｐゴシック" panose="020B0600070205080204" pitchFamily="50" charset="-128"/>
            </a:rPr>
            <a:t>ポイント高くなっています。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00233"/>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25400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65617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105833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経常的に支出される人件費、社会保障関係費等に充当した一般財源の伸び率が、同じく経常的に収入される地方譲与税等の一般財源の伸び率を上回ったことから、</a:t>
          </a:r>
          <a:r>
            <a:rPr kumimoji="1" lang="en-US" altLang="ja-JP" sz="1300">
              <a:latin typeface="ＭＳ Ｐゴシック" panose="020B0600070205080204" pitchFamily="50" charset="-128"/>
              <a:ea typeface="ＭＳ Ｐゴシック" panose="020B0600070205080204" pitchFamily="50" charset="-128"/>
            </a:rPr>
            <a:t>98.3%</a:t>
          </a:r>
          <a:r>
            <a:rPr kumimoji="1" lang="ja-JP" altLang="en-US" sz="1300">
              <a:latin typeface="ＭＳ Ｐゴシック" panose="020B0600070205080204" pitchFamily="50" charset="-128"/>
              <a:ea typeface="ＭＳ Ｐゴシック" panose="020B0600070205080204" pitchFamily="50" charset="-128"/>
            </a:rPr>
            <a:t>と前年度に比べ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ポイント高くなっています。</a:t>
          </a:r>
        </a:p>
        <a:p>
          <a:r>
            <a:rPr kumimoji="1" lang="ja-JP" altLang="en-US" sz="1300">
              <a:latin typeface="ＭＳ Ｐゴシック" panose="020B0600070205080204" pitchFamily="50" charset="-128"/>
              <a:ea typeface="ＭＳ Ｐゴシック" panose="020B0600070205080204" pitchFamily="50" charset="-128"/>
            </a:rPr>
            <a:t>　現在、持続可能で安定した財政運営の実現を目指し、歳入・歳出全般にわたる改革の方針や取組を具体的に定めた「福岡県財政改革プラン</a:t>
          </a:r>
          <a:r>
            <a:rPr kumimoji="1" lang="en-US" altLang="ja-JP" sz="1300">
              <a:latin typeface="ＭＳ Ｐゴシック" panose="020B0600070205080204" pitchFamily="50" charset="-128"/>
              <a:ea typeface="ＭＳ Ｐゴシック" panose="020B0600070205080204" pitchFamily="50" charset="-128"/>
            </a:rPr>
            <a:t>2017</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年度）」に基づき、人件費の抑制、事務事業の見直しや収入の確保に努めるなどの、財政の健全化に取り組んでいます。</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66</xdr:row>
      <xdr:rowOff>154940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997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135890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114800" y="1091565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31767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63</xdr:row>
      <xdr:rowOff>114300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3225800" y="1074674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64</xdr:row>
      <xdr:rowOff>160020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2336800" y="10746740"/>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64</xdr:row>
      <xdr:rowOff>160020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1447800" y="1069848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111760</xdr:rowOff>
    </xdr:from>
    <xdr:to>
      <xdr:col>11</xdr:col>
      <xdr:colOff>82550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人当たりの人件費・物件費が、本県及びグループ平均ともに大幅に減少しているのは、小中学校等教職員の給与負担が政令市へ移譲されたことによるものです。</a:t>
          </a:r>
        </a:p>
        <a:p>
          <a:r>
            <a:rPr kumimoji="1" lang="ja-JP" altLang="en-US" sz="1100">
              <a:latin typeface="ＭＳ Ｐゴシック" panose="020B0600070205080204" pitchFamily="50" charset="-128"/>
              <a:ea typeface="ＭＳ Ｐゴシック" panose="020B0600070205080204" pitchFamily="50" charset="-128"/>
            </a:rPr>
            <a:t>　なお、本県が、グループ内平均より低くなっているのは、</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つの政令市に移譲したことによる人件費の大幅な減少やプランに基づく職員定数の削減、事務事業の見直しによる節減などに取り組んできたことによるものと考えられます。</a:t>
          </a:r>
        </a:p>
        <a:p>
          <a:r>
            <a:rPr kumimoji="1" lang="ja-JP" altLang="en-US" sz="1100">
              <a:latin typeface="ＭＳ Ｐゴシック" panose="020B0600070205080204" pitchFamily="50" charset="-128"/>
              <a:ea typeface="ＭＳ Ｐゴシック" panose="020B0600070205080204" pitchFamily="50" charset="-128"/>
            </a:rPr>
            <a:t>　また、現在、平成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月に策定した「福岡県財政改革プラン</a:t>
          </a:r>
          <a:r>
            <a:rPr kumimoji="1" lang="en-US" altLang="ja-JP" sz="1100">
              <a:latin typeface="ＭＳ Ｐゴシック" panose="020B0600070205080204" pitchFamily="50" charset="-128"/>
              <a:ea typeface="ＭＳ Ｐゴシック" panose="020B0600070205080204" pitchFamily="50" charset="-128"/>
            </a:rPr>
            <a:t>2017</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年度）」に基づき、より簡素で効率的な財政運営を行うため、人件費の抑制や事務事業の見直しなどの取組を進めています。</a:t>
          </a:r>
        </a:p>
      </xdr:txBody>
    </xdr:sp>
    <xdr:clientData/>
  </xdr:twoCellAnchor>
  <xdr:oneCellAnchor>
    <xdr:from>
      <xdr:col>3</xdr:col>
      <xdr:colOff>95250</xdr:colOff>
      <xdr:row>77</xdr:row>
      <xdr:rowOff>6350</xdr:rowOff>
    </xdr:from>
    <xdr:ext cx="349839" cy="22570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85806</xdr:rowOff>
    </xdr:from>
    <xdr:to>
      <xdr:col>23</xdr:col>
      <xdr:colOff>133350</xdr:colOff>
      <xdr:row>88</xdr:row>
      <xdr:rowOff>137621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801806"/>
          <a:ext cx="0" cy="14234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109698</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1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137621</xdr:rowOff>
    </xdr:from>
    <xdr:to>
      <xdr:col>24</xdr:col>
      <xdr:colOff>12700</xdr:colOff>
      <xdr:row>88</xdr:row>
      <xdr:rowOff>137621</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225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733</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54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85806</xdr:rowOff>
    </xdr:from>
    <xdr:to>
      <xdr:col>24</xdr:col>
      <xdr:colOff>12700</xdr:colOff>
      <xdr:row>80</xdr:row>
      <xdr:rowOff>85806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3804</xdr:rowOff>
    </xdr:from>
    <xdr:to>
      <xdr:col>23</xdr:col>
      <xdr:colOff>133350</xdr:colOff>
      <xdr:row>82</xdr:row>
      <xdr:rowOff>10119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062704"/>
          <a:ext cx="838200" cy="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96539</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155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124462</xdr:rowOff>
    </xdr:from>
    <xdr:to>
      <xdr:col>23</xdr:col>
      <xdr:colOff>184150</xdr:colOff>
      <xdr:row>83</xdr:row>
      <xdr:rowOff>54612</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170321</xdr:rowOff>
    </xdr:from>
    <xdr:to>
      <xdr:col>19</xdr:col>
      <xdr:colOff>133350</xdr:colOff>
      <xdr:row>82</xdr:row>
      <xdr:rowOff>3804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057771"/>
          <a:ext cx="8890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118470</xdr:rowOff>
    </xdr:from>
    <xdr:to>
      <xdr:col>19</xdr:col>
      <xdr:colOff>184150</xdr:colOff>
      <xdr:row>83</xdr:row>
      <xdr:rowOff>48620</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33397</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26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170321</xdr:rowOff>
    </xdr:from>
    <xdr:to>
      <xdr:col>15</xdr:col>
      <xdr:colOff>82550</xdr:colOff>
      <xdr:row>83</xdr:row>
      <xdr:rowOff>71537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2336800" y="14057771"/>
          <a:ext cx="889000" cy="24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115252</xdr:rowOff>
    </xdr:from>
    <xdr:to>
      <xdr:col>15</xdr:col>
      <xdr:colOff>133350</xdr:colOff>
      <xdr:row>83</xdr:row>
      <xdr:rowOff>45402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30179</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2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71537</xdr:rowOff>
    </xdr:from>
    <xdr:to>
      <xdr:col>11</xdr:col>
      <xdr:colOff>31750</xdr:colOff>
      <xdr:row>83</xdr:row>
      <xdr:rowOff>77422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447800" y="14301887"/>
          <a:ext cx="889000" cy="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69909</xdr:rowOff>
    </xdr:from>
    <xdr:to>
      <xdr:col>11</xdr:col>
      <xdr:colOff>82550</xdr:colOff>
      <xdr:row>84</xdr:row>
      <xdr:rowOff>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156286</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38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68340</xdr:rowOff>
    </xdr:from>
    <xdr:to>
      <xdr:col>7</xdr:col>
      <xdr:colOff>31750</xdr:colOff>
      <xdr:row>83</xdr:row>
      <xdr:rowOff>169940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154717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3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130769</xdr:rowOff>
    </xdr:from>
    <xdr:to>
      <xdr:col>23</xdr:col>
      <xdr:colOff>184150</xdr:colOff>
      <xdr:row>82</xdr:row>
      <xdr:rowOff>60919</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01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147296</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3863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124454</xdr:rowOff>
    </xdr:from>
    <xdr:to>
      <xdr:col>19</xdr:col>
      <xdr:colOff>184150</xdr:colOff>
      <xdr:row>82</xdr:row>
      <xdr:rowOff>54604</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01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64781</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3780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119521</xdr:rowOff>
    </xdr:from>
    <xdr:to>
      <xdr:col>15</xdr:col>
      <xdr:colOff>133350</xdr:colOff>
      <xdr:row>82</xdr:row>
      <xdr:rowOff>49671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00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59848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377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20737</xdr:rowOff>
    </xdr:from>
    <xdr:to>
      <xdr:col>11</xdr:col>
      <xdr:colOff>82550</xdr:colOff>
      <xdr:row>83</xdr:row>
      <xdr:rowOff>122337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25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132514</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019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26622</xdr:rowOff>
    </xdr:from>
    <xdr:to>
      <xdr:col>7</xdr:col>
      <xdr:colOff>31750</xdr:colOff>
      <xdr:row>83</xdr:row>
      <xdr:rowOff>128222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25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138399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02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ラスパイレス指数は都道府県平均より高くなっています。</a:t>
          </a:r>
        </a:p>
        <a:p>
          <a:r>
            <a:rPr kumimoji="1" lang="ja-JP" altLang="en-US" sz="1300">
              <a:latin typeface="ＭＳ Ｐゴシック" panose="020B0600070205080204" pitchFamily="50" charset="-128"/>
              <a:ea typeface="ＭＳ Ｐゴシック" panose="020B0600070205080204" pitchFamily="50" charset="-128"/>
            </a:rPr>
            <a:t>　本県では、給与制度の総合的見直しをはじめ、今後とも給与水準の適正化に努めてまいります。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00000000-0008-0000-0300-0000E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17018000" y="13961534"/>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122766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179800" y="1444413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48277</xdr:rowOff>
    </xdr:from>
    <xdr:ext cx="762000" cy="259045"/>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427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72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85</xdr:row>
      <xdr:rowOff>71966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5290800" y="14444134"/>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86</xdr:row>
      <xdr:rowOff>21166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4401800" y="146452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61384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3512800" y="147658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44043</xdr:rowOff>
    </xdr:from>
    <xdr:ext cx="762000" cy="259045"/>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44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77911</xdr:rowOff>
    </xdr:from>
    <xdr:ext cx="7366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万人当たりの職員数が、平成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日現在）から本県及びグループ内平均ともに大幅に減少しているのは、小中学校等教職員の給与負担が政令市に移譲されたことによるものです。</a:t>
          </a:r>
        </a:p>
        <a:p>
          <a:r>
            <a:rPr kumimoji="1" lang="ja-JP" altLang="en-US" sz="1100">
              <a:latin typeface="ＭＳ Ｐゴシック" panose="020B0600070205080204" pitchFamily="50" charset="-128"/>
              <a:ea typeface="ＭＳ Ｐゴシック" panose="020B0600070205080204" pitchFamily="50" charset="-128"/>
            </a:rPr>
            <a:t>　なお、本県が、グループ内平均より低くなっているのは、</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つの政令市に移譲したことやプランに基づく職員定数の削減等に取り組んできたことによるものと考えられます。</a:t>
          </a:r>
        </a:p>
        <a:p>
          <a:r>
            <a:rPr kumimoji="1" lang="ja-JP" altLang="en-US" sz="1100">
              <a:latin typeface="ＭＳ Ｐゴシック" panose="020B0600070205080204" pitchFamily="50" charset="-128"/>
              <a:ea typeface="ＭＳ Ｐゴシック" panose="020B0600070205080204" pitchFamily="50" charset="-128"/>
            </a:rPr>
            <a:t>　また、現在、平成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月に策定した「福岡県財政改革プラン</a:t>
          </a:r>
          <a:r>
            <a:rPr kumimoji="1" lang="en-US" altLang="ja-JP" sz="1100">
              <a:latin typeface="ＭＳ Ｐゴシック" panose="020B0600070205080204" pitchFamily="50" charset="-128"/>
              <a:ea typeface="ＭＳ Ｐゴシック" panose="020B0600070205080204" pitchFamily="50" charset="-128"/>
            </a:rPr>
            <a:t>2017</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年度）」に基づき、より簡素で効率的な財政運営を行うため、平成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年度までの</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年間で職員数を約</a:t>
          </a:r>
          <a:r>
            <a:rPr kumimoji="1" lang="en-US" altLang="ja-JP" sz="1100">
              <a:latin typeface="ＭＳ Ｐゴシック" panose="020B0600070205080204" pitchFamily="50" charset="-128"/>
              <a:ea typeface="ＭＳ Ｐゴシック" panose="020B0600070205080204" pitchFamily="50" charset="-128"/>
            </a:rPr>
            <a:t>120</a:t>
          </a:r>
          <a:r>
            <a:rPr kumimoji="1" lang="ja-JP" altLang="en-US" sz="1100">
              <a:latin typeface="ＭＳ Ｐゴシック" panose="020B0600070205080204" pitchFamily="50" charset="-128"/>
              <a:ea typeface="ＭＳ Ｐゴシック" panose="020B0600070205080204" pitchFamily="50" charset="-128"/>
            </a:rPr>
            <a:t>人削減するなどの取組を進めています。</a:t>
          </a: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a:extLst>
            <a:ext uri="{FF2B5EF4-FFF2-40B4-BE49-F238E27FC236}">
              <a16:creationId xmlns:a16="http://schemas.microsoft.com/office/drawing/2014/main" id="{00000000-0008-0000-0300-00002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165836</xdr:rowOff>
    </xdr:from>
    <xdr:to>
      <xdr:col>81</xdr:col>
      <xdr:colOff>44450</xdr:colOff>
      <xdr:row>67</xdr:row>
      <xdr:rowOff>39029</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flipV="1">
          <a:off x="17018000" y="9938486"/>
          <a:ext cx="0" cy="158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11106</xdr:rowOff>
    </xdr:from>
    <xdr:ext cx="762000" cy="259045"/>
    <xdr:sp macro="" textlink="">
      <xdr:nvSpPr>
        <xdr:cNvPr id="304" name="定員管理の状況最小値テキスト">
          <a:extLst>
            <a:ext uri="{FF2B5EF4-FFF2-40B4-BE49-F238E27FC236}">
              <a16:creationId xmlns:a16="http://schemas.microsoft.com/office/drawing/2014/main" id="{00000000-0008-0000-0300-000030010000}"/>
            </a:ext>
          </a:extLst>
        </xdr:cNvPr>
        <xdr:cNvSpPr txBox="1"/>
      </xdr:nvSpPr>
      <xdr:spPr>
        <a:xfrm>
          <a:off x="17106900" y="114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39029</xdr:rowOff>
    </xdr:from>
    <xdr:to>
      <xdr:col>81</xdr:col>
      <xdr:colOff>133350</xdr:colOff>
      <xdr:row>67</xdr:row>
      <xdr:rowOff>39029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152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80763</xdr:rowOff>
    </xdr:from>
    <xdr:ext cx="762000" cy="259045"/>
    <xdr:sp macro="" textlink="">
      <xdr:nvSpPr>
        <xdr:cNvPr id="306" name="定員管理の状況最大値テキスト">
          <a:extLst>
            <a:ext uri="{FF2B5EF4-FFF2-40B4-BE49-F238E27FC236}">
              <a16:creationId xmlns:a16="http://schemas.microsoft.com/office/drawing/2014/main" id="{00000000-0008-0000-0300-000032010000}"/>
            </a:ext>
          </a:extLst>
        </xdr:cNvPr>
        <xdr:cNvSpPr txBox="1"/>
      </xdr:nvSpPr>
      <xdr:spPr>
        <a:xfrm>
          <a:off x="17106900" y="968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165836</xdr:rowOff>
    </xdr:from>
    <xdr:to>
      <xdr:col>81</xdr:col>
      <xdr:colOff>133350</xdr:colOff>
      <xdr:row>57</xdr:row>
      <xdr:rowOff>165836</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9938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101933</xdr:rowOff>
    </xdr:from>
    <xdr:to>
      <xdr:col>81</xdr:col>
      <xdr:colOff>44450</xdr:colOff>
      <xdr:row>60</xdr:row>
      <xdr:rowOff>115365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179800" y="10388933"/>
          <a:ext cx="838200" cy="1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42929</xdr:rowOff>
    </xdr:from>
    <xdr:ext cx="762000" cy="259045"/>
    <xdr:sp macro="" textlink="">
      <xdr:nvSpPr>
        <xdr:cNvPr id="309" name="定員管理の状況平均値テキスト">
          <a:extLst>
            <a:ext uri="{FF2B5EF4-FFF2-40B4-BE49-F238E27FC236}">
              <a16:creationId xmlns:a16="http://schemas.microsoft.com/office/drawing/2014/main" id="{00000000-0008-0000-0300-000035010000}"/>
            </a:ext>
          </a:extLst>
        </xdr:cNvPr>
        <xdr:cNvSpPr txBox="1"/>
      </xdr:nvSpPr>
      <xdr:spPr>
        <a:xfrm>
          <a:off x="17106900" y="10501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70852</xdr:rowOff>
    </xdr:from>
    <xdr:to>
      <xdr:col>81</xdr:col>
      <xdr:colOff>95250</xdr:colOff>
      <xdr:row>62</xdr:row>
      <xdr:rowOff>1002</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967200" y="10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75490</xdr:rowOff>
    </xdr:from>
    <xdr:to>
      <xdr:col>77</xdr:col>
      <xdr:colOff>44450</xdr:colOff>
      <xdr:row>60</xdr:row>
      <xdr:rowOff>101933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5290800" y="10362490"/>
          <a:ext cx="889000" cy="2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42258</xdr:rowOff>
    </xdr:from>
    <xdr:to>
      <xdr:col>77</xdr:col>
      <xdr:colOff>95250</xdr:colOff>
      <xdr:row>61</xdr:row>
      <xdr:rowOff>143858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1290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128635</xdr:rowOff>
    </xdr:from>
    <xdr:ext cx="7366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5798800" y="10587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55180</xdr:rowOff>
    </xdr:from>
    <xdr:to>
      <xdr:col>72</xdr:col>
      <xdr:colOff>203200</xdr:colOff>
      <xdr:row>60</xdr:row>
      <xdr:rowOff>75490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4401800" y="10342180"/>
          <a:ext cx="889000" cy="2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31983</xdr:rowOff>
    </xdr:from>
    <xdr:to>
      <xdr:col>73</xdr:col>
      <xdr:colOff>44450</xdr:colOff>
      <xdr:row>61</xdr:row>
      <xdr:rowOff>133583</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5240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118360</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4909800" y="1057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55180</xdr:rowOff>
    </xdr:from>
    <xdr:to>
      <xdr:col>68</xdr:col>
      <xdr:colOff>152400</xdr:colOff>
      <xdr:row>62</xdr:row>
      <xdr:rowOff>136627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3512800" y="10342180"/>
          <a:ext cx="889000" cy="42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1860</xdr:rowOff>
    </xdr:from>
    <xdr:to>
      <xdr:col>68</xdr:col>
      <xdr:colOff>203200</xdr:colOff>
      <xdr:row>61</xdr:row>
      <xdr:rowOff>103460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4351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88237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020800" y="1054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86128</xdr:rowOff>
    </xdr:from>
    <xdr:to>
      <xdr:col>64</xdr:col>
      <xdr:colOff>152400</xdr:colOff>
      <xdr:row>63</xdr:row>
      <xdr:rowOff>16278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3462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1055</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3131800" y="108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64565</xdr:rowOff>
    </xdr:from>
    <xdr:to>
      <xdr:col>81</xdr:col>
      <xdr:colOff>95250</xdr:colOff>
      <xdr:row>60</xdr:row>
      <xdr:rowOff>166165</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967200" y="1035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81092</xdr:rowOff>
    </xdr:from>
    <xdr:ext cx="762000" cy="259045"/>
    <xdr:sp macro="" textlink="">
      <xdr:nvSpPr>
        <xdr:cNvPr id="328" name="定員管理の状況該当値テキスト">
          <a:extLst>
            <a:ext uri="{FF2B5EF4-FFF2-40B4-BE49-F238E27FC236}">
              <a16:creationId xmlns:a16="http://schemas.microsoft.com/office/drawing/2014/main" id="{00000000-0008-0000-0300-000048010000}"/>
            </a:ext>
          </a:extLst>
        </xdr:cNvPr>
        <xdr:cNvSpPr txBox="1"/>
      </xdr:nvSpPr>
      <xdr:spPr>
        <a:xfrm>
          <a:off x="17106900" y="1019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51133</xdr:rowOff>
    </xdr:from>
    <xdr:to>
      <xdr:col>77</xdr:col>
      <xdr:colOff>95250</xdr:colOff>
      <xdr:row>60</xdr:row>
      <xdr:rowOff>152733</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129000" y="1033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162910</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107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24690</xdr:rowOff>
    </xdr:from>
    <xdr:to>
      <xdr:col>73</xdr:col>
      <xdr:colOff>44450</xdr:colOff>
      <xdr:row>60</xdr:row>
      <xdr:rowOff>126290</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5240000" y="103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136467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08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4380</xdr:rowOff>
    </xdr:from>
    <xdr:to>
      <xdr:col>68</xdr:col>
      <xdr:colOff>203200</xdr:colOff>
      <xdr:row>60</xdr:row>
      <xdr:rowOff>105980</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4351000" y="102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116157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06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85827</xdr:rowOff>
    </xdr:from>
    <xdr:to>
      <xdr:col>64</xdr:col>
      <xdr:colOff>152400</xdr:colOff>
      <xdr:row>63</xdr:row>
      <xdr:rowOff>15977</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3462000" y="1071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26154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8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a:extLst>
            <a:ext uri="{FF2B5EF4-FFF2-40B4-BE49-F238E27FC236}">
              <a16:creationId xmlns:a16="http://schemas.microsoft.com/office/drawing/2014/main" id="{00000000-0008-0000-0300-00005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借入利率の低下により利子償還額が減少したことなどから、前年度に比べ</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11.7</a:t>
          </a:r>
          <a:r>
            <a:rPr kumimoji="1" lang="ja-JP" altLang="en-US" sz="1200">
              <a:latin typeface="ＭＳ Ｐゴシック" panose="020B0600070205080204" pitchFamily="50" charset="-128"/>
              <a:ea typeface="ＭＳ Ｐゴシック" panose="020B0600070205080204" pitchFamily="50" charset="-128"/>
            </a:rPr>
            <a:t>％となりました。これは、「地方公共団体の財政の健全化に関する法律」に基づく早期健全化基準（</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％）を大幅に下回っています。</a:t>
          </a:r>
        </a:p>
        <a:p>
          <a:r>
            <a:rPr kumimoji="1" lang="ja-JP" altLang="en-US" sz="1200">
              <a:latin typeface="ＭＳ Ｐゴシック" panose="020B0600070205080204" pitchFamily="50" charset="-128"/>
              <a:ea typeface="ＭＳ Ｐゴシック" panose="020B0600070205080204" pitchFamily="50" charset="-128"/>
            </a:rPr>
            <a:t>　なお、平成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月に策定した「福岡県財政改革プラン</a:t>
          </a:r>
          <a:r>
            <a:rPr kumimoji="1" lang="en-US" altLang="ja-JP" sz="1200">
              <a:latin typeface="ＭＳ Ｐゴシック" panose="020B0600070205080204" pitchFamily="50" charset="-128"/>
              <a:ea typeface="ＭＳ Ｐゴシック" panose="020B0600070205080204" pitchFamily="50" charset="-128"/>
            </a:rPr>
            <a:t>2017</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年度）」では、平成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年度において県単独公共事業費を</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％程度抑制することなどにより、令和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年度末の通常債残高を平成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年度末に比べ</a:t>
          </a:r>
          <a:r>
            <a:rPr kumimoji="1" lang="en-US" altLang="ja-JP" sz="1200">
              <a:latin typeface="ＭＳ Ｐゴシック" panose="020B0600070205080204" pitchFamily="50" charset="-128"/>
              <a:ea typeface="ＭＳ Ｐゴシック" panose="020B0600070205080204" pitchFamily="50" charset="-128"/>
            </a:rPr>
            <a:t>780</a:t>
          </a:r>
          <a:r>
            <a:rPr kumimoji="1" lang="ja-JP" altLang="en-US" sz="1200">
              <a:latin typeface="ＭＳ Ｐゴシック" panose="020B0600070205080204" pitchFamily="50" charset="-128"/>
              <a:ea typeface="ＭＳ Ｐゴシック" panose="020B0600070205080204" pitchFamily="50" charset="-128"/>
            </a:rPr>
            <a:t>億円程度圧縮することとしており、現在、プランに基づき公債費縮減の取組みを進めています。</a:t>
          </a:r>
        </a:p>
      </xdr:txBody>
    </xdr:sp>
    <xdr:clientData/>
  </xdr:twoCellAnchor>
  <xdr:oneCellAnchor>
    <xdr:from>
      <xdr:col>61</xdr:col>
      <xdr:colOff>6350</xdr:colOff>
      <xdr:row>32</xdr:row>
      <xdr:rowOff>101600</xdr:rowOff>
    </xdr:from>
    <xdr:ext cx="298543" cy="22570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10885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226628"/>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93435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71056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31949</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59872</xdr:rowOff>
    </xdr:from>
    <xdr:to>
      <xdr:col>81</xdr:col>
      <xdr:colOff>95250</xdr:colOff>
      <xdr:row>41</xdr:row>
      <xdr:rowOff>161472</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93435</xdr:rowOff>
    </xdr:from>
    <xdr:to>
      <xdr:col>77</xdr:col>
      <xdr:colOff>44450</xdr:colOff>
      <xdr:row>41</xdr:row>
      <xdr:rowOff>93435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5290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128815</xdr:rowOff>
    </xdr:from>
    <xdr:to>
      <xdr:col>77</xdr:col>
      <xdr:colOff>95250</xdr:colOff>
      <xdr:row>42</xdr:row>
      <xdr:rowOff>58965</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43742</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93435</xdr:rowOff>
    </xdr:from>
    <xdr:to>
      <xdr:col>72</xdr:col>
      <xdr:colOff>203200</xdr:colOff>
      <xdr:row>41</xdr:row>
      <xdr:rowOff>145143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71228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112684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145143</xdr:rowOff>
    </xdr:from>
    <xdr:to>
      <xdr:col>68</xdr:col>
      <xdr:colOff>152400</xdr:colOff>
      <xdr:row>42</xdr:row>
      <xdr:rowOff>146050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717459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129722</xdr:rowOff>
    </xdr:from>
    <xdr:to>
      <xdr:col>68</xdr:col>
      <xdr:colOff>203200</xdr:colOff>
      <xdr:row>43</xdr:row>
      <xdr:rowOff>59872</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44649</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165299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41927</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42635</xdr:rowOff>
    </xdr:from>
    <xdr:to>
      <xdr:col>77</xdr:col>
      <xdr:colOff>95250</xdr:colOff>
      <xdr:row>41</xdr:row>
      <xdr:rowOff>144235</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154412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42635</xdr:rowOff>
    </xdr:from>
    <xdr:to>
      <xdr:col>73</xdr:col>
      <xdr:colOff>44450</xdr:colOff>
      <xdr:row>41</xdr:row>
      <xdr:rowOff>144235</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154412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94343</xdr:rowOff>
    </xdr:from>
    <xdr:to>
      <xdr:col>68</xdr:col>
      <xdr:colOff>203200</xdr:colOff>
      <xdr:row>42</xdr:row>
      <xdr:rowOff>24493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34670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35577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令和元年度の将来負担比率は前年度から増加していますが、これは主に、豪雨災害復旧・復興対策等に県債を発行したことなどによるものです。</a:t>
          </a:r>
        </a:p>
        <a:p>
          <a:r>
            <a:rPr kumimoji="1" lang="ja-JP" altLang="en-US" sz="1050">
              <a:latin typeface="ＭＳ Ｐゴシック" panose="020B0600070205080204" pitchFamily="50" charset="-128"/>
              <a:ea typeface="ＭＳ Ｐゴシック" panose="020B0600070205080204" pitchFamily="50" charset="-128"/>
            </a:rPr>
            <a:t>　また、グループ内で比較すると、本県の比率が高いのは、過去に実施した九州新幹線整備のための負担が大きかったこと、平成</a:t>
          </a:r>
          <a:r>
            <a:rPr kumimoji="1" lang="en-US" altLang="ja-JP" sz="1050">
              <a:latin typeface="ＭＳ Ｐゴシック" panose="020B0600070205080204" pitchFamily="50" charset="-128"/>
              <a:ea typeface="ＭＳ Ｐゴシック" panose="020B0600070205080204" pitchFamily="50" charset="-128"/>
            </a:rPr>
            <a:t>23</a:t>
          </a:r>
          <a:r>
            <a:rPr kumimoji="1" lang="ja-JP" altLang="en-US" sz="1050">
              <a:latin typeface="ＭＳ Ｐゴシック" panose="020B0600070205080204" pitchFamily="50" charset="-128"/>
              <a:ea typeface="ＭＳ Ｐゴシック" panose="020B0600070205080204" pitchFamily="50" charset="-128"/>
            </a:rPr>
            <a:t>年度から、防災・減災対策として、緊急輸送道路、河川の護岸、ため池・クリークの整備、学校・公共施設の耐震化に積極的に取り組んできたこと、ダムの整備が多額となったことが主な要因と考えられます。</a:t>
          </a:r>
        </a:p>
        <a:p>
          <a:r>
            <a:rPr kumimoji="1" lang="ja-JP" altLang="en-US" sz="1050">
              <a:latin typeface="ＭＳ Ｐゴシック" panose="020B0600070205080204" pitchFamily="50" charset="-128"/>
              <a:ea typeface="ＭＳ Ｐゴシック" panose="020B0600070205080204" pitchFamily="50" charset="-128"/>
            </a:rPr>
            <a:t>　なお、現在、持続可能で安定した財政運営の実現を目指し、歳入・歳出全般にわたる改革の方針や取組を全体的に定めた「福岡県財政改革プラン</a:t>
          </a:r>
          <a:r>
            <a:rPr kumimoji="1" lang="en-US" altLang="ja-JP" sz="1050">
              <a:latin typeface="ＭＳ Ｐゴシック" panose="020B0600070205080204" pitchFamily="50" charset="-128"/>
              <a:ea typeface="ＭＳ Ｐゴシック" panose="020B0600070205080204" pitchFamily="50" charset="-128"/>
            </a:rPr>
            <a:t>2017</a:t>
          </a:r>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年度）」に基づき、人件費の抑制</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事務事業の見直しや収入の確保に努めるなどの、財政の健全化に取り組んでいます。</a:t>
          </a:r>
        </a:p>
      </xdr:txBody>
    </xdr:sp>
    <xdr:clientData/>
  </xdr:twoCellAnchor>
  <xdr:oneCellAnchor>
    <xdr:from>
      <xdr:col>61</xdr:col>
      <xdr:colOff>6350</xdr:colOff>
      <xdr:row>10</xdr:row>
      <xdr:rowOff>63500</xdr:rowOff>
    </xdr:from>
    <xdr:ext cx="298543" cy="22570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67208</xdr:rowOff>
    </xdr:from>
    <xdr:to>
      <xdr:col>81</xdr:col>
      <xdr:colOff>44450</xdr:colOff>
      <xdr:row>21</xdr:row>
      <xdr:rowOff>3099</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flipV="1">
          <a:off x="17018000" y="2467508"/>
          <a:ext cx="0" cy="1136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146626</xdr:rowOff>
    </xdr:from>
    <xdr:ext cx="762000" cy="259045"/>
    <xdr:sp macro="" textlink="">
      <xdr:nvSpPr>
        <xdr:cNvPr id="426" name="将来負担の状況最小値テキスト">
          <a:extLst>
            <a:ext uri="{FF2B5EF4-FFF2-40B4-BE49-F238E27FC236}">
              <a16:creationId xmlns:a16="http://schemas.microsoft.com/office/drawing/2014/main" id="{00000000-0008-0000-0300-0000AA010000}"/>
            </a:ext>
          </a:extLst>
        </xdr:cNvPr>
        <xdr:cNvSpPr txBox="1"/>
      </xdr:nvSpPr>
      <xdr:spPr>
        <a:xfrm>
          <a:off x="17106900" y="357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3099</xdr:rowOff>
    </xdr:from>
    <xdr:to>
      <xdr:col>81</xdr:col>
      <xdr:colOff>133350</xdr:colOff>
      <xdr:row>21</xdr:row>
      <xdr:rowOff>3099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6929100" y="360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153585</xdr:rowOff>
    </xdr:from>
    <xdr:ext cx="762000" cy="259045"/>
    <xdr:sp macro="" textlink="">
      <xdr:nvSpPr>
        <xdr:cNvPr id="428" name="将来負担の状況最大値テキスト">
          <a:extLst>
            <a:ext uri="{FF2B5EF4-FFF2-40B4-BE49-F238E27FC236}">
              <a16:creationId xmlns:a16="http://schemas.microsoft.com/office/drawing/2014/main" id="{00000000-0008-0000-0300-0000AC010000}"/>
            </a:ext>
          </a:extLst>
        </xdr:cNvPr>
        <xdr:cNvSpPr txBox="1"/>
      </xdr:nvSpPr>
      <xdr:spPr>
        <a:xfrm>
          <a:off x="17106900" y="221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67208</xdr:rowOff>
    </xdr:from>
    <xdr:to>
      <xdr:col>81</xdr:col>
      <xdr:colOff>133350</xdr:colOff>
      <xdr:row>14</xdr:row>
      <xdr:rowOff>67208</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24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141503</xdr:rowOff>
    </xdr:from>
    <xdr:to>
      <xdr:col>81</xdr:col>
      <xdr:colOff>44450</xdr:colOff>
      <xdr:row>18</xdr:row>
      <xdr:rowOff>153086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179800" y="3227603"/>
          <a:ext cx="8382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125341</xdr:rowOff>
    </xdr:from>
    <xdr:ext cx="762000" cy="259045"/>
    <xdr:sp macro="" textlink="">
      <xdr:nvSpPr>
        <xdr:cNvPr id="431" name="将来負担の状況平均値テキスト">
          <a:extLst>
            <a:ext uri="{FF2B5EF4-FFF2-40B4-BE49-F238E27FC236}">
              <a16:creationId xmlns:a16="http://schemas.microsoft.com/office/drawing/2014/main" id="{00000000-0008-0000-0300-0000AF010000}"/>
            </a:ext>
          </a:extLst>
        </xdr:cNvPr>
        <xdr:cNvSpPr txBox="1"/>
      </xdr:nvSpPr>
      <xdr:spPr>
        <a:xfrm>
          <a:off x="17106900" y="2697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108814</xdr:rowOff>
    </xdr:from>
    <xdr:to>
      <xdr:col>81</xdr:col>
      <xdr:colOff>95250</xdr:colOff>
      <xdr:row>17</xdr:row>
      <xdr:rowOff>38964</xdr:rowOff>
    </xdr:to>
    <xdr:sp macro="" textlink="">
      <xdr:nvSpPr>
        <xdr:cNvPr id="432" name="フローチャート: 判断 431">
          <a:extLst>
            <a:ext uri="{FF2B5EF4-FFF2-40B4-BE49-F238E27FC236}">
              <a16:creationId xmlns:a16="http://schemas.microsoft.com/office/drawing/2014/main" id="{00000000-0008-0000-0300-0000B0010000}"/>
            </a:ext>
          </a:extLst>
        </xdr:cNvPr>
        <xdr:cNvSpPr/>
      </xdr:nvSpPr>
      <xdr:spPr>
        <a:xfrm>
          <a:off x="169672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126543</xdr:rowOff>
    </xdr:from>
    <xdr:to>
      <xdr:col>77</xdr:col>
      <xdr:colOff>44450</xdr:colOff>
      <xdr:row>18</xdr:row>
      <xdr:rowOff>141503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5290800" y="3212643"/>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116535</xdr:rowOff>
    </xdr:from>
    <xdr:to>
      <xdr:col>77</xdr:col>
      <xdr:colOff>95250</xdr:colOff>
      <xdr:row>17</xdr:row>
      <xdr:rowOff>46685</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56862</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6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58979</xdr:rowOff>
    </xdr:from>
    <xdr:to>
      <xdr:col>72</xdr:col>
      <xdr:colOff>203200</xdr:colOff>
      <xdr:row>18</xdr:row>
      <xdr:rowOff>126543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4401800" y="3145079"/>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130048</xdr:rowOff>
    </xdr:from>
    <xdr:to>
      <xdr:col>73</xdr:col>
      <xdr:colOff>44450</xdr:colOff>
      <xdr:row>17</xdr:row>
      <xdr:rowOff>60198</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70375</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64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40640</xdr:rowOff>
    </xdr:from>
    <xdr:to>
      <xdr:col>68</xdr:col>
      <xdr:colOff>152400</xdr:colOff>
      <xdr:row>18</xdr:row>
      <xdr:rowOff>58979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3512800" y="3126740"/>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121361</xdr:rowOff>
    </xdr:from>
    <xdr:to>
      <xdr:col>68</xdr:col>
      <xdr:colOff>203200</xdr:colOff>
      <xdr:row>17</xdr:row>
      <xdr:rowOff>51511</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61688</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63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121844</xdr:rowOff>
    </xdr:from>
    <xdr:to>
      <xdr:col>64</xdr:col>
      <xdr:colOff>152400</xdr:colOff>
      <xdr:row>17</xdr:row>
      <xdr:rowOff>51994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62171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63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102286</xdr:rowOff>
    </xdr:from>
    <xdr:to>
      <xdr:col>81</xdr:col>
      <xdr:colOff>95250</xdr:colOff>
      <xdr:row>19</xdr:row>
      <xdr:rowOff>32436</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6967200" y="318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74363</xdr:rowOff>
    </xdr:from>
    <xdr:ext cx="762000" cy="259045"/>
    <xdr:sp macro="" textlink="">
      <xdr:nvSpPr>
        <xdr:cNvPr id="450" name="将来負担の状況該当値テキスト">
          <a:extLst>
            <a:ext uri="{FF2B5EF4-FFF2-40B4-BE49-F238E27FC236}">
              <a16:creationId xmlns:a16="http://schemas.microsoft.com/office/drawing/2014/main" id="{00000000-0008-0000-0300-0000C2010000}"/>
            </a:ext>
          </a:extLst>
        </xdr:cNvPr>
        <xdr:cNvSpPr txBox="1"/>
      </xdr:nvSpPr>
      <xdr:spPr>
        <a:xfrm>
          <a:off x="17106900" y="316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90703</xdr:rowOff>
    </xdr:from>
    <xdr:to>
      <xdr:col>77</xdr:col>
      <xdr:colOff>95250</xdr:colOff>
      <xdr:row>19</xdr:row>
      <xdr:rowOff>20853</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129000" y="317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5630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3263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75743</xdr:rowOff>
    </xdr:from>
    <xdr:to>
      <xdr:col>73</xdr:col>
      <xdr:colOff>44450</xdr:colOff>
      <xdr:row>19</xdr:row>
      <xdr:rowOff>5893</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5240000" y="31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162120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32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8179</xdr:rowOff>
    </xdr:from>
    <xdr:to>
      <xdr:col>68</xdr:col>
      <xdr:colOff>203200</xdr:colOff>
      <xdr:row>18</xdr:row>
      <xdr:rowOff>109779</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4351000" y="30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94556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318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161290</xdr:rowOff>
    </xdr:from>
    <xdr:to>
      <xdr:col>64</xdr:col>
      <xdr:colOff>152400</xdr:colOff>
      <xdr:row>18</xdr:row>
      <xdr:rowOff>91440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3462000" y="30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76217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5,129,841
5,047,263
4,986.51
1,656,889,698
1,616,681,341
4,081,514
931,456,017
3,692,783,106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263.3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年度から人件費が、本県及びグループ平均ともに減少しているのは、小中学校等教職員の給与負担が政令市へ移譲されたことによるものです。</a:t>
          </a:r>
        </a:p>
        <a:p>
          <a:r>
            <a:rPr kumimoji="1" lang="ja-JP" altLang="en-US" sz="1100">
              <a:latin typeface="ＭＳ Ｐゴシック" panose="020B0600070205080204" pitchFamily="50" charset="-128"/>
              <a:ea typeface="ＭＳ Ｐゴシック" panose="020B0600070205080204" pitchFamily="50" charset="-128"/>
            </a:rPr>
            <a:t>　なお、本県が、グループ内平均より低くなっているのは、</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つの政令市に移譲したことやプランに基づく職員定数の削減等に取り組んできたことによるものと考えられます。</a:t>
          </a:r>
        </a:p>
        <a:p>
          <a:r>
            <a:rPr kumimoji="1" lang="ja-JP" altLang="en-US" sz="1100">
              <a:latin typeface="ＭＳ Ｐゴシック" panose="020B0600070205080204" pitchFamily="50" charset="-128"/>
              <a:ea typeface="ＭＳ Ｐゴシック" panose="020B0600070205080204" pitchFamily="50" charset="-128"/>
            </a:rPr>
            <a:t>　また、現在、平成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月に策定した「福岡県財政改革プラン</a:t>
          </a:r>
          <a:r>
            <a:rPr kumimoji="1" lang="en-US" altLang="ja-JP" sz="1100">
              <a:latin typeface="ＭＳ Ｐゴシック" panose="020B0600070205080204" pitchFamily="50" charset="-128"/>
              <a:ea typeface="ＭＳ Ｐゴシック" panose="020B0600070205080204" pitchFamily="50" charset="-128"/>
            </a:rPr>
            <a:t>2017</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年度）」に基づき、より簡素で効率的な財政運営を行うため、平成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年度までの</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年間で職員数を約</a:t>
          </a:r>
          <a:r>
            <a:rPr kumimoji="1" lang="en-US" altLang="ja-JP" sz="1100">
              <a:latin typeface="ＭＳ Ｐゴシック" panose="020B0600070205080204" pitchFamily="50" charset="-128"/>
              <a:ea typeface="ＭＳ Ｐゴシック" panose="020B0600070205080204" pitchFamily="50" charset="-128"/>
            </a:rPr>
            <a:t>120</a:t>
          </a:r>
          <a:r>
            <a:rPr kumimoji="1" lang="ja-JP" altLang="en-US" sz="1100">
              <a:latin typeface="ＭＳ Ｐゴシック" panose="020B0600070205080204" pitchFamily="50" charset="-128"/>
              <a:ea typeface="ＭＳ Ｐゴシック" panose="020B0600070205080204" pitchFamily="50" charset="-128"/>
            </a:rPr>
            <a:t>人削減するなどの取組を進めています。</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165100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765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146050</xdr:rowOff>
    </xdr:from>
    <xdr:to>
      <xdr:col>24</xdr:col>
      <xdr:colOff>25400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987800" y="580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105427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277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133350</xdr:rowOff>
    </xdr:from>
    <xdr:to>
      <xdr:col>24</xdr:col>
      <xdr:colOff>76200</xdr:colOff>
      <xdr:row>37</xdr:row>
      <xdr:rowOff>63500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69850</xdr:rowOff>
    </xdr:from>
    <xdr:to>
      <xdr:col>19</xdr:col>
      <xdr:colOff>187325</xdr:colOff>
      <xdr:row>33</xdr:row>
      <xdr:rowOff>146050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098800" y="572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133350</xdr:rowOff>
    </xdr:from>
    <xdr:to>
      <xdr:col>20</xdr:col>
      <xdr:colOff>38100</xdr:colOff>
      <xdr:row>37</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48277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69850</xdr:rowOff>
    </xdr:from>
    <xdr:to>
      <xdr:col>15</xdr:col>
      <xdr:colOff>98425</xdr:colOff>
      <xdr:row>39</xdr:row>
      <xdr:rowOff>69850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209800" y="5727700"/>
          <a:ext cx="889000" cy="10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162577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12700</xdr:rowOff>
    </xdr:from>
    <xdr:to>
      <xdr:col>11</xdr:col>
      <xdr:colOff>9525</xdr:colOff>
      <xdr:row>39</xdr:row>
      <xdr:rowOff>69850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6699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41</xdr:row>
      <xdr:rowOff>38100</xdr:rowOff>
    </xdr:from>
    <xdr:to>
      <xdr:col>11</xdr:col>
      <xdr:colOff>60325</xdr:colOff>
      <xdr:row>41</xdr:row>
      <xdr:rowOff>139700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706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124477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715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133350</xdr:rowOff>
    </xdr:from>
    <xdr:to>
      <xdr:col>6</xdr:col>
      <xdr:colOff>171450</xdr:colOff>
      <xdr:row>41</xdr:row>
      <xdr:rowOff>63500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48277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133350</xdr:rowOff>
    </xdr:from>
    <xdr:to>
      <xdr:col>24</xdr:col>
      <xdr:colOff>76200</xdr:colOff>
      <xdr:row>34</xdr:row>
      <xdr:rowOff>63500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41927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95250</xdr:rowOff>
    </xdr:from>
    <xdr:to>
      <xdr:col>20</xdr:col>
      <xdr:colOff>38100</xdr:colOff>
      <xdr:row>34</xdr:row>
      <xdr:rowOff>25400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35577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19050</xdr:rowOff>
    </xdr:from>
    <xdr:to>
      <xdr:col>15</xdr:col>
      <xdr:colOff>149225</xdr:colOff>
      <xdr:row>33</xdr:row>
      <xdr:rowOff>120650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130827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19050</xdr:rowOff>
    </xdr:from>
    <xdr:to>
      <xdr:col>11</xdr:col>
      <xdr:colOff>60325</xdr:colOff>
      <xdr:row>39</xdr:row>
      <xdr:rowOff>120650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130827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133350</xdr:rowOff>
    </xdr:from>
    <xdr:to>
      <xdr:col>6</xdr:col>
      <xdr:colOff>171450</xdr:colOff>
      <xdr:row>39</xdr:row>
      <xdr:rowOff>63500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73677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予算編成過程において既存の事務事業の見直し作業を実施することなどにより、物件費に係る経常収支比率はグループ内平均よりも低水準を維持しています。</a:t>
          </a:r>
        </a:p>
        <a:p>
          <a:r>
            <a:rPr kumimoji="1" lang="ja-JP" altLang="en-US" sz="1300">
              <a:latin typeface="ＭＳ Ｐゴシック" panose="020B0600070205080204" pitchFamily="50" charset="-128"/>
              <a:ea typeface="ＭＳ Ｐゴシック" panose="020B0600070205080204" pitchFamily="50" charset="-128"/>
            </a:rPr>
            <a:t>　なお、現在、平成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月に策定した「福岡県財政改革プラン</a:t>
          </a:r>
          <a:r>
            <a:rPr kumimoji="1" lang="en-US" altLang="ja-JP" sz="1300">
              <a:latin typeface="ＭＳ Ｐゴシック" panose="020B0600070205080204" pitchFamily="50" charset="-128"/>
              <a:ea typeface="ＭＳ Ｐゴシック" panose="020B0600070205080204" pitchFamily="50" charset="-128"/>
            </a:rPr>
            <a:t>2017</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年度）」に基づき、事務事業の見直しを実施しています。</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20</xdr:row>
      <xdr:rowOff>149860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1615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46990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573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57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1270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527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1270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527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扶助費に係る経常収支比率がグループ内平均を上回っているのは、本県の扶助費のうち高い割合を占める生活保護費がグループ内平均と比較して高いことが要因（人口１人当たり：本県はグループ内平均の約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倍）となっています。</a:t>
          </a:r>
        </a:p>
        <a:p>
          <a:r>
            <a:rPr kumimoji="1" lang="ja-JP" altLang="en-US" sz="1300">
              <a:latin typeface="ＭＳ Ｐゴシック" panose="020B0600070205080204" pitchFamily="50" charset="-128"/>
              <a:ea typeface="ＭＳ Ｐゴシック" panose="020B0600070205080204" pitchFamily="50" charset="-128"/>
            </a:rPr>
            <a:t>　なお、本県において生活保護費は、扶助費全体の約</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％を占めており、令和元年度決算額は約</a:t>
          </a:r>
          <a:r>
            <a:rPr kumimoji="1" lang="en-US" altLang="ja-JP" sz="1300">
              <a:latin typeface="ＭＳ Ｐゴシック" panose="020B0600070205080204" pitchFamily="50" charset="-128"/>
              <a:ea typeface="ＭＳ Ｐゴシック" panose="020B0600070205080204" pitchFamily="50" charset="-128"/>
            </a:rPr>
            <a:t>292</a:t>
          </a:r>
          <a:r>
            <a:rPr kumimoji="1" lang="ja-JP" altLang="en-US" sz="1300">
              <a:latin typeface="ＭＳ Ｐゴシック" panose="020B0600070205080204" pitchFamily="50" charset="-128"/>
              <a:ea typeface="ＭＳ Ｐゴシック" panose="020B0600070205080204" pitchFamily="50" charset="-128"/>
            </a:rPr>
            <a:t>億円（前年度比約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％減）となっています。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3987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92727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098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2209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1320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「その他」の主なものは道路や学校等の維持修繕費ですが、グループ内平均よりも低水準で推移しています。</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月に「福岡県公共施設等総合管理計画」を策定し、公共施設等の更新・集約化・長寿命化等を計画的に進めています。</a:t>
          </a: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58255</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74584</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90912</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107242</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123570</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51</xdr:row>
      <xdr:rowOff>139899</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57</xdr:row>
      <xdr:rowOff>102507</xdr:rowOff>
    </xdr:from>
    <xdr:to>
      <xdr:col>82</xdr:col>
      <xdr:colOff>107950</xdr:colOff>
      <xdr:row>61</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875157"/>
          <a:ext cx="0" cy="653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17434</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61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102507</xdr:rowOff>
    </xdr:from>
    <xdr:to>
      <xdr:col>82</xdr:col>
      <xdr:colOff>196850</xdr:colOff>
      <xdr:row>57</xdr:row>
      <xdr:rowOff>102507</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87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53522</xdr:rowOff>
    </xdr:from>
    <xdr:to>
      <xdr:col>82</xdr:col>
      <xdr:colOff>107950</xdr:colOff>
      <xdr:row>59</xdr:row>
      <xdr:rowOff>86178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101690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72770</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10188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100693</xdr:rowOff>
    </xdr:from>
    <xdr:to>
      <xdr:col>82</xdr:col>
      <xdr:colOff>158750</xdr:colOff>
      <xdr:row>60</xdr:row>
      <xdr:rowOff>30843</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37193</xdr:rowOff>
    </xdr:from>
    <xdr:to>
      <xdr:col>78</xdr:col>
      <xdr:colOff>69850</xdr:colOff>
      <xdr:row>59</xdr:row>
      <xdr:rowOff>86178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124043"/>
          <a:ext cx="889000" cy="107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68035</xdr:rowOff>
    </xdr:from>
    <xdr:to>
      <xdr:col>78</xdr:col>
      <xdr:colOff>120650</xdr:colOff>
      <xdr:row>59</xdr:row>
      <xdr:rowOff>169635</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154412</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37193</xdr:rowOff>
    </xdr:from>
    <xdr:to>
      <xdr:col>73</xdr:col>
      <xdr:colOff>180975</xdr:colOff>
      <xdr:row>53</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893800" y="9124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10885</xdr:rowOff>
    </xdr:from>
    <xdr:to>
      <xdr:col>74</xdr:col>
      <xdr:colOff>31750</xdr:colOff>
      <xdr:row>54</xdr:row>
      <xdr:rowOff>112485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97262</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143328</xdr:rowOff>
    </xdr:from>
    <xdr:to>
      <xdr:col>69</xdr:col>
      <xdr:colOff>92075</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0587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149678</xdr:rowOff>
    </xdr:from>
    <xdr:to>
      <xdr:col>69</xdr:col>
      <xdr:colOff>142875</xdr:colOff>
      <xdr:row>54</xdr:row>
      <xdr:rowOff>79828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64605</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10885</xdr:rowOff>
    </xdr:from>
    <xdr:to>
      <xdr:col>65</xdr:col>
      <xdr:colOff>53975</xdr:colOff>
      <xdr:row>54</xdr:row>
      <xdr:rowOff>112485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97262</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2722</xdr:rowOff>
    </xdr:from>
    <xdr:to>
      <xdr:col>82</xdr:col>
      <xdr:colOff>158750</xdr:colOff>
      <xdr:row>59</xdr:row>
      <xdr:rowOff>104322</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19249</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96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35378</xdr:rowOff>
    </xdr:from>
    <xdr:to>
      <xdr:col>78</xdr:col>
      <xdr:colOff>120650</xdr:colOff>
      <xdr:row>59</xdr:row>
      <xdr:rowOff>136978</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147155</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91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157843</xdr:rowOff>
    </xdr:from>
    <xdr:to>
      <xdr:col>74</xdr:col>
      <xdr:colOff>31750</xdr:colOff>
      <xdr:row>53</xdr:row>
      <xdr:rowOff>87993</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98170</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19050</xdr:rowOff>
    </xdr:from>
    <xdr:to>
      <xdr:col>69</xdr:col>
      <xdr:colOff>142875</xdr:colOff>
      <xdr:row>53</xdr:row>
      <xdr:rowOff>120650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130827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92528</xdr:rowOff>
    </xdr:from>
    <xdr:to>
      <xdr:col>65</xdr:col>
      <xdr:colOff>53975</xdr:colOff>
      <xdr:row>53</xdr:row>
      <xdr:rowOff>22678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32855</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事務事業の見直しに取り組む中で補助金等の見直しについても実施してきたところですが、補助費等に係る経常収支比率が高水準となっているのは、保育給付費負担金（約</a:t>
          </a:r>
          <a:r>
            <a:rPr kumimoji="1" lang="en-US" altLang="ja-JP" sz="1300">
              <a:latin typeface="ＭＳ Ｐゴシック" panose="020B0600070205080204" pitchFamily="50" charset="-128"/>
              <a:ea typeface="ＭＳ Ｐゴシック" panose="020B0600070205080204" pitchFamily="50" charset="-128"/>
            </a:rPr>
            <a:t>260</a:t>
          </a:r>
          <a:r>
            <a:rPr kumimoji="1" lang="ja-JP" altLang="en-US" sz="1300">
              <a:latin typeface="ＭＳ Ｐゴシック" panose="020B0600070205080204" pitchFamily="50" charset="-128"/>
              <a:ea typeface="ＭＳ Ｐゴシック" panose="020B0600070205080204" pitchFamily="50" charset="-128"/>
            </a:rPr>
            <a:t>億円、対前年度比で約</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億円・約</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の増）、後期高齢者医療負担金（約</a:t>
          </a:r>
          <a:r>
            <a:rPr kumimoji="1" lang="en-US" altLang="ja-JP" sz="1300">
              <a:latin typeface="ＭＳ Ｐゴシック" panose="020B0600070205080204" pitchFamily="50" charset="-128"/>
              <a:ea typeface="ＭＳ Ｐゴシック" panose="020B0600070205080204" pitchFamily="50" charset="-128"/>
            </a:rPr>
            <a:t>752</a:t>
          </a:r>
          <a:r>
            <a:rPr kumimoji="1" lang="ja-JP" altLang="en-US" sz="1300">
              <a:latin typeface="ＭＳ Ｐゴシック" panose="020B0600070205080204" pitchFamily="50" charset="-128"/>
              <a:ea typeface="ＭＳ Ｐゴシック" panose="020B0600070205080204" pitchFamily="50" charset="-128"/>
            </a:rPr>
            <a:t>億円、対前年度比で約</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億円・約</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の増）などの社会保障関係費の増（約</a:t>
          </a:r>
          <a:r>
            <a:rPr kumimoji="1" lang="en-US" altLang="ja-JP" sz="1300">
              <a:latin typeface="ＭＳ Ｐゴシック" panose="020B0600070205080204" pitchFamily="50" charset="-128"/>
              <a:ea typeface="ＭＳ Ｐゴシック" panose="020B0600070205080204" pitchFamily="50" charset="-128"/>
            </a:rPr>
            <a:t>3,430</a:t>
          </a:r>
          <a:r>
            <a:rPr kumimoji="1" lang="ja-JP" altLang="en-US" sz="1300">
              <a:latin typeface="ＭＳ Ｐゴシック" panose="020B0600070205080204" pitchFamily="50" charset="-128"/>
              <a:ea typeface="ＭＳ Ｐゴシック" panose="020B0600070205080204" pitchFamily="50" charset="-128"/>
            </a:rPr>
            <a:t>億円、対前年度比で約</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億円の増）などが要因となっています。</a:t>
          </a:r>
        </a:p>
      </xdr:txBody>
    </xdr:sp>
    <xdr:clientData/>
  </xdr:twoCellAnchor>
  <xdr:oneCellAnchor>
    <xdr:from>
      <xdr:col>62</xdr:col>
      <xdr:colOff>6350</xdr:colOff>
      <xdr:row>29</xdr:row>
      <xdr:rowOff>107950</xdr:rowOff>
    </xdr:from>
    <xdr:ext cx="298543" cy="225703"/>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40</xdr:row>
      <xdr:rowOff>88900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597072"/>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60977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88900</xdr:rowOff>
    </xdr:from>
    <xdr:to>
      <xdr:col>82</xdr:col>
      <xdr:colOff>196850</xdr:colOff>
      <xdr:row>40</xdr:row>
      <xdr:rowOff>88900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31750</xdr:rowOff>
    </xdr:from>
    <xdr:to>
      <xdr:col>82</xdr:col>
      <xdr:colOff>107950</xdr:colOff>
      <xdr:row>39</xdr:row>
      <xdr:rowOff>75293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7183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109055</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92528</xdr:rowOff>
    </xdr:from>
    <xdr:to>
      <xdr:col>82</xdr:col>
      <xdr:colOff>158750</xdr:colOff>
      <xdr:row>37</xdr:row>
      <xdr:rowOff>22678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31750</xdr:rowOff>
    </xdr:from>
    <xdr:to>
      <xdr:col>78</xdr:col>
      <xdr:colOff>69850</xdr:colOff>
      <xdr:row>40</xdr:row>
      <xdr:rowOff>165100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718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155122</xdr:rowOff>
    </xdr:from>
    <xdr:to>
      <xdr:col>78</xdr:col>
      <xdr:colOff>120650</xdr:colOff>
      <xdr:row>36</xdr:row>
      <xdr:rowOff>85272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95449</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592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86178</xdr:rowOff>
    </xdr:from>
    <xdr:to>
      <xdr:col>73</xdr:col>
      <xdr:colOff>180975</xdr:colOff>
      <xdr:row>40</xdr:row>
      <xdr:rowOff>165100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772728"/>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35577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137885</xdr:rowOff>
    </xdr:from>
    <xdr:to>
      <xdr:col>69</xdr:col>
      <xdr:colOff>92075</xdr:colOff>
      <xdr:row>39</xdr:row>
      <xdr:rowOff>86178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6529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136072</xdr:rowOff>
    </xdr:from>
    <xdr:to>
      <xdr:col>69</xdr:col>
      <xdr:colOff>142875</xdr:colOff>
      <xdr:row>37</xdr:row>
      <xdr:rowOff>66222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76399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24493</xdr:rowOff>
    </xdr:from>
    <xdr:to>
      <xdr:col>82</xdr:col>
      <xdr:colOff>158750</xdr:colOff>
      <xdr:row>39</xdr:row>
      <xdr:rowOff>126093</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168020</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68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152400</xdr:rowOff>
    </xdr:from>
    <xdr:to>
      <xdr:col>78</xdr:col>
      <xdr:colOff>120650</xdr:colOff>
      <xdr:row>39</xdr:row>
      <xdr:rowOff>82550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67327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114300</xdr:rowOff>
    </xdr:from>
    <xdr:to>
      <xdr:col>74</xdr:col>
      <xdr:colOff>31750</xdr:colOff>
      <xdr:row>41</xdr:row>
      <xdr:rowOff>44450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29227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35378</xdr:rowOff>
    </xdr:from>
    <xdr:to>
      <xdr:col>69</xdr:col>
      <xdr:colOff>142875</xdr:colOff>
      <xdr:row>39</xdr:row>
      <xdr:rowOff>136978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121755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87085</xdr:rowOff>
    </xdr:from>
    <xdr:to>
      <xdr:col>65</xdr:col>
      <xdr:colOff>53975</xdr:colOff>
      <xdr:row>39</xdr:row>
      <xdr:rowOff>17235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2012</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係る経常収支比率は、グループ内平均と同水準で推移しています。令和元年度は、借入利率の低下により利子償還額が減少した一方、臨時財政対策債の元金償還金などが増加したため公債費は引き続き増加しています。</a:t>
          </a:r>
        </a:p>
        <a:p>
          <a:r>
            <a:rPr kumimoji="1" lang="ja-JP" altLang="en-US" sz="1100">
              <a:latin typeface="ＭＳ Ｐゴシック" panose="020B0600070205080204" pitchFamily="50" charset="-128"/>
              <a:ea typeface="ＭＳ Ｐゴシック" panose="020B0600070205080204" pitchFamily="50" charset="-128"/>
            </a:rPr>
            <a:t>　なお、平成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月に策定した「福岡県財政改革プラン</a:t>
          </a:r>
          <a:r>
            <a:rPr kumimoji="1" lang="en-US" altLang="ja-JP" sz="1100">
              <a:latin typeface="ＭＳ Ｐゴシック" panose="020B0600070205080204" pitchFamily="50" charset="-128"/>
              <a:ea typeface="ＭＳ Ｐゴシック" panose="020B0600070205080204" pitchFamily="50" charset="-128"/>
            </a:rPr>
            <a:t>2017</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年度において県単独公共事業費を</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％程度抑制することなどにより、令和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年度末の通常債残高を平成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年度末に比べ</a:t>
          </a:r>
          <a:r>
            <a:rPr kumimoji="1" lang="en-US" altLang="ja-JP" sz="1100">
              <a:latin typeface="ＭＳ Ｐゴシック" panose="020B0600070205080204" pitchFamily="50" charset="-128"/>
              <a:ea typeface="ＭＳ Ｐゴシック" panose="020B0600070205080204" pitchFamily="50" charset="-128"/>
            </a:rPr>
            <a:t>780</a:t>
          </a:r>
          <a:r>
            <a:rPr kumimoji="1" lang="ja-JP" altLang="en-US" sz="1100">
              <a:latin typeface="ＭＳ Ｐゴシック" panose="020B0600070205080204" pitchFamily="50" charset="-128"/>
              <a:ea typeface="ＭＳ Ｐゴシック" panose="020B0600070205080204" pitchFamily="50" charset="-128"/>
            </a:rPr>
            <a:t>億円程度圧縮することとしており、現在、プランに基づき公債費縮減の取組みを進めています。</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118835</xdr:rowOff>
    </xdr:from>
    <xdr:to>
      <xdr:col>24</xdr:col>
      <xdr:colOff>25400</xdr:colOff>
      <xdr:row>82</xdr:row>
      <xdr:rowOff>110671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6346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82748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414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110671</xdr:rowOff>
    </xdr:from>
    <xdr:to>
      <xdr:col>24</xdr:col>
      <xdr:colOff>114300</xdr:colOff>
      <xdr:row>82</xdr:row>
      <xdr:rowOff>110671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416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33762</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118835</xdr:rowOff>
    </xdr:from>
    <xdr:to>
      <xdr:col>24</xdr:col>
      <xdr:colOff>114300</xdr:colOff>
      <xdr:row>73</xdr:row>
      <xdr:rowOff>118835</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63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37193</xdr:rowOff>
    </xdr:from>
    <xdr:to>
      <xdr:col>24</xdr:col>
      <xdr:colOff>25400</xdr:colOff>
      <xdr:row>77</xdr:row>
      <xdr:rowOff>86179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3884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51906</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2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35379</xdr:rowOff>
    </xdr:from>
    <xdr:to>
      <xdr:col>24</xdr:col>
      <xdr:colOff>76200</xdr:colOff>
      <xdr:row>77</xdr:row>
      <xdr:rowOff>136979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37193</xdr:rowOff>
    </xdr:from>
    <xdr:to>
      <xdr:col>19</xdr:col>
      <xdr:colOff>187325</xdr:colOff>
      <xdr:row>77</xdr:row>
      <xdr:rowOff>37193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238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167821</xdr:rowOff>
    </xdr:from>
    <xdr:to>
      <xdr:col>15</xdr:col>
      <xdr:colOff>98425</xdr:colOff>
      <xdr:row>77</xdr:row>
      <xdr:rowOff>37193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26571"/>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118835</xdr:rowOff>
    </xdr:from>
    <xdr:to>
      <xdr:col>11</xdr:col>
      <xdr:colOff>9525</xdr:colOff>
      <xdr:row>75</xdr:row>
      <xdr:rowOff>167821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97758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92529</xdr:rowOff>
    </xdr:from>
    <xdr:to>
      <xdr:col>11</xdr:col>
      <xdr:colOff>60325</xdr:colOff>
      <xdr:row>77</xdr:row>
      <xdr:rowOff>22679</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7456</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162577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35379</xdr:rowOff>
    </xdr:from>
    <xdr:to>
      <xdr:col>24</xdr:col>
      <xdr:colOff>76200</xdr:colOff>
      <xdr:row>77</xdr:row>
      <xdr:rowOff>136979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7456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157843</xdr:rowOff>
    </xdr:from>
    <xdr:to>
      <xdr:col>20</xdr:col>
      <xdr:colOff>38100</xdr:colOff>
      <xdr:row>77</xdr:row>
      <xdr:rowOff>87993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157843</xdr:rowOff>
    </xdr:from>
    <xdr:to>
      <xdr:col>15</xdr:col>
      <xdr:colOff>149225</xdr:colOff>
      <xdr:row>77</xdr:row>
      <xdr:rowOff>87993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98170</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117022</xdr:rowOff>
    </xdr:from>
    <xdr:to>
      <xdr:col>11</xdr:col>
      <xdr:colOff>60325</xdr:colOff>
      <xdr:row>76</xdr:row>
      <xdr:rowOff>47172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57349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68035</xdr:rowOff>
    </xdr:from>
    <xdr:to>
      <xdr:col>6</xdr:col>
      <xdr:colOff>171450</xdr:colOff>
      <xdr:row>75</xdr:row>
      <xdr:rowOff>169636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8362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公債費に係る経常収支比率がグループ内平均よりも低い一方、扶助費や補助費等に係る経常収支比率が高いため、公債費以外の経常収支比率はグループ内平均と比較して高くなっています。</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158750</xdr:rowOff>
    </xdr:from>
    <xdr:to>
      <xdr:col>82</xdr:col>
      <xdr:colOff>107950</xdr:colOff>
      <xdr:row>81</xdr:row>
      <xdr:rowOff>133350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74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73677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158750</xdr:rowOff>
    </xdr:from>
    <xdr:to>
      <xdr:col>82</xdr:col>
      <xdr:colOff>196850</xdr:colOff>
      <xdr:row>73</xdr:row>
      <xdr:rowOff>158750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69850</xdr:rowOff>
    </xdr:from>
    <xdr:to>
      <xdr:col>82</xdr:col>
      <xdr:colOff>107950</xdr:colOff>
      <xdr:row>79</xdr:row>
      <xdr:rowOff>133350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614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143527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127000</xdr:rowOff>
    </xdr:from>
    <xdr:to>
      <xdr:col>82</xdr:col>
      <xdr:colOff>158750</xdr:colOff>
      <xdr:row>79</xdr:row>
      <xdr:rowOff>57150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152400</xdr:rowOff>
    </xdr:from>
    <xdr:to>
      <xdr:col>78</xdr:col>
      <xdr:colOff>69850</xdr:colOff>
      <xdr:row>79</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525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146050</xdr:rowOff>
    </xdr:from>
    <xdr:to>
      <xdr:col>78</xdr:col>
      <xdr:colOff>120650</xdr:colOff>
      <xdr:row>78</xdr:row>
      <xdr:rowOff>76200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86377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152400</xdr:rowOff>
    </xdr:from>
    <xdr:to>
      <xdr:col>73</xdr:col>
      <xdr:colOff>180975</xdr:colOff>
      <xdr:row>81</xdr:row>
      <xdr:rowOff>6350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5255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25400</xdr:rowOff>
    </xdr:from>
    <xdr:to>
      <xdr:col>74</xdr:col>
      <xdr:colOff>31750</xdr:colOff>
      <xdr:row>78</xdr:row>
      <xdr:rowOff>127000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137177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158750</xdr:rowOff>
    </xdr:from>
    <xdr:to>
      <xdr:col>69</xdr:col>
      <xdr:colOff>92075</xdr:colOff>
      <xdr:row>81</xdr:row>
      <xdr:rowOff>6350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703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95250</xdr:rowOff>
    </xdr:from>
    <xdr:to>
      <xdr:col>69</xdr:col>
      <xdr:colOff>142875</xdr:colOff>
      <xdr:row>80</xdr:row>
      <xdr:rowOff>25400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35577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101600</xdr:rowOff>
    </xdr:from>
    <xdr:to>
      <xdr:col>65</xdr:col>
      <xdr:colOff>53975</xdr:colOff>
      <xdr:row>79</xdr:row>
      <xdr:rowOff>31750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41927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82550</xdr:rowOff>
    </xdr:from>
    <xdr:to>
      <xdr:col>82</xdr:col>
      <xdr:colOff>158750</xdr:colOff>
      <xdr:row>80</xdr:row>
      <xdr:rowOff>12700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54627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19050</xdr:rowOff>
    </xdr:from>
    <xdr:to>
      <xdr:col>78</xdr:col>
      <xdr:colOff>120650</xdr:colOff>
      <xdr:row>79</xdr:row>
      <xdr:rowOff>120650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105427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101600</xdr:rowOff>
    </xdr:from>
    <xdr:to>
      <xdr:col>74</xdr:col>
      <xdr:colOff>31750</xdr:colOff>
      <xdr:row>79</xdr:row>
      <xdr:rowOff>31750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16527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127000</xdr:rowOff>
    </xdr:from>
    <xdr:to>
      <xdr:col>69</xdr:col>
      <xdr:colOff>142875</xdr:colOff>
      <xdr:row>81</xdr:row>
      <xdr:rowOff>57150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41927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107950</xdr:rowOff>
    </xdr:from>
    <xdr:to>
      <xdr:col>65</xdr:col>
      <xdr:colOff>53975</xdr:colOff>
      <xdr:row>80</xdr:row>
      <xdr:rowOff>38100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22877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13805</xdr:rowOff>
    </xdr:from>
    <xdr:to>
      <xdr:col>29</xdr:col>
      <xdr:colOff>127000</xdr:colOff>
      <xdr:row>19</xdr:row>
      <xdr:rowOff>39999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7380"/>
          <a:ext cx="0" cy="1397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12076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39999</xdr:rowOff>
    </xdr:from>
    <xdr:to>
      <xdr:col>30</xdr:col>
      <xdr:colOff>25400</xdr:colOff>
      <xdr:row>19</xdr:row>
      <xdr:rowOff>39999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51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13805</xdr:rowOff>
    </xdr:from>
    <xdr:to>
      <xdr:col>30</xdr:col>
      <xdr:colOff>25400</xdr:colOff>
      <xdr:row>11</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7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2508</xdr:rowOff>
    </xdr:from>
    <xdr:to>
      <xdr:col>29</xdr:col>
      <xdr:colOff>127000</xdr:colOff>
      <xdr:row>17</xdr:row>
      <xdr:rowOff>8966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64783"/>
          <a:ext cx="647700" cy="6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142352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125825</xdr:rowOff>
    </xdr:from>
    <xdr:to>
      <xdr:col>29</xdr:col>
      <xdr:colOff>177800</xdr:colOff>
      <xdr:row>16</xdr:row>
      <xdr:rowOff>55975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8966</xdr:rowOff>
    </xdr:from>
    <xdr:to>
      <xdr:col>26</xdr:col>
      <xdr:colOff>50800</xdr:colOff>
      <xdr:row>17</xdr:row>
      <xdr:rowOff>17196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71241"/>
          <a:ext cx="698500" cy="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130569</xdr:rowOff>
    </xdr:from>
    <xdr:to>
      <xdr:col>26</xdr:col>
      <xdr:colOff>101600</xdr:colOff>
      <xdr:row>16</xdr:row>
      <xdr:rowOff>60719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70896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8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9557</xdr:rowOff>
    </xdr:from>
    <xdr:to>
      <xdr:col>22</xdr:col>
      <xdr:colOff>114300</xdr:colOff>
      <xdr:row>17</xdr:row>
      <xdr:rowOff>17196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628932"/>
          <a:ext cx="698500" cy="350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125425</xdr:rowOff>
    </xdr:from>
    <xdr:to>
      <xdr:col>22</xdr:col>
      <xdr:colOff>165100</xdr:colOff>
      <xdr:row>16</xdr:row>
      <xdr:rowOff>55575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65752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9119</xdr:rowOff>
    </xdr:from>
    <xdr:to>
      <xdr:col>18</xdr:col>
      <xdr:colOff>177800</xdr:colOff>
      <xdr:row>15</xdr:row>
      <xdr:rowOff>9557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628494"/>
          <a:ext cx="698500" cy="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112433</xdr:rowOff>
    </xdr:from>
    <xdr:to>
      <xdr:col>19</xdr:col>
      <xdr:colOff>38100</xdr:colOff>
      <xdr:row>15</xdr:row>
      <xdr:rowOff>42583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52760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32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119824</xdr:rowOff>
    </xdr:from>
    <xdr:to>
      <xdr:col>15</xdr:col>
      <xdr:colOff>101600</xdr:colOff>
      <xdr:row>15</xdr:row>
      <xdr:rowOff>49974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60151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33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123158</xdr:rowOff>
    </xdr:from>
    <xdr:to>
      <xdr:col>29</xdr:col>
      <xdr:colOff>177800</xdr:colOff>
      <xdr:row>17</xdr:row>
      <xdr:rowOff>53308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13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95235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8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129616</xdr:rowOff>
    </xdr:from>
    <xdr:to>
      <xdr:col>26</xdr:col>
      <xdr:colOff>101600</xdr:colOff>
      <xdr:row>17</xdr:row>
      <xdr:rowOff>59766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20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44543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06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137846</xdr:rowOff>
    </xdr:from>
    <xdr:to>
      <xdr:col>22</xdr:col>
      <xdr:colOff>165100</xdr:colOff>
      <xdr:row>17</xdr:row>
      <xdr:rowOff>67996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28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52773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1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130207</xdr:rowOff>
    </xdr:from>
    <xdr:to>
      <xdr:col>19</xdr:col>
      <xdr:colOff>38100</xdr:colOff>
      <xdr:row>15</xdr:row>
      <xdr:rowOff>60357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78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45134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6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129769</xdr:rowOff>
    </xdr:from>
    <xdr:to>
      <xdr:col>15</xdr:col>
      <xdr:colOff>101600</xdr:colOff>
      <xdr:row>15</xdr:row>
      <xdr:rowOff>59919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77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44696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6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306680</xdr:rowOff>
    </xdr:from>
    <xdr:to>
      <xdr:col>29</xdr:col>
      <xdr:colOff>127000</xdr:colOff>
      <xdr:row>38</xdr:row>
      <xdr:rowOff>55525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1230"/>
          <a:ext cx="0" cy="1291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27602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9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55525</xdr:rowOff>
    </xdr:from>
    <xdr:to>
      <xdr:col>30</xdr:col>
      <xdr:colOff>25400</xdr:colOff>
      <xdr:row>38</xdr:row>
      <xdr:rowOff>55525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5231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50157</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7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306680</xdr:rowOff>
    </xdr:from>
    <xdr:to>
      <xdr:col>30</xdr:col>
      <xdr:colOff>25400</xdr:colOff>
      <xdr:row>33</xdr:row>
      <xdr:rowOff>306680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12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321310</xdr:rowOff>
    </xdr:from>
    <xdr:to>
      <xdr:col>29</xdr:col>
      <xdr:colOff>127000</xdr:colOff>
      <xdr:row>36</xdr:row>
      <xdr:rowOff>20168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31660"/>
          <a:ext cx="647700" cy="41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90898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012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245821</xdr:rowOff>
    </xdr:from>
    <xdr:to>
      <xdr:col>29</xdr:col>
      <xdr:colOff>177800</xdr:colOff>
      <xdr:row>36</xdr:row>
      <xdr:rowOff>4521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6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290373</xdr:rowOff>
    </xdr:from>
    <xdr:to>
      <xdr:col>26</xdr:col>
      <xdr:colOff>50800</xdr:colOff>
      <xdr:row>35</xdr:row>
      <xdr:rowOff>321310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00723"/>
          <a:ext cx="698500" cy="30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218618</xdr:rowOff>
    </xdr:from>
    <xdr:to>
      <xdr:col>26</xdr:col>
      <xdr:colOff>101600</xdr:colOff>
      <xdr:row>35</xdr:row>
      <xdr:rowOff>320218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330395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9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243662</xdr:rowOff>
    </xdr:from>
    <xdr:to>
      <xdr:col>22</xdr:col>
      <xdr:colOff>114300</xdr:colOff>
      <xdr:row>35</xdr:row>
      <xdr:rowOff>290373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54012"/>
          <a:ext cx="698500" cy="46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149657</xdr:rowOff>
    </xdr:from>
    <xdr:to>
      <xdr:col>22</xdr:col>
      <xdr:colOff>165100</xdr:colOff>
      <xdr:row>35</xdr:row>
      <xdr:rowOff>251257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261434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2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194056</xdr:rowOff>
    </xdr:from>
    <xdr:to>
      <xdr:col>18</xdr:col>
      <xdr:colOff>177800</xdr:colOff>
      <xdr:row>35</xdr:row>
      <xdr:rowOff>243662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04406"/>
          <a:ext cx="698500" cy="49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66142</xdr:rowOff>
    </xdr:from>
    <xdr:to>
      <xdr:col>19</xdr:col>
      <xdr:colOff>38100</xdr:colOff>
      <xdr:row>35</xdr:row>
      <xdr:rowOff>167742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177919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4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317221</xdr:rowOff>
    </xdr:from>
    <xdr:to>
      <xdr:col>15</xdr:col>
      <xdr:colOff>101600</xdr:colOff>
      <xdr:row>35</xdr:row>
      <xdr:rowOff>75921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86098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5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312268</xdr:rowOff>
    </xdr:from>
    <xdr:to>
      <xdr:col>29</xdr:col>
      <xdr:colOff>177800</xdr:colOff>
      <xdr:row>36</xdr:row>
      <xdr:rowOff>70968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22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284345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94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270510</xdr:rowOff>
    </xdr:from>
    <xdr:to>
      <xdr:col>26</xdr:col>
      <xdr:colOff>101600</xdr:colOff>
      <xdr:row>36</xdr:row>
      <xdr:rowOff>29210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80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13987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6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239573</xdr:rowOff>
    </xdr:from>
    <xdr:to>
      <xdr:col>22</xdr:col>
      <xdr:colOff>165100</xdr:colOff>
      <xdr:row>35</xdr:row>
      <xdr:rowOff>341173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49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325950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3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192862</xdr:rowOff>
    </xdr:from>
    <xdr:to>
      <xdr:col>19</xdr:col>
      <xdr:colOff>38100</xdr:colOff>
      <xdr:row>35</xdr:row>
      <xdr:rowOff>294462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03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279239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8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143256</xdr:rowOff>
    </xdr:from>
    <xdr:to>
      <xdr:col>15</xdr:col>
      <xdr:colOff>101600</xdr:colOff>
      <xdr:row>35</xdr:row>
      <xdr:rowOff>244856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53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229633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3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5,129,841
5,047,263
4,986.51
1,656,889,698
1,616,681,341
4,081,514
931,456,017
3,692,783,106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263.3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49041</xdr:rowOff>
    </xdr:from>
    <xdr:to>
      <xdr:col>24</xdr:col>
      <xdr:colOff>62865</xdr:colOff>
      <xdr:row>39</xdr:row>
      <xdr:rowOff>134462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3991"/>
          <a:ext cx="1270" cy="14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138289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134462</xdr:rowOff>
    </xdr:from>
    <xdr:to>
      <xdr:col>24</xdr:col>
      <xdr:colOff>152400</xdr:colOff>
      <xdr:row>39</xdr:row>
      <xdr:rowOff>134462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2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167168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49041</xdr:rowOff>
    </xdr:from>
    <xdr:to>
      <xdr:col>24</xdr:col>
      <xdr:colOff>152400</xdr:colOff>
      <xdr:row>31</xdr:row>
      <xdr:rowOff>49041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93904</xdr:rowOff>
    </xdr:from>
    <xdr:to>
      <xdr:col>24</xdr:col>
      <xdr:colOff>63500</xdr:colOff>
      <xdr:row>37</xdr:row>
      <xdr:rowOff>97542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37554"/>
          <a:ext cx="8382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51179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1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28302</xdr:rowOff>
    </xdr:from>
    <xdr:to>
      <xdr:col>24</xdr:col>
      <xdr:colOff>114300</xdr:colOff>
      <xdr:row>36</xdr:row>
      <xdr:rowOff>129902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93904</xdr:rowOff>
    </xdr:from>
    <xdr:to>
      <xdr:col>19</xdr:col>
      <xdr:colOff>177800</xdr:colOff>
      <xdr:row>37</xdr:row>
      <xdr:rowOff>106248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37554"/>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24073</xdr:rowOff>
    </xdr:from>
    <xdr:to>
      <xdr:col>20</xdr:col>
      <xdr:colOff>38100</xdr:colOff>
      <xdr:row>36</xdr:row>
      <xdr:rowOff>125673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34</xdr:row>
      <xdr:rowOff>142200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17411" y="597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41745</xdr:rowOff>
    </xdr:from>
    <xdr:to>
      <xdr:col>15</xdr:col>
      <xdr:colOff>50800</xdr:colOff>
      <xdr:row>37</xdr:row>
      <xdr:rowOff>106248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42495"/>
          <a:ext cx="889000" cy="40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21977</xdr:rowOff>
    </xdr:from>
    <xdr:to>
      <xdr:col>15</xdr:col>
      <xdr:colOff>101600</xdr:colOff>
      <xdr:row>36</xdr:row>
      <xdr:rowOff>123577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140104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41745</xdr:rowOff>
    </xdr:from>
    <xdr:to>
      <xdr:col>10</xdr:col>
      <xdr:colOff>114300</xdr:colOff>
      <xdr:row>35</xdr:row>
      <xdr:rowOff>51175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42495"/>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152470</xdr:rowOff>
    </xdr:from>
    <xdr:to>
      <xdr:col>10</xdr:col>
      <xdr:colOff>165100</xdr:colOff>
      <xdr:row>35</xdr:row>
      <xdr:rowOff>82620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99147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5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158795</xdr:rowOff>
    </xdr:from>
    <xdr:to>
      <xdr:col>6</xdr:col>
      <xdr:colOff>38100</xdr:colOff>
      <xdr:row>35</xdr:row>
      <xdr:rowOff>88945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105472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6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46742</xdr:rowOff>
    </xdr:from>
    <xdr:to>
      <xdr:col>24</xdr:col>
      <xdr:colOff>114300</xdr:colOff>
      <xdr:row>37</xdr:row>
      <xdr:rowOff>148342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25169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6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43104</xdr:rowOff>
    </xdr:from>
    <xdr:to>
      <xdr:col>20</xdr:col>
      <xdr:colOff>38100</xdr:colOff>
      <xdr:row>37</xdr:row>
      <xdr:rowOff>144704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37</xdr:row>
      <xdr:rowOff>135831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17411" y="647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55448</xdr:rowOff>
    </xdr:from>
    <xdr:to>
      <xdr:col>15</xdr:col>
      <xdr:colOff>101600</xdr:colOff>
      <xdr:row>37</xdr:row>
      <xdr:rowOff>157048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9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148176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162395</xdr:rowOff>
    </xdr:from>
    <xdr:to>
      <xdr:col>10</xdr:col>
      <xdr:colOff>165100</xdr:colOff>
      <xdr:row>35</xdr:row>
      <xdr:rowOff>92545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9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83672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8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375</xdr:rowOff>
    </xdr:from>
    <xdr:to>
      <xdr:col>6</xdr:col>
      <xdr:colOff>38100</xdr:colOff>
      <xdr:row>35</xdr:row>
      <xdr:rowOff>101975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0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93102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9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114966</xdr:rowOff>
    </xdr:from>
    <xdr:to>
      <xdr:col>24</xdr:col>
      <xdr:colOff>62865</xdr:colOff>
      <xdr:row>57</xdr:row>
      <xdr:rowOff>25126</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687466"/>
          <a:ext cx="1270" cy="111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28953</xdr:rowOff>
    </xdr:from>
    <xdr:ext cx="469744"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25126</xdr:rowOff>
    </xdr:from>
    <xdr:to>
      <xdr:col>24</xdr:col>
      <xdr:colOff>152400</xdr:colOff>
      <xdr:row>57</xdr:row>
      <xdr:rowOff>25126</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79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61643</xdr:rowOff>
    </xdr:from>
    <xdr:ext cx="534377"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4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114966</xdr:rowOff>
    </xdr:from>
    <xdr:to>
      <xdr:col>24</xdr:col>
      <xdr:colOff>152400</xdr:colOff>
      <xdr:row>50</xdr:row>
      <xdr:rowOff>114966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68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104496</xdr:rowOff>
    </xdr:from>
    <xdr:to>
      <xdr:col>24</xdr:col>
      <xdr:colOff>63500</xdr:colOff>
      <xdr:row>56</xdr:row>
      <xdr:rowOff>116840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705696"/>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134820</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393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111943</xdr:rowOff>
    </xdr:from>
    <xdr:to>
      <xdr:col>24</xdr:col>
      <xdr:colOff>114300</xdr:colOff>
      <xdr:row>56</xdr:row>
      <xdr:rowOff>42093</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4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115560</xdr:rowOff>
    </xdr:from>
    <xdr:to>
      <xdr:col>19</xdr:col>
      <xdr:colOff>177800</xdr:colOff>
      <xdr:row>56</xdr:row>
      <xdr:rowOff>116840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716760"/>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132654</xdr:rowOff>
    </xdr:from>
    <xdr:to>
      <xdr:col>20</xdr:col>
      <xdr:colOff>38100</xdr:colOff>
      <xdr:row>56</xdr:row>
      <xdr:rowOff>62804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79331</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17411" y="933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115560</xdr:rowOff>
    </xdr:from>
    <xdr:to>
      <xdr:col>15</xdr:col>
      <xdr:colOff>50800</xdr:colOff>
      <xdr:row>56</xdr:row>
      <xdr:rowOff>123652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716760"/>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146690</xdr:rowOff>
    </xdr:from>
    <xdr:to>
      <xdr:col>15</xdr:col>
      <xdr:colOff>101600</xdr:colOff>
      <xdr:row>56</xdr:row>
      <xdr:rowOff>76840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54</xdr:row>
      <xdr:rowOff>93367</xdr:rowOff>
    </xdr:from>
    <xdr:ext cx="469744"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73428" y="93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94026</xdr:rowOff>
    </xdr:from>
    <xdr:to>
      <xdr:col>10</xdr:col>
      <xdr:colOff>114300</xdr:colOff>
      <xdr:row>56</xdr:row>
      <xdr:rowOff>123652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695226"/>
          <a:ext cx="8890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150896</xdr:rowOff>
    </xdr:from>
    <xdr:to>
      <xdr:col>10</xdr:col>
      <xdr:colOff>165100</xdr:colOff>
      <xdr:row>56</xdr:row>
      <xdr:rowOff>81046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54</xdr:row>
      <xdr:rowOff>97573</xdr:rowOff>
    </xdr:from>
    <xdr:ext cx="469744"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84428" y="935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135809</xdr:rowOff>
    </xdr:from>
    <xdr:to>
      <xdr:col>6</xdr:col>
      <xdr:colOff>38100</xdr:colOff>
      <xdr:row>56</xdr:row>
      <xdr:rowOff>65959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82486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3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53696</xdr:rowOff>
    </xdr:from>
    <xdr:to>
      <xdr:col>24</xdr:col>
      <xdr:colOff>114300</xdr:colOff>
      <xdr:row>56</xdr:row>
      <xdr:rowOff>155296</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65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140073</xdr:rowOff>
    </xdr:from>
    <xdr:ext cx="469744"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56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66040</xdr:rowOff>
    </xdr:from>
    <xdr:to>
      <xdr:col>20</xdr:col>
      <xdr:colOff>38100</xdr:colOff>
      <xdr:row>56</xdr:row>
      <xdr:rowOff>167640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6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158767</xdr:rowOff>
    </xdr:from>
    <xdr:ext cx="469744"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49728"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64760</xdr:rowOff>
    </xdr:from>
    <xdr:to>
      <xdr:col>15</xdr:col>
      <xdr:colOff>101600</xdr:colOff>
      <xdr:row>56</xdr:row>
      <xdr:rowOff>166360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66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157487</xdr:rowOff>
    </xdr:from>
    <xdr:ext cx="469744"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73428" y="975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72852</xdr:rowOff>
    </xdr:from>
    <xdr:to>
      <xdr:col>10</xdr:col>
      <xdr:colOff>165100</xdr:colOff>
      <xdr:row>57</xdr:row>
      <xdr:rowOff>3002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6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56</xdr:row>
      <xdr:rowOff>165579</xdr:rowOff>
    </xdr:from>
    <xdr:ext cx="469744"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84428" y="976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43226</xdr:rowOff>
    </xdr:from>
    <xdr:to>
      <xdr:col>6</xdr:col>
      <xdr:colOff>38100</xdr:colOff>
      <xdr:row>56</xdr:row>
      <xdr:rowOff>144826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6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56</xdr:row>
      <xdr:rowOff>135953</xdr:rowOff>
    </xdr:from>
    <xdr:ext cx="469744"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95428" y="973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32893</xdr:rowOff>
    </xdr:from>
    <xdr:to>
      <xdr:col>24</xdr:col>
      <xdr:colOff>62865</xdr:colOff>
      <xdr:row>78</xdr:row>
      <xdr:rowOff>165354</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34393"/>
          <a:ext cx="1270" cy="150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169181</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4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165354</xdr:rowOff>
    </xdr:from>
    <xdr:to>
      <xdr:col>24</xdr:col>
      <xdr:colOff>152400</xdr:colOff>
      <xdr:row>78</xdr:row>
      <xdr:rowOff>165354</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3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151020</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0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32893</xdr:rowOff>
    </xdr:from>
    <xdr:to>
      <xdr:col>24</xdr:col>
      <xdr:colOff>152400</xdr:colOff>
      <xdr:row>70</xdr:row>
      <xdr:rowOff>32893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74676</xdr:rowOff>
    </xdr:from>
    <xdr:to>
      <xdr:col>24</xdr:col>
      <xdr:colOff>63500</xdr:colOff>
      <xdr:row>78</xdr:row>
      <xdr:rowOff>91694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447776"/>
          <a:ext cx="8382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46880</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077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24003</xdr:rowOff>
    </xdr:from>
    <xdr:to>
      <xdr:col>24</xdr:col>
      <xdr:colOff>114300</xdr:colOff>
      <xdr:row>77</xdr:row>
      <xdr:rowOff>125603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72644</xdr:rowOff>
    </xdr:from>
    <xdr:to>
      <xdr:col>19</xdr:col>
      <xdr:colOff>177800</xdr:colOff>
      <xdr:row>78</xdr:row>
      <xdr:rowOff>74676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2908300" y="13445744"/>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6986</xdr:rowOff>
    </xdr:from>
    <xdr:to>
      <xdr:col>20</xdr:col>
      <xdr:colOff>38100</xdr:colOff>
      <xdr:row>77</xdr:row>
      <xdr:rowOff>108586</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125113</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298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72644</xdr:rowOff>
    </xdr:from>
    <xdr:to>
      <xdr:col>15</xdr:col>
      <xdr:colOff>50800</xdr:colOff>
      <xdr:row>78</xdr:row>
      <xdr:rowOff>77088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445744"/>
          <a:ext cx="88900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20065</xdr:rowOff>
    </xdr:from>
    <xdr:to>
      <xdr:col>15</xdr:col>
      <xdr:colOff>101600</xdr:colOff>
      <xdr:row>77</xdr:row>
      <xdr:rowOff>121665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138192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29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77088</xdr:rowOff>
    </xdr:from>
    <xdr:to>
      <xdr:col>10</xdr:col>
      <xdr:colOff>114300</xdr:colOff>
      <xdr:row>78</xdr:row>
      <xdr:rowOff>107823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450188"/>
          <a:ext cx="889000" cy="3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48513</xdr:rowOff>
    </xdr:from>
    <xdr:to>
      <xdr:col>10</xdr:col>
      <xdr:colOff>165100</xdr:colOff>
      <xdr:row>77</xdr:row>
      <xdr:rowOff>150113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166640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0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57277</xdr:rowOff>
    </xdr:from>
    <xdr:to>
      <xdr:col>6</xdr:col>
      <xdr:colOff>38100</xdr:colOff>
      <xdr:row>77</xdr:row>
      <xdr:rowOff>158877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3954</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0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40894</xdr:rowOff>
    </xdr:from>
    <xdr:to>
      <xdr:col>24</xdr:col>
      <xdr:colOff>114300</xdr:colOff>
      <xdr:row>78</xdr:row>
      <xdr:rowOff>142494</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4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127271</xdr:rowOff>
    </xdr:from>
    <xdr:ext cx="378565"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328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23876</xdr:rowOff>
    </xdr:from>
    <xdr:to>
      <xdr:col>20</xdr:col>
      <xdr:colOff>38100</xdr:colOff>
      <xdr:row>78</xdr:row>
      <xdr:rowOff>125476</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3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116603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49728" y="1348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21844</xdr:rowOff>
    </xdr:from>
    <xdr:to>
      <xdr:col>15</xdr:col>
      <xdr:colOff>101600</xdr:colOff>
      <xdr:row>78</xdr:row>
      <xdr:rowOff>123444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3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114571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48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26288</xdr:rowOff>
    </xdr:from>
    <xdr:to>
      <xdr:col>10</xdr:col>
      <xdr:colOff>165100</xdr:colOff>
      <xdr:row>78</xdr:row>
      <xdr:rowOff>127888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39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119015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49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57023</xdr:rowOff>
    </xdr:from>
    <xdr:to>
      <xdr:col>6</xdr:col>
      <xdr:colOff>38100</xdr:colOff>
      <xdr:row>78</xdr:row>
      <xdr:rowOff>158623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4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149750</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41017" y="13522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111761</xdr:rowOff>
    </xdr:from>
    <xdr:to>
      <xdr:col>24</xdr:col>
      <xdr:colOff>62865</xdr:colOff>
      <xdr:row>98</xdr:row>
      <xdr:rowOff>33910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542261"/>
          <a:ext cx="1270" cy="1293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37737</xdr:rowOff>
    </xdr:from>
    <xdr:ext cx="469744"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83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33910</xdr:rowOff>
    </xdr:from>
    <xdr:to>
      <xdr:col>24</xdr:col>
      <xdr:colOff>152400</xdr:colOff>
      <xdr:row>98</xdr:row>
      <xdr:rowOff>33910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83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58438</xdr:rowOff>
    </xdr:from>
    <xdr:ext cx="534377"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31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111761</xdr:rowOff>
    </xdr:from>
    <xdr:to>
      <xdr:col>24</xdr:col>
      <xdr:colOff>152400</xdr:colOff>
      <xdr:row>90</xdr:row>
      <xdr:rowOff>111761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54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142621</xdr:rowOff>
    </xdr:from>
    <xdr:to>
      <xdr:col>24</xdr:col>
      <xdr:colOff>63500</xdr:colOff>
      <xdr:row>92</xdr:row>
      <xdr:rowOff>146304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3797300" y="15916021"/>
          <a:ext cx="8382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160926</xdr:rowOff>
    </xdr:from>
    <xdr:ext cx="469744"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44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11049</xdr:rowOff>
    </xdr:from>
    <xdr:to>
      <xdr:col>24</xdr:col>
      <xdr:colOff>114300</xdr:colOff>
      <xdr:row>96</xdr:row>
      <xdr:rowOff>112649</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34544</xdr:rowOff>
    </xdr:from>
    <xdr:to>
      <xdr:col>19</xdr:col>
      <xdr:colOff>177800</xdr:colOff>
      <xdr:row>92</xdr:row>
      <xdr:rowOff>142621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2908300" y="15807944"/>
          <a:ext cx="889000" cy="10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43687</xdr:rowOff>
    </xdr:from>
    <xdr:to>
      <xdr:col>20</xdr:col>
      <xdr:colOff>38100</xdr:colOff>
      <xdr:row>96</xdr:row>
      <xdr:rowOff>145287</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136414</xdr:rowOff>
    </xdr:from>
    <xdr:ext cx="469744"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49728" y="1659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34544</xdr:rowOff>
    </xdr:from>
    <xdr:to>
      <xdr:col>15</xdr:col>
      <xdr:colOff>50800</xdr:colOff>
      <xdr:row>92</xdr:row>
      <xdr:rowOff>43435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5807944"/>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9271</xdr:rowOff>
    </xdr:from>
    <xdr:to>
      <xdr:col>15</xdr:col>
      <xdr:colOff>101600</xdr:colOff>
      <xdr:row>96</xdr:row>
      <xdr:rowOff>110871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101998</xdr:rowOff>
    </xdr:from>
    <xdr:ext cx="469744"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73428" y="165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38863</xdr:rowOff>
    </xdr:from>
    <xdr:to>
      <xdr:col>10</xdr:col>
      <xdr:colOff>114300</xdr:colOff>
      <xdr:row>92</xdr:row>
      <xdr:rowOff>43435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1130300" y="158122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34289</xdr:rowOff>
    </xdr:from>
    <xdr:to>
      <xdr:col>10</xdr:col>
      <xdr:colOff>165100</xdr:colOff>
      <xdr:row>96</xdr:row>
      <xdr:rowOff>135889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127016</xdr:rowOff>
    </xdr:from>
    <xdr:ext cx="469744"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84428" y="1658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62864</xdr:rowOff>
    </xdr:from>
    <xdr:to>
      <xdr:col>6</xdr:col>
      <xdr:colOff>38100</xdr:colOff>
      <xdr:row>96</xdr:row>
      <xdr:rowOff>164464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155591</xdr:rowOff>
    </xdr:from>
    <xdr:ext cx="469744"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95428" y="1661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95504</xdr:rowOff>
    </xdr:from>
    <xdr:to>
      <xdr:col>24</xdr:col>
      <xdr:colOff>114300</xdr:colOff>
      <xdr:row>93</xdr:row>
      <xdr:rowOff>25654</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586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118381</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572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91821</xdr:rowOff>
    </xdr:from>
    <xdr:to>
      <xdr:col>20</xdr:col>
      <xdr:colOff>38100</xdr:colOff>
      <xdr:row>93</xdr:row>
      <xdr:rowOff>21971</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586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38498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17411" y="1564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155194</xdr:rowOff>
    </xdr:from>
    <xdr:to>
      <xdr:col>15</xdr:col>
      <xdr:colOff>101600</xdr:colOff>
      <xdr:row>92</xdr:row>
      <xdr:rowOff>85344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57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101871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553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164085</xdr:rowOff>
    </xdr:from>
    <xdr:to>
      <xdr:col>10</xdr:col>
      <xdr:colOff>165100</xdr:colOff>
      <xdr:row>92</xdr:row>
      <xdr:rowOff>94235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576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110762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554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159513</xdr:rowOff>
    </xdr:from>
    <xdr:to>
      <xdr:col>6</xdr:col>
      <xdr:colOff>38100</xdr:colOff>
      <xdr:row>92</xdr:row>
      <xdr:rowOff>89663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576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106190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553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a:extLst>
            <a:ext uri="{FF2B5EF4-FFF2-40B4-BE49-F238E27FC236}">
              <a16:creationId xmlns:a16="http://schemas.microsoft.com/office/drawing/2014/main" id="{00000000-0008-0000-06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16174</xdr:rowOff>
    </xdr:from>
    <xdr:to>
      <xdr:col>54</xdr:col>
      <xdr:colOff>189865</xdr:colOff>
      <xdr:row>38</xdr:row>
      <xdr:rowOff>66825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59674"/>
          <a:ext cx="1270" cy="142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70652</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58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66825</xdr:rowOff>
    </xdr:from>
    <xdr:to>
      <xdr:col>55</xdr:col>
      <xdr:colOff>88900</xdr:colOff>
      <xdr:row>38</xdr:row>
      <xdr:rowOff>66825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58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134301</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3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16174</xdr:rowOff>
    </xdr:from>
    <xdr:to>
      <xdr:col>55</xdr:col>
      <xdr:colOff>88900</xdr:colOff>
      <xdr:row>30</xdr:row>
      <xdr:rowOff>16174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5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93866</xdr:rowOff>
    </xdr:from>
    <xdr:to>
      <xdr:col>55</xdr:col>
      <xdr:colOff>0</xdr:colOff>
      <xdr:row>36</xdr:row>
      <xdr:rowOff>112464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266066"/>
          <a:ext cx="838200" cy="1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97078</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26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118651</xdr:rowOff>
    </xdr:from>
    <xdr:to>
      <xdr:col>55</xdr:col>
      <xdr:colOff>50800</xdr:colOff>
      <xdr:row>37</xdr:row>
      <xdr:rowOff>48801</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29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70467</xdr:rowOff>
    </xdr:from>
    <xdr:to>
      <xdr:col>50</xdr:col>
      <xdr:colOff>114300</xdr:colOff>
      <xdr:row>36</xdr:row>
      <xdr:rowOff>112464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071217"/>
          <a:ext cx="889000" cy="21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131044</xdr:rowOff>
    </xdr:from>
    <xdr:to>
      <xdr:col>50</xdr:col>
      <xdr:colOff>165100</xdr:colOff>
      <xdr:row>37</xdr:row>
      <xdr:rowOff>61194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52321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59411" y="639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70467</xdr:rowOff>
    </xdr:from>
    <xdr:to>
      <xdr:col>45</xdr:col>
      <xdr:colOff>177800</xdr:colOff>
      <xdr:row>36</xdr:row>
      <xdr:rowOff>67234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071217"/>
          <a:ext cx="889000" cy="16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136759</xdr:rowOff>
    </xdr:from>
    <xdr:to>
      <xdr:col>46</xdr:col>
      <xdr:colOff>38100</xdr:colOff>
      <xdr:row>36</xdr:row>
      <xdr:rowOff>66909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58036</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2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48032</xdr:rowOff>
    </xdr:from>
    <xdr:to>
      <xdr:col>41</xdr:col>
      <xdr:colOff>50800</xdr:colOff>
      <xdr:row>36</xdr:row>
      <xdr:rowOff>67234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220232"/>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71429</xdr:rowOff>
    </xdr:from>
    <xdr:to>
      <xdr:col>41</xdr:col>
      <xdr:colOff>101600</xdr:colOff>
      <xdr:row>37</xdr:row>
      <xdr:rowOff>1579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164156</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3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27194</xdr:rowOff>
    </xdr:from>
    <xdr:to>
      <xdr:col>36</xdr:col>
      <xdr:colOff>165100</xdr:colOff>
      <xdr:row>36</xdr:row>
      <xdr:rowOff>128794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119921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29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43066</xdr:rowOff>
    </xdr:from>
    <xdr:to>
      <xdr:col>55</xdr:col>
      <xdr:colOff>50800</xdr:colOff>
      <xdr:row>36</xdr:row>
      <xdr:rowOff>144666</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2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65943</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06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61664</xdr:rowOff>
    </xdr:from>
    <xdr:to>
      <xdr:col>50</xdr:col>
      <xdr:colOff>165100</xdr:colOff>
      <xdr:row>36</xdr:row>
      <xdr:rowOff>163264</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2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8341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59411" y="600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19667</xdr:rowOff>
    </xdr:from>
    <xdr:to>
      <xdr:col>46</xdr:col>
      <xdr:colOff>38100</xdr:colOff>
      <xdr:row>35</xdr:row>
      <xdr:rowOff>121267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02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137794</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79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16434</xdr:rowOff>
    </xdr:from>
    <xdr:to>
      <xdr:col>41</xdr:col>
      <xdr:colOff>101600</xdr:colOff>
      <xdr:row>36</xdr:row>
      <xdr:rowOff>118034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1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134561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596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168682</xdr:rowOff>
    </xdr:from>
    <xdr:to>
      <xdr:col>36</xdr:col>
      <xdr:colOff>165100</xdr:colOff>
      <xdr:row>36</xdr:row>
      <xdr:rowOff>98832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1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115359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59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a:extLst>
            <a:ext uri="{FF2B5EF4-FFF2-40B4-BE49-F238E27FC236}">
              <a16:creationId xmlns:a16="http://schemas.microsoft.com/office/drawing/2014/main" id="{00000000-0008-0000-0600-00004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91911</xdr:rowOff>
    </xdr:from>
    <xdr:to>
      <xdr:col>54</xdr:col>
      <xdr:colOff>189865</xdr:colOff>
      <xdr:row>58</xdr:row>
      <xdr:rowOff>77368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664411"/>
          <a:ext cx="1270" cy="135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81195</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77368</xdr:rowOff>
    </xdr:from>
    <xdr:to>
      <xdr:col>55</xdr:col>
      <xdr:colOff>88900</xdr:colOff>
      <xdr:row>58</xdr:row>
      <xdr:rowOff>77368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2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38588</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43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91911</xdr:rowOff>
    </xdr:from>
    <xdr:to>
      <xdr:col>55</xdr:col>
      <xdr:colOff>88900</xdr:colOff>
      <xdr:row>50</xdr:row>
      <xdr:rowOff>91911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6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98585</xdr:rowOff>
    </xdr:from>
    <xdr:to>
      <xdr:col>55</xdr:col>
      <xdr:colOff>0</xdr:colOff>
      <xdr:row>56</xdr:row>
      <xdr:rowOff>141420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639300" y="9699785"/>
          <a:ext cx="838200" cy="4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74588</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67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96161</xdr:rowOff>
    </xdr:from>
    <xdr:to>
      <xdr:col>55</xdr:col>
      <xdr:colOff>50800</xdr:colOff>
      <xdr:row>57</xdr:row>
      <xdr:rowOff>26311</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141420</xdr:rowOff>
    </xdr:from>
    <xdr:to>
      <xdr:col>50</xdr:col>
      <xdr:colOff>114300</xdr:colOff>
      <xdr:row>56</xdr:row>
      <xdr:rowOff>143848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9742620"/>
          <a:ext cx="8890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137102</xdr:rowOff>
    </xdr:from>
    <xdr:to>
      <xdr:col>50</xdr:col>
      <xdr:colOff>165100</xdr:colOff>
      <xdr:row>57</xdr:row>
      <xdr:rowOff>67252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58379</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594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140712</xdr:rowOff>
    </xdr:from>
    <xdr:to>
      <xdr:col>45</xdr:col>
      <xdr:colOff>177800</xdr:colOff>
      <xdr:row>56</xdr:row>
      <xdr:rowOff>143848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7861300" y="9741912"/>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137069</xdr:rowOff>
    </xdr:from>
    <xdr:to>
      <xdr:col>46</xdr:col>
      <xdr:colOff>38100</xdr:colOff>
      <xdr:row>57</xdr:row>
      <xdr:rowOff>67219</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58346</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831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131101</xdr:rowOff>
    </xdr:from>
    <xdr:to>
      <xdr:col>41</xdr:col>
      <xdr:colOff>50800</xdr:colOff>
      <xdr:row>56</xdr:row>
      <xdr:rowOff>140712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972300" y="9732301"/>
          <a:ext cx="889000" cy="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145952</xdr:rowOff>
    </xdr:from>
    <xdr:to>
      <xdr:col>41</xdr:col>
      <xdr:colOff>101600</xdr:colOff>
      <xdr:row>57</xdr:row>
      <xdr:rowOff>76102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67229</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162531</xdr:rowOff>
    </xdr:from>
    <xdr:to>
      <xdr:col>36</xdr:col>
      <xdr:colOff>165100</xdr:colOff>
      <xdr:row>57</xdr:row>
      <xdr:rowOff>92681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83808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47785</xdr:rowOff>
    </xdr:from>
    <xdr:to>
      <xdr:col>55</xdr:col>
      <xdr:colOff>50800</xdr:colOff>
      <xdr:row>56</xdr:row>
      <xdr:rowOff>149385</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6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70662</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50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90620</xdr:rowOff>
    </xdr:from>
    <xdr:to>
      <xdr:col>50</xdr:col>
      <xdr:colOff>165100</xdr:colOff>
      <xdr:row>57</xdr:row>
      <xdr:rowOff>20770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6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37297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59411" y="946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93048</xdr:rowOff>
    </xdr:from>
    <xdr:to>
      <xdr:col>46</xdr:col>
      <xdr:colOff>38100</xdr:colOff>
      <xdr:row>57</xdr:row>
      <xdr:rowOff>23198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69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39725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46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89912</xdr:rowOff>
    </xdr:from>
    <xdr:to>
      <xdr:col>41</xdr:col>
      <xdr:colOff>101600</xdr:colOff>
      <xdr:row>57</xdr:row>
      <xdr:rowOff>20062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69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36589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46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80301</xdr:rowOff>
    </xdr:from>
    <xdr:to>
      <xdr:col>36</xdr:col>
      <xdr:colOff>165100</xdr:colOff>
      <xdr:row>57</xdr:row>
      <xdr:rowOff>10451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68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26978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74130</xdr:rowOff>
    </xdr:from>
    <xdr:to>
      <xdr:col>54</xdr:col>
      <xdr:colOff>189865</xdr:colOff>
      <xdr:row>78</xdr:row>
      <xdr:rowOff>139548</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075630"/>
          <a:ext cx="1270" cy="143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143375</xdr:rowOff>
    </xdr:from>
    <xdr:ext cx="469744"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1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139548</xdr:rowOff>
    </xdr:from>
    <xdr:to>
      <xdr:col>55</xdr:col>
      <xdr:colOff>88900</xdr:colOff>
      <xdr:row>78</xdr:row>
      <xdr:rowOff>139548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1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20807</xdr:rowOff>
    </xdr:from>
    <xdr:ext cx="534377"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74130</xdr:rowOff>
    </xdr:from>
    <xdr:to>
      <xdr:col>55</xdr:col>
      <xdr:colOff>88900</xdr:colOff>
      <xdr:row>70</xdr:row>
      <xdr:rowOff>74130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07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104496</xdr:rowOff>
    </xdr:from>
    <xdr:to>
      <xdr:col>55</xdr:col>
      <xdr:colOff>0</xdr:colOff>
      <xdr:row>77</xdr:row>
      <xdr:rowOff>138671</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306146"/>
          <a:ext cx="838200" cy="3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38676</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24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60249</xdr:rowOff>
    </xdr:from>
    <xdr:to>
      <xdr:col>55</xdr:col>
      <xdr:colOff>50800</xdr:colOff>
      <xdr:row>77</xdr:row>
      <xdr:rowOff>161849</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131451</xdr:rowOff>
    </xdr:from>
    <xdr:to>
      <xdr:col>50</xdr:col>
      <xdr:colOff>114300</xdr:colOff>
      <xdr:row>77</xdr:row>
      <xdr:rowOff>138671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3333101"/>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74822</xdr:rowOff>
    </xdr:from>
    <xdr:to>
      <xdr:col>50</xdr:col>
      <xdr:colOff>165100</xdr:colOff>
      <xdr:row>78</xdr:row>
      <xdr:rowOff>4972</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21499</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59411" y="130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75158</xdr:rowOff>
    </xdr:from>
    <xdr:to>
      <xdr:col>45</xdr:col>
      <xdr:colOff>177800</xdr:colOff>
      <xdr:row>77</xdr:row>
      <xdr:rowOff>131451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276808"/>
          <a:ext cx="889000" cy="5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78479</xdr:rowOff>
    </xdr:from>
    <xdr:to>
      <xdr:col>46</xdr:col>
      <xdr:colOff>38100</xdr:colOff>
      <xdr:row>78</xdr:row>
      <xdr:rowOff>8629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25156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05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58643</xdr:rowOff>
    </xdr:from>
    <xdr:to>
      <xdr:col>41</xdr:col>
      <xdr:colOff>50800</xdr:colOff>
      <xdr:row>77</xdr:row>
      <xdr:rowOff>75158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260293"/>
          <a:ext cx="889000" cy="1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87452</xdr:rowOff>
    </xdr:from>
    <xdr:to>
      <xdr:col>41</xdr:col>
      <xdr:colOff>101600</xdr:colOff>
      <xdr:row>78</xdr:row>
      <xdr:rowOff>17602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8729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3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95986</xdr:rowOff>
    </xdr:from>
    <xdr:to>
      <xdr:col>36</xdr:col>
      <xdr:colOff>165100</xdr:colOff>
      <xdr:row>78</xdr:row>
      <xdr:rowOff>26136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17263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3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53696</xdr:rowOff>
    </xdr:from>
    <xdr:to>
      <xdr:col>55</xdr:col>
      <xdr:colOff>50800</xdr:colOff>
      <xdr:row>77</xdr:row>
      <xdr:rowOff>155296</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2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76573</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1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87871</xdr:rowOff>
    </xdr:from>
    <xdr:to>
      <xdr:col>50</xdr:col>
      <xdr:colOff>165100</xdr:colOff>
      <xdr:row>78</xdr:row>
      <xdr:rowOff>18021</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2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9148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59411" y="1338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80651</xdr:rowOff>
    </xdr:from>
    <xdr:to>
      <xdr:col>46</xdr:col>
      <xdr:colOff>38100</xdr:colOff>
      <xdr:row>78</xdr:row>
      <xdr:rowOff>10801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28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1928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37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24358</xdr:rowOff>
    </xdr:from>
    <xdr:to>
      <xdr:col>41</xdr:col>
      <xdr:colOff>101600</xdr:colOff>
      <xdr:row>77</xdr:row>
      <xdr:rowOff>125958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2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142485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00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7843</xdr:rowOff>
    </xdr:from>
    <xdr:to>
      <xdr:col>36</xdr:col>
      <xdr:colOff>165100</xdr:colOff>
      <xdr:row>77</xdr:row>
      <xdr:rowOff>109443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20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125970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9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48444</xdr:rowOff>
    </xdr:from>
    <xdr:to>
      <xdr:col>54</xdr:col>
      <xdr:colOff>189865</xdr:colOff>
      <xdr:row>99</xdr:row>
      <xdr:rowOff>52284</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650394"/>
          <a:ext cx="1270" cy="137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56111</xdr:rowOff>
    </xdr:from>
    <xdr:ext cx="469744"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52284</xdr:rowOff>
    </xdr:from>
    <xdr:to>
      <xdr:col>55</xdr:col>
      <xdr:colOff>88900</xdr:colOff>
      <xdr:row>99</xdr:row>
      <xdr:rowOff>52284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2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166571</xdr:rowOff>
    </xdr:from>
    <xdr:ext cx="534377"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42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48444</xdr:rowOff>
    </xdr:from>
    <xdr:to>
      <xdr:col>55</xdr:col>
      <xdr:colOff>88900</xdr:colOff>
      <xdr:row>91</xdr:row>
      <xdr:rowOff>48444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65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63714</xdr:rowOff>
    </xdr:from>
    <xdr:to>
      <xdr:col>55</xdr:col>
      <xdr:colOff>0</xdr:colOff>
      <xdr:row>96</xdr:row>
      <xdr:rowOff>148433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522914"/>
          <a:ext cx="838200" cy="8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132661</xdr:rowOff>
    </xdr:from>
    <xdr:ext cx="534377"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91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154234</xdr:rowOff>
    </xdr:from>
    <xdr:to>
      <xdr:col>55</xdr:col>
      <xdr:colOff>50800</xdr:colOff>
      <xdr:row>97</xdr:row>
      <xdr:rowOff>84384</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1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148433</xdr:rowOff>
    </xdr:from>
    <xdr:to>
      <xdr:col>50</xdr:col>
      <xdr:colOff>114300</xdr:colOff>
      <xdr:row>97</xdr:row>
      <xdr:rowOff>9992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607633"/>
          <a:ext cx="889000" cy="3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47569</xdr:rowOff>
    </xdr:from>
    <xdr:to>
      <xdr:col>50</xdr:col>
      <xdr:colOff>165100</xdr:colOff>
      <xdr:row>97</xdr:row>
      <xdr:rowOff>149169</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140296</xdr:rowOff>
    </xdr:from>
    <xdr:ext cx="534377"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59411" y="1677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9992</xdr:rowOff>
    </xdr:from>
    <xdr:to>
      <xdr:col>45</xdr:col>
      <xdr:colOff>177800</xdr:colOff>
      <xdr:row>97</xdr:row>
      <xdr:rowOff>60285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64064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80807</xdr:rowOff>
    </xdr:from>
    <xdr:to>
      <xdr:col>46</xdr:col>
      <xdr:colOff>38100</xdr:colOff>
      <xdr:row>98</xdr:row>
      <xdr:rowOff>10957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2084</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831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60285</xdr:rowOff>
    </xdr:from>
    <xdr:to>
      <xdr:col>41</xdr:col>
      <xdr:colOff>50800</xdr:colOff>
      <xdr:row>97</xdr:row>
      <xdr:rowOff>137277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690935"/>
          <a:ext cx="889000" cy="7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105359</xdr:rowOff>
    </xdr:from>
    <xdr:to>
      <xdr:col>41</xdr:col>
      <xdr:colOff>101600</xdr:colOff>
      <xdr:row>98</xdr:row>
      <xdr:rowOff>35509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26636</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94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6147</xdr:rowOff>
    </xdr:from>
    <xdr:to>
      <xdr:col>36</xdr:col>
      <xdr:colOff>165100</xdr:colOff>
      <xdr:row>98</xdr:row>
      <xdr:rowOff>107747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98874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05111" y="1690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12914</xdr:rowOff>
    </xdr:from>
    <xdr:to>
      <xdr:col>55</xdr:col>
      <xdr:colOff>50800</xdr:colOff>
      <xdr:row>96</xdr:row>
      <xdr:rowOff>114514</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47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35791</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3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97633</xdr:rowOff>
    </xdr:from>
    <xdr:to>
      <xdr:col>50</xdr:col>
      <xdr:colOff>165100</xdr:colOff>
      <xdr:row>97</xdr:row>
      <xdr:rowOff>27783</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55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44310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594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130642</xdr:rowOff>
    </xdr:from>
    <xdr:to>
      <xdr:col>46</xdr:col>
      <xdr:colOff>38100</xdr:colOff>
      <xdr:row>97</xdr:row>
      <xdr:rowOff>60792</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5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77319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6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9485</xdr:rowOff>
    </xdr:from>
    <xdr:to>
      <xdr:col>41</xdr:col>
      <xdr:colOff>101600</xdr:colOff>
      <xdr:row>97</xdr:row>
      <xdr:rowOff>111085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64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127612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41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86477</xdr:rowOff>
    </xdr:from>
    <xdr:to>
      <xdr:col>36</xdr:col>
      <xdr:colOff>165100</xdr:colOff>
      <xdr:row>98</xdr:row>
      <xdr:rowOff>16627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71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33154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49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85331</xdr:rowOff>
    </xdr:from>
    <xdr:to>
      <xdr:col>85</xdr:col>
      <xdr:colOff>126364</xdr:colOff>
      <xdr:row>39</xdr:row>
      <xdr:rowOff>41097</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28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44924</xdr:rowOff>
    </xdr:from>
    <xdr:ext cx="313932"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1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41097</xdr:rowOff>
    </xdr:from>
    <xdr:to>
      <xdr:col>86</xdr:col>
      <xdr:colOff>25400</xdr:colOff>
      <xdr:row>39</xdr:row>
      <xdr:rowOff>41097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2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32008</xdr:rowOff>
    </xdr:from>
    <xdr:ext cx="534377"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85331</xdr:rowOff>
    </xdr:from>
    <xdr:to>
      <xdr:col>86</xdr:col>
      <xdr:colOff>25400</xdr:colOff>
      <xdr:row>30</xdr:row>
      <xdr:rowOff>85331</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2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5283</xdr:rowOff>
    </xdr:from>
    <xdr:to>
      <xdr:col>85</xdr:col>
      <xdr:colOff>127000</xdr:colOff>
      <xdr:row>38</xdr:row>
      <xdr:rowOff>46927</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520383"/>
          <a:ext cx="838200" cy="4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170883</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14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21006</xdr:rowOff>
    </xdr:from>
    <xdr:to>
      <xdr:col>85</xdr:col>
      <xdr:colOff>177800</xdr:colOff>
      <xdr:row>38</xdr:row>
      <xdr:rowOff>122606</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46927</xdr:rowOff>
    </xdr:from>
    <xdr:to>
      <xdr:col>81</xdr:col>
      <xdr:colOff>50800</xdr:colOff>
      <xdr:row>38</xdr:row>
      <xdr:rowOff>112611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562027"/>
          <a:ext cx="889000" cy="6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27787</xdr:rowOff>
    </xdr:from>
    <xdr:to>
      <xdr:col>81</xdr:col>
      <xdr:colOff>101600</xdr:colOff>
      <xdr:row>38</xdr:row>
      <xdr:rowOff>129387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5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120514</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33728" y="663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112611</xdr:rowOff>
    </xdr:from>
    <xdr:to>
      <xdr:col>76</xdr:col>
      <xdr:colOff>114300</xdr:colOff>
      <xdr:row>39</xdr:row>
      <xdr:rowOff>34506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627711"/>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36360</xdr:rowOff>
    </xdr:from>
    <xdr:to>
      <xdr:col>76</xdr:col>
      <xdr:colOff>165100</xdr:colOff>
      <xdr:row>38</xdr:row>
      <xdr:rowOff>137960</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5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154487</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63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31153</xdr:rowOff>
    </xdr:from>
    <xdr:to>
      <xdr:col>71</xdr:col>
      <xdr:colOff>177800</xdr:colOff>
      <xdr:row>39</xdr:row>
      <xdr:rowOff>34506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717703"/>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15672</xdr:rowOff>
    </xdr:from>
    <xdr:to>
      <xdr:col>72</xdr:col>
      <xdr:colOff>38100</xdr:colOff>
      <xdr:row>38</xdr:row>
      <xdr:rowOff>117272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5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133799</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3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20586</xdr:rowOff>
    </xdr:from>
    <xdr:to>
      <xdr:col>67</xdr:col>
      <xdr:colOff>101600</xdr:colOff>
      <xdr:row>38</xdr:row>
      <xdr:rowOff>122186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138714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3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125933</xdr:rowOff>
    </xdr:from>
    <xdr:to>
      <xdr:col>85</xdr:col>
      <xdr:colOff>177800</xdr:colOff>
      <xdr:row>38</xdr:row>
      <xdr:rowOff>56083</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4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148810</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32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167577</xdr:rowOff>
    </xdr:from>
    <xdr:to>
      <xdr:col>81</xdr:col>
      <xdr:colOff>101600</xdr:colOff>
      <xdr:row>38</xdr:row>
      <xdr:rowOff>97727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51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114254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33728" y="628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61811</xdr:rowOff>
    </xdr:from>
    <xdr:to>
      <xdr:col>76</xdr:col>
      <xdr:colOff>165100</xdr:colOff>
      <xdr:row>38</xdr:row>
      <xdr:rowOff>163411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5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154538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66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155156</xdr:rowOff>
    </xdr:from>
    <xdr:to>
      <xdr:col>72</xdr:col>
      <xdr:colOff>38100</xdr:colOff>
      <xdr:row>39</xdr:row>
      <xdr:rowOff>85306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76433</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762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151803</xdr:rowOff>
    </xdr:from>
    <xdr:to>
      <xdr:col>67</xdr:col>
      <xdr:colOff>101600</xdr:colOff>
      <xdr:row>39</xdr:row>
      <xdr:rowOff>81953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6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73080</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759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8222</xdr:rowOff>
    </xdr:from>
    <xdr:to>
      <xdr:col>85</xdr:col>
      <xdr:colOff>126364</xdr:colOff>
      <xdr:row>78</xdr:row>
      <xdr:rowOff>155930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009722"/>
          <a:ext cx="1269" cy="151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159757</xdr:rowOff>
    </xdr:from>
    <xdr:ext cx="534377"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5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155930</xdr:rowOff>
    </xdr:from>
    <xdr:to>
      <xdr:col>86</xdr:col>
      <xdr:colOff>25400</xdr:colOff>
      <xdr:row>78</xdr:row>
      <xdr:rowOff>155930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529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126349</xdr:rowOff>
    </xdr:from>
    <xdr:ext cx="534377"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178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8222</xdr:rowOff>
    </xdr:from>
    <xdr:to>
      <xdr:col>86</xdr:col>
      <xdr:colOff>25400</xdr:colOff>
      <xdr:row>70</xdr:row>
      <xdr:rowOff>8222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0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153285</xdr:rowOff>
    </xdr:from>
    <xdr:to>
      <xdr:col>85</xdr:col>
      <xdr:colOff>127000</xdr:colOff>
      <xdr:row>77</xdr:row>
      <xdr:rowOff>4466</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5481300" y="13183485"/>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57305</xdr:rowOff>
    </xdr:from>
    <xdr:ext cx="534377"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2916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34427</xdr:rowOff>
    </xdr:from>
    <xdr:to>
      <xdr:col>85</xdr:col>
      <xdr:colOff>177800</xdr:colOff>
      <xdr:row>76</xdr:row>
      <xdr:rowOff>136027</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6268700" y="1306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4466</xdr:rowOff>
    </xdr:from>
    <xdr:to>
      <xdr:col>81</xdr:col>
      <xdr:colOff>50800</xdr:colOff>
      <xdr:row>77</xdr:row>
      <xdr:rowOff>7341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4592300" y="13206116"/>
          <a:ext cx="889000" cy="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25643</xdr:rowOff>
    </xdr:from>
    <xdr:to>
      <xdr:col>81</xdr:col>
      <xdr:colOff>101600</xdr:colOff>
      <xdr:row>76</xdr:row>
      <xdr:rowOff>127243</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54305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143770</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01411" y="1283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6166</xdr:rowOff>
    </xdr:from>
    <xdr:to>
      <xdr:col>76</xdr:col>
      <xdr:colOff>114300</xdr:colOff>
      <xdr:row>77</xdr:row>
      <xdr:rowOff>7341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3703300" y="13207816"/>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166199</xdr:rowOff>
    </xdr:from>
    <xdr:to>
      <xdr:col>76</xdr:col>
      <xdr:colOff>165100</xdr:colOff>
      <xdr:row>76</xdr:row>
      <xdr:rowOff>96349</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4541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112876</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280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6166</xdr:rowOff>
    </xdr:from>
    <xdr:to>
      <xdr:col>71</xdr:col>
      <xdr:colOff>177800</xdr:colOff>
      <xdr:row>77</xdr:row>
      <xdr:rowOff>23440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2814300" y="13207816"/>
          <a:ext cx="889000" cy="1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64407</xdr:rowOff>
    </xdr:from>
    <xdr:to>
      <xdr:col>72</xdr:col>
      <xdr:colOff>38100</xdr:colOff>
      <xdr:row>76</xdr:row>
      <xdr:rowOff>166007</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3652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11084</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286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44323</xdr:rowOff>
    </xdr:from>
    <xdr:to>
      <xdr:col>67</xdr:col>
      <xdr:colOff>101600</xdr:colOff>
      <xdr:row>76</xdr:row>
      <xdr:rowOff>145923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2763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162450</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28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102485</xdr:rowOff>
    </xdr:from>
    <xdr:to>
      <xdr:col>85</xdr:col>
      <xdr:colOff>177800</xdr:colOff>
      <xdr:row>77</xdr:row>
      <xdr:rowOff>32635</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6268700" y="1313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80912</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311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125116</xdr:rowOff>
    </xdr:from>
    <xdr:to>
      <xdr:col>81</xdr:col>
      <xdr:colOff>101600</xdr:colOff>
      <xdr:row>77</xdr:row>
      <xdr:rowOff>55266</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5430500" y="1315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46393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01411" y="1324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127991</xdr:rowOff>
    </xdr:from>
    <xdr:to>
      <xdr:col>76</xdr:col>
      <xdr:colOff>165100</xdr:colOff>
      <xdr:row>77</xdr:row>
      <xdr:rowOff>58141</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4541500" y="1315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49268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5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126816</xdr:rowOff>
    </xdr:from>
    <xdr:to>
      <xdr:col>72</xdr:col>
      <xdr:colOff>38100</xdr:colOff>
      <xdr:row>77</xdr:row>
      <xdr:rowOff>56966</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3652500" y="131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48093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24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144090</xdr:rowOff>
    </xdr:from>
    <xdr:to>
      <xdr:col>67</xdr:col>
      <xdr:colOff>101600</xdr:colOff>
      <xdr:row>77</xdr:row>
      <xdr:rowOff>74240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2763500" y="131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65367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326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積立金グラフ枠">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77657</xdr:rowOff>
    </xdr:from>
    <xdr:to>
      <xdr:col>85</xdr:col>
      <xdr:colOff>126364</xdr:colOff>
      <xdr:row>98</xdr:row>
      <xdr:rowOff>116269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flipV="1">
          <a:off x="16317595" y="15679607"/>
          <a:ext cx="1269" cy="123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120096</xdr:rowOff>
    </xdr:from>
    <xdr:ext cx="469744" cy="259045"/>
    <xdr:sp macro="" textlink="">
      <xdr:nvSpPr>
        <xdr:cNvPr id="658" name="積立金最小値テキスト">
          <a:extLst>
            <a:ext uri="{FF2B5EF4-FFF2-40B4-BE49-F238E27FC236}">
              <a16:creationId xmlns:a16="http://schemas.microsoft.com/office/drawing/2014/main" id="{00000000-0008-0000-0600-000092020000}"/>
            </a:ext>
          </a:extLst>
        </xdr:cNvPr>
        <xdr:cNvSpPr txBox="1"/>
      </xdr:nvSpPr>
      <xdr:spPr>
        <a:xfrm>
          <a:off x="16370300" y="1692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116269</xdr:rowOff>
    </xdr:from>
    <xdr:to>
      <xdr:col>86</xdr:col>
      <xdr:colOff>25400</xdr:colOff>
      <xdr:row>98</xdr:row>
      <xdr:rowOff>116269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69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24334</xdr:rowOff>
    </xdr:from>
    <xdr:ext cx="534377" cy="259045"/>
    <xdr:sp macro="" textlink="">
      <xdr:nvSpPr>
        <xdr:cNvPr id="660" name="積立金最大値テキスト">
          <a:extLst>
            <a:ext uri="{FF2B5EF4-FFF2-40B4-BE49-F238E27FC236}">
              <a16:creationId xmlns:a16="http://schemas.microsoft.com/office/drawing/2014/main" id="{00000000-0008-0000-0600-000094020000}"/>
            </a:ext>
          </a:extLst>
        </xdr:cNvPr>
        <xdr:cNvSpPr txBox="1"/>
      </xdr:nvSpPr>
      <xdr:spPr>
        <a:xfrm>
          <a:off x="16370300" y="1545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77657</xdr:rowOff>
    </xdr:from>
    <xdr:to>
      <xdr:col>86</xdr:col>
      <xdr:colOff>25400</xdr:colOff>
      <xdr:row>91</xdr:row>
      <xdr:rowOff>77657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56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94551</xdr:rowOff>
    </xdr:from>
    <xdr:to>
      <xdr:col>85</xdr:col>
      <xdr:colOff>127000</xdr:colOff>
      <xdr:row>98</xdr:row>
      <xdr:rowOff>95512</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5481300" y="16896651"/>
          <a:ext cx="8382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8382</xdr:rowOff>
    </xdr:from>
    <xdr:ext cx="469744" cy="259045"/>
    <xdr:sp macro="" textlink="">
      <xdr:nvSpPr>
        <xdr:cNvPr id="663" name="積立金平均値テキスト">
          <a:extLst>
            <a:ext uri="{FF2B5EF4-FFF2-40B4-BE49-F238E27FC236}">
              <a16:creationId xmlns:a16="http://schemas.microsoft.com/office/drawing/2014/main" id="{00000000-0008-0000-0600-000097020000}"/>
            </a:ext>
          </a:extLst>
        </xdr:cNvPr>
        <xdr:cNvSpPr txBox="1"/>
      </xdr:nvSpPr>
      <xdr:spPr>
        <a:xfrm>
          <a:off x="16370300" y="16639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156955</xdr:rowOff>
    </xdr:from>
    <xdr:to>
      <xdr:col>85</xdr:col>
      <xdr:colOff>177800</xdr:colOff>
      <xdr:row>98</xdr:row>
      <xdr:rowOff>87105</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6268700" y="1678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65908</xdr:rowOff>
    </xdr:from>
    <xdr:to>
      <xdr:col>81</xdr:col>
      <xdr:colOff>50800</xdr:colOff>
      <xdr:row>98</xdr:row>
      <xdr:rowOff>95512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4592300" y="16868008"/>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115760</xdr:rowOff>
    </xdr:from>
    <xdr:to>
      <xdr:col>81</xdr:col>
      <xdr:colOff>101600</xdr:colOff>
      <xdr:row>98</xdr:row>
      <xdr:rowOff>45910</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54305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62437</xdr:rowOff>
    </xdr:from>
    <xdr:ext cx="469744"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5233728" y="165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63187</xdr:rowOff>
    </xdr:from>
    <xdr:to>
      <xdr:col>76</xdr:col>
      <xdr:colOff>114300</xdr:colOff>
      <xdr:row>98</xdr:row>
      <xdr:rowOff>65908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3703300" y="16865287"/>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76533</xdr:rowOff>
    </xdr:from>
    <xdr:to>
      <xdr:col>76</xdr:col>
      <xdr:colOff>165100</xdr:colOff>
      <xdr:row>98</xdr:row>
      <xdr:rowOff>6683</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4541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23210</xdr:rowOff>
    </xdr:from>
    <xdr:ext cx="469744"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43574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53998</xdr:rowOff>
    </xdr:from>
    <xdr:to>
      <xdr:col>71</xdr:col>
      <xdr:colOff>177800</xdr:colOff>
      <xdr:row>98</xdr:row>
      <xdr:rowOff>63187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814300" y="16856098"/>
          <a:ext cx="889000" cy="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16182</xdr:rowOff>
    </xdr:from>
    <xdr:to>
      <xdr:col>72</xdr:col>
      <xdr:colOff>38100</xdr:colOff>
      <xdr:row>97</xdr:row>
      <xdr:rowOff>117782</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3652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134309</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3436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4387</xdr:rowOff>
    </xdr:from>
    <xdr:to>
      <xdr:col>67</xdr:col>
      <xdr:colOff>101600</xdr:colOff>
      <xdr:row>97</xdr:row>
      <xdr:rowOff>105987</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2763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122514</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547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43751</xdr:rowOff>
    </xdr:from>
    <xdr:to>
      <xdr:col>85</xdr:col>
      <xdr:colOff>177800</xdr:colOff>
      <xdr:row>98</xdr:row>
      <xdr:rowOff>145351</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6268700" y="1684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135381</xdr:rowOff>
    </xdr:from>
    <xdr:ext cx="469744" cy="259045"/>
    <xdr:sp macro="" textlink="">
      <xdr:nvSpPr>
        <xdr:cNvPr id="682" name="積立金該当値テキスト">
          <a:extLst>
            <a:ext uri="{FF2B5EF4-FFF2-40B4-BE49-F238E27FC236}">
              <a16:creationId xmlns:a16="http://schemas.microsoft.com/office/drawing/2014/main" id="{00000000-0008-0000-0600-0000AA020000}"/>
            </a:ext>
          </a:extLst>
        </xdr:cNvPr>
        <xdr:cNvSpPr txBox="1"/>
      </xdr:nvSpPr>
      <xdr:spPr>
        <a:xfrm>
          <a:off x="16370300" y="1676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44712</xdr:rowOff>
    </xdr:from>
    <xdr:to>
      <xdr:col>81</xdr:col>
      <xdr:colOff>101600</xdr:colOff>
      <xdr:row>98</xdr:row>
      <xdr:rowOff>146312</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5430500" y="1684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137439</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33728" y="1693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15108</xdr:rowOff>
    </xdr:from>
    <xdr:to>
      <xdr:col>76</xdr:col>
      <xdr:colOff>165100</xdr:colOff>
      <xdr:row>98</xdr:row>
      <xdr:rowOff>116708</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4541500" y="1681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107835</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57428" y="1690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12387</xdr:rowOff>
    </xdr:from>
    <xdr:to>
      <xdr:col>72</xdr:col>
      <xdr:colOff>38100</xdr:colOff>
      <xdr:row>98</xdr:row>
      <xdr:rowOff>113987</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3652500" y="1681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105114</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90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3198</xdr:rowOff>
    </xdr:from>
    <xdr:to>
      <xdr:col>67</xdr:col>
      <xdr:colOff>101600</xdr:colOff>
      <xdr:row>98</xdr:row>
      <xdr:rowOff>104798</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2763500" y="1680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95925</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89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15342</xdr:rowOff>
    </xdr:from>
    <xdr:to>
      <xdr:col>116</xdr:col>
      <xdr:colOff>62864</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flipV="1">
          <a:off x="22159595" y="5158842"/>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1" name="投資及び出資金最小値テキスト">
          <a:extLst>
            <a:ext uri="{FF2B5EF4-FFF2-40B4-BE49-F238E27FC236}">
              <a16:creationId xmlns:a16="http://schemas.microsoft.com/office/drawing/2014/main" id="{00000000-0008-0000-0600-0000C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133469</xdr:rowOff>
    </xdr:from>
    <xdr:ext cx="469744" cy="259045"/>
    <xdr:sp macro="" textlink="">
      <xdr:nvSpPr>
        <xdr:cNvPr id="713" name="投資及び出資金最大値テキスト">
          <a:extLst>
            <a:ext uri="{FF2B5EF4-FFF2-40B4-BE49-F238E27FC236}">
              <a16:creationId xmlns:a16="http://schemas.microsoft.com/office/drawing/2014/main" id="{00000000-0008-0000-0600-0000C9020000}"/>
            </a:ext>
          </a:extLst>
        </xdr:cNvPr>
        <xdr:cNvSpPr txBox="1"/>
      </xdr:nvSpPr>
      <xdr:spPr>
        <a:xfrm>
          <a:off x="22212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15342</xdr:rowOff>
    </xdr:from>
    <xdr:to>
      <xdr:col>116</xdr:col>
      <xdr:colOff>152400</xdr:colOff>
      <xdr:row>30</xdr:row>
      <xdr:rowOff>15342</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120498</xdr:rowOff>
    </xdr:from>
    <xdr:to>
      <xdr:col>116</xdr:col>
      <xdr:colOff>63500</xdr:colOff>
      <xdr:row>36</xdr:row>
      <xdr:rowOff>149758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1323300" y="5949798"/>
          <a:ext cx="838200" cy="37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11650</xdr:rowOff>
    </xdr:from>
    <xdr:ext cx="378565" cy="259045"/>
    <xdr:sp macro="" textlink="">
      <xdr:nvSpPr>
        <xdr:cNvPr id="716" name="投資及び出資金平均値テキスト">
          <a:extLst>
            <a:ext uri="{FF2B5EF4-FFF2-40B4-BE49-F238E27FC236}">
              <a16:creationId xmlns:a16="http://schemas.microsoft.com/office/drawing/2014/main" id="{00000000-0008-0000-0600-0000CC020000}"/>
            </a:ext>
          </a:extLst>
        </xdr:cNvPr>
        <xdr:cNvSpPr txBox="1"/>
      </xdr:nvSpPr>
      <xdr:spPr>
        <a:xfrm>
          <a:off x="22212300" y="5840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160223</xdr:rowOff>
    </xdr:from>
    <xdr:to>
      <xdr:col>116</xdr:col>
      <xdr:colOff>114300</xdr:colOff>
      <xdr:row>35</xdr:row>
      <xdr:rowOff>90373</xdr:rowOff>
    </xdr:to>
    <xdr:sp macro="" textlink="">
      <xdr:nvSpPr>
        <xdr:cNvPr id="717" name="フローチャート: 判断 716">
          <a:extLst>
            <a:ext uri="{FF2B5EF4-FFF2-40B4-BE49-F238E27FC236}">
              <a16:creationId xmlns:a16="http://schemas.microsoft.com/office/drawing/2014/main" id="{00000000-0008-0000-0600-0000CD020000}"/>
            </a:ext>
          </a:extLst>
        </xdr:cNvPr>
        <xdr:cNvSpPr/>
      </xdr:nvSpPr>
      <xdr:spPr>
        <a:xfrm>
          <a:off x="22110700" y="598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120498</xdr:rowOff>
    </xdr:from>
    <xdr:to>
      <xdr:col>111</xdr:col>
      <xdr:colOff>177800</xdr:colOff>
      <xdr:row>38</xdr:row>
      <xdr:rowOff>81179</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flipV="1">
          <a:off x="20434300" y="5949798"/>
          <a:ext cx="889000" cy="64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104445</xdr:rowOff>
    </xdr:from>
    <xdr:to>
      <xdr:col>112</xdr:col>
      <xdr:colOff>38100</xdr:colOff>
      <xdr:row>37</xdr:row>
      <xdr:rowOff>34595</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1272500" y="62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25722</xdr:rowOff>
    </xdr:from>
    <xdr:ext cx="378565"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1121317" y="6369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81179</xdr:rowOff>
    </xdr:from>
    <xdr:to>
      <xdr:col>107</xdr:col>
      <xdr:colOff>50800</xdr:colOff>
      <xdr:row>38</xdr:row>
      <xdr:rowOff>119583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19545300" y="6596279"/>
          <a:ext cx="8890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164795</xdr:rowOff>
    </xdr:from>
    <xdr:to>
      <xdr:col>107</xdr:col>
      <xdr:colOff>101600</xdr:colOff>
      <xdr:row>37</xdr:row>
      <xdr:rowOff>94945</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0383500" y="63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111472</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0245017" y="611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119583</xdr:rowOff>
    </xdr:from>
    <xdr:to>
      <xdr:col>102</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18656300" y="6634683"/>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85242</xdr:rowOff>
    </xdr:from>
    <xdr:to>
      <xdr:col>102</xdr:col>
      <xdr:colOff>165100</xdr:colOff>
      <xdr:row>37</xdr:row>
      <xdr:rowOff>15392</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19494500" y="625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31919</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56017" y="6032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87986</xdr:rowOff>
    </xdr:from>
    <xdr:to>
      <xdr:col>98</xdr:col>
      <xdr:colOff>38100</xdr:colOff>
      <xdr:row>37</xdr:row>
      <xdr:rowOff>18136</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8605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34663</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467017" y="6035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98958</xdr:rowOff>
    </xdr:from>
    <xdr:to>
      <xdr:col>116</xdr:col>
      <xdr:colOff>114300</xdr:colOff>
      <xdr:row>37</xdr:row>
      <xdr:rowOff>29108</xdr:rowOff>
    </xdr:to>
    <xdr:sp macro="" textlink="">
      <xdr:nvSpPr>
        <xdr:cNvPr id="734" name="楕円 733">
          <a:extLst>
            <a:ext uri="{FF2B5EF4-FFF2-40B4-BE49-F238E27FC236}">
              <a16:creationId xmlns:a16="http://schemas.microsoft.com/office/drawing/2014/main" id="{00000000-0008-0000-0600-0000DE020000}"/>
            </a:ext>
          </a:extLst>
        </xdr:cNvPr>
        <xdr:cNvSpPr/>
      </xdr:nvSpPr>
      <xdr:spPr>
        <a:xfrm>
          <a:off x="22110700" y="62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77385</xdr:rowOff>
    </xdr:from>
    <xdr:ext cx="378565" cy="259045"/>
    <xdr:sp macro="" textlink="">
      <xdr:nvSpPr>
        <xdr:cNvPr id="735" name="投資及び出資金該当値テキスト">
          <a:extLst>
            <a:ext uri="{FF2B5EF4-FFF2-40B4-BE49-F238E27FC236}">
              <a16:creationId xmlns:a16="http://schemas.microsoft.com/office/drawing/2014/main" id="{00000000-0008-0000-0600-0000DF020000}"/>
            </a:ext>
          </a:extLst>
        </xdr:cNvPr>
        <xdr:cNvSpPr txBox="1"/>
      </xdr:nvSpPr>
      <xdr:spPr>
        <a:xfrm>
          <a:off x="22212300" y="6249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69698</xdr:rowOff>
    </xdr:from>
    <xdr:to>
      <xdr:col>112</xdr:col>
      <xdr:colOff>38100</xdr:colOff>
      <xdr:row>34</xdr:row>
      <xdr:rowOff>171298</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1272500" y="589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33</xdr:row>
      <xdr:rowOff>16375</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21317" y="5674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30379</xdr:rowOff>
    </xdr:from>
    <xdr:to>
      <xdr:col>107</xdr:col>
      <xdr:colOff>101600</xdr:colOff>
      <xdr:row>38</xdr:row>
      <xdr:rowOff>131979</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0383500" y="65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123106</xdr:rowOff>
    </xdr:from>
    <xdr:ext cx="313932"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77333" y="66382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68783</xdr:rowOff>
    </xdr:from>
    <xdr:to>
      <xdr:col>102</xdr:col>
      <xdr:colOff>165100</xdr:colOff>
      <xdr:row>38</xdr:row>
      <xdr:rowOff>170383</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19494500" y="65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161510</xdr:rowOff>
    </xdr:from>
    <xdr:ext cx="313932"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88333" y="6676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137153</xdr:rowOff>
    </xdr:from>
    <xdr:to>
      <xdr:col>116</xdr:col>
      <xdr:colOff>62864</xdr:colOff>
      <xdr:row>59</xdr:row>
      <xdr:rowOff>76639</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flipV="1">
          <a:off x="22159595" y="8709653"/>
          <a:ext cx="1269" cy="148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80466</xdr:rowOff>
    </xdr:from>
    <xdr:ext cx="378565" cy="259045"/>
    <xdr:sp macro="" textlink="">
      <xdr:nvSpPr>
        <xdr:cNvPr id="768" name="貸付金最小値テキスト">
          <a:extLst>
            <a:ext uri="{FF2B5EF4-FFF2-40B4-BE49-F238E27FC236}">
              <a16:creationId xmlns:a16="http://schemas.microsoft.com/office/drawing/2014/main" id="{00000000-0008-0000-0600-000000030000}"/>
            </a:ext>
          </a:extLst>
        </xdr:cNvPr>
        <xdr:cNvSpPr txBox="1"/>
      </xdr:nvSpPr>
      <xdr:spPr>
        <a:xfrm>
          <a:off x="22212300" y="101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76639</xdr:rowOff>
    </xdr:from>
    <xdr:to>
      <xdr:col>116</xdr:col>
      <xdr:colOff>152400</xdr:colOff>
      <xdr:row>59</xdr:row>
      <xdr:rowOff>76639</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2072600" y="1019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83830</xdr:rowOff>
    </xdr:from>
    <xdr:ext cx="534377" cy="259045"/>
    <xdr:sp macro="" textlink="">
      <xdr:nvSpPr>
        <xdr:cNvPr id="770" name="貸付金最大値テキスト">
          <a:extLst>
            <a:ext uri="{FF2B5EF4-FFF2-40B4-BE49-F238E27FC236}">
              <a16:creationId xmlns:a16="http://schemas.microsoft.com/office/drawing/2014/main" id="{00000000-0008-0000-0600-000002030000}"/>
            </a:ext>
          </a:extLst>
        </xdr:cNvPr>
        <xdr:cNvSpPr txBox="1"/>
      </xdr:nvSpPr>
      <xdr:spPr>
        <a:xfrm>
          <a:off x="22212300" y="84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137153</xdr:rowOff>
    </xdr:from>
    <xdr:to>
      <xdr:col>116</xdr:col>
      <xdr:colOff>152400</xdr:colOff>
      <xdr:row>50</xdr:row>
      <xdr:rowOff>137153</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870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88918</xdr:rowOff>
    </xdr:from>
    <xdr:to>
      <xdr:col>116</xdr:col>
      <xdr:colOff>63500</xdr:colOff>
      <xdr:row>55</xdr:row>
      <xdr:rowOff>89245</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1323300" y="9518668"/>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148513</xdr:rowOff>
    </xdr:from>
    <xdr:ext cx="534377" cy="259045"/>
    <xdr:sp macro="" textlink="">
      <xdr:nvSpPr>
        <xdr:cNvPr id="773" name="貸付金平均値テキスト">
          <a:extLst>
            <a:ext uri="{FF2B5EF4-FFF2-40B4-BE49-F238E27FC236}">
              <a16:creationId xmlns:a16="http://schemas.microsoft.com/office/drawing/2014/main" id="{00000000-0008-0000-0600-000005030000}"/>
            </a:ext>
          </a:extLst>
        </xdr:cNvPr>
        <xdr:cNvSpPr txBox="1"/>
      </xdr:nvSpPr>
      <xdr:spPr>
        <a:xfrm>
          <a:off x="22212300" y="9578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170086</xdr:rowOff>
    </xdr:from>
    <xdr:to>
      <xdr:col>116</xdr:col>
      <xdr:colOff>114300</xdr:colOff>
      <xdr:row>56</xdr:row>
      <xdr:rowOff>100236</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2110700" y="959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86959</xdr:rowOff>
    </xdr:from>
    <xdr:to>
      <xdr:col>111</xdr:col>
      <xdr:colOff>177800</xdr:colOff>
      <xdr:row>55</xdr:row>
      <xdr:rowOff>88918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0434300" y="9516709"/>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142098</xdr:rowOff>
    </xdr:from>
    <xdr:to>
      <xdr:col>112</xdr:col>
      <xdr:colOff>38100</xdr:colOff>
      <xdr:row>56</xdr:row>
      <xdr:rowOff>72248</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12725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63375</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1043411" y="966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76770</xdr:rowOff>
    </xdr:from>
    <xdr:to>
      <xdr:col>107</xdr:col>
      <xdr:colOff>50800</xdr:colOff>
      <xdr:row>55</xdr:row>
      <xdr:rowOff>86959</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9545300" y="9506520"/>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103432</xdr:rowOff>
    </xdr:from>
    <xdr:to>
      <xdr:col>107</xdr:col>
      <xdr:colOff>101600</xdr:colOff>
      <xdr:row>56</xdr:row>
      <xdr:rowOff>33582</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20383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24709</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96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73830</xdr:rowOff>
    </xdr:from>
    <xdr:to>
      <xdr:col>102</xdr:col>
      <xdr:colOff>114300</xdr:colOff>
      <xdr:row>55</xdr:row>
      <xdr:rowOff>76770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656300" y="9503580"/>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51018</xdr:rowOff>
    </xdr:from>
    <xdr:to>
      <xdr:col>102</xdr:col>
      <xdr:colOff>165100</xdr:colOff>
      <xdr:row>55</xdr:row>
      <xdr:rowOff>152618</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19494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143745</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278111" y="95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141707</xdr:rowOff>
    </xdr:from>
    <xdr:to>
      <xdr:col>98</xdr:col>
      <xdr:colOff>38100</xdr:colOff>
      <xdr:row>55</xdr:row>
      <xdr:rowOff>71857</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8605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88384</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389111" y="91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38445</xdr:rowOff>
    </xdr:from>
    <xdr:to>
      <xdr:col>116</xdr:col>
      <xdr:colOff>114300</xdr:colOff>
      <xdr:row>55</xdr:row>
      <xdr:rowOff>140045</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22110700" y="94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61322</xdr:rowOff>
    </xdr:from>
    <xdr:ext cx="534377" cy="259045"/>
    <xdr:sp macro="" textlink="">
      <xdr:nvSpPr>
        <xdr:cNvPr id="792" name="貸付金該当値テキスト">
          <a:extLst>
            <a:ext uri="{FF2B5EF4-FFF2-40B4-BE49-F238E27FC236}">
              <a16:creationId xmlns:a16="http://schemas.microsoft.com/office/drawing/2014/main" id="{00000000-0008-0000-0600-000018030000}"/>
            </a:ext>
          </a:extLst>
        </xdr:cNvPr>
        <xdr:cNvSpPr txBox="1"/>
      </xdr:nvSpPr>
      <xdr:spPr>
        <a:xfrm>
          <a:off x="22212300" y="931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38118</xdr:rowOff>
    </xdr:from>
    <xdr:to>
      <xdr:col>112</xdr:col>
      <xdr:colOff>38100</xdr:colOff>
      <xdr:row>55</xdr:row>
      <xdr:rowOff>139718</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1272500" y="946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156245</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43411" y="92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36159</xdr:rowOff>
    </xdr:from>
    <xdr:to>
      <xdr:col>107</xdr:col>
      <xdr:colOff>101600</xdr:colOff>
      <xdr:row>55</xdr:row>
      <xdr:rowOff>137759</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0383500" y="946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154286</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67111" y="924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25970</xdr:rowOff>
    </xdr:from>
    <xdr:to>
      <xdr:col>102</xdr:col>
      <xdr:colOff>165100</xdr:colOff>
      <xdr:row>55</xdr:row>
      <xdr:rowOff>127570</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19494500" y="94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144097</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278111" y="923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23030</xdr:rowOff>
    </xdr:from>
    <xdr:to>
      <xdr:col>98</xdr:col>
      <xdr:colOff>38100</xdr:colOff>
      <xdr:row>55</xdr:row>
      <xdr:rowOff>124630</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8605500" y="94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115757</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389111" y="954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33727</xdr:rowOff>
    </xdr:from>
    <xdr:to>
      <xdr:col>116</xdr:col>
      <xdr:colOff>62864</xdr:colOff>
      <xdr:row>74</xdr:row>
      <xdr:rowOff>162560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flipV="1">
          <a:off x="22159595" y="12206677"/>
          <a:ext cx="1269" cy="64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166387</xdr:rowOff>
    </xdr:from>
    <xdr:ext cx="469744" cy="259045"/>
    <xdr:sp macro="" textlink="">
      <xdr:nvSpPr>
        <xdr:cNvPr id="825" name="繰出金最小値テキスト">
          <a:extLst>
            <a:ext uri="{FF2B5EF4-FFF2-40B4-BE49-F238E27FC236}">
              <a16:creationId xmlns:a16="http://schemas.microsoft.com/office/drawing/2014/main" id="{00000000-0008-0000-0600-000039030000}"/>
            </a:ext>
          </a:extLst>
        </xdr:cNvPr>
        <xdr:cNvSpPr txBox="1"/>
      </xdr:nvSpPr>
      <xdr:spPr>
        <a:xfrm>
          <a:off x="22212300" y="1285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162560</xdr:rowOff>
    </xdr:from>
    <xdr:to>
      <xdr:col>116</xdr:col>
      <xdr:colOff>152400</xdr:colOff>
      <xdr:row>74</xdr:row>
      <xdr:rowOff>162560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284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151854</xdr:rowOff>
    </xdr:from>
    <xdr:ext cx="469744" cy="259045"/>
    <xdr:sp macro="" textlink="">
      <xdr:nvSpPr>
        <xdr:cNvPr id="827" name="繰出金最大値テキスト">
          <a:extLst>
            <a:ext uri="{FF2B5EF4-FFF2-40B4-BE49-F238E27FC236}">
              <a16:creationId xmlns:a16="http://schemas.microsoft.com/office/drawing/2014/main" id="{00000000-0008-0000-0600-00003B030000}"/>
            </a:ext>
          </a:extLst>
        </xdr:cNvPr>
        <xdr:cNvSpPr txBox="1"/>
      </xdr:nvSpPr>
      <xdr:spPr>
        <a:xfrm>
          <a:off x="22212300" y="1198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33727</xdr:rowOff>
    </xdr:from>
    <xdr:to>
      <xdr:col>116</xdr:col>
      <xdr:colOff>152400</xdr:colOff>
      <xdr:row>71</xdr:row>
      <xdr:rowOff>33727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220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31441</xdr:rowOff>
    </xdr:from>
    <xdr:to>
      <xdr:col>116</xdr:col>
      <xdr:colOff>63500</xdr:colOff>
      <xdr:row>73</xdr:row>
      <xdr:rowOff>45974</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1323300" y="12547291"/>
          <a:ext cx="8382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77288</xdr:rowOff>
    </xdr:from>
    <xdr:ext cx="469744" cy="259045"/>
    <xdr:sp macro="" textlink="">
      <xdr:nvSpPr>
        <xdr:cNvPr id="830" name="繰出金平均値テキスト">
          <a:extLst>
            <a:ext uri="{FF2B5EF4-FFF2-40B4-BE49-F238E27FC236}">
              <a16:creationId xmlns:a16="http://schemas.microsoft.com/office/drawing/2014/main" id="{00000000-0008-0000-0600-00003E030000}"/>
            </a:ext>
          </a:extLst>
        </xdr:cNvPr>
        <xdr:cNvSpPr txBox="1"/>
      </xdr:nvSpPr>
      <xdr:spPr>
        <a:xfrm>
          <a:off x="22212300" y="12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98861</xdr:rowOff>
    </xdr:from>
    <xdr:to>
      <xdr:col>116</xdr:col>
      <xdr:colOff>114300</xdr:colOff>
      <xdr:row>74</xdr:row>
      <xdr:rowOff>29011</xdr:rowOff>
    </xdr:to>
    <xdr:sp macro="" textlink="">
      <xdr:nvSpPr>
        <xdr:cNvPr id="831" name="フローチャート: 判断 830">
          <a:extLst>
            <a:ext uri="{FF2B5EF4-FFF2-40B4-BE49-F238E27FC236}">
              <a16:creationId xmlns:a16="http://schemas.microsoft.com/office/drawing/2014/main" id="{00000000-0008-0000-0600-00003F030000}"/>
            </a:ext>
          </a:extLst>
        </xdr:cNvPr>
        <xdr:cNvSpPr/>
      </xdr:nvSpPr>
      <xdr:spPr>
        <a:xfrm>
          <a:off x="221107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45974</xdr:rowOff>
    </xdr:from>
    <xdr:to>
      <xdr:col>111</xdr:col>
      <xdr:colOff>177800</xdr:colOff>
      <xdr:row>79</xdr:row>
      <xdr:rowOff>9398</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0434300" y="12561824"/>
          <a:ext cx="889000" cy="99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62611</xdr:rowOff>
    </xdr:from>
    <xdr:to>
      <xdr:col>112</xdr:col>
      <xdr:colOff>38100</xdr:colOff>
      <xdr:row>73</xdr:row>
      <xdr:rowOff>164211</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1272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155338</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075728" y="126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9398</xdr:rowOff>
    </xdr:from>
    <xdr:to>
      <xdr:col>107</xdr:col>
      <xdr:colOff>50800</xdr:colOff>
      <xdr:row>79</xdr:row>
      <xdr:rowOff>42055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19545300" y="135539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20484</xdr:rowOff>
    </xdr:from>
    <xdr:to>
      <xdr:col>107</xdr:col>
      <xdr:colOff>101600</xdr:colOff>
      <xdr:row>78</xdr:row>
      <xdr:rowOff>122084</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0383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138611</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01994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142966</xdr:rowOff>
    </xdr:from>
    <xdr:to>
      <xdr:col>102</xdr:col>
      <xdr:colOff>114300</xdr:colOff>
      <xdr:row>79</xdr:row>
      <xdr:rowOff>42055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656300" y="13516066"/>
          <a:ext cx="889000" cy="7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10686</xdr:rowOff>
    </xdr:from>
    <xdr:to>
      <xdr:col>102</xdr:col>
      <xdr:colOff>165100</xdr:colOff>
      <xdr:row>78</xdr:row>
      <xdr:rowOff>112286</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19494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128813</xdr:rowOff>
    </xdr:from>
    <xdr:ext cx="469744"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9310428" y="1315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164664</xdr:rowOff>
    </xdr:from>
    <xdr:to>
      <xdr:col>98</xdr:col>
      <xdr:colOff>38100</xdr:colOff>
      <xdr:row>78</xdr:row>
      <xdr:rowOff>94814</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18605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111341</xdr:rowOff>
    </xdr:from>
    <xdr:ext cx="469744"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421428" y="1314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152091</xdr:rowOff>
    </xdr:from>
    <xdr:to>
      <xdr:col>116</xdr:col>
      <xdr:colOff>114300</xdr:colOff>
      <xdr:row>73</xdr:row>
      <xdr:rowOff>82241</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22110700" y="1249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3518</xdr:rowOff>
    </xdr:from>
    <xdr:ext cx="469744" cy="259045"/>
    <xdr:sp macro="" textlink="">
      <xdr:nvSpPr>
        <xdr:cNvPr id="849" name="繰出金該当値テキスト">
          <a:extLst>
            <a:ext uri="{FF2B5EF4-FFF2-40B4-BE49-F238E27FC236}">
              <a16:creationId xmlns:a16="http://schemas.microsoft.com/office/drawing/2014/main" id="{00000000-0008-0000-0600-000051030000}"/>
            </a:ext>
          </a:extLst>
        </xdr:cNvPr>
        <xdr:cNvSpPr txBox="1"/>
      </xdr:nvSpPr>
      <xdr:spPr>
        <a:xfrm>
          <a:off x="22212300" y="1234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166624</xdr:rowOff>
    </xdr:from>
    <xdr:to>
      <xdr:col>112</xdr:col>
      <xdr:colOff>38100</xdr:colOff>
      <xdr:row>73</xdr:row>
      <xdr:rowOff>96774</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1272500" y="1251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113301</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75728" y="1228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130048</xdr:rowOff>
    </xdr:from>
    <xdr:to>
      <xdr:col>107</xdr:col>
      <xdr:colOff>101600</xdr:colOff>
      <xdr:row>79</xdr:row>
      <xdr:rowOff>60198</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0383500" y="1350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51325</xdr:rowOff>
    </xdr:from>
    <xdr:ext cx="378565"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245017" y="13595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162705</xdr:rowOff>
    </xdr:from>
    <xdr:to>
      <xdr:col>102</xdr:col>
      <xdr:colOff>165100</xdr:colOff>
      <xdr:row>79</xdr:row>
      <xdr:rowOff>92855</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19494500" y="1353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83982</xdr:rowOff>
    </xdr:from>
    <xdr:ext cx="378565"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56017" y="13628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92166</xdr:rowOff>
    </xdr:from>
    <xdr:to>
      <xdr:col>98</xdr:col>
      <xdr:colOff>38100</xdr:colOff>
      <xdr:row>79</xdr:row>
      <xdr:rowOff>22316</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18605500" y="134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13443</xdr:rowOff>
    </xdr:from>
    <xdr:ext cx="378565"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467017" y="1355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a:extLst>
            <a:ext uri="{FF2B5EF4-FFF2-40B4-BE49-F238E27FC236}">
              <a16:creationId xmlns:a16="http://schemas.microsoft.com/office/drawing/2014/main" id="{00000000-0008-0000-0600-00006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a:extLst>
            <a:ext uri="{FF2B5EF4-FFF2-40B4-BE49-F238E27FC236}">
              <a16:creationId xmlns:a16="http://schemas.microsoft.com/office/drawing/2014/main" id="{00000000-0008-0000-0600-00006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a:extLst>
            <a:ext uri="{FF2B5EF4-FFF2-40B4-BE49-F238E27FC236}">
              <a16:creationId xmlns:a16="http://schemas.microsoft.com/office/drawing/2014/main" id="{00000000-0008-0000-0600-00006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a:extLst>
            <a:ext uri="{FF2B5EF4-FFF2-40B4-BE49-F238E27FC236}">
              <a16:creationId xmlns:a16="http://schemas.microsoft.com/office/drawing/2014/main" id="{00000000-0008-0000-0600-00008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扶助費は、県民一人当たり約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千円となっており、グループ内で比較した場合</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番目に高い水準にあります。</a:t>
          </a:r>
        </a:p>
        <a:p>
          <a:r>
            <a:rPr kumimoji="1" lang="ja-JP" altLang="en-US" sz="1300">
              <a:latin typeface="ＭＳ Ｐゴシック" panose="020B0600070205080204" pitchFamily="50" charset="-128"/>
              <a:ea typeface="ＭＳ Ｐゴシック" panose="020B0600070205080204" pitchFamily="50" charset="-128"/>
            </a:rPr>
            <a:t>　性質別歳出決算全体に占める扶助費の割合を経年でみると、</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年度においてはグループ内平均を大きく上回る</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程度で推移していますが、全国平均が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程度で推移していることと比較すると高止まりの傾向にあります。</a:t>
          </a:r>
        </a:p>
        <a:p>
          <a:r>
            <a:rPr kumimoji="1" lang="ja-JP" altLang="en-US" sz="1300">
              <a:latin typeface="ＭＳ Ｐゴシック" panose="020B0600070205080204" pitchFamily="50" charset="-128"/>
              <a:ea typeface="ＭＳ Ｐゴシック" panose="020B0600070205080204" pitchFamily="50" charset="-128"/>
            </a:rPr>
            <a:t>　これは、扶助費のうち最も高い割合（約</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）を占める生活保護費がグループ内平均（約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）と比較して高いことが要因となっています。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5,129,841
5,047,263
4,986.51
1,656,889,698
1,616,681,341
4,081,514
931,456,017
3,692,783,106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263.3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65405</xdr:rowOff>
    </xdr:from>
    <xdr:to>
      <xdr:col>24</xdr:col>
      <xdr:colOff>62865</xdr:colOff>
      <xdr:row>38</xdr:row>
      <xdr:rowOff>55880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8905"/>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12082</xdr:rowOff>
    </xdr:from>
    <xdr:ext cx="378565"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65405</xdr:rowOff>
    </xdr:from>
    <xdr:to>
      <xdr:col>24</xdr:col>
      <xdr:colOff>152400</xdr:colOff>
      <xdr:row>30</xdr:row>
      <xdr:rowOff>65405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19685</xdr:rowOff>
    </xdr:from>
    <xdr:to>
      <xdr:col>24</xdr:col>
      <xdr:colOff>63500</xdr:colOff>
      <xdr:row>35</xdr:row>
      <xdr:rowOff>50165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2043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378565"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2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44450</xdr:rowOff>
    </xdr:from>
    <xdr:to>
      <xdr:col>19</xdr:col>
      <xdr:colOff>177800</xdr:colOff>
      <xdr:row>35</xdr:row>
      <xdr:rowOff>50165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452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2557</xdr:rowOff>
    </xdr:from>
    <xdr:ext cx="378565"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95317" y="617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44450</xdr:rowOff>
    </xdr:from>
    <xdr:to>
      <xdr:col>15</xdr:col>
      <xdr:colOff>50800</xdr:colOff>
      <xdr:row>35</xdr:row>
      <xdr:rowOff>48260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452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79375</xdr:rowOff>
    </xdr:from>
    <xdr:to>
      <xdr:col>15</xdr:col>
      <xdr:colOff>101600</xdr:colOff>
      <xdr:row>36</xdr:row>
      <xdr:rowOff>9525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652</xdr:rowOff>
    </xdr:from>
    <xdr:ext cx="378565"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7190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10160</xdr:rowOff>
    </xdr:from>
    <xdr:to>
      <xdr:col>10</xdr:col>
      <xdr:colOff>114300</xdr:colOff>
      <xdr:row>35</xdr:row>
      <xdr:rowOff>48260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109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94615</xdr:rowOff>
    </xdr:from>
    <xdr:to>
      <xdr:col>10</xdr:col>
      <xdr:colOff>165100</xdr:colOff>
      <xdr:row>36</xdr:row>
      <xdr:rowOff>24765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15892</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830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104140</xdr:rowOff>
    </xdr:from>
    <xdr:to>
      <xdr:col>6</xdr:col>
      <xdr:colOff>38100</xdr:colOff>
      <xdr:row>36</xdr:row>
      <xdr:rowOff>34290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25417</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941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140335</xdr:rowOff>
    </xdr:from>
    <xdr:to>
      <xdr:col>24</xdr:col>
      <xdr:colOff>114300</xdr:colOff>
      <xdr:row>35</xdr:row>
      <xdr:rowOff>70485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163212</xdr:rowOff>
    </xdr:from>
    <xdr:ext cx="378565"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21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170815</xdr:rowOff>
    </xdr:from>
    <xdr:to>
      <xdr:col>20</xdr:col>
      <xdr:colOff>38100</xdr:colOff>
      <xdr:row>35</xdr:row>
      <xdr:rowOff>100965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33</xdr:row>
      <xdr:rowOff>117492</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95317" y="5775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165100</xdr:rowOff>
    </xdr:from>
    <xdr:to>
      <xdr:col>15</xdr:col>
      <xdr:colOff>101600</xdr:colOff>
      <xdr:row>35</xdr:row>
      <xdr:rowOff>95250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33</xdr:row>
      <xdr:rowOff>111777</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719017" y="576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168910</xdr:rowOff>
    </xdr:from>
    <xdr:to>
      <xdr:col>10</xdr:col>
      <xdr:colOff>165100</xdr:colOff>
      <xdr:row>35</xdr:row>
      <xdr:rowOff>99060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115587</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830017" y="577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130810</xdr:rowOff>
    </xdr:from>
    <xdr:to>
      <xdr:col>6</xdr:col>
      <xdr:colOff>38100</xdr:colOff>
      <xdr:row>35</xdr:row>
      <xdr:rowOff>60960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77487</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941017" y="5735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156583</xdr:rowOff>
    </xdr:from>
    <xdr:to>
      <xdr:col>24</xdr:col>
      <xdr:colOff>62865</xdr:colOff>
      <xdr:row>59</xdr:row>
      <xdr:rowOff>115338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29083"/>
          <a:ext cx="1270" cy="1501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119165</xdr:rowOff>
    </xdr:from>
    <xdr:ext cx="469744"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3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115338</xdr:rowOff>
    </xdr:from>
    <xdr:to>
      <xdr:col>24</xdr:col>
      <xdr:colOff>152400</xdr:colOff>
      <xdr:row>59</xdr:row>
      <xdr:rowOff>115338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23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103260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0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156583</xdr:rowOff>
    </xdr:from>
    <xdr:to>
      <xdr:col>24</xdr:col>
      <xdr:colOff>152400</xdr:colOff>
      <xdr:row>50</xdr:row>
      <xdr:rowOff>156583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2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43721</xdr:rowOff>
    </xdr:from>
    <xdr:to>
      <xdr:col>24</xdr:col>
      <xdr:colOff>63500</xdr:colOff>
      <xdr:row>59</xdr:row>
      <xdr:rowOff>49109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159271"/>
          <a:ext cx="8382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60310</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32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37433</xdr:rowOff>
    </xdr:from>
    <xdr:to>
      <xdr:col>24</xdr:col>
      <xdr:colOff>114300</xdr:colOff>
      <xdr:row>58</xdr:row>
      <xdr:rowOff>139033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8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49109</xdr:rowOff>
    </xdr:from>
    <xdr:to>
      <xdr:col>19</xdr:col>
      <xdr:colOff>177800</xdr:colOff>
      <xdr:row>59</xdr:row>
      <xdr:rowOff>75464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164659"/>
          <a:ext cx="889000" cy="2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18752</xdr:rowOff>
    </xdr:from>
    <xdr:to>
      <xdr:col>20</xdr:col>
      <xdr:colOff>38100</xdr:colOff>
      <xdr:row>58</xdr:row>
      <xdr:rowOff>120352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136879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17411" y="97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15538</xdr:rowOff>
    </xdr:from>
    <xdr:to>
      <xdr:col>15</xdr:col>
      <xdr:colOff>50800</xdr:colOff>
      <xdr:row>59</xdr:row>
      <xdr:rowOff>75464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131088"/>
          <a:ext cx="889000" cy="5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39164</xdr:rowOff>
    </xdr:from>
    <xdr:to>
      <xdr:col>15</xdr:col>
      <xdr:colOff>101600</xdr:colOff>
      <xdr:row>58</xdr:row>
      <xdr:rowOff>140764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157291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75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15538</xdr:rowOff>
    </xdr:from>
    <xdr:to>
      <xdr:col>10</xdr:col>
      <xdr:colOff>114300</xdr:colOff>
      <xdr:row>59</xdr:row>
      <xdr:rowOff>45484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131088"/>
          <a:ext cx="8890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52422</xdr:rowOff>
    </xdr:from>
    <xdr:to>
      <xdr:col>10</xdr:col>
      <xdr:colOff>165100</xdr:colOff>
      <xdr:row>58</xdr:row>
      <xdr:rowOff>154022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170549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77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3861</xdr:rowOff>
    </xdr:from>
    <xdr:to>
      <xdr:col>6</xdr:col>
      <xdr:colOff>38100</xdr:colOff>
      <xdr:row>58</xdr:row>
      <xdr:rowOff>105461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121988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7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164371</xdr:rowOff>
    </xdr:from>
    <xdr:to>
      <xdr:col>24</xdr:col>
      <xdr:colOff>114300</xdr:colOff>
      <xdr:row>59</xdr:row>
      <xdr:rowOff>94521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10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79298</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1002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169759</xdr:rowOff>
    </xdr:from>
    <xdr:to>
      <xdr:col>20</xdr:col>
      <xdr:colOff>38100</xdr:colOff>
      <xdr:row>59</xdr:row>
      <xdr:rowOff>99909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11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91036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17411" y="1020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24664</xdr:rowOff>
    </xdr:from>
    <xdr:to>
      <xdr:col>15</xdr:col>
      <xdr:colOff>101600</xdr:colOff>
      <xdr:row>59</xdr:row>
      <xdr:rowOff>126264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117391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23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136188</xdr:rowOff>
    </xdr:from>
    <xdr:to>
      <xdr:col>10</xdr:col>
      <xdr:colOff>165100</xdr:colOff>
      <xdr:row>59</xdr:row>
      <xdr:rowOff>66338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8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57465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17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166134</xdr:rowOff>
    </xdr:from>
    <xdr:to>
      <xdr:col>6</xdr:col>
      <xdr:colOff>38100</xdr:colOff>
      <xdr:row>59</xdr:row>
      <xdr:rowOff>96284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1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87411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20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60458</xdr:rowOff>
    </xdr:from>
    <xdr:to>
      <xdr:col>24</xdr:col>
      <xdr:colOff>62865</xdr:colOff>
      <xdr:row>78</xdr:row>
      <xdr:rowOff>163751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3408"/>
          <a:ext cx="1270" cy="1303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167578</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4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163751</xdr:rowOff>
    </xdr:from>
    <xdr:to>
      <xdr:col>24</xdr:col>
      <xdr:colOff>152400</xdr:colOff>
      <xdr:row>78</xdr:row>
      <xdr:rowOff>163751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7135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60458</xdr:rowOff>
    </xdr:from>
    <xdr:to>
      <xdr:col>24</xdr:col>
      <xdr:colOff>152400</xdr:colOff>
      <xdr:row>71</xdr:row>
      <xdr:rowOff>60458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159359</xdr:rowOff>
    </xdr:from>
    <xdr:to>
      <xdr:col>24</xdr:col>
      <xdr:colOff>63500</xdr:colOff>
      <xdr:row>77</xdr:row>
      <xdr:rowOff>29172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89559"/>
          <a:ext cx="8382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82087</xdr:rowOff>
    </xdr:from>
    <xdr:ext cx="534377"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28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103660</xdr:rowOff>
    </xdr:from>
    <xdr:to>
      <xdr:col>24</xdr:col>
      <xdr:colOff>114300</xdr:colOff>
      <xdr:row>78</xdr:row>
      <xdr:rowOff>33810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0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5953</xdr:rowOff>
    </xdr:from>
    <xdr:to>
      <xdr:col>19</xdr:col>
      <xdr:colOff>177800</xdr:colOff>
      <xdr:row>77</xdr:row>
      <xdr:rowOff>29172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207603"/>
          <a:ext cx="8890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144156</xdr:rowOff>
    </xdr:from>
    <xdr:to>
      <xdr:col>20</xdr:col>
      <xdr:colOff>38100</xdr:colOff>
      <xdr:row>78</xdr:row>
      <xdr:rowOff>74306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65433</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517411" y="1343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5953</xdr:rowOff>
    </xdr:from>
    <xdr:to>
      <xdr:col>15</xdr:col>
      <xdr:colOff>50800</xdr:colOff>
      <xdr:row>77</xdr:row>
      <xdr:rowOff>40895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07603"/>
          <a:ext cx="889000" cy="3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101963</xdr:rowOff>
    </xdr:from>
    <xdr:to>
      <xdr:col>15</xdr:col>
      <xdr:colOff>101600</xdr:colOff>
      <xdr:row>78</xdr:row>
      <xdr:rowOff>32113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0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23240</xdr:rowOff>
    </xdr:from>
    <xdr:ext cx="534377"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41111" y="133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40895</xdr:rowOff>
    </xdr:from>
    <xdr:to>
      <xdr:col>10</xdr:col>
      <xdr:colOff>114300</xdr:colOff>
      <xdr:row>77</xdr:row>
      <xdr:rowOff>60637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42545"/>
          <a:ext cx="889000" cy="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32028</xdr:rowOff>
    </xdr:from>
    <xdr:to>
      <xdr:col>10</xdr:col>
      <xdr:colOff>165100</xdr:colOff>
      <xdr:row>77</xdr:row>
      <xdr:rowOff>133628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3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124755</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52111" y="133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75495</xdr:rowOff>
    </xdr:from>
    <xdr:to>
      <xdr:col>6</xdr:col>
      <xdr:colOff>38100</xdr:colOff>
      <xdr:row>78</xdr:row>
      <xdr:rowOff>5645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168222</xdr:rowOff>
    </xdr:from>
    <xdr:ext cx="534377"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63111" y="1336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108559</xdr:rowOff>
    </xdr:from>
    <xdr:to>
      <xdr:col>24</xdr:col>
      <xdr:colOff>114300</xdr:colOff>
      <xdr:row>77</xdr:row>
      <xdr:rowOff>38709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3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131436</xdr:rowOff>
    </xdr:from>
    <xdr:ext cx="534377"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149822</xdr:rowOff>
    </xdr:from>
    <xdr:to>
      <xdr:col>20</xdr:col>
      <xdr:colOff>38100</xdr:colOff>
      <xdr:row>77</xdr:row>
      <xdr:rowOff>79972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96499</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517411" y="129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126603</xdr:rowOff>
    </xdr:from>
    <xdr:to>
      <xdr:col>15</xdr:col>
      <xdr:colOff>101600</xdr:colOff>
      <xdr:row>77</xdr:row>
      <xdr:rowOff>56753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5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73279</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41111" y="1293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161545</xdr:rowOff>
    </xdr:from>
    <xdr:to>
      <xdr:col>10</xdr:col>
      <xdr:colOff>165100</xdr:colOff>
      <xdr:row>77</xdr:row>
      <xdr:rowOff>91695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9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108223</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52111" y="1296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9837</xdr:rowOff>
    </xdr:from>
    <xdr:to>
      <xdr:col>6</xdr:col>
      <xdr:colOff>38100</xdr:colOff>
      <xdr:row>77</xdr:row>
      <xdr:rowOff>111437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1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127964</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63111" y="1298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72492</xdr:rowOff>
    </xdr:from>
    <xdr:to>
      <xdr:col>24</xdr:col>
      <xdr:colOff>62865</xdr:colOff>
      <xdr:row>98</xdr:row>
      <xdr:rowOff>75874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02992"/>
          <a:ext cx="1270" cy="13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79701</xdr:rowOff>
    </xdr:from>
    <xdr:ext cx="469744"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8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75874</xdr:rowOff>
    </xdr:from>
    <xdr:to>
      <xdr:col>24</xdr:col>
      <xdr:colOff>152400</xdr:colOff>
      <xdr:row>98</xdr:row>
      <xdr:rowOff>75874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7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19169</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72492</xdr:rowOff>
    </xdr:from>
    <xdr:to>
      <xdr:col>24</xdr:col>
      <xdr:colOff>152400</xdr:colOff>
      <xdr:row>90</xdr:row>
      <xdr:rowOff>72492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02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35824</xdr:rowOff>
    </xdr:from>
    <xdr:to>
      <xdr:col>24</xdr:col>
      <xdr:colOff>63500</xdr:colOff>
      <xdr:row>97</xdr:row>
      <xdr:rowOff>38750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66474"/>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74561</xdr:rowOff>
    </xdr:from>
    <xdr:ext cx="469744"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62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51684</xdr:rowOff>
    </xdr:from>
    <xdr:to>
      <xdr:col>24</xdr:col>
      <xdr:colOff>114300</xdr:colOff>
      <xdr:row>96</xdr:row>
      <xdr:rowOff>153284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1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139700</xdr:rowOff>
    </xdr:from>
    <xdr:to>
      <xdr:col>19</xdr:col>
      <xdr:colOff>177800</xdr:colOff>
      <xdr:row>97</xdr:row>
      <xdr:rowOff>38750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598900"/>
          <a:ext cx="889000" cy="7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10353</xdr:rowOff>
    </xdr:from>
    <xdr:to>
      <xdr:col>20</xdr:col>
      <xdr:colOff>38100</xdr:colOff>
      <xdr:row>96</xdr:row>
      <xdr:rowOff>111953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6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128480</xdr:rowOff>
    </xdr:from>
    <xdr:ext cx="469744"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49728" y="1624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139700</xdr:rowOff>
    </xdr:from>
    <xdr:to>
      <xdr:col>15</xdr:col>
      <xdr:colOff>50800</xdr:colOff>
      <xdr:row>96</xdr:row>
      <xdr:rowOff>167407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98900"/>
          <a:ext cx="889000" cy="2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117703</xdr:rowOff>
    </xdr:from>
    <xdr:to>
      <xdr:col>15</xdr:col>
      <xdr:colOff>101600</xdr:colOff>
      <xdr:row>96</xdr:row>
      <xdr:rowOff>47853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64380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8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31069</xdr:rowOff>
    </xdr:from>
    <xdr:to>
      <xdr:col>10</xdr:col>
      <xdr:colOff>114300</xdr:colOff>
      <xdr:row>96</xdr:row>
      <xdr:rowOff>167407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490269"/>
          <a:ext cx="889000" cy="13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92740</xdr:rowOff>
    </xdr:from>
    <xdr:to>
      <xdr:col>10</xdr:col>
      <xdr:colOff>165100</xdr:colOff>
      <xdr:row>96</xdr:row>
      <xdr:rowOff>22890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39417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5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69332</xdr:rowOff>
    </xdr:from>
    <xdr:to>
      <xdr:col>6</xdr:col>
      <xdr:colOff>38100</xdr:colOff>
      <xdr:row>95</xdr:row>
      <xdr:rowOff>170932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16009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156474</xdr:rowOff>
    </xdr:from>
    <xdr:to>
      <xdr:col>24</xdr:col>
      <xdr:colOff>114300</xdr:colOff>
      <xdr:row>97</xdr:row>
      <xdr:rowOff>86624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1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134901</xdr:rowOff>
    </xdr:from>
    <xdr:ext cx="469744"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9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159400</xdr:rowOff>
    </xdr:from>
    <xdr:to>
      <xdr:col>20</xdr:col>
      <xdr:colOff>38100</xdr:colOff>
      <xdr:row>97</xdr:row>
      <xdr:rowOff>89550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80677</xdr:rowOff>
    </xdr:from>
    <xdr:ext cx="469744"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49728" y="1671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88900</xdr:rowOff>
    </xdr:from>
    <xdr:to>
      <xdr:col>15</xdr:col>
      <xdr:colOff>101600</xdr:colOff>
      <xdr:row>97</xdr:row>
      <xdr:rowOff>19050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10177</xdr:rowOff>
    </xdr:from>
    <xdr:ext cx="469744"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73428" y="1664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116607</xdr:rowOff>
    </xdr:from>
    <xdr:to>
      <xdr:col>10</xdr:col>
      <xdr:colOff>165100</xdr:colOff>
      <xdr:row>97</xdr:row>
      <xdr:rowOff>46757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7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37884</xdr:rowOff>
    </xdr:from>
    <xdr:ext cx="469744"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84428" y="1666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151719</xdr:rowOff>
    </xdr:from>
    <xdr:to>
      <xdr:col>6</xdr:col>
      <xdr:colOff>38100</xdr:colOff>
      <xdr:row>96</xdr:row>
      <xdr:rowOff>81869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3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72996</xdr:rowOff>
    </xdr:from>
    <xdr:ext cx="469744"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95428" y="1653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73677</xdr:rowOff>
    </xdr:from>
    <xdr:ext cx="37702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226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100838</xdr:rowOff>
    </xdr:from>
    <xdr:to>
      <xdr:col>54</xdr:col>
      <xdr:colOff>189865</xdr:colOff>
      <xdr:row>39</xdr:row>
      <xdr:rowOff>83312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415788"/>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87139</xdr:rowOff>
    </xdr:from>
    <xdr:ext cx="378565"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73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83312</xdr:rowOff>
    </xdr:from>
    <xdr:to>
      <xdr:col>55</xdr:col>
      <xdr:colOff>88900</xdr:colOff>
      <xdr:row>39</xdr:row>
      <xdr:rowOff>83312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47515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9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100838</xdr:rowOff>
    </xdr:from>
    <xdr:to>
      <xdr:col>55</xdr:col>
      <xdr:colOff>88900</xdr:colOff>
      <xdr:row>31</xdr:row>
      <xdr:rowOff>100838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415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80264</xdr:rowOff>
    </xdr:from>
    <xdr:to>
      <xdr:col>55</xdr:col>
      <xdr:colOff>0</xdr:colOff>
      <xdr:row>36</xdr:row>
      <xdr:rowOff>159512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252464"/>
          <a:ext cx="8382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20083</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637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41656</xdr:rowOff>
    </xdr:from>
    <xdr:to>
      <xdr:col>55</xdr:col>
      <xdr:colOff>50800</xdr:colOff>
      <xdr:row>37</xdr:row>
      <xdr:rowOff>143256</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104648</xdr:rowOff>
    </xdr:from>
    <xdr:to>
      <xdr:col>50</xdr:col>
      <xdr:colOff>114300</xdr:colOff>
      <xdr:row>36</xdr:row>
      <xdr:rowOff>80264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5933948"/>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21844</xdr:rowOff>
    </xdr:from>
    <xdr:to>
      <xdr:col>50</xdr:col>
      <xdr:colOff>165100</xdr:colOff>
      <xdr:row>37</xdr:row>
      <xdr:rowOff>123444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3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37</xdr:row>
      <xdr:rowOff>114571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37317" y="645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104648</xdr:rowOff>
    </xdr:from>
    <xdr:to>
      <xdr:col>45</xdr:col>
      <xdr:colOff>177800</xdr:colOff>
      <xdr:row>35</xdr:row>
      <xdr:rowOff>26924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5933948"/>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128524</xdr:rowOff>
    </xdr:from>
    <xdr:to>
      <xdr:col>46</xdr:col>
      <xdr:colOff>38100</xdr:colOff>
      <xdr:row>37</xdr:row>
      <xdr:rowOff>58674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49801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393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101600</xdr:rowOff>
    </xdr:from>
    <xdr:to>
      <xdr:col>41</xdr:col>
      <xdr:colOff>50800</xdr:colOff>
      <xdr:row>35</xdr:row>
      <xdr:rowOff>26924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5759450"/>
          <a:ext cx="889000" cy="26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154432</xdr:rowOff>
    </xdr:from>
    <xdr:to>
      <xdr:col>41</xdr:col>
      <xdr:colOff>101600</xdr:colOff>
      <xdr:row>36</xdr:row>
      <xdr:rowOff>84582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15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75709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24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159766</xdr:rowOff>
    </xdr:from>
    <xdr:to>
      <xdr:col>36</xdr:col>
      <xdr:colOff>165100</xdr:colOff>
      <xdr:row>32</xdr:row>
      <xdr:rowOff>89916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106443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108712</xdr:rowOff>
    </xdr:from>
    <xdr:to>
      <xdr:col>55</xdr:col>
      <xdr:colOff>50800</xdr:colOff>
      <xdr:row>37</xdr:row>
      <xdr:rowOff>38862</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2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131589</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13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29464</xdr:rowOff>
    </xdr:from>
    <xdr:to>
      <xdr:col>50</xdr:col>
      <xdr:colOff>165100</xdr:colOff>
      <xdr:row>36</xdr:row>
      <xdr:rowOff>131064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147591</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391728" y="59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53848</xdr:rowOff>
    </xdr:from>
    <xdr:to>
      <xdr:col>46</xdr:col>
      <xdr:colOff>38100</xdr:colOff>
      <xdr:row>34</xdr:row>
      <xdr:rowOff>155448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588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525</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56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147574</xdr:rowOff>
    </xdr:from>
    <xdr:to>
      <xdr:col>41</xdr:col>
      <xdr:colOff>101600</xdr:colOff>
      <xdr:row>35</xdr:row>
      <xdr:rowOff>77724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597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94251</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575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50800</xdr:rowOff>
    </xdr:from>
    <xdr:to>
      <xdr:col>36</xdr:col>
      <xdr:colOff>165100</xdr:colOff>
      <xdr:row>33</xdr:row>
      <xdr:rowOff>152400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57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143527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58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3814</xdr:rowOff>
    </xdr:from>
    <xdr:to>
      <xdr:col>54</xdr:col>
      <xdr:colOff>189865</xdr:colOff>
      <xdr:row>59</xdr:row>
      <xdr:rowOff>42872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576314"/>
          <a:ext cx="1270" cy="1582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46699</xdr:rowOff>
    </xdr:from>
    <xdr:ext cx="469744"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6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42872</xdr:rowOff>
    </xdr:from>
    <xdr:to>
      <xdr:col>55</xdr:col>
      <xdr:colOff>88900</xdr:colOff>
      <xdr:row>59</xdr:row>
      <xdr:rowOff>42872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5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121941</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3814</xdr:rowOff>
    </xdr:from>
    <xdr:to>
      <xdr:col>55</xdr:col>
      <xdr:colOff>88900</xdr:colOff>
      <xdr:row>50</xdr:row>
      <xdr:rowOff>3814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57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55706</xdr:rowOff>
    </xdr:from>
    <xdr:to>
      <xdr:col>55</xdr:col>
      <xdr:colOff>0</xdr:colOff>
      <xdr:row>57</xdr:row>
      <xdr:rowOff>65634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828356"/>
          <a:ext cx="8382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11422</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12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159995</xdr:rowOff>
    </xdr:from>
    <xdr:to>
      <xdr:col>55</xdr:col>
      <xdr:colOff>50800</xdr:colOff>
      <xdr:row>57</xdr:row>
      <xdr:rowOff>90145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61355</xdr:rowOff>
    </xdr:from>
    <xdr:to>
      <xdr:col>50</xdr:col>
      <xdr:colOff>114300</xdr:colOff>
      <xdr:row>57</xdr:row>
      <xdr:rowOff>65634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834005"/>
          <a:ext cx="8890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162313</xdr:rowOff>
    </xdr:from>
    <xdr:to>
      <xdr:col>50</xdr:col>
      <xdr:colOff>165100</xdr:colOff>
      <xdr:row>57</xdr:row>
      <xdr:rowOff>92463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108990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59411" y="95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61355</xdr:rowOff>
    </xdr:from>
    <xdr:to>
      <xdr:col>45</xdr:col>
      <xdr:colOff>177800</xdr:colOff>
      <xdr:row>57</xdr:row>
      <xdr:rowOff>89604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834005"/>
          <a:ext cx="889000" cy="2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165775</xdr:rowOff>
    </xdr:from>
    <xdr:to>
      <xdr:col>46</xdr:col>
      <xdr:colOff>38100</xdr:colOff>
      <xdr:row>57</xdr:row>
      <xdr:rowOff>95925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7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112452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54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78892</xdr:rowOff>
    </xdr:from>
    <xdr:to>
      <xdr:col>41</xdr:col>
      <xdr:colOff>50800</xdr:colOff>
      <xdr:row>57</xdr:row>
      <xdr:rowOff>89604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851542"/>
          <a:ext cx="889000" cy="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12776</xdr:rowOff>
    </xdr:from>
    <xdr:to>
      <xdr:col>41</xdr:col>
      <xdr:colOff>101600</xdr:colOff>
      <xdr:row>57</xdr:row>
      <xdr:rowOff>114376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130903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5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169563</xdr:rowOff>
    </xdr:from>
    <xdr:to>
      <xdr:col>36</xdr:col>
      <xdr:colOff>165100</xdr:colOff>
      <xdr:row>57</xdr:row>
      <xdr:rowOff>99713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77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116240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54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4906</xdr:rowOff>
    </xdr:from>
    <xdr:to>
      <xdr:col>55</xdr:col>
      <xdr:colOff>50800</xdr:colOff>
      <xdr:row>57</xdr:row>
      <xdr:rowOff>106506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77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154783</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75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14834</xdr:rowOff>
    </xdr:from>
    <xdr:to>
      <xdr:col>50</xdr:col>
      <xdr:colOff>165100</xdr:colOff>
      <xdr:row>57</xdr:row>
      <xdr:rowOff>116434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78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107561</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59411" y="988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10555</xdr:rowOff>
    </xdr:from>
    <xdr:to>
      <xdr:col>46</xdr:col>
      <xdr:colOff>38100</xdr:colOff>
      <xdr:row>57</xdr:row>
      <xdr:rowOff>112155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78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103282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87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38804</xdr:rowOff>
    </xdr:from>
    <xdr:to>
      <xdr:col>41</xdr:col>
      <xdr:colOff>101600</xdr:colOff>
      <xdr:row>57</xdr:row>
      <xdr:rowOff>140404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131531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90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28092</xdr:rowOff>
    </xdr:from>
    <xdr:to>
      <xdr:col>36</xdr:col>
      <xdr:colOff>165100</xdr:colOff>
      <xdr:row>57</xdr:row>
      <xdr:rowOff>129692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120819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8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135448</xdr:rowOff>
    </xdr:from>
    <xdr:to>
      <xdr:col>54</xdr:col>
      <xdr:colOff>189865</xdr:colOff>
      <xdr:row>78</xdr:row>
      <xdr:rowOff>93957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136948"/>
          <a:ext cx="1270" cy="1330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97784</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7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93957</xdr:rowOff>
    </xdr:from>
    <xdr:to>
      <xdr:col>55</xdr:col>
      <xdr:colOff>88900</xdr:colOff>
      <xdr:row>78</xdr:row>
      <xdr:rowOff>93957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6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82125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1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135448</xdr:rowOff>
    </xdr:from>
    <xdr:to>
      <xdr:col>55</xdr:col>
      <xdr:colOff>88900</xdr:colOff>
      <xdr:row>70</xdr:row>
      <xdr:rowOff>135448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136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111422</xdr:rowOff>
    </xdr:from>
    <xdr:to>
      <xdr:col>55</xdr:col>
      <xdr:colOff>0</xdr:colOff>
      <xdr:row>75</xdr:row>
      <xdr:rowOff>115194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2970172"/>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134193</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299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155766</xdr:rowOff>
    </xdr:from>
    <xdr:to>
      <xdr:col>55</xdr:col>
      <xdr:colOff>50800</xdr:colOff>
      <xdr:row>76</xdr:row>
      <xdr:rowOff>85916</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0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108107</xdr:rowOff>
    </xdr:from>
    <xdr:to>
      <xdr:col>50</xdr:col>
      <xdr:colOff>114300</xdr:colOff>
      <xdr:row>75</xdr:row>
      <xdr:rowOff>111422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8750300" y="12966857"/>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140633</xdr:rowOff>
    </xdr:from>
    <xdr:to>
      <xdr:col>50</xdr:col>
      <xdr:colOff>165100</xdr:colOff>
      <xdr:row>76</xdr:row>
      <xdr:rowOff>70783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61909</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59411" y="130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99306</xdr:rowOff>
    </xdr:from>
    <xdr:to>
      <xdr:col>45</xdr:col>
      <xdr:colOff>177800</xdr:colOff>
      <xdr:row>75</xdr:row>
      <xdr:rowOff>108107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7861300" y="12958056"/>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119669</xdr:rowOff>
    </xdr:from>
    <xdr:to>
      <xdr:col>46</xdr:col>
      <xdr:colOff>38100</xdr:colOff>
      <xdr:row>76</xdr:row>
      <xdr:rowOff>49820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40947</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307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84241</xdr:rowOff>
    </xdr:from>
    <xdr:to>
      <xdr:col>41</xdr:col>
      <xdr:colOff>50800</xdr:colOff>
      <xdr:row>75</xdr:row>
      <xdr:rowOff>99306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2942991"/>
          <a:ext cx="889000" cy="1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87619</xdr:rowOff>
    </xdr:from>
    <xdr:to>
      <xdr:col>41</xdr:col>
      <xdr:colOff>101600</xdr:colOff>
      <xdr:row>76</xdr:row>
      <xdr:rowOff>17769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8896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26309</xdr:rowOff>
    </xdr:from>
    <xdr:to>
      <xdr:col>36</xdr:col>
      <xdr:colOff>165100</xdr:colOff>
      <xdr:row>75</xdr:row>
      <xdr:rowOff>127909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144436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26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64394</xdr:rowOff>
    </xdr:from>
    <xdr:to>
      <xdr:col>55</xdr:col>
      <xdr:colOff>50800</xdr:colOff>
      <xdr:row>75</xdr:row>
      <xdr:rowOff>165993</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29231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87271</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277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60622</xdr:rowOff>
    </xdr:from>
    <xdr:to>
      <xdr:col>50</xdr:col>
      <xdr:colOff>165100</xdr:colOff>
      <xdr:row>75</xdr:row>
      <xdr:rowOff>162223</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29193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7299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59411" y="1269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57307</xdr:rowOff>
    </xdr:from>
    <xdr:to>
      <xdr:col>46</xdr:col>
      <xdr:colOff>38100</xdr:colOff>
      <xdr:row>75</xdr:row>
      <xdr:rowOff>158908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29160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3984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269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48506</xdr:rowOff>
    </xdr:from>
    <xdr:to>
      <xdr:col>41</xdr:col>
      <xdr:colOff>101600</xdr:colOff>
      <xdr:row>75</xdr:row>
      <xdr:rowOff>150106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290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166633</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68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33441</xdr:rowOff>
    </xdr:from>
    <xdr:to>
      <xdr:col>36</xdr:col>
      <xdr:colOff>165100</xdr:colOff>
      <xdr:row>75</xdr:row>
      <xdr:rowOff>135041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289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126168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98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118808</xdr:rowOff>
    </xdr:from>
    <xdr:to>
      <xdr:col>54</xdr:col>
      <xdr:colOff>189865</xdr:colOff>
      <xdr:row>98</xdr:row>
      <xdr:rowOff>55854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549308"/>
          <a:ext cx="1270" cy="1308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59681</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86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55854</xdr:rowOff>
    </xdr:from>
    <xdr:to>
      <xdr:col>55</xdr:col>
      <xdr:colOff>88900</xdr:colOff>
      <xdr:row>98</xdr:row>
      <xdr:rowOff>55854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85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65485</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32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118808</xdr:rowOff>
    </xdr:from>
    <xdr:to>
      <xdr:col>55</xdr:col>
      <xdr:colOff>88900</xdr:colOff>
      <xdr:row>90</xdr:row>
      <xdr:rowOff>118808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5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110897</xdr:rowOff>
    </xdr:from>
    <xdr:to>
      <xdr:col>55</xdr:col>
      <xdr:colOff>0</xdr:colOff>
      <xdr:row>96</xdr:row>
      <xdr:rowOff>155448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9639300" y="16570097"/>
          <a:ext cx="838200" cy="4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64864</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52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86437</xdr:rowOff>
    </xdr:from>
    <xdr:to>
      <xdr:col>55</xdr:col>
      <xdr:colOff>50800</xdr:colOff>
      <xdr:row>97</xdr:row>
      <xdr:rowOff>16587</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54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155448</xdr:rowOff>
    </xdr:from>
    <xdr:to>
      <xdr:col>50</xdr:col>
      <xdr:colOff>114300</xdr:colOff>
      <xdr:row>97</xdr:row>
      <xdr:rowOff>2020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8750300" y="16614648"/>
          <a:ext cx="889000" cy="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122289</xdr:rowOff>
    </xdr:from>
    <xdr:to>
      <xdr:col>50</xdr:col>
      <xdr:colOff>165100</xdr:colOff>
      <xdr:row>97</xdr:row>
      <xdr:rowOff>52439</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58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43566</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59411" y="1667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152488</xdr:rowOff>
    </xdr:from>
    <xdr:to>
      <xdr:col>45</xdr:col>
      <xdr:colOff>177800</xdr:colOff>
      <xdr:row>97</xdr:row>
      <xdr:rowOff>2020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7861300" y="16611688"/>
          <a:ext cx="889000" cy="2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124104</xdr:rowOff>
    </xdr:from>
    <xdr:to>
      <xdr:col>46</xdr:col>
      <xdr:colOff>38100</xdr:colOff>
      <xdr:row>97</xdr:row>
      <xdr:rowOff>54254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45381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6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151676</xdr:rowOff>
    </xdr:from>
    <xdr:to>
      <xdr:col>41</xdr:col>
      <xdr:colOff>50800</xdr:colOff>
      <xdr:row>96</xdr:row>
      <xdr:rowOff>152488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972300" y="16610876"/>
          <a:ext cx="8890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130721</xdr:rowOff>
    </xdr:from>
    <xdr:to>
      <xdr:col>41</xdr:col>
      <xdr:colOff>101600</xdr:colOff>
      <xdr:row>97</xdr:row>
      <xdr:rowOff>60871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51998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6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152870</xdr:rowOff>
    </xdr:from>
    <xdr:to>
      <xdr:col>36</xdr:col>
      <xdr:colOff>165100</xdr:colOff>
      <xdr:row>97</xdr:row>
      <xdr:rowOff>83020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74147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60097</xdr:rowOff>
    </xdr:from>
    <xdr:to>
      <xdr:col>55</xdr:col>
      <xdr:colOff>50800</xdr:colOff>
      <xdr:row>96</xdr:row>
      <xdr:rowOff>161697</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5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82974</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3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104648</xdr:rowOff>
    </xdr:from>
    <xdr:to>
      <xdr:col>50</xdr:col>
      <xdr:colOff>165100</xdr:colOff>
      <xdr:row>97</xdr:row>
      <xdr:rowOff>34798</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56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51325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59411" y="1633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122670</xdr:rowOff>
    </xdr:from>
    <xdr:to>
      <xdr:col>46</xdr:col>
      <xdr:colOff>38100</xdr:colOff>
      <xdr:row>97</xdr:row>
      <xdr:rowOff>52820</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5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69347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35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101688</xdr:rowOff>
    </xdr:from>
    <xdr:to>
      <xdr:col>41</xdr:col>
      <xdr:colOff>101600</xdr:colOff>
      <xdr:row>97</xdr:row>
      <xdr:rowOff>31838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56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48365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33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100876</xdr:rowOff>
    </xdr:from>
    <xdr:to>
      <xdr:col>36</xdr:col>
      <xdr:colOff>165100</xdr:colOff>
      <xdr:row>97</xdr:row>
      <xdr:rowOff>31026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56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47553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3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警察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109029</xdr:rowOff>
    </xdr:from>
    <xdr:to>
      <xdr:col>85</xdr:col>
      <xdr:colOff>126364</xdr:colOff>
      <xdr:row>38</xdr:row>
      <xdr:rowOff>107315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52529"/>
          <a:ext cx="1269"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111142</xdr:rowOff>
    </xdr:from>
    <xdr:ext cx="534377" cy="259045"/>
    <xdr:sp macro="" textlink="">
      <xdr:nvSpPr>
        <xdr:cNvPr id="508" name="警察費最小値テキスト">
          <a:extLst>
            <a:ext uri="{FF2B5EF4-FFF2-40B4-BE49-F238E27FC236}">
              <a16:creationId xmlns:a16="http://schemas.microsoft.com/office/drawing/2014/main" id="{00000000-0008-0000-0700-0000FC010000}"/>
            </a:ext>
          </a:extLst>
        </xdr:cNvPr>
        <xdr:cNvSpPr txBox="1"/>
      </xdr:nvSpPr>
      <xdr:spPr>
        <a:xfrm>
          <a:off x="16370300" y="66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107315</xdr:rowOff>
    </xdr:from>
    <xdr:to>
      <xdr:col>86</xdr:col>
      <xdr:colOff>25400</xdr:colOff>
      <xdr:row>38</xdr:row>
      <xdr:rowOff>107315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55706</xdr:rowOff>
    </xdr:from>
    <xdr:ext cx="534377" cy="259045"/>
    <xdr:sp macro="" textlink="">
      <xdr:nvSpPr>
        <xdr:cNvPr id="510" name="警察費最大値テキスト">
          <a:extLst>
            <a:ext uri="{FF2B5EF4-FFF2-40B4-BE49-F238E27FC236}">
              <a16:creationId xmlns:a16="http://schemas.microsoft.com/office/drawing/2014/main" id="{00000000-0008-0000-0700-0000FE010000}"/>
            </a:ext>
          </a:extLst>
        </xdr:cNvPr>
        <xdr:cNvSpPr txBox="1"/>
      </xdr:nvSpPr>
      <xdr:spPr>
        <a:xfrm>
          <a:off x="16370300" y="50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109029</xdr:rowOff>
    </xdr:from>
    <xdr:to>
      <xdr:col>86</xdr:col>
      <xdr:colOff>25400</xdr:colOff>
      <xdr:row>30</xdr:row>
      <xdr:rowOff>109029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5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8922</xdr:rowOff>
    </xdr:from>
    <xdr:to>
      <xdr:col>85</xdr:col>
      <xdr:colOff>127000</xdr:colOff>
      <xdr:row>36</xdr:row>
      <xdr:rowOff>13875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181122"/>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49230</xdr:rowOff>
    </xdr:from>
    <xdr:ext cx="534377" cy="259045"/>
    <xdr:sp macro="" textlink="">
      <xdr:nvSpPr>
        <xdr:cNvPr id="513" name="警察費平均値テキスト">
          <a:extLst>
            <a:ext uri="{FF2B5EF4-FFF2-40B4-BE49-F238E27FC236}">
              <a16:creationId xmlns:a16="http://schemas.microsoft.com/office/drawing/2014/main" id="{00000000-0008-0000-0700-000001020000}"/>
            </a:ext>
          </a:extLst>
        </xdr:cNvPr>
        <xdr:cNvSpPr txBox="1"/>
      </xdr:nvSpPr>
      <xdr:spPr>
        <a:xfrm>
          <a:off x="16370300" y="622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70803</xdr:rowOff>
    </xdr:from>
    <xdr:to>
      <xdr:col>85</xdr:col>
      <xdr:colOff>177800</xdr:colOff>
      <xdr:row>37</xdr:row>
      <xdr:rowOff>953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4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13875</xdr:rowOff>
    </xdr:from>
    <xdr:to>
      <xdr:col>81</xdr:col>
      <xdr:colOff>50800</xdr:colOff>
      <xdr:row>36</xdr:row>
      <xdr:rowOff>71691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186075"/>
          <a:ext cx="889000" cy="5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111665</xdr:rowOff>
    </xdr:from>
    <xdr:to>
      <xdr:col>81</xdr:col>
      <xdr:colOff>101600</xdr:colOff>
      <xdr:row>37</xdr:row>
      <xdr:rowOff>41815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28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32942</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01411" y="637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71691</xdr:rowOff>
    </xdr:from>
    <xdr:to>
      <xdr:col>76</xdr:col>
      <xdr:colOff>114300</xdr:colOff>
      <xdr:row>36</xdr:row>
      <xdr:rowOff>95885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243891"/>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145383</xdr:rowOff>
    </xdr:from>
    <xdr:to>
      <xdr:col>76</xdr:col>
      <xdr:colOff>165100</xdr:colOff>
      <xdr:row>37</xdr:row>
      <xdr:rowOff>75533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1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66660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41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69596</xdr:rowOff>
    </xdr:from>
    <xdr:to>
      <xdr:col>71</xdr:col>
      <xdr:colOff>177800</xdr:colOff>
      <xdr:row>36</xdr:row>
      <xdr:rowOff>95885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241796"/>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146431</xdr:rowOff>
    </xdr:from>
    <xdr:to>
      <xdr:col>72</xdr:col>
      <xdr:colOff>38100</xdr:colOff>
      <xdr:row>37</xdr:row>
      <xdr:rowOff>76581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1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67708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41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157385</xdr:rowOff>
    </xdr:from>
    <xdr:to>
      <xdr:col>67</xdr:col>
      <xdr:colOff>101600</xdr:colOff>
      <xdr:row>37</xdr:row>
      <xdr:rowOff>87535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78662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42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129572</xdr:rowOff>
    </xdr:from>
    <xdr:to>
      <xdr:col>85</xdr:col>
      <xdr:colOff>177800</xdr:colOff>
      <xdr:row>36</xdr:row>
      <xdr:rowOff>59722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13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152449</xdr:rowOff>
    </xdr:from>
    <xdr:ext cx="534377" cy="259045"/>
    <xdr:sp macro="" textlink="">
      <xdr:nvSpPr>
        <xdr:cNvPr id="532" name="警察費該当値テキスト">
          <a:extLst>
            <a:ext uri="{FF2B5EF4-FFF2-40B4-BE49-F238E27FC236}">
              <a16:creationId xmlns:a16="http://schemas.microsoft.com/office/drawing/2014/main" id="{00000000-0008-0000-0700-000014020000}"/>
            </a:ext>
          </a:extLst>
        </xdr:cNvPr>
        <xdr:cNvSpPr txBox="1"/>
      </xdr:nvSpPr>
      <xdr:spPr>
        <a:xfrm>
          <a:off x="16370300" y="598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134525</xdr:rowOff>
    </xdr:from>
    <xdr:to>
      <xdr:col>81</xdr:col>
      <xdr:colOff>101600</xdr:colOff>
      <xdr:row>36</xdr:row>
      <xdr:rowOff>64675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13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81202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01411" y="591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20891</xdr:rowOff>
    </xdr:from>
    <xdr:to>
      <xdr:col>76</xdr:col>
      <xdr:colOff>165100</xdr:colOff>
      <xdr:row>36</xdr:row>
      <xdr:rowOff>122491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19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139018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96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45085</xdr:rowOff>
    </xdr:from>
    <xdr:to>
      <xdr:col>72</xdr:col>
      <xdr:colOff>38100</xdr:colOff>
      <xdr:row>36</xdr:row>
      <xdr:rowOff>146685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2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163212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99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18796</xdr:rowOff>
    </xdr:from>
    <xdr:to>
      <xdr:col>67</xdr:col>
      <xdr:colOff>101600</xdr:colOff>
      <xdr:row>36</xdr:row>
      <xdr:rowOff>120396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136923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9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93752</xdr:rowOff>
    </xdr:from>
    <xdr:to>
      <xdr:col>85</xdr:col>
      <xdr:colOff>126364</xdr:colOff>
      <xdr:row>58</xdr:row>
      <xdr:rowOff>149454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666252"/>
          <a:ext cx="1269"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153281</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100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149454</xdr:rowOff>
    </xdr:from>
    <xdr:to>
      <xdr:col>86</xdr:col>
      <xdr:colOff>25400</xdr:colOff>
      <xdr:row>58</xdr:row>
      <xdr:rowOff>149454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10093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40429</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44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93752</xdr:rowOff>
    </xdr:from>
    <xdr:to>
      <xdr:col>86</xdr:col>
      <xdr:colOff>25400</xdr:colOff>
      <xdr:row>50</xdr:row>
      <xdr:rowOff>93752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666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19704</xdr:rowOff>
    </xdr:from>
    <xdr:to>
      <xdr:col>85</xdr:col>
      <xdr:colOff>127000</xdr:colOff>
      <xdr:row>57</xdr:row>
      <xdr:rowOff>28657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5481300" y="9792354"/>
          <a:ext cx="8382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138599</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396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115722</xdr:rowOff>
    </xdr:from>
    <xdr:to>
      <xdr:col>85</xdr:col>
      <xdr:colOff>177800</xdr:colOff>
      <xdr:row>56</xdr:row>
      <xdr:rowOff>45872</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28657</xdr:rowOff>
    </xdr:from>
    <xdr:to>
      <xdr:col>81</xdr:col>
      <xdr:colOff>50800</xdr:colOff>
      <xdr:row>57</xdr:row>
      <xdr:rowOff>28810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980130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120523</xdr:rowOff>
    </xdr:from>
    <xdr:to>
      <xdr:col>81</xdr:col>
      <xdr:colOff>101600</xdr:colOff>
      <xdr:row>56</xdr:row>
      <xdr:rowOff>50673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67200</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01411" y="932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146748</xdr:rowOff>
    </xdr:from>
    <xdr:to>
      <xdr:col>76</xdr:col>
      <xdr:colOff>114300</xdr:colOff>
      <xdr:row>57</xdr:row>
      <xdr:rowOff>28810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3703300" y="9405048"/>
          <a:ext cx="889000" cy="39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122142</xdr:rowOff>
    </xdr:from>
    <xdr:to>
      <xdr:col>76</xdr:col>
      <xdr:colOff>165100</xdr:colOff>
      <xdr:row>56</xdr:row>
      <xdr:rowOff>52292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68819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3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146748</xdr:rowOff>
    </xdr:from>
    <xdr:to>
      <xdr:col>71</xdr:col>
      <xdr:colOff>177800</xdr:colOff>
      <xdr:row>54</xdr:row>
      <xdr:rowOff>161513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814300" y="9405048"/>
          <a:ext cx="889000" cy="1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82976</xdr:rowOff>
    </xdr:from>
    <xdr:to>
      <xdr:col>72</xdr:col>
      <xdr:colOff>38100</xdr:colOff>
      <xdr:row>55</xdr:row>
      <xdr:rowOff>13126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29653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11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84652</xdr:rowOff>
    </xdr:from>
    <xdr:to>
      <xdr:col>67</xdr:col>
      <xdr:colOff>101600</xdr:colOff>
      <xdr:row>55</xdr:row>
      <xdr:rowOff>14802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31329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11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140354</xdr:rowOff>
    </xdr:from>
    <xdr:to>
      <xdr:col>85</xdr:col>
      <xdr:colOff>177800</xdr:colOff>
      <xdr:row>57</xdr:row>
      <xdr:rowOff>70504</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74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118781</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71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149307</xdr:rowOff>
    </xdr:from>
    <xdr:to>
      <xdr:col>81</xdr:col>
      <xdr:colOff>101600</xdr:colOff>
      <xdr:row>57</xdr:row>
      <xdr:rowOff>79457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75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57</xdr:row>
      <xdr:rowOff>70584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01411" y="984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149460</xdr:rowOff>
    </xdr:from>
    <xdr:to>
      <xdr:col>76</xdr:col>
      <xdr:colOff>165100</xdr:colOff>
      <xdr:row>57</xdr:row>
      <xdr:rowOff>79610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7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70737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84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95948</xdr:rowOff>
    </xdr:from>
    <xdr:to>
      <xdr:col>72</xdr:col>
      <xdr:colOff>38100</xdr:colOff>
      <xdr:row>55</xdr:row>
      <xdr:rowOff>26098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35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17225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44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110713</xdr:rowOff>
    </xdr:from>
    <xdr:to>
      <xdr:col>67</xdr:col>
      <xdr:colOff>101600</xdr:colOff>
      <xdr:row>55</xdr:row>
      <xdr:rowOff>40863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36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31990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46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85331</xdr:rowOff>
    </xdr:from>
    <xdr:to>
      <xdr:col>85</xdr:col>
      <xdr:colOff>126364</xdr:colOff>
      <xdr:row>79</xdr:row>
      <xdr:rowOff>41097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086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44924</xdr:rowOff>
    </xdr:from>
    <xdr:ext cx="313932"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589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41097</xdr:rowOff>
    </xdr:from>
    <xdr:to>
      <xdr:col>86</xdr:col>
      <xdr:colOff>25400</xdr:colOff>
      <xdr:row>79</xdr:row>
      <xdr:rowOff>41097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85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32008</xdr:rowOff>
    </xdr:from>
    <xdr:ext cx="534377"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8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85331</xdr:rowOff>
    </xdr:from>
    <xdr:to>
      <xdr:col>86</xdr:col>
      <xdr:colOff>25400</xdr:colOff>
      <xdr:row>70</xdr:row>
      <xdr:rowOff>85331</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08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5283</xdr:rowOff>
    </xdr:from>
    <xdr:to>
      <xdr:col>85</xdr:col>
      <xdr:colOff>127000</xdr:colOff>
      <xdr:row>78</xdr:row>
      <xdr:rowOff>46926</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5481300" y="13378383"/>
          <a:ext cx="838200" cy="4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170883</xdr:rowOff>
    </xdr:from>
    <xdr:ext cx="469744"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372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21006</xdr:rowOff>
    </xdr:from>
    <xdr:to>
      <xdr:col>85</xdr:col>
      <xdr:colOff>177800</xdr:colOff>
      <xdr:row>78</xdr:row>
      <xdr:rowOff>122606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39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46926</xdr:rowOff>
    </xdr:from>
    <xdr:to>
      <xdr:col>81</xdr:col>
      <xdr:colOff>50800</xdr:colOff>
      <xdr:row>78</xdr:row>
      <xdr:rowOff>112610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4592300" y="13420026"/>
          <a:ext cx="889000" cy="6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27787</xdr:rowOff>
    </xdr:from>
    <xdr:to>
      <xdr:col>81</xdr:col>
      <xdr:colOff>101600</xdr:colOff>
      <xdr:row>78</xdr:row>
      <xdr:rowOff>129387</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120514</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337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112610</xdr:rowOff>
    </xdr:from>
    <xdr:to>
      <xdr:col>76</xdr:col>
      <xdr:colOff>114300</xdr:colOff>
      <xdr:row>79</xdr:row>
      <xdr:rowOff>34506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3703300" y="13485710"/>
          <a:ext cx="889000" cy="9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36361</xdr:rowOff>
    </xdr:from>
    <xdr:to>
      <xdr:col>76</xdr:col>
      <xdr:colOff>165100</xdr:colOff>
      <xdr:row>78</xdr:row>
      <xdr:rowOff>137961</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4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154488</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428" y="131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31153</xdr:rowOff>
    </xdr:from>
    <xdr:to>
      <xdr:col>71</xdr:col>
      <xdr:colOff>177800</xdr:colOff>
      <xdr:row>79</xdr:row>
      <xdr:rowOff>34506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814300" y="13575703"/>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15633</xdr:rowOff>
    </xdr:from>
    <xdr:to>
      <xdr:col>72</xdr:col>
      <xdr:colOff>38100</xdr:colOff>
      <xdr:row>78</xdr:row>
      <xdr:rowOff>117233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3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133760</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3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20586</xdr:rowOff>
    </xdr:from>
    <xdr:to>
      <xdr:col>67</xdr:col>
      <xdr:colOff>101600</xdr:colOff>
      <xdr:row>78</xdr:row>
      <xdr:rowOff>122186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39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138713</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16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125933</xdr:rowOff>
    </xdr:from>
    <xdr:to>
      <xdr:col>85</xdr:col>
      <xdr:colOff>177800</xdr:colOff>
      <xdr:row>78</xdr:row>
      <xdr:rowOff>56083</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3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148810</xdr:rowOff>
    </xdr:from>
    <xdr:ext cx="469744"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17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167576</xdr:rowOff>
    </xdr:from>
    <xdr:to>
      <xdr:col>81</xdr:col>
      <xdr:colOff>101600</xdr:colOff>
      <xdr:row>78</xdr:row>
      <xdr:rowOff>97726</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3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114253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33728" y="1314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61810</xdr:rowOff>
    </xdr:from>
    <xdr:to>
      <xdr:col>76</xdr:col>
      <xdr:colOff>165100</xdr:colOff>
      <xdr:row>78</xdr:row>
      <xdr:rowOff>163410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43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154537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52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155156</xdr:rowOff>
    </xdr:from>
    <xdr:to>
      <xdr:col>72</xdr:col>
      <xdr:colOff>38100</xdr:colOff>
      <xdr:row>79</xdr:row>
      <xdr:rowOff>85306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5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76433</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620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151803</xdr:rowOff>
    </xdr:from>
    <xdr:to>
      <xdr:col>67</xdr:col>
      <xdr:colOff>101600</xdr:colOff>
      <xdr:row>79</xdr:row>
      <xdr:rowOff>81953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52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73080</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617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4631</xdr:rowOff>
    </xdr:from>
    <xdr:to>
      <xdr:col>85</xdr:col>
      <xdr:colOff>126364</xdr:colOff>
      <xdr:row>98</xdr:row>
      <xdr:rowOff>151881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35131"/>
          <a:ext cx="1269" cy="1518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155708</xdr:rowOff>
    </xdr:from>
    <xdr:ext cx="534377"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151881</xdr:rowOff>
    </xdr:from>
    <xdr:to>
      <xdr:col>86</xdr:col>
      <xdr:colOff>25400</xdr:colOff>
      <xdr:row>98</xdr:row>
      <xdr:rowOff>151881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5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122758</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4631</xdr:rowOff>
    </xdr:from>
    <xdr:to>
      <xdr:col>86</xdr:col>
      <xdr:colOff>25400</xdr:colOff>
      <xdr:row>90</xdr:row>
      <xdr:rowOff>4631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3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147211</xdr:rowOff>
    </xdr:from>
    <xdr:to>
      <xdr:col>85</xdr:col>
      <xdr:colOff>127000</xdr:colOff>
      <xdr:row>96</xdr:row>
      <xdr:rowOff>170005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606411"/>
          <a:ext cx="838200" cy="2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51198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338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28321</xdr:rowOff>
    </xdr:from>
    <xdr:to>
      <xdr:col>85</xdr:col>
      <xdr:colOff>177800</xdr:colOff>
      <xdr:row>96</xdr:row>
      <xdr:rowOff>129921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4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170005</xdr:rowOff>
    </xdr:from>
    <xdr:to>
      <xdr:col>81</xdr:col>
      <xdr:colOff>50800</xdr:colOff>
      <xdr:row>97</xdr:row>
      <xdr:rowOff>1267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629205"/>
          <a:ext cx="8890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19862</xdr:rowOff>
    </xdr:from>
    <xdr:to>
      <xdr:col>81</xdr:col>
      <xdr:colOff>101600</xdr:colOff>
      <xdr:row>96</xdr:row>
      <xdr:rowOff>121462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137989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01411" y="1625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157</xdr:rowOff>
    </xdr:from>
    <xdr:to>
      <xdr:col>76</xdr:col>
      <xdr:colOff>114300</xdr:colOff>
      <xdr:row>97</xdr:row>
      <xdr:rowOff>1267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630807"/>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160320</xdr:rowOff>
    </xdr:from>
    <xdr:to>
      <xdr:col>76</xdr:col>
      <xdr:colOff>165100</xdr:colOff>
      <xdr:row>96</xdr:row>
      <xdr:rowOff>90470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106997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22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xdr:rowOff>
    </xdr:from>
    <xdr:to>
      <xdr:col>71</xdr:col>
      <xdr:colOff>177800</xdr:colOff>
      <xdr:row>97</xdr:row>
      <xdr:rowOff>17431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630807"/>
          <a:ext cx="889000" cy="1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58300</xdr:rowOff>
    </xdr:from>
    <xdr:to>
      <xdr:col>72</xdr:col>
      <xdr:colOff>38100</xdr:colOff>
      <xdr:row>96</xdr:row>
      <xdr:rowOff>159900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4977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29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38021</xdr:rowOff>
    </xdr:from>
    <xdr:to>
      <xdr:col>67</xdr:col>
      <xdr:colOff>101600</xdr:colOff>
      <xdr:row>96</xdr:row>
      <xdr:rowOff>139621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156148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27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96411</xdr:rowOff>
    </xdr:from>
    <xdr:to>
      <xdr:col>85</xdr:col>
      <xdr:colOff>177800</xdr:colOff>
      <xdr:row>97</xdr:row>
      <xdr:rowOff>26561</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55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74838</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53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119205</xdr:rowOff>
    </xdr:from>
    <xdr:to>
      <xdr:col>81</xdr:col>
      <xdr:colOff>101600</xdr:colOff>
      <xdr:row>97</xdr:row>
      <xdr:rowOff>49355</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57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40482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01411" y="1667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121917</xdr:rowOff>
    </xdr:from>
    <xdr:to>
      <xdr:col>76</xdr:col>
      <xdr:colOff>165100</xdr:colOff>
      <xdr:row>97</xdr:row>
      <xdr:rowOff>52067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58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43194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7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120807</xdr:rowOff>
    </xdr:from>
    <xdr:to>
      <xdr:col>72</xdr:col>
      <xdr:colOff>38100</xdr:colOff>
      <xdr:row>97</xdr:row>
      <xdr:rowOff>50957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58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42084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67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138081</xdr:rowOff>
    </xdr:from>
    <xdr:to>
      <xdr:col>67</xdr:col>
      <xdr:colOff>101600</xdr:colOff>
      <xdr:row>97</xdr:row>
      <xdr:rowOff>68231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59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59358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69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77978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92928"/>
          <a:ext cx="1269"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24655</xdr:rowOff>
    </xdr:from>
    <xdr:ext cx="378565"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6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77978</xdr:rowOff>
    </xdr:from>
    <xdr:to>
      <xdr:col>116</xdr:col>
      <xdr:colOff>152400</xdr:colOff>
      <xdr:row>31</xdr:row>
      <xdr:rowOff>77978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84328</xdr:rowOff>
    </xdr:from>
    <xdr:to>
      <xdr:col>112</xdr:col>
      <xdr:colOff>38100</xdr:colOff>
      <xdr:row>39</xdr:row>
      <xdr:rowOff>14478</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31005</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85950" y="6374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3573</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309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前年度繰上充用金グラフ枠">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7" name="前年度繰上充用金最小値テキスト">
          <a:extLst>
            <a:ext uri="{FF2B5EF4-FFF2-40B4-BE49-F238E27FC236}">
              <a16:creationId xmlns:a16="http://schemas.microsoft.com/office/drawing/2014/main" id="{00000000-0008-0000-0700-00000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9" name="前年度繰上充用金最大値テキスト">
          <a:extLst>
            <a:ext uri="{FF2B5EF4-FFF2-40B4-BE49-F238E27FC236}">
              <a16:creationId xmlns:a16="http://schemas.microsoft.com/office/drawing/2014/main" id="{00000000-0008-0000-0700-00000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2" name="前年度繰上充用金平均値テキスト">
          <a:extLst>
            <a:ext uri="{FF2B5EF4-FFF2-40B4-BE49-F238E27FC236}">
              <a16:creationId xmlns:a16="http://schemas.microsoft.com/office/drawing/2014/main" id="{00000000-0008-0000-0700-00000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1" name="前年度繰上充用金該当値テキスト">
          <a:extLst>
            <a:ext uri="{FF2B5EF4-FFF2-40B4-BE49-F238E27FC236}">
              <a16:creationId xmlns:a16="http://schemas.microsoft.com/office/drawing/2014/main" id="{00000000-0008-0000-0700-00002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0" name="正方形/長方形 809">
          <a:extLst>
            <a:ext uri="{FF2B5EF4-FFF2-40B4-BE49-F238E27FC236}">
              <a16:creationId xmlns:a16="http://schemas.microsoft.com/office/drawing/2014/main" id="{00000000-0008-0000-0700-00002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民生費は、県民一人当たり約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千円となっており、グループ内で比較した場合</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番目に高い水準にあります。</a:t>
          </a:r>
        </a:p>
        <a:p>
          <a:r>
            <a:rPr kumimoji="1" lang="ja-JP" altLang="en-US" sz="1300">
              <a:latin typeface="ＭＳ Ｐゴシック" panose="020B0600070205080204" pitchFamily="50" charset="-128"/>
              <a:ea typeface="ＭＳ Ｐゴシック" panose="020B0600070205080204" pitchFamily="50" charset="-128"/>
            </a:rPr>
            <a:t>　目的別歳出決算全体に占める民生費の割合を経年でみると、</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においては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程度で推移しており大きな変動はありませんが、高止まりの傾向にあります。</a:t>
          </a:r>
        </a:p>
        <a:p>
          <a:r>
            <a:rPr kumimoji="1" lang="ja-JP" altLang="en-US" sz="1300">
              <a:latin typeface="ＭＳ Ｐゴシック" panose="020B0600070205080204" pitchFamily="50" charset="-128"/>
              <a:ea typeface="ＭＳ Ｐゴシック" panose="020B0600070205080204" pitchFamily="50" charset="-128"/>
            </a:rPr>
            <a:t>　これは、民生費のうち最も高い割合（約</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）を占める老人福祉費のうち後期高齢者医療負担金がグループ内で比較して高いこと（後期高齢者医療制度の県民一人当たりの医療費が全国１位（平成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年度「後期高齢者医療事業状況報告」（厚生労働省）））が要因となっています。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財政調整基金等三基金の残高は、前年度から</a:t>
          </a:r>
          <a:r>
            <a:rPr kumimoji="1" lang="en-US" altLang="ja-JP" sz="1000">
              <a:latin typeface="ＭＳ ゴシック" pitchFamily="49" charset="-128"/>
              <a:ea typeface="ＭＳ ゴシック" pitchFamily="49" charset="-128"/>
            </a:rPr>
            <a:t>44</a:t>
          </a:r>
          <a:r>
            <a:rPr kumimoji="1" lang="ja-JP" altLang="en-US" sz="1000">
              <a:latin typeface="ＭＳ ゴシック" pitchFamily="49" charset="-128"/>
              <a:ea typeface="ＭＳ ゴシック" pitchFamily="49" charset="-128"/>
            </a:rPr>
            <a:t>億円減となったものの、経費の節減や収入確保等に努めた結果、</a:t>
          </a:r>
          <a:r>
            <a:rPr kumimoji="1" lang="en-US" altLang="ja-JP" sz="1000">
              <a:latin typeface="ＭＳ ゴシック" pitchFamily="49" charset="-128"/>
              <a:ea typeface="ＭＳ ゴシック" pitchFamily="49" charset="-128"/>
            </a:rPr>
            <a:t>357</a:t>
          </a:r>
          <a:r>
            <a:rPr kumimoji="1" lang="ja-JP" altLang="en-US" sz="1000">
              <a:latin typeface="ＭＳ ゴシック" pitchFamily="49" charset="-128"/>
              <a:ea typeface="ＭＳ ゴシック" pitchFamily="49" charset="-128"/>
            </a:rPr>
            <a:t>億円を確保しています。</a:t>
          </a:r>
        </a:p>
        <a:p>
          <a:r>
            <a:rPr kumimoji="1" lang="ja-JP" altLang="en-US" sz="1000">
              <a:latin typeface="ＭＳ ゴシック" pitchFamily="49" charset="-128"/>
              <a:ea typeface="ＭＳ ゴシック" pitchFamily="49" charset="-128"/>
            </a:rPr>
            <a:t>　実質収支は</a:t>
          </a:r>
          <a:r>
            <a:rPr kumimoji="1" lang="en-US" altLang="ja-JP" sz="1000">
              <a:latin typeface="ＭＳ ゴシック" pitchFamily="49" charset="-128"/>
              <a:ea typeface="ＭＳ ゴシック" pitchFamily="49" charset="-128"/>
            </a:rPr>
            <a:t>41</a:t>
          </a:r>
          <a:r>
            <a:rPr kumimoji="1" lang="ja-JP" altLang="en-US" sz="1000">
              <a:latin typeface="ＭＳ ゴシック" pitchFamily="49" charset="-128"/>
              <a:ea typeface="ＭＳ ゴシック" pitchFamily="49" charset="-128"/>
            </a:rPr>
            <a:t>億円で、</a:t>
          </a:r>
          <a:r>
            <a:rPr kumimoji="1" lang="en-US" altLang="ja-JP" sz="1000">
              <a:latin typeface="ＭＳ ゴシック" pitchFamily="49" charset="-128"/>
              <a:ea typeface="ＭＳ ゴシック" pitchFamily="49" charset="-128"/>
            </a:rPr>
            <a:t>44</a:t>
          </a:r>
          <a:r>
            <a:rPr kumimoji="1" lang="ja-JP" altLang="en-US" sz="1000">
              <a:latin typeface="ＭＳ ゴシック" pitchFamily="49" charset="-128"/>
              <a:ea typeface="ＭＳ ゴシック" pitchFamily="49" charset="-128"/>
            </a:rPr>
            <a:t>年連続の黒字となりました。</a:t>
          </a:r>
        </a:p>
        <a:p>
          <a:r>
            <a:rPr kumimoji="1" lang="ja-JP" altLang="en-US" sz="1000">
              <a:latin typeface="ＭＳ ゴシック" pitchFamily="49" charset="-128"/>
              <a:ea typeface="ＭＳ ゴシック" pitchFamily="49" charset="-128"/>
            </a:rPr>
            <a:t>　また、実質単年度収支は、約</a:t>
          </a:r>
          <a:r>
            <a:rPr kumimoji="1" lang="en-US" altLang="ja-JP" sz="1000">
              <a:latin typeface="ＭＳ ゴシック" pitchFamily="49" charset="-128"/>
              <a:ea typeface="ＭＳ ゴシック" pitchFamily="49" charset="-128"/>
            </a:rPr>
            <a:t>63</a:t>
          </a:r>
          <a:r>
            <a:rPr kumimoji="1" lang="ja-JP" altLang="en-US" sz="1000">
              <a:latin typeface="ＭＳ ゴシック" pitchFamily="49" charset="-128"/>
              <a:ea typeface="ＭＳ ゴシック" pitchFamily="49" charset="-128"/>
            </a:rPr>
            <a:t>億円の赤字となっています。これは主に、赤字要素となる財政調整基金の取り崩しを行ったことによるものです。</a:t>
          </a:r>
        </a:p>
        <a:p>
          <a:r>
            <a:rPr kumimoji="1" lang="ja-JP" altLang="en-US" sz="1000">
              <a:latin typeface="ＭＳ ゴシック" pitchFamily="49" charset="-128"/>
              <a:ea typeface="ＭＳ ゴシック" pitchFamily="49" charset="-128"/>
            </a:rPr>
            <a:t>  なお、現在、持続可能で安定した財政運営の実現を目指し、歳入・歳出全般にわたる改革の方針や取組を具体的に定めた「福岡県財政改革プラン</a:t>
          </a:r>
          <a:r>
            <a:rPr kumimoji="1" lang="en-US" altLang="ja-JP" sz="1000">
              <a:latin typeface="ＭＳ ゴシック" pitchFamily="49" charset="-128"/>
              <a:ea typeface="ＭＳ ゴシック" pitchFamily="49" charset="-128"/>
            </a:rPr>
            <a:t>2017</a:t>
          </a:r>
          <a:r>
            <a:rPr kumimoji="1" lang="ja-JP" altLang="en-US" sz="1000">
              <a:latin typeface="ＭＳ ゴシック" pitchFamily="49" charset="-128"/>
              <a:ea typeface="ＭＳ ゴシック" pitchFamily="49" charset="-128"/>
            </a:rPr>
            <a:t>（平成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～令和</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年度）」に基づき、人件費の抑制、事務事業の見直しや収入の確保に努めるなどの、財政の健全化に取り組んでいます。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福岡県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本県の普通会計実質収支はいずれの年度においても黒字です。</a:t>
          </a:r>
        </a:p>
        <a:p>
          <a:r>
            <a:rPr kumimoji="1" lang="ja-JP" altLang="en-US" sz="1400">
              <a:latin typeface="ＭＳ ゴシック" pitchFamily="49" charset="-128"/>
              <a:ea typeface="ＭＳ ゴシック" pitchFamily="49" charset="-128"/>
            </a:rPr>
            <a:t>　令和元年度の一般会計の収支については、主に、税源移譲により個人県民税が減少したこと等により、前年度に比べ、黒字額が減少しています。</a:t>
          </a:r>
        </a:p>
        <a:p>
          <a:r>
            <a:rPr kumimoji="1" lang="ja-JP" altLang="en-US" sz="1400">
              <a:latin typeface="ＭＳ ゴシック" pitchFamily="49" charset="-128"/>
              <a:ea typeface="ＭＳ ゴシック" pitchFamily="49" charset="-128"/>
            </a:rPr>
            <a:t>　また、公営企業会計及び国民健康保険特別会計についても同じく、資金不足は発生していません。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399" t="s">
        <v>76</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159"/>
      <c r="DK1" s="159"/>
      <c r="DL1" s="159"/>
      <c r="DM1" s="159"/>
      <c r="DN1" s="159"/>
      <c r="DO1" s="159"/>
    </row>
    <row r="2" spans="1:119" ht="24" thickBot="1" x14ac:dyDescent="0.25">
      <c r="A2" s="158"/>
      <c r="B2" s="161" t="s">
        <v>77</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400" t="s">
        <v>78</v>
      </c>
      <c r="C3" s="401"/>
      <c r="D3" s="402"/>
      <c r="E3" s="402"/>
      <c r="F3" s="402"/>
      <c r="G3" s="402"/>
      <c r="H3" s="402"/>
      <c r="I3" s="402"/>
      <c r="J3" s="402"/>
      <c r="K3" s="402"/>
      <c r="L3" s="402" t="s">
        <v>79</v>
      </c>
      <c r="M3" s="402"/>
      <c r="N3" s="402"/>
      <c r="O3" s="402"/>
      <c r="P3" s="402"/>
      <c r="Q3" s="402"/>
      <c r="R3" s="406"/>
      <c r="S3" s="406"/>
      <c r="T3" s="406"/>
      <c r="U3" s="406"/>
      <c r="V3" s="407"/>
      <c r="W3" s="413" t="s">
        <v>80</v>
      </c>
      <c r="X3" s="414"/>
      <c r="Y3" s="414"/>
      <c r="Z3" s="414"/>
      <c r="AA3" s="414"/>
      <c r="AB3" s="414"/>
      <c r="AC3" s="414"/>
      <c r="AD3" s="414"/>
      <c r="AE3" s="414"/>
      <c r="AF3" s="414"/>
      <c r="AG3" s="414"/>
      <c r="AH3" s="414"/>
      <c r="AI3" s="414"/>
      <c r="AJ3" s="414"/>
      <c r="AK3" s="414"/>
      <c r="AL3" s="414"/>
      <c r="AM3" s="414"/>
      <c r="AN3" s="414"/>
      <c r="AO3" s="414"/>
      <c r="AP3" s="414"/>
      <c r="AQ3" s="414"/>
      <c r="AR3" s="414"/>
      <c r="AS3" s="414"/>
      <c r="AT3" s="414"/>
      <c r="AU3" s="414"/>
      <c r="AV3" s="414"/>
      <c r="AW3" s="414"/>
      <c r="AX3" s="414"/>
      <c r="AY3" s="415"/>
      <c r="AZ3" s="416" t="s">
        <v>1</v>
      </c>
      <c r="BA3" s="417"/>
      <c r="BB3" s="417"/>
      <c r="BC3" s="417"/>
      <c r="BD3" s="417"/>
      <c r="BE3" s="417"/>
      <c r="BF3" s="417"/>
      <c r="BG3" s="417"/>
      <c r="BH3" s="417"/>
      <c r="BI3" s="417"/>
      <c r="BJ3" s="417"/>
      <c r="BK3" s="417"/>
      <c r="BL3" s="417"/>
      <c r="BM3" s="418"/>
      <c r="BN3" s="419" t="s">
        <v>81</v>
      </c>
      <c r="BO3" s="420"/>
      <c r="BP3" s="420"/>
      <c r="BQ3" s="420"/>
      <c r="BR3" s="420"/>
      <c r="BS3" s="420"/>
      <c r="BT3" s="420"/>
      <c r="BU3" s="421"/>
      <c r="BV3" s="419" t="s">
        <v>82</v>
      </c>
      <c r="BW3" s="420"/>
      <c r="BX3" s="420"/>
      <c r="BY3" s="420"/>
      <c r="BZ3" s="420"/>
      <c r="CA3" s="420"/>
      <c r="CB3" s="420"/>
      <c r="CC3" s="421"/>
      <c r="CD3" s="416" t="s">
        <v>1</v>
      </c>
      <c r="CE3" s="417"/>
      <c r="CF3" s="417"/>
      <c r="CG3" s="417"/>
      <c r="CH3" s="417"/>
      <c r="CI3" s="417"/>
      <c r="CJ3" s="417"/>
      <c r="CK3" s="417"/>
      <c r="CL3" s="417"/>
      <c r="CM3" s="417"/>
      <c r="CN3" s="417"/>
      <c r="CO3" s="417"/>
      <c r="CP3" s="417"/>
      <c r="CQ3" s="417"/>
      <c r="CR3" s="417"/>
      <c r="CS3" s="418"/>
      <c r="CT3" s="419" t="s">
        <v>83</v>
      </c>
      <c r="CU3" s="420"/>
      <c r="CV3" s="420"/>
      <c r="CW3" s="420"/>
      <c r="CX3" s="420"/>
      <c r="CY3" s="420"/>
      <c r="CZ3" s="420"/>
      <c r="DA3" s="421"/>
      <c r="DB3" s="419" t="s">
        <v>84</v>
      </c>
      <c r="DC3" s="420"/>
      <c r="DD3" s="420"/>
      <c r="DE3" s="420"/>
      <c r="DF3" s="420"/>
      <c r="DG3" s="420"/>
      <c r="DH3" s="420"/>
      <c r="DI3" s="421"/>
      <c r="DJ3" s="158"/>
      <c r="DK3" s="158"/>
      <c r="DL3" s="158"/>
      <c r="DM3" s="158"/>
      <c r="DN3" s="158"/>
      <c r="DO3" s="158"/>
    </row>
    <row r="4" spans="1:119" ht="18.75" customHeight="1" x14ac:dyDescent="0.2">
      <c r="A4" s="159"/>
      <c r="B4" s="403"/>
      <c r="C4" s="404"/>
      <c r="D4" s="405"/>
      <c r="E4" s="405"/>
      <c r="F4" s="405"/>
      <c r="G4" s="405"/>
      <c r="H4" s="405"/>
      <c r="I4" s="405"/>
      <c r="J4" s="405"/>
      <c r="K4" s="405"/>
      <c r="L4" s="405"/>
      <c r="M4" s="405"/>
      <c r="N4" s="405"/>
      <c r="O4" s="405"/>
      <c r="P4" s="405"/>
      <c r="Q4" s="405"/>
      <c r="R4" s="408"/>
      <c r="S4" s="408"/>
      <c r="T4" s="408"/>
      <c r="U4" s="408"/>
      <c r="V4" s="409"/>
      <c r="W4" s="473" t="s">
        <v>85</v>
      </c>
      <c r="X4" s="474"/>
      <c r="Y4" s="475"/>
      <c r="Z4" s="482" t="s">
        <v>1</v>
      </c>
      <c r="AA4" s="460"/>
      <c r="AB4" s="460"/>
      <c r="AC4" s="460"/>
      <c r="AD4" s="460"/>
      <c r="AE4" s="460"/>
      <c r="AF4" s="460"/>
      <c r="AG4" s="460"/>
      <c r="AH4" s="461"/>
      <c r="AI4" s="482" t="s">
        <v>86</v>
      </c>
      <c r="AJ4" s="485"/>
      <c r="AK4" s="485"/>
      <c r="AL4" s="485"/>
      <c r="AM4" s="485"/>
      <c r="AN4" s="485"/>
      <c r="AO4" s="485"/>
      <c r="AP4" s="486"/>
      <c r="AQ4" s="490" t="s">
        <v>87</v>
      </c>
      <c r="AR4" s="491"/>
      <c r="AS4" s="485"/>
      <c r="AT4" s="485"/>
      <c r="AU4" s="485"/>
      <c r="AV4" s="485"/>
      <c r="AW4" s="485"/>
      <c r="AX4" s="485"/>
      <c r="AY4" s="492"/>
      <c r="AZ4" s="443" t="s">
        <v>88</v>
      </c>
      <c r="BA4" s="444"/>
      <c r="BB4" s="444"/>
      <c r="BC4" s="444"/>
      <c r="BD4" s="444"/>
      <c r="BE4" s="444"/>
      <c r="BF4" s="444"/>
      <c r="BG4" s="444"/>
      <c r="BH4" s="444"/>
      <c r="BI4" s="444"/>
      <c r="BJ4" s="444"/>
      <c r="BK4" s="444"/>
      <c r="BL4" s="444"/>
      <c r="BM4" s="445"/>
      <c r="BN4" s="422">
        <v>1656889698</v>
      </c>
      <c r="BO4" s="423"/>
      <c r="BP4" s="423"/>
      <c r="BQ4" s="423"/>
      <c r="BR4" s="423"/>
      <c r="BS4" s="423"/>
      <c r="BT4" s="423"/>
      <c r="BU4" s="424"/>
      <c r="BV4" s="422">
        <v>1625612869</v>
      </c>
      <c r="BW4" s="423"/>
      <c r="BX4" s="423"/>
      <c r="BY4" s="423"/>
      <c r="BZ4" s="423"/>
      <c r="CA4" s="423"/>
      <c r="CB4" s="423"/>
      <c r="CC4" s="424"/>
      <c r="CD4" s="425" t="s">
        <v>89</v>
      </c>
      <c r="CE4" s="426"/>
      <c r="CF4" s="426"/>
      <c r="CG4" s="426"/>
      <c r="CH4" s="426"/>
      <c r="CI4" s="426"/>
      <c r="CJ4" s="426"/>
      <c r="CK4" s="426"/>
      <c r="CL4" s="426"/>
      <c r="CM4" s="426"/>
      <c r="CN4" s="426"/>
      <c r="CO4" s="426"/>
      <c r="CP4" s="426"/>
      <c r="CQ4" s="426"/>
      <c r="CR4" s="426"/>
      <c r="CS4" s="427"/>
      <c r="CT4" s="428">
        <v>0.4</v>
      </c>
      <c r="CU4" s="429"/>
      <c r="CV4" s="429"/>
      <c r="CW4" s="429"/>
      <c r="CX4" s="429"/>
      <c r="CY4" s="429"/>
      <c r="CZ4" s="429"/>
      <c r="DA4" s="430"/>
      <c r="DB4" s="428">
        <v>0.5</v>
      </c>
      <c r="DC4" s="429"/>
      <c r="DD4" s="429"/>
      <c r="DE4" s="429"/>
      <c r="DF4" s="429"/>
      <c r="DG4" s="429"/>
      <c r="DH4" s="429"/>
      <c r="DI4" s="430"/>
      <c r="DJ4" s="158"/>
      <c r="DK4" s="158"/>
      <c r="DL4" s="158"/>
      <c r="DM4" s="158"/>
      <c r="DN4" s="158"/>
      <c r="DO4" s="158"/>
    </row>
    <row r="5" spans="1:119" ht="18.75" customHeight="1" thickBot="1" x14ac:dyDescent="0.25">
      <c r="A5" s="159"/>
      <c r="B5" s="403"/>
      <c r="C5" s="404"/>
      <c r="D5" s="405"/>
      <c r="E5" s="405"/>
      <c r="F5" s="405"/>
      <c r="G5" s="405"/>
      <c r="H5" s="405"/>
      <c r="I5" s="405"/>
      <c r="J5" s="405"/>
      <c r="K5" s="405"/>
      <c r="L5" s="410"/>
      <c r="M5" s="410"/>
      <c r="N5" s="410"/>
      <c r="O5" s="410"/>
      <c r="P5" s="410"/>
      <c r="Q5" s="410"/>
      <c r="R5" s="411"/>
      <c r="S5" s="411"/>
      <c r="T5" s="411"/>
      <c r="U5" s="411"/>
      <c r="V5" s="412"/>
      <c r="W5" s="476"/>
      <c r="X5" s="477"/>
      <c r="Y5" s="478"/>
      <c r="Z5" s="411"/>
      <c r="AA5" s="483"/>
      <c r="AB5" s="483"/>
      <c r="AC5" s="483"/>
      <c r="AD5" s="483"/>
      <c r="AE5" s="483"/>
      <c r="AF5" s="483"/>
      <c r="AG5" s="483"/>
      <c r="AH5" s="484"/>
      <c r="AI5" s="487"/>
      <c r="AJ5" s="488"/>
      <c r="AK5" s="488"/>
      <c r="AL5" s="488"/>
      <c r="AM5" s="488"/>
      <c r="AN5" s="488"/>
      <c r="AO5" s="488"/>
      <c r="AP5" s="489"/>
      <c r="AQ5" s="487"/>
      <c r="AR5" s="488"/>
      <c r="AS5" s="488"/>
      <c r="AT5" s="488"/>
      <c r="AU5" s="488"/>
      <c r="AV5" s="488"/>
      <c r="AW5" s="488"/>
      <c r="AX5" s="488"/>
      <c r="AY5" s="493"/>
      <c r="AZ5" s="431" t="s">
        <v>90</v>
      </c>
      <c r="BA5" s="432"/>
      <c r="BB5" s="432"/>
      <c r="BC5" s="432"/>
      <c r="BD5" s="432"/>
      <c r="BE5" s="432"/>
      <c r="BF5" s="432"/>
      <c r="BG5" s="432"/>
      <c r="BH5" s="432"/>
      <c r="BI5" s="432"/>
      <c r="BJ5" s="432"/>
      <c r="BK5" s="432"/>
      <c r="BL5" s="432"/>
      <c r="BM5" s="433"/>
      <c r="BN5" s="434">
        <v>1616681341</v>
      </c>
      <c r="BO5" s="435"/>
      <c r="BP5" s="435"/>
      <c r="BQ5" s="435"/>
      <c r="BR5" s="435"/>
      <c r="BS5" s="435"/>
      <c r="BT5" s="435"/>
      <c r="BU5" s="436"/>
      <c r="BV5" s="434">
        <v>1583844219</v>
      </c>
      <c r="BW5" s="435"/>
      <c r="BX5" s="435"/>
      <c r="BY5" s="435"/>
      <c r="BZ5" s="435"/>
      <c r="CA5" s="435"/>
      <c r="CB5" s="435"/>
      <c r="CC5" s="436"/>
      <c r="CD5" s="437" t="s">
        <v>91</v>
      </c>
      <c r="CE5" s="438"/>
      <c r="CF5" s="438"/>
      <c r="CG5" s="438"/>
      <c r="CH5" s="438"/>
      <c r="CI5" s="438"/>
      <c r="CJ5" s="438"/>
      <c r="CK5" s="438"/>
      <c r="CL5" s="438"/>
      <c r="CM5" s="438"/>
      <c r="CN5" s="438"/>
      <c r="CO5" s="438"/>
      <c r="CP5" s="438"/>
      <c r="CQ5" s="438"/>
      <c r="CR5" s="438"/>
      <c r="CS5" s="439"/>
      <c r="CT5" s="440">
        <v>98.3</v>
      </c>
      <c r="CU5" s="441"/>
      <c r="CV5" s="441"/>
      <c r="CW5" s="441"/>
      <c r="CX5" s="441"/>
      <c r="CY5" s="441"/>
      <c r="CZ5" s="441"/>
      <c r="DA5" s="442"/>
      <c r="DB5" s="440">
        <v>97.5</v>
      </c>
      <c r="DC5" s="441"/>
      <c r="DD5" s="441"/>
      <c r="DE5" s="441"/>
      <c r="DF5" s="441"/>
      <c r="DG5" s="441"/>
      <c r="DH5" s="441"/>
      <c r="DI5" s="442"/>
      <c r="DJ5" s="158"/>
      <c r="DK5" s="158"/>
      <c r="DL5" s="158"/>
      <c r="DM5" s="158"/>
      <c r="DN5" s="158"/>
      <c r="DO5" s="158"/>
    </row>
    <row r="6" spans="1:119" ht="18.75" customHeight="1" x14ac:dyDescent="0.2">
      <c r="A6" s="159"/>
      <c r="B6" s="419" t="s">
        <v>92</v>
      </c>
      <c r="C6" s="420"/>
      <c r="D6" s="420"/>
      <c r="E6" s="420"/>
      <c r="F6" s="420"/>
      <c r="G6" s="420"/>
      <c r="H6" s="420"/>
      <c r="I6" s="420"/>
      <c r="J6" s="420"/>
      <c r="K6" s="401"/>
      <c r="L6" s="402" t="s">
        <v>93</v>
      </c>
      <c r="M6" s="402"/>
      <c r="N6" s="402"/>
      <c r="O6" s="402"/>
      <c r="P6" s="402"/>
      <c r="Q6" s="402"/>
      <c r="R6" s="406"/>
      <c r="S6" s="406"/>
      <c r="T6" s="406"/>
      <c r="U6" s="406"/>
      <c r="V6" s="407"/>
      <c r="W6" s="476"/>
      <c r="X6" s="477"/>
      <c r="Y6" s="478"/>
      <c r="Z6" s="446" t="s">
        <v>94</v>
      </c>
      <c r="AA6" s="447"/>
      <c r="AB6" s="447"/>
      <c r="AC6" s="447"/>
      <c r="AD6" s="447"/>
      <c r="AE6" s="447"/>
      <c r="AF6" s="447"/>
      <c r="AG6" s="447"/>
      <c r="AH6" s="448"/>
      <c r="AI6" s="449">
        <v>1</v>
      </c>
      <c r="AJ6" s="450"/>
      <c r="AK6" s="450"/>
      <c r="AL6" s="450"/>
      <c r="AM6" s="450"/>
      <c r="AN6" s="450"/>
      <c r="AO6" s="450"/>
      <c r="AP6" s="451"/>
      <c r="AQ6" s="449">
        <v>13500</v>
      </c>
      <c r="AR6" s="450"/>
      <c r="AS6" s="450"/>
      <c r="AT6" s="450"/>
      <c r="AU6" s="450"/>
      <c r="AV6" s="450"/>
      <c r="AW6" s="450"/>
      <c r="AX6" s="450"/>
      <c r="AY6" s="452"/>
      <c r="AZ6" s="431" t="s">
        <v>95</v>
      </c>
      <c r="BA6" s="432"/>
      <c r="BB6" s="432"/>
      <c r="BC6" s="432"/>
      <c r="BD6" s="432"/>
      <c r="BE6" s="432"/>
      <c r="BF6" s="432"/>
      <c r="BG6" s="432"/>
      <c r="BH6" s="432"/>
      <c r="BI6" s="432"/>
      <c r="BJ6" s="432"/>
      <c r="BK6" s="432"/>
      <c r="BL6" s="432"/>
      <c r="BM6" s="433"/>
      <c r="BN6" s="434">
        <v>40208357</v>
      </c>
      <c r="BO6" s="435"/>
      <c r="BP6" s="435"/>
      <c r="BQ6" s="435"/>
      <c r="BR6" s="435"/>
      <c r="BS6" s="435"/>
      <c r="BT6" s="435"/>
      <c r="BU6" s="436"/>
      <c r="BV6" s="434">
        <v>41768650</v>
      </c>
      <c r="BW6" s="435"/>
      <c r="BX6" s="435"/>
      <c r="BY6" s="435"/>
      <c r="BZ6" s="435"/>
      <c r="CA6" s="435"/>
      <c r="CB6" s="435"/>
      <c r="CC6" s="436"/>
      <c r="CD6" s="437" t="s">
        <v>96</v>
      </c>
      <c r="CE6" s="438"/>
      <c r="CF6" s="438"/>
      <c r="CG6" s="438"/>
      <c r="CH6" s="438"/>
      <c r="CI6" s="438"/>
      <c r="CJ6" s="438"/>
      <c r="CK6" s="438"/>
      <c r="CL6" s="438"/>
      <c r="CM6" s="438"/>
      <c r="CN6" s="438"/>
      <c r="CO6" s="438"/>
      <c r="CP6" s="438"/>
      <c r="CQ6" s="438"/>
      <c r="CR6" s="438"/>
      <c r="CS6" s="439"/>
      <c r="CT6" s="456">
        <v>107.7</v>
      </c>
      <c r="CU6" s="457"/>
      <c r="CV6" s="457"/>
      <c r="CW6" s="457"/>
      <c r="CX6" s="457"/>
      <c r="CY6" s="457"/>
      <c r="CZ6" s="457"/>
      <c r="DA6" s="458"/>
      <c r="DB6" s="456">
        <v>108.4</v>
      </c>
      <c r="DC6" s="457"/>
      <c r="DD6" s="457"/>
      <c r="DE6" s="457"/>
      <c r="DF6" s="457"/>
      <c r="DG6" s="457"/>
      <c r="DH6" s="457"/>
      <c r="DI6" s="458"/>
      <c r="DJ6" s="158"/>
      <c r="DK6" s="158"/>
      <c r="DL6" s="158"/>
      <c r="DM6" s="158"/>
      <c r="DN6" s="158"/>
      <c r="DO6" s="158"/>
    </row>
    <row r="7" spans="1:119" ht="18.75" customHeight="1" x14ac:dyDescent="0.2">
      <c r="A7" s="159"/>
      <c r="B7" s="462"/>
      <c r="C7" s="463"/>
      <c r="D7" s="463"/>
      <c r="E7" s="463"/>
      <c r="F7" s="463"/>
      <c r="G7" s="463"/>
      <c r="H7" s="463"/>
      <c r="I7" s="463"/>
      <c r="J7" s="463"/>
      <c r="K7" s="404"/>
      <c r="L7" s="405"/>
      <c r="M7" s="405"/>
      <c r="N7" s="405"/>
      <c r="O7" s="405"/>
      <c r="P7" s="405"/>
      <c r="Q7" s="405"/>
      <c r="R7" s="408"/>
      <c r="S7" s="408"/>
      <c r="T7" s="408"/>
      <c r="U7" s="408"/>
      <c r="V7" s="409"/>
      <c r="W7" s="476"/>
      <c r="X7" s="477"/>
      <c r="Y7" s="478"/>
      <c r="Z7" s="446" t="s">
        <v>97</v>
      </c>
      <c r="AA7" s="447"/>
      <c r="AB7" s="447"/>
      <c r="AC7" s="447"/>
      <c r="AD7" s="447"/>
      <c r="AE7" s="447"/>
      <c r="AF7" s="447"/>
      <c r="AG7" s="447"/>
      <c r="AH7" s="448"/>
      <c r="AI7" s="449">
        <v>3</v>
      </c>
      <c r="AJ7" s="450"/>
      <c r="AK7" s="450"/>
      <c r="AL7" s="450"/>
      <c r="AM7" s="450"/>
      <c r="AN7" s="450"/>
      <c r="AO7" s="450"/>
      <c r="AP7" s="451"/>
      <c r="AQ7" s="449">
        <v>10800</v>
      </c>
      <c r="AR7" s="450"/>
      <c r="AS7" s="450"/>
      <c r="AT7" s="450"/>
      <c r="AU7" s="450"/>
      <c r="AV7" s="450"/>
      <c r="AW7" s="450"/>
      <c r="AX7" s="450"/>
      <c r="AY7" s="452"/>
      <c r="AZ7" s="431" t="s">
        <v>98</v>
      </c>
      <c r="BA7" s="432"/>
      <c r="BB7" s="432"/>
      <c r="BC7" s="432"/>
      <c r="BD7" s="432"/>
      <c r="BE7" s="432"/>
      <c r="BF7" s="432"/>
      <c r="BG7" s="432"/>
      <c r="BH7" s="432"/>
      <c r="BI7" s="432"/>
      <c r="BJ7" s="432"/>
      <c r="BK7" s="432"/>
      <c r="BL7" s="432"/>
      <c r="BM7" s="433"/>
      <c r="BN7" s="434">
        <v>36126843</v>
      </c>
      <c r="BO7" s="435"/>
      <c r="BP7" s="435"/>
      <c r="BQ7" s="435"/>
      <c r="BR7" s="435"/>
      <c r="BS7" s="435"/>
      <c r="BT7" s="435"/>
      <c r="BU7" s="436"/>
      <c r="BV7" s="434">
        <v>37538301</v>
      </c>
      <c r="BW7" s="435"/>
      <c r="BX7" s="435"/>
      <c r="BY7" s="435"/>
      <c r="BZ7" s="435"/>
      <c r="CA7" s="435"/>
      <c r="CB7" s="435"/>
      <c r="CC7" s="436"/>
      <c r="CD7" s="437" t="s">
        <v>99</v>
      </c>
      <c r="CE7" s="438"/>
      <c r="CF7" s="438"/>
      <c r="CG7" s="438"/>
      <c r="CH7" s="438"/>
      <c r="CI7" s="438"/>
      <c r="CJ7" s="438"/>
      <c r="CK7" s="438"/>
      <c r="CL7" s="438"/>
      <c r="CM7" s="438"/>
      <c r="CN7" s="438"/>
      <c r="CO7" s="438"/>
      <c r="CP7" s="438"/>
      <c r="CQ7" s="438"/>
      <c r="CR7" s="438"/>
      <c r="CS7" s="439"/>
      <c r="CT7" s="434">
        <v>931456017</v>
      </c>
      <c r="CU7" s="435"/>
      <c r="CV7" s="435"/>
      <c r="CW7" s="435"/>
      <c r="CX7" s="435"/>
      <c r="CY7" s="435"/>
      <c r="CZ7" s="435"/>
      <c r="DA7" s="436"/>
      <c r="DB7" s="434">
        <v>922372758</v>
      </c>
      <c r="DC7" s="435"/>
      <c r="DD7" s="435"/>
      <c r="DE7" s="435"/>
      <c r="DF7" s="435"/>
      <c r="DG7" s="435"/>
      <c r="DH7" s="435"/>
      <c r="DI7" s="436"/>
      <c r="DJ7" s="158"/>
      <c r="DK7" s="158"/>
      <c r="DL7" s="158"/>
      <c r="DM7" s="158"/>
      <c r="DN7" s="158"/>
      <c r="DO7" s="158"/>
    </row>
    <row r="8" spans="1:119" ht="18.75" customHeight="1" thickBot="1" x14ac:dyDescent="0.25">
      <c r="A8" s="159"/>
      <c r="B8" s="464"/>
      <c r="C8" s="465"/>
      <c r="D8" s="465"/>
      <c r="E8" s="465"/>
      <c r="F8" s="465"/>
      <c r="G8" s="465"/>
      <c r="H8" s="465"/>
      <c r="I8" s="465"/>
      <c r="J8" s="465"/>
      <c r="K8" s="466"/>
      <c r="L8" s="410"/>
      <c r="M8" s="410"/>
      <c r="N8" s="410"/>
      <c r="O8" s="410"/>
      <c r="P8" s="410"/>
      <c r="Q8" s="410"/>
      <c r="R8" s="411"/>
      <c r="S8" s="411"/>
      <c r="T8" s="411"/>
      <c r="U8" s="411"/>
      <c r="V8" s="412"/>
      <c r="W8" s="476"/>
      <c r="X8" s="477"/>
      <c r="Y8" s="478"/>
      <c r="Z8" s="446" t="s">
        <v>100</v>
      </c>
      <c r="AA8" s="447"/>
      <c r="AB8" s="447"/>
      <c r="AC8" s="447"/>
      <c r="AD8" s="447"/>
      <c r="AE8" s="447"/>
      <c r="AF8" s="447"/>
      <c r="AG8" s="447"/>
      <c r="AH8" s="448"/>
      <c r="AI8" s="449">
        <v>1</v>
      </c>
      <c r="AJ8" s="450"/>
      <c r="AK8" s="450"/>
      <c r="AL8" s="450"/>
      <c r="AM8" s="450"/>
      <c r="AN8" s="450"/>
      <c r="AO8" s="450"/>
      <c r="AP8" s="451"/>
      <c r="AQ8" s="449">
        <v>8800</v>
      </c>
      <c r="AR8" s="450"/>
      <c r="AS8" s="450"/>
      <c r="AT8" s="450"/>
      <c r="AU8" s="450"/>
      <c r="AV8" s="450"/>
      <c r="AW8" s="450"/>
      <c r="AX8" s="450"/>
      <c r="AY8" s="452"/>
      <c r="AZ8" s="431" t="s">
        <v>101</v>
      </c>
      <c r="BA8" s="432"/>
      <c r="BB8" s="432"/>
      <c r="BC8" s="432"/>
      <c r="BD8" s="432"/>
      <c r="BE8" s="432"/>
      <c r="BF8" s="432"/>
      <c r="BG8" s="432"/>
      <c r="BH8" s="432"/>
      <c r="BI8" s="432"/>
      <c r="BJ8" s="432"/>
      <c r="BK8" s="432"/>
      <c r="BL8" s="432"/>
      <c r="BM8" s="433"/>
      <c r="BN8" s="434">
        <v>4081514</v>
      </c>
      <c r="BO8" s="435"/>
      <c r="BP8" s="435"/>
      <c r="BQ8" s="435"/>
      <c r="BR8" s="435"/>
      <c r="BS8" s="435"/>
      <c r="BT8" s="435"/>
      <c r="BU8" s="436"/>
      <c r="BV8" s="434">
        <v>4230349</v>
      </c>
      <c r="BW8" s="435"/>
      <c r="BX8" s="435"/>
      <c r="BY8" s="435"/>
      <c r="BZ8" s="435"/>
      <c r="CA8" s="435"/>
      <c r="CB8" s="435"/>
      <c r="CC8" s="436"/>
      <c r="CD8" s="437" t="s">
        <v>102</v>
      </c>
      <c r="CE8" s="438"/>
      <c r="CF8" s="438"/>
      <c r="CG8" s="438"/>
      <c r="CH8" s="438"/>
      <c r="CI8" s="438"/>
      <c r="CJ8" s="438"/>
      <c r="CK8" s="438"/>
      <c r="CL8" s="438"/>
      <c r="CM8" s="438"/>
      <c r="CN8" s="438"/>
      <c r="CO8" s="438"/>
      <c r="CP8" s="438"/>
      <c r="CQ8" s="438"/>
      <c r="CR8" s="438"/>
      <c r="CS8" s="439"/>
      <c r="CT8" s="453">
        <v>0.65449999999999997</v>
      </c>
      <c r="CU8" s="454"/>
      <c r="CV8" s="454"/>
      <c r="CW8" s="454"/>
      <c r="CX8" s="454"/>
      <c r="CY8" s="454"/>
      <c r="CZ8" s="454"/>
      <c r="DA8" s="455"/>
      <c r="DB8" s="453">
        <v>0.64581</v>
      </c>
      <c r="DC8" s="454"/>
      <c r="DD8" s="454"/>
      <c r="DE8" s="454"/>
      <c r="DF8" s="454"/>
      <c r="DG8" s="454"/>
      <c r="DH8" s="454"/>
      <c r="DI8" s="455"/>
      <c r="DJ8" s="158"/>
      <c r="DK8" s="158"/>
      <c r="DL8" s="158"/>
      <c r="DM8" s="158"/>
      <c r="DN8" s="158"/>
      <c r="DO8" s="158"/>
    </row>
    <row r="9" spans="1:119" ht="18.75" customHeight="1" thickBot="1" x14ac:dyDescent="0.25">
      <c r="A9" s="159"/>
      <c r="B9" s="459" t="s">
        <v>103</v>
      </c>
      <c r="C9" s="460"/>
      <c r="D9" s="460"/>
      <c r="E9" s="460"/>
      <c r="F9" s="460"/>
      <c r="G9" s="460"/>
      <c r="H9" s="460"/>
      <c r="I9" s="460"/>
      <c r="J9" s="460"/>
      <c r="K9" s="461"/>
      <c r="L9" s="467" t="s">
        <v>104</v>
      </c>
      <c r="M9" s="468"/>
      <c r="N9" s="468"/>
      <c r="O9" s="468"/>
      <c r="P9" s="468"/>
      <c r="Q9" s="469"/>
      <c r="R9" s="470">
        <v>5101556</v>
      </c>
      <c r="S9" s="471"/>
      <c r="T9" s="471"/>
      <c r="U9" s="471"/>
      <c r="V9" s="472"/>
      <c r="W9" s="476"/>
      <c r="X9" s="477"/>
      <c r="Y9" s="478"/>
      <c r="Z9" s="446" t="s">
        <v>105</v>
      </c>
      <c r="AA9" s="447"/>
      <c r="AB9" s="447"/>
      <c r="AC9" s="447"/>
      <c r="AD9" s="447"/>
      <c r="AE9" s="447"/>
      <c r="AF9" s="447"/>
      <c r="AG9" s="447"/>
      <c r="AH9" s="448"/>
      <c r="AI9" s="449">
        <v>1</v>
      </c>
      <c r="AJ9" s="450"/>
      <c r="AK9" s="450"/>
      <c r="AL9" s="450"/>
      <c r="AM9" s="450"/>
      <c r="AN9" s="450"/>
      <c r="AO9" s="450"/>
      <c r="AP9" s="451"/>
      <c r="AQ9" s="449">
        <v>11100</v>
      </c>
      <c r="AR9" s="450"/>
      <c r="AS9" s="450"/>
      <c r="AT9" s="450"/>
      <c r="AU9" s="450"/>
      <c r="AV9" s="450"/>
      <c r="AW9" s="450"/>
      <c r="AX9" s="450"/>
      <c r="AY9" s="452"/>
      <c r="AZ9" s="431" t="s">
        <v>106</v>
      </c>
      <c r="BA9" s="432"/>
      <c r="BB9" s="432"/>
      <c r="BC9" s="432"/>
      <c r="BD9" s="432"/>
      <c r="BE9" s="432"/>
      <c r="BF9" s="432"/>
      <c r="BG9" s="432"/>
      <c r="BH9" s="432"/>
      <c r="BI9" s="432"/>
      <c r="BJ9" s="432"/>
      <c r="BK9" s="432"/>
      <c r="BL9" s="432"/>
      <c r="BM9" s="433"/>
      <c r="BN9" s="434">
        <v>-148835</v>
      </c>
      <c r="BO9" s="435"/>
      <c r="BP9" s="435"/>
      <c r="BQ9" s="435"/>
      <c r="BR9" s="435"/>
      <c r="BS9" s="435"/>
      <c r="BT9" s="435"/>
      <c r="BU9" s="436"/>
      <c r="BV9" s="434">
        <v>-3374493</v>
      </c>
      <c r="BW9" s="435"/>
      <c r="BX9" s="435"/>
      <c r="BY9" s="435"/>
      <c r="BZ9" s="435"/>
      <c r="CA9" s="435"/>
      <c r="CB9" s="435"/>
      <c r="CC9" s="436"/>
      <c r="CD9" s="500" t="s">
        <v>107</v>
      </c>
      <c r="CE9" s="501"/>
      <c r="CF9" s="501"/>
      <c r="CG9" s="501"/>
      <c r="CH9" s="501"/>
      <c r="CI9" s="501"/>
      <c r="CJ9" s="501"/>
      <c r="CK9" s="501"/>
      <c r="CL9" s="501"/>
      <c r="CM9" s="501"/>
      <c r="CN9" s="501"/>
      <c r="CO9" s="501"/>
      <c r="CP9" s="501"/>
      <c r="CQ9" s="501"/>
      <c r="CR9" s="501"/>
      <c r="CS9" s="502"/>
      <c r="CT9" s="440">
        <v>20</v>
      </c>
      <c r="CU9" s="441"/>
      <c r="CV9" s="441"/>
      <c r="CW9" s="441"/>
      <c r="CX9" s="441"/>
      <c r="CY9" s="441"/>
      <c r="CZ9" s="441"/>
      <c r="DA9" s="442"/>
      <c r="DB9" s="440">
        <v>19.5</v>
      </c>
      <c r="DC9" s="441"/>
      <c r="DD9" s="441"/>
      <c r="DE9" s="441"/>
      <c r="DF9" s="441"/>
      <c r="DG9" s="441"/>
      <c r="DH9" s="441"/>
      <c r="DI9" s="442"/>
      <c r="DJ9" s="158"/>
      <c r="DK9" s="158"/>
      <c r="DL9" s="158"/>
      <c r="DM9" s="158"/>
      <c r="DN9" s="158"/>
      <c r="DO9" s="158"/>
    </row>
    <row r="10" spans="1:119" ht="18.75" customHeight="1" x14ac:dyDescent="0.2">
      <c r="A10" s="159"/>
      <c r="B10" s="462"/>
      <c r="C10" s="463"/>
      <c r="D10" s="463"/>
      <c r="E10" s="463"/>
      <c r="F10" s="463"/>
      <c r="G10" s="463"/>
      <c r="H10" s="463"/>
      <c r="I10" s="463"/>
      <c r="J10" s="463"/>
      <c r="K10" s="404"/>
      <c r="L10" s="503" t="s">
        <v>108</v>
      </c>
      <c r="M10" s="504"/>
      <c r="N10" s="504"/>
      <c r="O10" s="504"/>
      <c r="P10" s="504"/>
      <c r="Q10" s="505"/>
      <c r="R10" s="449">
        <v>5071968</v>
      </c>
      <c r="S10" s="450"/>
      <c r="T10" s="450"/>
      <c r="U10" s="450"/>
      <c r="V10" s="452"/>
      <c r="W10" s="476"/>
      <c r="X10" s="477"/>
      <c r="Y10" s="478"/>
      <c r="Z10" s="446" t="s">
        <v>109</v>
      </c>
      <c r="AA10" s="447"/>
      <c r="AB10" s="447"/>
      <c r="AC10" s="447"/>
      <c r="AD10" s="447"/>
      <c r="AE10" s="447"/>
      <c r="AF10" s="447"/>
      <c r="AG10" s="447"/>
      <c r="AH10" s="448"/>
      <c r="AI10" s="449">
        <v>1</v>
      </c>
      <c r="AJ10" s="450"/>
      <c r="AK10" s="450"/>
      <c r="AL10" s="450"/>
      <c r="AM10" s="450"/>
      <c r="AN10" s="450"/>
      <c r="AO10" s="450"/>
      <c r="AP10" s="451"/>
      <c r="AQ10" s="449">
        <v>9800</v>
      </c>
      <c r="AR10" s="450"/>
      <c r="AS10" s="450"/>
      <c r="AT10" s="450"/>
      <c r="AU10" s="450"/>
      <c r="AV10" s="450"/>
      <c r="AW10" s="450"/>
      <c r="AX10" s="450"/>
      <c r="AY10" s="452"/>
      <c r="AZ10" s="431" t="s">
        <v>110</v>
      </c>
      <c r="BA10" s="432"/>
      <c r="BB10" s="432"/>
      <c r="BC10" s="432"/>
      <c r="BD10" s="432"/>
      <c r="BE10" s="432"/>
      <c r="BF10" s="432"/>
      <c r="BG10" s="432"/>
      <c r="BH10" s="432"/>
      <c r="BI10" s="432"/>
      <c r="BJ10" s="432"/>
      <c r="BK10" s="432"/>
      <c r="BL10" s="432"/>
      <c r="BM10" s="433"/>
      <c r="BN10" s="434">
        <v>10525</v>
      </c>
      <c r="BO10" s="435"/>
      <c r="BP10" s="435"/>
      <c r="BQ10" s="435"/>
      <c r="BR10" s="435"/>
      <c r="BS10" s="435"/>
      <c r="BT10" s="435"/>
      <c r="BU10" s="436"/>
      <c r="BV10" s="434">
        <v>9328</v>
      </c>
      <c r="BW10" s="435"/>
      <c r="BX10" s="435"/>
      <c r="BY10" s="435"/>
      <c r="BZ10" s="435"/>
      <c r="CA10" s="435"/>
      <c r="CB10" s="435"/>
      <c r="CC10" s="436"/>
      <c r="CD10" s="425" t="s">
        <v>111</v>
      </c>
      <c r="CE10" s="426"/>
      <c r="CF10" s="426"/>
      <c r="CG10" s="426"/>
      <c r="CH10" s="426"/>
      <c r="CI10" s="426"/>
      <c r="CJ10" s="426"/>
      <c r="CK10" s="426"/>
      <c r="CL10" s="426"/>
      <c r="CM10" s="426"/>
      <c r="CN10" s="426"/>
      <c r="CO10" s="426"/>
      <c r="CP10" s="426"/>
      <c r="CQ10" s="426"/>
      <c r="CR10" s="426"/>
      <c r="CS10" s="427"/>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464"/>
      <c r="C11" s="465"/>
      <c r="D11" s="465"/>
      <c r="E11" s="465"/>
      <c r="F11" s="465"/>
      <c r="G11" s="465"/>
      <c r="H11" s="465"/>
      <c r="I11" s="465"/>
      <c r="J11" s="465"/>
      <c r="K11" s="466"/>
      <c r="L11" s="494" t="s">
        <v>112</v>
      </c>
      <c r="M11" s="495"/>
      <c r="N11" s="495"/>
      <c r="O11" s="495"/>
      <c r="P11" s="495"/>
      <c r="Q11" s="496"/>
      <c r="R11" s="497" t="s">
        <v>113</v>
      </c>
      <c r="S11" s="498"/>
      <c r="T11" s="498"/>
      <c r="U11" s="498"/>
      <c r="V11" s="499"/>
      <c r="W11" s="479"/>
      <c r="X11" s="480"/>
      <c r="Y11" s="481"/>
      <c r="Z11" s="446" t="s">
        <v>114</v>
      </c>
      <c r="AA11" s="447"/>
      <c r="AB11" s="447"/>
      <c r="AC11" s="447"/>
      <c r="AD11" s="447"/>
      <c r="AE11" s="447"/>
      <c r="AF11" s="447"/>
      <c r="AG11" s="447"/>
      <c r="AH11" s="448"/>
      <c r="AI11" s="449">
        <v>85</v>
      </c>
      <c r="AJ11" s="450"/>
      <c r="AK11" s="450"/>
      <c r="AL11" s="450"/>
      <c r="AM11" s="450"/>
      <c r="AN11" s="450"/>
      <c r="AO11" s="450"/>
      <c r="AP11" s="451"/>
      <c r="AQ11" s="449">
        <v>8900</v>
      </c>
      <c r="AR11" s="450"/>
      <c r="AS11" s="450"/>
      <c r="AT11" s="450"/>
      <c r="AU11" s="450"/>
      <c r="AV11" s="450"/>
      <c r="AW11" s="450"/>
      <c r="AX11" s="450"/>
      <c r="AY11" s="452"/>
      <c r="AZ11" s="431" t="s">
        <v>115</v>
      </c>
      <c r="BA11" s="432"/>
      <c r="BB11" s="432"/>
      <c r="BC11" s="432"/>
      <c r="BD11" s="432"/>
      <c r="BE11" s="432"/>
      <c r="BF11" s="432"/>
      <c r="BG11" s="432"/>
      <c r="BH11" s="432"/>
      <c r="BI11" s="432"/>
      <c r="BJ11" s="432"/>
      <c r="BK11" s="432"/>
      <c r="BL11" s="432"/>
      <c r="BM11" s="433"/>
      <c r="BN11" s="434">
        <v>256267</v>
      </c>
      <c r="BO11" s="435"/>
      <c r="BP11" s="435"/>
      <c r="BQ11" s="435"/>
      <c r="BR11" s="435"/>
      <c r="BS11" s="435"/>
      <c r="BT11" s="435"/>
      <c r="BU11" s="436"/>
      <c r="BV11" s="434">
        <v>0</v>
      </c>
      <c r="BW11" s="435"/>
      <c r="BX11" s="435"/>
      <c r="BY11" s="435"/>
      <c r="BZ11" s="435"/>
      <c r="CA11" s="435"/>
      <c r="CB11" s="435"/>
      <c r="CC11" s="436"/>
      <c r="CD11" s="437" t="s">
        <v>116</v>
      </c>
      <c r="CE11" s="438"/>
      <c r="CF11" s="438"/>
      <c r="CG11" s="438"/>
      <c r="CH11" s="438"/>
      <c r="CI11" s="438"/>
      <c r="CJ11" s="438"/>
      <c r="CK11" s="438"/>
      <c r="CL11" s="438"/>
      <c r="CM11" s="438"/>
      <c r="CN11" s="438"/>
      <c r="CO11" s="438"/>
      <c r="CP11" s="438"/>
      <c r="CQ11" s="438"/>
      <c r="CR11" s="438"/>
      <c r="CS11" s="439"/>
      <c r="CT11" s="506" t="s">
        <v>117</v>
      </c>
      <c r="CU11" s="507"/>
      <c r="CV11" s="507"/>
      <c r="CW11" s="507"/>
      <c r="CX11" s="507"/>
      <c r="CY11" s="507"/>
      <c r="CZ11" s="507"/>
      <c r="DA11" s="508"/>
      <c r="DB11" s="506" t="s">
        <v>117</v>
      </c>
      <c r="DC11" s="507"/>
      <c r="DD11" s="507"/>
      <c r="DE11" s="507"/>
      <c r="DF11" s="507"/>
      <c r="DG11" s="507"/>
      <c r="DH11" s="507"/>
      <c r="DI11" s="508"/>
      <c r="DJ11" s="158"/>
      <c r="DK11" s="158"/>
      <c r="DL11" s="158"/>
      <c r="DM11" s="158"/>
      <c r="DN11" s="158"/>
      <c r="DO11" s="158"/>
    </row>
    <row r="12" spans="1:119" ht="18.75" customHeight="1" x14ac:dyDescent="0.2">
      <c r="A12" s="159"/>
      <c r="B12" s="509" t="s">
        <v>118</v>
      </c>
      <c r="C12" s="510"/>
      <c r="D12" s="510"/>
      <c r="E12" s="510"/>
      <c r="F12" s="510"/>
      <c r="G12" s="510"/>
      <c r="H12" s="510"/>
      <c r="I12" s="510"/>
      <c r="J12" s="510"/>
      <c r="K12" s="511"/>
      <c r="L12" s="518" t="s">
        <v>119</v>
      </c>
      <c r="M12" s="519"/>
      <c r="N12" s="519"/>
      <c r="O12" s="519"/>
      <c r="P12" s="519"/>
      <c r="Q12" s="520"/>
      <c r="R12" s="521">
        <v>5129841</v>
      </c>
      <c r="S12" s="522"/>
      <c r="T12" s="522"/>
      <c r="U12" s="522"/>
      <c r="V12" s="523"/>
      <c r="W12" s="473" t="s">
        <v>120</v>
      </c>
      <c r="X12" s="474"/>
      <c r="Y12" s="475"/>
      <c r="Z12" s="482" t="s">
        <v>1</v>
      </c>
      <c r="AA12" s="460"/>
      <c r="AB12" s="460"/>
      <c r="AC12" s="460"/>
      <c r="AD12" s="460"/>
      <c r="AE12" s="460"/>
      <c r="AF12" s="460"/>
      <c r="AG12" s="460"/>
      <c r="AH12" s="461"/>
      <c r="AI12" s="490" t="s">
        <v>121</v>
      </c>
      <c r="AJ12" s="460"/>
      <c r="AK12" s="460"/>
      <c r="AL12" s="460"/>
      <c r="AM12" s="461"/>
      <c r="AN12" s="490" t="s">
        <v>122</v>
      </c>
      <c r="AO12" s="491"/>
      <c r="AP12" s="491"/>
      <c r="AQ12" s="491"/>
      <c r="AR12" s="491"/>
      <c r="AS12" s="524"/>
      <c r="AT12" s="537" t="s">
        <v>123</v>
      </c>
      <c r="AU12" s="538"/>
      <c r="AV12" s="538"/>
      <c r="AW12" s="538"/>
      <c r="AX12" s="538"/>
      <c r="AY12" s="539"/>
      <c r="AZ12" s="431" t="s">
        <v>124</v>
      </c>
      <c r="BA12" s="432"/>
      <c r="BB12" s="432"/>
      <c r="BC12" s="432"/>
      <c r="BD12" s="432"/>
      <c r="BE12" s="432"/>
      <c r="BF12" s="432"/>
      <c r="BG12" s="432"/>
      <c r="BH12" s="432"/>
      <c r="BI12" s="432"/>
      <c r="BJ12" s="432"/>
      <c r="BK12" s="432"/>
      <c r="BL12" s="432"/>
      <c r="BM12" s="433"/>
      <c r="BN12" s="434">
        <v>6507750</v>
      </c>
      <c r="BO12" s="435"/>
      <c r="BP12" s="435"/>
      <c r="BQ12" s="435"/>
      <c r="BR12" s="435"/>
      <c r="BS12" s="435"/>
      <c r="BT12" s="435"/>
      <c r="BU12" s="436"/>
      <c r="BV12" s="434">
        <v>2138761</v>
      </c>
      <c r="BW12" s="435"/>
      <c r="BX12" s="435"/>
      <c r="BY12" s="435"/>
      <c r="BZ12" s="435"/>
      <c r="CA12" s="435"/>
      <c r="CB12" s="435"/>
      <c r="CC12" s="436"/>
      <c r="CD12" s="437" t="s">
        <v>125</v>
      </c>
      <c r="CE12" s="438"/>
      <c r="CF12" s="438"/>
      <c r="CG12" s="438"/>
      <c r="CH12" s="438"/>
      <c r="CI12" s="438"/>
      <c r="CJ12" s="438"/>
      <c r="CK12" s="438"/>
      <c r="CL12" s="438"/>
      <c r="CM12" s="438"/>
      <c r="CN12" s="438"/>
      <c r="CO12" s="438"/>
      <c r="CP12" s="438"/>
      <c r="CQ12" s="438"/>
      <c r="CR12" s="438"/>
      <c r="CS12" s="439"/>
      <c r="CT12" s="506" t="s">
        <v>126</v>
      </c>
      <c r="CU12" s="507"/>
      <c r="CV12" s="507"/>
      <c r="CW12" s="507"/>
      <c r="CX12" s="507"/>
      <c r="CY12" s="507"/>
      <c r="CZ12" s="507"/>
      <c r="DA12" s="508"/>
      <c r="DB12" s="506" t="s">
        <v>126</v>
      </c>
      <c r="DC12" s="507"/>
      <c r="DD12" s="507"/>
      <c r="DE12" s="507"/>
      <c r="DF12" s="507"/>
      <c r="DG12" s="507"/>
      <c r="DH12" s="507"/>
      <c r="DI12" s="508"/>
      <c r="DJ12" s="158"/>
      <c r="DK12" s="158"/>
      <c r="DL12" s="158"/>
      <c r="DM12" s="158"/>
      <c r="DN12" s="158"/>
      <c r="DO12" s="158"/>
    </row>
    <row r="13" spans="1:119" ht="18.75" customHeight="1" thickBot="1" x14ac:dyDescent="0.25">
      <c r="A13" s="159"/>
      <c r="B13" s="512"/>
      <c r="C13" s="513"/>
      <c r="D13" s="513"/>
      <c r="E13" s="513"/>
      <c r="F13" s="513"/>
      <c r="G13" s="513"/>
      <c r="H13" s="513"/>
      <c r="I13" s="513"/>
      <c r="J13" s="513"/>
      <c r="K13" s="514"/>
      <c r="L13" s="166"/>
      <c r="M13" s="528" t="s">
        <v>127</v>
      </c>
      <c r="N13" s="529"/>
      <c r="O13" s="529"/>
      <c r="P13" s="529"/>
      <c r="Q13" s="530"/>
      <c r="R13" s="531">
        <v>5047263</v>
      </c>
      <c r="S13" s="532"/>
      <c r="T13" s="532"/>
      <c r="U13" s="532"/>
      <c r="V13" s="533"/>
      <c r="W13" s="476"/>
      <c r="X13" s="477"/>
      <c r="Y13" s="478"/>
      <c r="Z13" s="411"/>
      <c r="AA13" s="483"/>
      <c r="AB13" s="483"/>
      <c r="AC13" s="483"/>
      <c r="AD13" s="483"/>
      <c r="AE13" s="483"/>
      <c r="AF13" s="483"/>
      <c r="AG13" s="483"/>
      <c r="AH13" s="484"/>
      <c r="AI13" s="411"/>
      <c r="AJ13" s="483"/>
      <c r="AK13" s="483"/>
      <c r="AL13" s="483"/>
      <c r="AM13" s="484"/>
      <c r="AN13" s="525"/>
      <c r="AO13" s="526"/>
      <c r="AP13" s="526"/>
      <c r="AQ13" s="526"/>
      <c r="AR13" s="526"/>
      <c r="AS13" s="527"/>
      <c r="AT13" s="540"/>
      <c r="AU13" s="541"/>
      <c r="AV13" s="541"/>
      <c r="AW13" s="541"/>
      <c r="AX13" s="541"/>
      <c r="AY13" s="542"/>
      <c r="AZ13" s="534" t="s">
        <v>128</v>
      </c>
      <c r="BA13" s="535"/>
      <c r="BB13" s="535"/>
      <c r="BC13" s="535"/>
      <c r="BD13" s="535"/>
      <c r="BE13" s="535"/>
      <c r="BF13" s="535"/>
      <c r="BG13" s="535"/>
      <c r="BH13" s="535"/>
      <c r="BI13" s="535"/>
      <c r="BJ13" s="535"/>
      <c r="BK13" s="535"/>
      <c r="BL13" s="535"/>
      <c r="BM13" s="536"/>
      <c r="BN13" s="434">
        <v>-6389793</v>
      </c>
      <c r="BO13" s="435"/>
      <c r="BP13" s="435"/>
      <c r="BQ13" s="435"/>
      <c r="BR13" s="435"/>
      <c r="BS13" s="435"/>
      <c r="BT13" s="435"/>
      <c r="BU13" s="436"/>
      <c r="BV13" s="434">
        <v>-5503926</v>
      </c>
      <c r="BW13" s="435"/>
      <c r="BX13" s="435"/>
      <c r="BY13" s="435"/>
      <c r="BZ13" s="435"/>
      <c r="CA13" s="435"/>
      <c r="CB13" s="435"/>
      <c r="CC13" s="436"/>
      <c r="CD13" s="437" t="s">
        <v>129</v>
      </c>
      <c r="CE13" s="438"/>
      <c r="CF13" s="438"/>
      <c r="CG13" s="438"/>
      <c r="CH13" s="438"/>
      <c r="CI13" s="438"/>
      <c r="CJ13" s="438"/>
      <c r="CK13" s="438"/>
      <c r="CL13" s="438"/>
      <c r="CM13" s="438"/>
      <c r="CN13" s="438"/>
      <c r="CO13" s="438"/>
      <c r="CP13" s="438"/>
      <c r="CQ13" s="438"/>
      <c r="CR13" s="438"/>
      <c r="CS13" s="439"/>
      <c r="CT13" s="440">
        <v>11.7</v>
      </c>
      <c r="CU13" s="441"/>
      <c r="CV13" s="441"/>
      <c r="CW13" s="441"/>
      <c r="CX13" s="441"/>
      <c r="CY13" s="441"/>
      <c r="CZ13" s="441"/>
      <c r="DA13" s="442"/>
      <c r="DB13" s="440">
        <v>11.8</v>
      </c>
      <c r="DC13" s="441"/>
      <c r="DD13" s="441"/>
      <c r="DE13" s="441"/>
      <c r="DF13" s="441"/>
      <c r="DG13" s="441"/>
      <c r="DH13" s="441"/>
      <c r="DI13" s="442"/>
      <c r="DJ13" s="158"/>
      <c r="DK13" s="158"/>
      <c r="DL13" s="158"/>
      <c r="DM13" s="158"/>
      <c r="DN13" s="158"/>
      <c r="DO13" s="158"/>
    </row>
    <row r="14" spans="1:119" ht="18.75" customHeight="1" thickBot="1" x14ac:dyDescent="0.25">
      <c r="A14" s="159"/>
      <c r="B14" s="512"/>
      <c r="C14" s="513"/>
      <c r="D14" s="513"/>
      <c r="E14" s="513"/>
      <c r="F14" s="513"/>
      <c r="G14" s="513"/>
      <c r="H14" s="513"/>
      <c r="I14" s="513"/>
      <c r="J14" s="513"/>
      <c r="K14" s="514"/>
      <c r="L14" s="546" t="s">
        <v>130</v>
      </c>
      <c r="M14" s="547"/>
      <c r="N14" s="547"/>
      <c r="O14" s="547"/>
      <c r="P14" s="547"/>
      <c r="Q14" s="548"/>
      <c r="R14" s="549">
        <v>5131305</v>
      </c>
      <c r="S14" s="550"/>
      <c r="T14" s="550"/>
      <c r="U14" s="550"/>
      <c r="V14" s="551"/>
      <c r="W14" s="476"/>
      <c r="X14" s="477"/>
      <c r="Y14" s="478"/>
      <c r="Z14" s="503" t="s">
        <v>131</v>
      </c>
      <c r="AA14" s="504"/>
      <c r="AB14" s="504"/>
      <c r="AC14" s="504"/>
      <c r="AD14" s="504"/>
      <c r="AE14" s="504"/>
      <c r="AF14" s="504"/>
      <c r="AG14" s="504"/>
      <c r="AH14" s="505"/>
      <c r="AI14" s="449">
        <v>10310</v>
      </c>
      <c r="AJ14" s="450"/>
      <c r="AK14" s="450"/>
      <c r="AL14" s="450"/>
      <c r="AM14" s="451"/>
      <c r="AN14" s="449">
        <v>33538430</v>
      </c>
      <c r="AO14" s="450"/>
      <c r="AP14" s="450"/>
      <c r="AQ14" s="450"/>
      <c r="AR14" s="450"/>
      <c r="AS14" s="451"/>
      <c r="AT14" s="449">
        <v>3253</v>
      </c>
      <c r="AU14" s="450"/>
      <c r="AV14" s="450"/>
      <c r="AW14" s="450"/>
      <c r="AX14" s="450"/>
      <c r="AY14" s="452"/>
      <c r="AZ14" s="443" t="s">
        <v>132</v>
      </c>
      <c r="BA14" s="444"/>
      <c r="BB14" s="444"/>
      <c r="BC14" s="444"/>
      <c r="BD14" s="444"/>
      <c r="BE14" s="444"/>
      <c r="BF14" s="444"/>
      <c r="BG14" s="444"/>
      <c r="BH14" s="444"/>
      <c r="BI14" s="444"/>
      <c r="BJ14" s="444"/>
      <c r="BK14" s="444"/>
      <c r="BL14" s="444"/>
      <c r="BM14" s="445"/>
      <c r="BN14" s="422">
        <v>480658677</v>
      </c>
      <c r="BO14" s="423"/>
      <c r="BP14" s="423"/>
      <c r="BQ14" s="423"/>
      <c r="BR14" s="423"/>
      <c r="BS14" s="423"/>
      <c r="BT14" s="423"/>
      <c r="BU14" s="424"/>
      <c r="BV14" s="422">
        <v>462263813</v>
      </c>
      <c r="BW14" s="423"/>
      <c r="BX14" s="423"/>
      <c r="BY14" s="423"/>
      <c r="BZ14" s="423"/>
      <c r="CA14" s="423"/>
      <c r="CB14" s="423"/>
      <c r="CC14" s="424"/>
      <c r="CD14" s="500" t="s">
        <v>133</v>
      </c>
      <c r="CE14" s="501"/>
      <c r="CF14" s="501"/>
      <c r="CG14" s="501"/>
      <c r="CH14" s="501"/>
      <c r="CI14" s="501"/>
      <c r="CJ14" s="501"/>
      <c r="CK14" s="501"/>
      <c r="CL14" s="501"/>
      <c r="CM14" s="501"/>
      <c r="CN14" s="501"/>
      <c r="CO14" s="501"/>
      <c r="CP14" s="501"/>
      <c r="CQ14" s="501"/>
      <c r="CR14" s="501"/>
      <c r="CS14" s="502"/>
      <c r="CT14" s="543">
        <v>263.3</v>
      </c>
      <c r="CU14" s="544"/>
      <c r="CV14" s="544"/>
      <c r="CW14" s="544"/>
      <c r="CX14" s="544"/>
      <c r="CY14" s="544"/>
      <c r="CZ14" s="544"/>
      <c r="DA14" s="545"/>
      <c r="DB14" s="543">
        <v>260.89999999999998</v>
      </c>
      <c r="DC14" s="544"/>
      <c r="DD14" s="544"/>
      <c r="DE14" s="544"/>
      <c r="DF14" s="544"/>
      <c r="DG14" s="544"/>
      <c r="DH14" s="544"/>
      <c r="DI14" s="545"/>
      <c r="DJ14" s="158"/>
      <c r="DK14" s="158"/>
      <c r="DL14" s="158"/>
      <c r="DM14" s="158"/>
      <c r="DN14" s="158"/>
      <c r="DO14" s="158"/>
    </row>
    <row r="15" spans="1:119" ht="18.75" customHeight="1" x14ac:dyDescent="0.2">
      <c r="A15" s="159"/>
      <c r="B15" s="512"/>
      <c r="C15" s="513"/>
      <c r="D15" s="513"/>
      <c r="E15" s="513"/>
      <c r="F15" s="513"/>
      <c r="G15" s="513"/>
      <c r="H15" s="513"/>
      <c r="I15" s="513"/>
      <c r="J15" s="513"/>
      <c r="K15" s="514"/>
      <c r="L15" s="166"/>
      <c r="M15" s="528" t="s">
        <v>134</v>
      </c>
      <c r="N15" s="529"/>
      <c r="O15" s="529"/>
      <c r="P15" s="529"/>
      <c r="Q15" s="530"/>
      <c r="R15" s="549">
        <v>5055178</v>
      </c>
      <c r="S15" s="550"/>
      <c r="T15" s="550"/>
      <c r="U15" s="550"/>
      <c r="V15" s="551"/>
      <c r="W15" s="476"/>
      <c r="X15" s="477"/>
      <c r="Y15" s="478"/>
      <c r="Z15" s="503" t="s">
        <v>135</v>
      </c>
      <c r="AA15" s="504"/>
      <c r="AB15" s="504"/>
      <c r="AC15" s="504"/>
      <c r="AD15" s="504"/>
      <c r="AE15" s="504"/>
      <c r="AF15" s="504"/>
      <c r="AG15" s="504"/>
      <c r="AH15" s="505"/>
      <c r="AI15" s="449" t="s">
        <v>117</v>
      </c>
      <c r="AJ15" s="450"/>
      <c r="AK15" s="450"/>
      <c r="AL15" s="450"/>
      <c r="AM15" s="451"/>
      <c r="AN15" s="449" t="s">
        <v>117</v>
      </c>
      <c r="AO15" s="450"/>
      <c r="AP15" s="450"/>
      <c r="AQ15" s="450"/>
      <c r="AR15" s="450"/>
      <c r="AS15" s="451"/>
      <c r="AT15" s="449" t="s">
        <v>117</v>
      </c>
      <c r="AU15" s="450"/>
      <c r="AV15" s="450"/>
      <c r="AW15" s="450"/>
      <c r="AX15" s="450"/>
      <c r="AY15" s="452"/>
      <c r="AZ15" s="431" t="s">
        <v>136</v>
      </c>
      <c r="BA15" s="432"/>
      <c r="BB15" s="432"/>
      <c r="BC15" s="432"/>
      <c r="BD15" s="432"/>
      <c r="BE15" s="432"/>
      <c r="BF15" s="432"/>
      <c r="BG15" s="432"/>
      <c r="BH15" s="432"/>
      <c r="BI15" s="432"/>
      <c r="BJ15" s="432"/>
      <c r="BK15" s="432"/>
      <c r="BL15" s="432"/>
      <c r="BM15" s="433"/>
      <c r="BN15" s="434">
        <v>723236848</v>
      </c>
      <c r="BO15" s="435"/>
      <c r="BP15" s="435"/>
      <c r="BQ15" s="435"/>
      <c r="BR15" s="435"/>
      <c r="BS15" s="435"/>
      <c r="BT15" s="435"/>
      <c r="BU15" s="436"/>
      <c r="BV15" s="434">
        <v>705004537</v>
      </c>
      <c r="BW15" s="435"/>
      <c r="BX15" s="435"/>
      <c r="BY15" s="435"/>
      <c r="BZ15" s="435"/>
      <c r="CA15" s="435"/>
      <c r="CB15" s="435"/>
      <c r="CC15" s="436"/>
      <c r="CD15" s="554" t="s">
        <v>137</v>
      </c>
      <c r="CE15" s="555"/>
      <c r="CF15" s="555"/>
      <c r="CG15" s="555"/>
      <c r="CH15" s="555"/>
      <c r="CI15" s="555"/>
      <c r="CJ15" s="555"/>
      <c r="CK15" s="555"/>
      <c r="CL15" s="555"/>
      <c r="CM15" s="555"/>
      <c r="CN15" s="555"/>
      <c r="CO15" s="555"/>
      <c r="CP15" s="555"/>
      <c r="CQ15" s="555"/>
      <c r="CR15" s="555"/>
      <c r="CS15" s="556"/>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512"/>
      <c r="C16" s="513"/>
      <c r="D16" s="513"/>
      <c r="E16" s="513"/>
      <c r="F16" s="513"/>
      <c r="G16" s="513"/>
      <c r="H16" s="513"/>
      <c r="I16" s="513"/>
      <c r="J16" s="513"/>
      <c r="K16" s="514"/>
      <c r="L16" s="546" t="s">
        <v>138</v>
      </c>
      <c r="M16" s="563"/>
      <c r="N16" s="563"/>
      <c r="O16" s="563"/>
      <c r="P16" s="563"/>
      <c r="Q16" s="564"/>
      <c r="R16" s="560" t="s">
        <v>139</v>
      </c>
      <c r="S16" s="561"/>
      <c r="T16" s="561"/>
      <c r="U16" s="561"/>
      <c r="V16" s="562"/>
      <c r="W16" s="476"/>
      <c r="X16" s="477"/>
      <c r="Y16" s="478"/>
      <c r="Z16" s="503" t="s">
        <v>140</v>
      </c>
      <c r="AA16" s="504"/>
      <c r="AB16" s="504"/>
      <c r="AC16" s="504"/>
      <c r="AD16" s="504"/>
      <c r="AE16" s="504"/>
      <c r="AF16" s="504"/>
      <c r="AG16" s="504"/>
      <c r="AH16" s="505"/>
      <c r="AI16" s="449">
        <v>449</v>
      </c>
      <c r="AJ16" s="450"/>
      <c r="AK16" s="450"/>
      <c r="AL16" s="450"/>
      <c r="AM16" s="451"/>
      <c r="AN16" s="449">
        <v>1460597</v>
      </c>
      <c r="AO16" s="450"/>
      <c r="AP16" s="450"/>
      <c r="AQ16" s="450"/>
      <c r="AR16" s="450"/>
      <c r="AS16" s="451"/>
      <c r="AT16" s="449">
        <v>3253</v>
      </c>
      <c r="AU16" s="450"/>
      <c r="AV16" s="450"/>
      <c r="AW16" s="450"/>
      <c r="AX16" s="450"/>
      <c r="AY16" s="452"/>
      <c r="AZ16" s="431" t="s">
        <v>141</v>
      </c>
      <c r="BA16" s="432"/>
      <c r="BB16" s="432"/>
      <c r="BC16" s="432"/>
      <c r="BD16" s="432"/>
      <c r="BE16" s="432"/>
      <c r="BF16" s="432"/>
      <c r="BG16" s="432"/>
      <c r="BH16" s="432"/>
      <c r="BI16" s="432"/>
      <c r="BJ16" s="432"/>
      <c r="BK16" s="432"/>
      <c r="BL16" s="432"/>
      <c r="BM16" s="433"/>
      <c r="BN16" s="434">
        <v>614340617</v>
      </c>
      <c r="BO16" s="435"/>
      <c r="BP16" s="435"/>
      <c r="BQ16" s="435"/>
      <c r="BR16" s="435"/>
      <c r="BS16" s="435"/>
      <c r="BT16" s="435"/>
      <c r="BU16" s="436"/>
      <c r="BV16" s="434">
        <v>591508827</v>
      </c>
      <c r="BW16" s="435"/>
      <c r="BX16" s="435"/>
      <c r="BY16" s="435"/>
      <c r="BZ16" s="435"/>
      <c r="CA16" s="435"/>
      <c r="CB16" s="435"/>
      <c r="CC16" s="436"/>
      <c r="CD16" s="170"/>
      <c r="CE16" s="552"/>
      <c r="CF16" s="552"/>
      <c r="CG16" s="552"/>
      <c r="CH16" s="552"/>
      <c r="CI16" s="552"/>
      <c r="CJ16" s="552"/>
      <c r="CK16" s="552"/>
      <c r="CL16" s="552"/>
      <c r="CM16" s="552"/>
      <c r="CN16" s="552"/>
      <c r="CO16" s="552"/>
      <c r="CP16" s="552"/>
      <c r="CQ16" s="552"/>
      <c r="CR16" s="552"/>
      <c r="CS16" s="553"/>
      <c r="CT16" s="440"/>
      <c r="CU16" s="441"/>
      <c r="CV16" s="441"/>
      <c r="CW16" s="441"/>
      <c r="CX16" s="441"/>
      <c r="CY16" s="441"/>
      <c r="CZ16" s="441"/>
      <c r="DA16" s="442"/>
      <c r="DB16" s="440"/>
      <c r="DC16" s="441"/>
      <c r="DD16" s="441"/>
      <c r="DE16" s="441"/>
      <c r="DF16" s="441"/>
      <c r="DG16" s="441"/>
      <c r="DH16" s="441"/>
      <c r="DI16" s="442"/>
      <c r="DJ16" s="158"/>
      <c r="DK16" s="158"/>
      <c r="DL16" s="158"/>
      <c r="DM16" s="158"/>
      <c r="DN16" s="158"/>
      <c r="DO16" s="158"/>
    </row>
    <row r="17" spans="1:119" ht="18.75" customHeight="1" thickBot="1" x14ac:dyDescent="0.25">
      <c r="A17" s="159"/>
      <c r="B17" s="515"/>
      <c r="C17" s="516"/>
      <c r="D17" s="516"/>
      <c r="E17" s="516"/>
      <c r="F17" s="516"/>
      <c r="G17" s="516"/>
      <c r="H17" s="516"/>
      <c r="I17" s="516"/>
      <c r="J17" s="516"/>
      <c r="K17" s="517"/>
      <c r="L17" s="171"/>
      <c r="M17" s="557" t="s">
        <v>142</v>
      </c>
      <c r="N17" s="558"/>
      <c r="O17" s="558"/>
      <c r="P17" s="558"/>
      <c r="Q17" s="559"/>
      <c r="R17" s="560" t="s">
        <v>143</v>
      </c>
      <c r="S17" s="561"/>
      <c r="T17" s="561"/>
      <c r="U17" s="561"/>
      <c r="V17" s="562"/>
      <c r="W17" s="476"/>
      <c r="X17" s="477"/>
      <c r="Y17" s="478"/>
      <c r="Z17" s="503" t="s">
        <v>144</v>
      </c>
      <c r="AA17" s="504"/>
      <c r="AB17" s="504"/>
      <c r="AC17" s="504"/>
      <c r="AD17" s="504"/>
      <c r="AE17" s="504"/>
      <c r="AF17" s="504"/>
      <c r="AG17" s="504"/>
      <c r="AH17" s="505"/>
      <c r="AI17" s="449">
        <v>11258</v>
      </c>
      <c r="AJ17" s="450"/>
      <c r="AK17" s="450"/>
      <c r="AL17" s="450"/>
      <c r="AM17" s="451"/>
      <c r="AN17" s="449">
        <v>36059374</v>
      </c>
      <c r="AO17" s="450"/>
      <c r="AP17" s="450"/>
      <c r="AQ17" s="450"/>
      <c r="AR17" s="450"/>
      <c r="AS17" s="451"/>
      <c r="AT17" s="449">
        <v>3203</v>
      </c>
      <c r="AU17" s="450"/>
      <c r="AV17" s="450"/>
      <c r="AW17" s="450"/>
      <c r="AX17" s="450"/>
      <c r="AY17" s="452"/>
      <c r="AZ17" s="431" t="s">
        <v>145</v>
      </c>
      <c r="BA17" s="432"/>
      <c r="BB17" s="432"/>
      <c r="BC17" s="432"/>
      <c r="BD17" s="432"/>
      <c r="BE17" s="432"/>
      <c r="BF17" s="432"/>
      <c r="BG17" s="432"/>
      <c r="BH17" s="432"/>
      <c r="BI17" s="432"/>
      <c r="BJ17" s="432"/>
      <c r="BK17" s="432"/>
      <c r="BL17" s="432"/>
      <c r="BM17" s="433"/>
      <c r="BN17" s="434">
        <v>921238848</v>
      </c>
      <c r="BO17" s="435"/>
      <c r="BP17" s="435"/>
      <c r="BQ17" s="435"/>
      <c r="BR17" s="435"/>
      <c r="BS17" s="435"/>
      <c r="BT17" s="435"/>
      <c r="BU17" s="436"/>
      <c r="BV17" s="434">
        <v>911546127</v>
      </c>
      <c r="BW17" s="435"/>
      <c r="BX17" s="435"/>
      <c r="BY17" s="435"/>
      <c r="BZ17" s="435"/>
      <c r="CA17" s="435"/>
      <c r="CB17" s="435"/>
      <c r="CC17" s="436"/>
      <c r="CD17" s="170"/>
      <c r="CE17" s="552"/>
      <c r="CF17" s="552"/>
      <c r="CG17" s="552"/>
      <c r="CH17" s="552"/>
      <c r="CI17" s="552"/>
      <c r="CJ17" s="552"/>
      <c r="CK17" s="552"/>
      <c r="CL17" s="552"/>
      <c r="CM17" s="552"/>
      <c r="CN17" s="552"/>
      <c r="CO17" s="552"/>
      <c r="CP17" s="552"/>
      <c r="CQ17" s="552"/>
      <c r="CR17" s="552"/>
      <c r="CS17" s="553"/>
      <c r="CT17" s="440"/>
      <c r="CU17" s="441"/>
      <c r="CV17" s="441"/>
      <c r="CW17" s="441"/>
      <c r="CX17" s="441"/>
      <c r="CY17" s="441"/>
      <c r="CZ17" s="441"/>
      <c r="DA17" s="442"/>
      <c r="DB17" s="440"/>
      <c r="DC17" s="441"/>
      <c r="DD17" s="441"/>
      <c r="DE17" s="441"/>
      <c r="DF17" s="441"/>
      <c r="DG17" s="441"/>
      <c r="DH17" s="441"/>
      <c r="DI17" s="442"/>
      <c r="DJ17" s="158"/>
      <c r="DK17" s="158"/>
      <c r="DL17" s="158"/>
      <c r="DM17" s="158"/>
      <c r="DN17" s="158"/>
      <c r="DO17" s="158"/>
    </row>
    <row r="18" spans="1:119" ht="18.75" customHeight="1" thickBot="1" x14ac:dyDescent="0.25">
      <c r="A18" s="159"/>
      <c r="B18" s="416" t="s">
        <v>146</v>
      </c>
      <c r="C18" s="417"/>
      <c r="D18" s="417"/>
      <c r="E18" s="417"/>
      <c r="F18" s="417"/>
      <c r="G18" s="417"/>
      <c r="H18" s="417"/>
      <c r="I18" s="417"/>
      <c r="J18" s="417"/>
      <c r="K18" s="565"/>
      <c r="L18" s="566">
        <v>4987</v>
      </c>
      <c r="M18" s="567"/>
      <c r="N18" s="567"/>
      <c r="O18" s="567"/>
      <c r="P18" s="567"/>
      <c r="Q18" s="567"/>
      <c r="R18" s="567"/>
      <c r="S18" s="567"/>
      <c r="T18" s="567"/>
      <c r="U18" s="567"/>
      <c r="V18" s="567"/>
      <c r="W18" s="476"/>
      <c r="X18" s="477"/>
      <c r="Y18" s="478"/>
      <c r="Z18" s="503" t="s">
        <v>147</v>
      </c>
      <c r="AA18" s="504"/>
      <c r="AB18" s="504"/>
      <c r="AC18" s="504"/>
      <c r="AD18" s="504"/>
      <c r="AE18" s="504"/>
      <c r="AF18" s="504"/>
      <c r="AG18" s="504"/>
      <c r="AH18" s="505"/>
      <c r="AI18" s="449">
        <v>19714</v>
      </c>
      <c r="AJ18" s="450"/>
      <c r="AK18" s="450"/>
      <c r="AL18" s="450"/>
      <c r="AM18" s="451"/>
      <c r="AN18" s="449">
        <v>72414690</v>
      </c>
      <c r="AO18" s="450"/>
      <c r="AP18" s="450"/>
      <c r="AQ18" s="450"/>
      <c r="AR18" s="450"/>
      <c r="AS18" s="451"/>
      <c r="AT18" s="449">
        <v>3673</v>
      </c>
      <c r="AU18" s="450"/>
      <c r="AV18" s="450"/>
      <c r="AW18" s="450"/>
      <c r="AX18" s="450"/>
      <c r="AY18" s="452"/>
      <c r="AZ18" s="534" t="s">
        <v>148</v>
      </c>
      <c r="BA18" s="535"/>
      <c r="BB18" s="535"/>
      <c r="BC18" s="535"/>
      <c r="BD18" s="535"/>
      <c r="BE18" s="535"/>
      <c r="BF18" s="535"/>
      <c r="BG18" s="535"/>
      <c r="BH18" s="535"/>
      <c r="BI18" s="535"/>
      <c r="BJ18" s="535"/>
      <c r="BK18" s="535"/>
      <c r="BL18" s="535"/>
      <c r="BM18" s="536"/>
      <c r="BN18" s="568">
        <v>1083087971</v>
      </c>
      <c r="BO18" s="569"/>
      <c r="BP18" s="569"/>
      <c r="BQ18" s="569"/>
      <c r="BR18" s="569"/>
      <c r="BS18" s="569"/>
      <c r="BT18" s="569"/>
      <c r="BU18" s="570"/>
      <c r="BV18" s="568">
        <v>1093773972</v>
      </c>
      <c r="BW18" s="569"/>
      <c r="BX18" s="569"/>
      <c r="BY18" s="569"/>
      <c r="BZ18" s="569"/>
      <c r="CA18" s="569"/>
      <c r="CB18" s="569"/>
      <c r="CC18" s="570"/>
      <c r="CD18" s="170"/>
      <c r="CE18" s="552"/>
      <c r="CF18" s="552"/>
      <c r="CG18" s="552"/>
      <c r="CH18" s="552"/>
      <c r="CI18" s="552"/>
      <c r="CJ18" s="552"/>
      <c r="CK18" s="552"/>
      <c r="CL18" s="552"/>
      <c r="CM18" s="552"/>
      <c r="CN18" s="552"/>
      <c r="CO18" s="552"/>
      <c r="CP18" s="552"/>
      <c r="CQ18" s="552"/>
      <c r="CR18" s="552"/>
      <c r="CS18" s="553"/>
      <c r="CT18" s="440"/>
      <c r="CU18" s="441"/>
      <c r="CV18" s="441"/>
      <c r="CW18" s="441"/>
      <c r="CX18" s="441"/>
      <c r="CY18" s="441"/>
      <c r="CZ18" s="441"/>
      <c r="DA18" s="442"/>
      <c r="DB18" s="440"/>
      <c r="DC18" s="441"/>
      <c r="DD18" s="441"/>
      <c r="DE18" s="441"/>
      <c r="DF18" s="441"/>
      <c r="DG18" s="441"/>
      <c r="DH18" s="441"/>
      <c r="DI18" s="442"/>
      <c r="DJ18" s="158"/>
      <c r="DK18" s="158"/>
      <c r="DL18" s="158"/>
      <c r="DM18" s="158"/>
      <c r="DN18" s="158"/>
      <c r="DO18" s="158"/>
    </row>
    <row r="19" spans="1:119" ht="18.75" customHeight="1" thickBot="1" x14ac:dyDescent="0.25">
      <c r="A19" s="159"/>
      <c r="B19" s="416" t="s">
        <v>149</v>
      </c>
      <c r="C19" s="417"/>
      <c r="D19" s="417"/>
      <c r="E19" s="417"/>
      <c r="F19" s="417"/>
      <c r="G19" s="417"/>
      <c r="H19" s="417"/>
      <c r="I19" s="417"/>
      <c r="J19" s="417"/>
      <c r="K19" s="565"/>
      <c r="L19" s="566">
        <v>1029</v>
      </c>
      <c r="M19" s="567"/>
      <c r="N19" s="567"/>
      <c r="O19" s="567"/>
      <c r="P19" s="567"/>
      <c r="Q19" s="567"/>
      <c r="R19" s="567"/>
      <c r="S19" s="567"/>
      <c r="T19" s="567"/>
      <c r="U19" s="567"/>
      <c r="V19" s="567"/>
      <c r="W19" s="476"/>
      <c r="X19" s="477"/>
      <c r="Y19" s="478"/>
      <c r="Z19" s="503" t="s">
        <v>150</v>
      </c>
      <c r="AA19" s="504"/>
      <c r="AB19" s="504"/>
      <c r="AC19" s="504"/>
      <c r="AD19" s="504"/>
      <c r="AE19" s="504"/>
      <c r="AF19" s="504"/>
      <c r="AG19" s="504"/>
      <c r="AH19" s="505"/>
      <c r="AI19" s="449" t="s">
        <v>151</v>
      </c>
      <c r="AJ19" s="450"/>
      <c r="AK19" s="450"/>
      <c r="AL19" s="450"/>
      <c r="AM19" s="451"/>
      <c r="AN19" s="449" t="s">
        <v>151</v>
      </c>
      <c r="AO19" s="450"/>
      <c r="AP19" s="450"/>
      <c r="AQ19" s="450"/>
      <c r="AR19" s="450"/>
      <c r="AS19" s="451"/>
      <c r="AT19" s="449" t="s">
        <v>152</v>
      </c>
      <c r="AU19" s="450"/>
      <c r="AV19" s="450"/>
      <c r="AW19" s="450"/>
      <c r="AX19" s="450"/>
      <c r="AY19" s="452"/>
      <c r="AZ19" s="443" t="s">
        <v>153</v>
      </c>
      <c r="BA19" s="444"/>
      <c r="BB19" s="444"/>
      <c r="BC19" s="444"/>
      <c r="BD19" s="444"/>
      <c r="BE19" s="444"/>
      <c r="BF19" s="444"/>
      <c r="BG19" s="444"/>
      <c r="BH19" s="444"/>
      <c r="BI19" s="444"/>
      <c r="BJ19" s="444"/>
      <c r="BK19" s="444"/>
      <c r="BL19" s="444"/>
      <c r="BM19" s="445"/>
      <c r="BN19" s="422">
        <v>3692783106</v>
      </c>
      <c r="BO19" s="423"/>
      <c r="BP19" s="423"/>
      <c r="BQ19" s="423"/>
      <c r="BR19" s="423"/>
      <c r="BS19" s="423"/>
      <c r="BT19" s="423"/>
      <c r="BU19" s="424"/>
      <c r="BV19" s="422">
        <v>3630828289</v>
      </c>
      <c r="BW19" s="423"/>
      <c r="BX19" s="423"/>
      <c r="BY19" s="423"/>
      <c r="BZ19" s="423"/>
      <c r="CA19" s="423"/>
      <c r="CB19" s="423"/>
      <c r="CC19" s="424"/>
      <c r="CD19" s="170"/>
      <c r="CE19" s="552"/>
      <c r="CF19" s="552"/>
      <c r="CG19" s="552"/>
      <c r="CH19" s="552"/>
      <c r="CI19" s="552"/>
      <c r="CJ19" s="552"/>
      <c r="CK19" s="552"/>
      <c r="CL19" s="552"/>
      <c r="CM19" s="552"/>
      <c r="CN19" s="552"/>
      <c r="CO19" s="552"/>
      <c r="CP19" s="552"/>
      <c r="CQ19" s="552"/>
      <c r="CR19" s="552"/>
      <c r="CS19" s="553"/>
      <c r="CT19" s="440"/>
      <c r="CU19" s="441"/>
      <c r="CV19" s="441"/>
      <c r="CW19" s="441"/>
      <c r="CX19" s="441"/>
      <c r="CY19" s="441"/>
      <c r="CZ19" s="441"/>
      <c r="DA19" s="442"/>
      <c r="DB19" s="440"/>
      <c r="DC19" s="441"/>
      <c r="DD19" s="441"/>
      <c r="DE19" s="441"/>
      <c r="DF19" s="441"/>
      <c r="DG19" s="441"/>
      <c r="DH19" s="441"/>
      <c r="DI19" s="442"/>
      <c r="DJ19" s="158"/>
      <c r="DK19" s="158"/>
      <c r="DL19" s="158"/>
      <c r="DM19" s="158"/>
      <c r="DN19" s="158"/>
      <c r="DO19" s="158"/>
    </row>
    <row r="20" spans="1:119" ht="18.75" customHeight="1" thickBot="1" x14ac:dyDescent="0.25">
      <c r="A20" s="159"/>
      <c r="B20" s="416" t="s">
        <v>154</v>
      </c>
      <c r="C20" s="417"/>
      <c r="D20" s="417"/>
      <c r="E20" s="417"/>
      <c r="F20" s="417"/>
      <c r="G20" s="417"/>
      <c r="H20" s="417"/>
      <c r="I20" s="417"/>
      <c r="J20" s="417"/>
      <c r="K20" s="565"/>
      <c r="L20" s="566">
        <v>2201037</v>
      </c>
      <c r="M20" s="567"/>
      <c r="N20" s="567"/>
      <c r="O20" s="567"/>
      <c r="P20" s="567"/>
      <c r="Q20" s="567"/>
      <c r="R20" s="567"/>
      <c r="S20" s="567"/>
      <c r="T20" s="567"/>
      <c r="U20" s="567"/>
      <c r="V20" s="567"/>
      <c r="W20" s="479"/>
      <c r="X20" s="480"/>
      <c r="Y20" s="481"/>
      <c r="Z20" s="503" t="s">
        <v>155</v>
      </c>
      <c r="AA20" s="504"/>
      <c r="AB20" s="504"/>
      <c r="AC20" s="504"/>
      <c r="AD20" s="504"/>
      <c r="AE20" s="504"/>
      <c r="AF20" s="504"/>
      <c r="AG20" s="504"/>
      <c r="AH20" s="505"/>
      <c r="AI20" s="449">
        <v>41282</v>
      </c>
      <c r="AJ20" s="450"/>
      <c r="AK20" s="450"/>
      <c r="AL20" s="450"/>
      <c r="AM20" s="451"/>
      <c r="AN20" s="449">
        <v>142012494</v>
      </c>
      <c r="AO20" s="450"/>
      <c r="AP20" s="450"/>
      <c r="AQ20" s="450"/>
      <c r="AR20" s="450"/>
      <c r="AS20" s="451"/>
      <c r="AT20" s="449">
        <v>3440</v>
      </c>
      <c r="AU20" s="450"/>
      <c r="AV20" s="450"/>
      <c r="AW20" s="450"/>
      <c r="AX20" s="450"/>
      <c r="AY20" s="452"/>
      <c r="AZ20" s="534" t="s">
        <v>156</v>
      </c>
      <c r="BA20" s="535"/>
      <c r="BB20" s="535"/>
      <c r="BC20" s="535"/>
      <c r="BD20" s="535"/>
      <c r="BE20" s="535"/>
      <c r="BF20" s="535"/>
      <c r="BG20" s="535"/>
      <c r="BH20" s="535"/>
      <c r="BI20" s="535"/>
      <c r="BJ20" s="535"/>
      <c r="BK20" s="535"/>
      <c r="BL20" s="535"/>
      <c r="BM20" s="536"/>
      <c r="BN20" s="568">
        <v>385080101</v>
      </c>
      <c r="BO20" s="569"/>
      <c r="BP20" s="569"/>
      <c r="BQ20" s="569"/>
      <c r="BR20" s="569"/>
      <c r="BS20" s="569"/>
      <c r="BT20" s="569"/>
      <c r="BU20" s="570"/>
      <c r="BV20" s="568">
        <v>404232860</v>
      </c>
      <c r="BW20" s="569"/>
      <c r="BX20" s="569"/>
      <c r="BY20" s="569"/>
      <c r="BZ20" s="569"/>
      <c r="CA20" s="569"/>
      <c r="CB20" s="569"/>
      <c r="CC20" s="570"/>
      <c r="CD20" s="170"/>
      <c r="CE20" s="552"/>
      <c r="CF20" s="552"/>
      <c r="CG20" s="552"/>
      <c r="CH20" s="552"/>
      <c r="CI20" s="552"/>
      <c r="CJ20" s="552"/>
      <c r="CK20" s="552"/>
      <c r="CL20" s="552"/>
      <c r="CM20" s="552"/>
      <c r="CN20" s="552"/>
      <c r="CO20" s="552"/>
      <c r="CP20" s="552"/>
      <c r="CQ20" s="552"/>
      <c r="CR20" s="552"/>
      <c r="CS20" s="553"/>
      <c r="CT20" s="440"/>
      <c r="CU20" s="441"/>
      <c r="CV20" s="441"/>
      <c r="CW20" s="441"/>
      <c r="CX20" s="441"/>
      <c r="CY20" s="441"/>
      <c r="CZ20" s="441"/>
      <c r="DA20" s="442"/>
      <c r="DB20" s="440"/>
      <c r="DC20" s="441"/>
      <c r="DD20" s="441"/>
      <c r="DE20" s="441"/>
      <c r="DF20" s="441"/>
      <c r="DG20" s="441"/>
      <c r="DH20" s="441"/>
      <c r="DI20" s="442"/>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571" t="s">
        <v>157</v>
      </c>
      <c r="X21" s="572"/>
      <c r="Y21" s="572"/>
      <c r="Z21" s="572"/>
      <c r="AA21" s="572"/>
      <c r="AB21" s="572"/>
      <c r="AC21" s="572"/>
      <c r="AD21" s="572"/>
      <c r="AE21" s="572"/>
      <c r="AF21" s="572"/>
      <c r="AG21" s="572"/>
      <c r="AH21" s="573"/>
      <c r="AI21" s="574">
        <v>100.8</v>
      </c>
      <c r="AJ21" s="575"/>
      <c r="AK21" s="575"/>
      <c r="AL21" s="575"/>
      <c r="AM21" s="575"/>
      <c r="AN21" s="575"/>
      <c r="AO21" s="575"/>
      <c r="AP21" s="575"/>
      <c r="AQ21" s="575"/>
      <c r="AR21" s="575"/>
      <c r="AS21" s="575"/>
      <c r="AT21" s="575"/>
      <c r="AU21" s="575"/>
      <c r="AV21" s="575"/>
      <c r="AW21" s="575"/>
      <c r="AX21" s="575"/>
      <c r="AY21" s="576"/>
      <c r="AZ21" s="443" t="s">
        <v>158</v>
      </c>
      <c r="BA21" s="444"/>
      <c r="BB21" s="444"/>
      <c r="BC21" s="444"/>
      <c r="BD21" s="444"/>
      <c r="BE21" s="444"/>
      <c r="BF21" s="444"/>
      <c r="BG21" s="444"/>
      <c r="BH21" s="444"/>
      <c r="BI21" s="444"/>
      <c r="BJ21" s="444"/>
      <c r="BK21" s="444"/>
      <c r="BL21" s="444"/>
      <c r="BM21" s="445"/>
      <c r="BN21" s="422">
        <v>42508392</v>
      </c>
      <c r="BO21" s="423"/>
      <c r="BP21" s="423"/>
      <c r="BQ21" s="423"/>
      <c r="BR21" s="423"/>
      <c r="BS21" s="423"/>
      <c r="BT21" s="423"/>
      <c r="BU21" s="424"/>
      <c r="BV21" s="422">
        <v>49563864</v>
      </c>
      <c r="BW21" s="423"/>
      <c r="BX21" s="423"/>
      <c r="BY21" s="423"/>
      <c r="BZ21" s="423"/>
      <c r="CA21" s="423"/>
      <c r="CB21" s="423"/>
      <c r="CC21" s="424"/>
      <c r="CD21" s="170"/>
      <c r="CE21" s="552"/>
      <c r="CF21" s="552"/>
      <c r="CG21" s="552"/>
      <c r="CH21" s="552"/>
      <c r="CI21" s="552"/>
      <c r="CJ21" s="552"/>
      <c r="CK21" s="552"/>
      <c r="CL21" s="552"/>
      <c r="CM21" s="552"/>
      <c r="CN21" s="552"/>
      <c r="CO21" s="552"/>
      <c r="CP21" s="552"/>
      <c r="CQ21" s="552"/>
      <c r="CR21" s="552"/>
      <c r="CS21" s="553"/>
      <c r="CT21" s="440"/>
      <c r="CU21" s="441"/>
      <c r="CV21" s="441"/>
      <c r="CW21" s="441"/>
      <c r="CX21" s="441"/>
      <c r="CY21" s="441"/>
      <c r="CZ21" s="441"/>
      <c r="DA21" s="442"/>
      <c r="DB21" s="440"/>
      <c r="DC21" s="441"/>
      <c r="DD21" s="441"/>
      <c r="DE21" s="441"/>
      <c r="DF21" s="441"/>
      <c r="DG21" s="441"/>
      <c r="DH21" s="441"/>
      <c r="DI21" s="442"/>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31" t="s">
        <v>159</v>
      </c>
      <c r="BA22" s="432"/>
      <c r="BB22" s="432"/>
      <c r="BC22" s="432"/>
      <c r="BD22" s="432"/>
      <c r="BE22" s="432"/>
      <c r="BF22" s="432"/>
      <c r="BG22" s="432"/>
      <c r="BH22" s="432"/>
      <c r="BI22" s="432"/>
      <c r="BJ22" s="432"/>
      <c r="BK22" s="432"/>
      <c r="BL22" s="432"/>
      <c r="BM22" s="433"/>
      <c r="BN22" s="434">
        <v>5312453</v>
      </c>
      <c r="BO22" s="435"/>
      <c r="BP22" s="435"/>
      <c r="BQ22" s="435"/>
      <c r="BR22" s="435"/>
      <c r="BS22" s="435"/>
      <c r="BT22" s="435"/>
      <c r="BU22" s="436"/>
      <c r="BV22" s="434">
        <v>5458859</v>
      </c>
      <c r="BW22" s="435"/>
      <c r="BX22" s="435"/>
      <c r="BY22" s="435"/>
      <c r="BZ22" s="435"/>
      <c r="CA22" s="435"/>
      <c r="CB22" s="435"/>
      <c r="CC22" s="436"/>
      <c r="CD22" s="170"/>
      <c r="CE22" s="552"/>
      <c r="CF22" s="552"/>
      <c r="CG22" s="552"/>
      <c r="CH22" s="552"/>
      <c r="CI22" s="552"/>
      <c r="CJ22" s="552"/>
      <c r="CK22" s="552"/>
      <c r="CL22" s="552"/>
      <c r="CM22" s="552"/>
      <c r="CN22" s="552"/>
      <c r="CO22" s="552"/>
      <c r="CP22" s="552"/>
      <c r="CQ22" s="552"/>
      <c r="CR22" s="552"/>
      <c r="CS22" s="553"/>
      <c r="CT22" s="440"/>
      <c r="CU22" s="441"/>
      <c r="CV22" s="441"/>
      <c r="CW22" s="441"/>
      <c r="CX22" s="441"/>
      <c r="CY22" s="441"/>
      <c r="CZ22" s="441"/>
      <c r="DA22" s="442"/>
      <c r="DB22" s="440"/>
      <c r="DC22" s="441"/>
      <c r="DD22" s="441"/>
      <c r="DE22" s="441"/>
      <c r="DF22" s="441"/>
      <c r="DG22" s="441"/>
      <c r="DH22" s="441"/>
      <c r="DI22" s="442"/>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31" t="s">
        <v>160</v>
      </c>
      <c r="BA23" s="432"/>
      <c r="BB23" s="432"/>
      <c r="BC23" s="432"/>
      <c r="BD23" s="432"/>
      <c r="BE23" s="432"/>
      <c r="BF23" s="432"/>
      <c r="BG23" s="432"/>
      <c r="BH23" s="432"/>
      <c r="BI23" s="432"/>
      <c r="BJ23" s="432"/>
      <c r="BK23" s="432"/>
      <c r="BL23" s="432"/>
      <c r="BM23" s="433"/>
      <c r="BN23" s="434">
        <v>18200784</v>
      </c>
      <c r="BO23" s="435"/>
      <c r="BP23" s="435"/>
      <c r="BQ23" s="435"/>
      <c r="BR23" s="435"/>
      <c r="BS23" s="435"/>
      <c r="BT23" s="435"/>
      <c r="BU23" s="436"/>
      <c r="BV23" s="434">
        <v>18199665</v>
      </c>
      <c r="BW23" s="435"/>
      <c r="BX23" s="435"/>
      <c r="BY23" s="435"/>
      <c r="BZ23" s="435"/>
      <c r="CA23" s="435"/>
      <c r="CB23" s="435"/>
      <c r="CC23" s="436"/>
      <c r="CD23" s="170"/>
      <c r="CE23" s="552"/>
      <c r="CF23" s="552"/>
      <c r="CG23" s="552"/>
      <c r="CH23" s="552"/>
      <c r="CI23" s="552"/>
      <c r="CJ23" s="552"/>
      <c r="CK23" s="552"/>
      <c r="CL23" s="552"/>
      <c r="CM23" s="552"/>
      <c r="CN23" s="552"/>
      <c r="CO23" s="552"/>
      <c r="CP23" s="552"/>
      <c r="CQ23" s="552"/>
      <c r="CR23" s="552"/>
      <c r="CS23" s="553"/>
      <c r="CT23" s="440"/>
      <c r="CU23" s="441"/>
      <c r="CV23" s="441"/>
      <c r="CW23" s="441"/>
      <c r="CX23" s="441"/>
      <c r="CY23" s="441"/>
      <c r="CZ23" s="441"/>
      <c r="DA23" s="442"/>
      <c r="DB23" s="440"/>
      <c r="DC23" s="441"/>
      <c r="DD23" s="441"/>
      <c r="DE23" s="441"/>
      <c r="DF23" s="441"/>
      <c r="DG23" s="441"/>
      <c r="DH23" s="441"/>
      <c r="DI23" s="442"/>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500" t="s">
        <v>161</v>
      </c>
      <c r="BA24" s="501"/>
      <c r="BB24" s="501"/>
      <c r="BC24" s="501"/>
      <c r="BD24" s="501"/>
      <c r="BE24" s="501"/>
      <c r="BF24" s="501"/>
      <c r="BG24" s="501"/>
      <c r="BH24" s="501"/>
      <c r="BI24" s="501"/>
      <c r="BJ24" s="501"/>
      <c r="BK24" s="501"/>
      <c r="BL24" s="501"/>
      <c r="BM24" s="502"/>
      <c r="BN24" s="568">
        <v>1915922</v>
      </c>
      <c r="BO24" s="569"/>
      <c r="BP24" s="569"/>
      <c r="BQ24" s="569"/>
      <c r="BR24" s="569"/>
      <c r="BS24" s="569"/>
      <c r="BT24" s="569"/>
      <c r="BU24" s="570"/>
      <c r="BV24" s="568">
        <v>1914803</v>
      </c>
      <c r="BW24" s="569"/>
      <c r="BX24" s="569"/>
      <c r="BY24" s="569"/>
      <c r="BZ24" s="569"/>
      <c r="CA24" s="569"/>
      <c r="CB24" s="569"/>
      <c r="CC24" s="570"/>
      <c r="CD24" s="170"/>
      <c r="CE24" s="552"/>
      <c r="CF24" s="552"/>
      <c r="CG24" s="552"/>
      <c r="CH24" s="552"/>
      <c r="CI24" s="552"/>
      <c r="CJ24" s="552"/>
      <c r="CK24" s="552"/>
      <c r="CL24" s="552"/>
      <c r="CM24" s="552"/>
      <c r="CN24" s="552"/>
      <c r="CO24" s="552"/>
      <c r="CP24" s="552"/>
      <c r="CQ24" s="552"/>
      <c r="CR24" s="552"/>
      <c r="CS24" s="553"/>
      <c r="CT24" s="440"/>
      <c r="CU24" s="441"/>
      <c r="CV24" s="441"/>
      <c r="CW24" s="441"/>
      <c r="CX24" s="441"/>
      <c r="CY24" s="441"/>
      <c r="CZ24" s="441"/>
      <c r="DA24" s="442"/>
      <c r="DB24" s="440"/>
      <c r="DC24" s="441"/>
      <c r="DD24" s="441"/>
      <c r="DE24" s="441"/>
      <c r="DF24" s="441"/>
      <c r="DG24" s="441"/>
      <c r="DH24" s="441"/>
      <c r="DI24" s="442"/>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7" t="s">
        <v>162</v>
      </c>
      <c r="BA25" s="578"/>
      <c r="BB25" s="578"/>
      <c r="BC25" s="579"/>
      <c r="BD25" s="443" t="s">
        <v>44</v>
      </c>
      <c r="BE25" s="444"/>
      <c r="BF25" s="444"/>
      <c r="BG25" s="444"/>
      <c r="BH25" s="444"/>
      <c r="BI25" s="444"/>
      <c r="BJ25" s="444"/>
      <c r="BK25" s="444"/>
      <c r="BL25" s="444"/>
      <c r="BM25" s="445"/>
      <c r="BN25" s="422">
        <v>8445182</v>
      </c>
      <c r="BO25" s="423"/>
      <c r="BP25" s="423"/>
      <c r="BQ25" s="423"/>
      <c r="BR25" s="423"/>
      <c r="BS25" s="423"/>
      <c r="BT25" s="423"/>
      <c r="BU25" s="424"/>
      <c r="BV25" s="422">
        <v>12827232</v>
      </c>
      <c r="BW25" s="423"/>
      <c r="BX25" s="423"/>
      <c r="BY25" s="423"/>
      <c r="BZ25" s="423"/>
      <c r="CA25" s="423"/>
      <c r="CB25" s="423"/>
      <c r="CC25" s="424"/>
      <c r="CD25" s="170"/>
      <c r="CE25" s="552"/>
      <c r="CF25" s="552"/>
      <c r="CG25" s="552"/>
      <c r="CH25" s="552"/>
      <c r="CI25" s="552"/>
      <c r="CJ25" s="552"/>
      <c r="CK25" s="552"/>
      <c r="CL25" s="552"/>
      <c r="CM25" s="552"/>
      <c r="CN25" s="552"/>
      <c r="CO25" s="552"/>
      <c r="CP25" s="552"/>
      <c r="CQ25" s="552"/>
      <c r="CR25" s="552"/>
      <c r="CS25" s="553"/>
      <c r="CT25" s="440"/>
      <c r="CU25" s="441"/>
      <c r="CV25" s="441"/>
      <c r="CW25" s="441"/>
      <c r="CX25" s="441"/>
      <c r="CY25" s="441"/>
      <c r="CZ25" s="441"/>
      <c r="DA25" s="442"/>
      <c r="DB25" s="440"/>
      <c r="DC25" s="441"/>
      <c r="DD25" s="441"/>
      <c r="DE25" s="441"/>
      <c r="DF25" s="441"/>
      <c r="DG25" s="441"/>
      <c r="DH25" s="441"/>
      <c r="DI25" s="442"/>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80"/>
      <c r="BA26" s="581"/>
      <c r="BB26" s="581"/>
      <c r="BC26" s="582"/>
      <c r="BD26" s="431" t="s">
        <v>163</v>
      </c>
      <c r="BE26" s="432"/>
      <c r="BF26" s="432"/>
      <c r="BG26" s="432"/>
      <c r="BH26" s="432"/>
      <c r="BI26" s="432"/>
      <c r="BJ26" s="432"/>
      <c r="BK26" s="432"/>
      <c r="BL26" s="432"/>
      <c r="BM26" s="433"/>
      <c r="BN26" s="434">
        <v>22054892</v>
      </c>
      <c r="BO26" s="435"/>
      <c r="BP26" s="435"/>
      <c r="BQ26" s="435"/>
      <c r="BR26" s="435"/>
      <c r="BS26" s="435"/>
      <c r="BT26" s="435"/>
      <c r="BU26" s="436"/>
      <c r="BV26" s="434">
        <v>22039037</v>
      </c>
      <c r="BW26" s="435"/>
      <c r="BX26" s="435"/>
      <c r="BY26" s="435"/>
      <c r="BZ26" s="435"/>
      <c r="CA26" s="435"/>
      <c r="CB26" s="435"/>
      <c r="CC26" s="436"/>
      <c r="CD26" s="170"/>
      <c r="CE26" s="552"/>
      <c r="CF26" s="552"/>
      <c r="CG26" s="552"/>
      <c r="CH26" s="552"/>
      <c r="CI26" s="552"/>
      <c r="CJ26" s="552"/>
      <c r="CK26" s="552"/>
      <c r="CL26" s="552"/>
      <c r="CM26" s="552"/>
      <c r="CN26" s="552"/>
      <c r="CO26" s="552"/>
      <c r="CP26" s="552"/>
      <c r="CQ26" s="552"/>
      <c r="CR26" s="552"/>
      <c r="CS26" s="553"/>
      <c r="CT26" s="440"/>
      <c r="CU26" s="441"/>
      <c r="CV26" s="441"/>
      <c r="CW26" s="441"/>
      <c r="CX26" s="441"/>
      <c r="CY26" s="441"/>
      <c r="CZ26" s="441"/>
      <c r="DA26" s="442"/>
      <c r="DB26" s="440"/>
      <c r="DC26" s="441"/>
      <c r="DD26" s="441"/>
      <c r="DE26" s="441"/>
      <c r="DF26" s="441"/>
      <c r="DG26" s="441"/>
      <c r="DH26" s="441"/>
      <c r="DI26" s="442"/>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3"/>
      <c r="BA27" s="584"/>
      <c r="BB27" s="584"/>
      <c r="BC27" s="585"/>
      <c r="BD27" s="534" t="s">
        <v>46</v>
      </c>
      <c r="BE27" s="535"/>
      <c r="BF27" s="535"/>
      <c r="BG27" s="535"/>
      <c r="BH27" s="535"/>
      <c r="BI27" s="535"/>
      <c r="BJ27" s="535"/>
      <c r="BK27" s="535"/>
      <c r="BL27" s="535"/>
      <c r="BM27" s="536"/>
      <c r="BN27" s="568">
        <v>47187208</v>
      </c>
      <c r="BO27" s="569"/>
      <c r="BP27" s="569"/>
      <c r="BQ27" s="569"/>
      <c r="BR27" s="569"/>
      <c r="BS27" s="569"/>
      <c r="BT27" s="569"/>
      <c r="BU27" s="570"/>
      <c r="BV27" s="568">
        <v>48240795</v>
      </c>
      <c r="BW27" s="569"/>
      <c r="BX27" s="569"/>
      <c r="BY27" s="569"/>
      <c r="BZ27" s="569"/>
      <c r="CA27" s="569"/>
      <c r="CB27" s="569"/>
      <c r="CC27" s="570"/>
      <c r="CD27" s="190"/>
      <c r="CE27" s="586"/>
      <c r="CF27" s="586"/>
      <c r="CG27" s="586"/>
      <c r="CH27" s="586"/>
      <c r="CI27" s="586"/>
      <c r="CJ27" s="586"/>
      <c r="CK27" s="586"/>
      <c r="CL27" s="586"/>
      <c r="CM27" s="586"/>
      <c r="CN27" s="586"/>
      <c r="CO27" s="586"/>
      <c r="CP27" s="586"/>
      <c r="CQ27" s="586"/>
      <c r="CR27" s="586"/>
      <c r="CS27" s="587"/>
      <c r="CT27" s="543"/>
      <c r="CU27" s="544"/>
      <c r="CV27" s="544"/>
      <c r="CW27" s="544"/>
      <c r="CX27" s="544"/>
      <c r="CY27" s="544"/>
      <c r="CZ27" s="544"/>
      <c r="DA27" s="545"/>
      <c r="DB27" s="543"/>
      <c r="DC27" s="544"/>
      <c r="DD27" s="544"/>
      <c r="DE27" s="544"/>
      <c r="DF27" s="544"/>
      <c r="DG27" s="544"/>
      <c r="DH27" s="544"/>
      <c r="DI27" s="545"/>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164</v>
      </c>
      <c r="D29" s="200"/>
      <c r="E29" s="192"/>
      <c r="F29" s="192"/>
      <c r="G29" s="192"/>
      <c r="H29" s="192"/>
      <c r="I29" s="192"/>
      <c r="J29" s="192"/>
      <c r="K29" s="192"/>
      <c r="L29" s="192"/>
      <c r="M29" s="192"/>
      <c r="N29" s="192"/>
      <c r="O29" s="192"/>
      <c r="P29" s="192"/>
      <c r="Q29" s="192"/>
      <c r="R29" s="192"/>
      <c r="S29" s="192"/>
      <c r="T29" s="192"/>
      <c r="U29" s="192" t="s">
        <v>165</v>
      </c>
      <c r="V29" s="192"/>
      <c r="W29" s="192"/>
      <c r="X29" s="192"/>
      <c r="Y29" s="192"/>
      <c r="Z29" s="192"/>
      <c r="AA29" s="192"/>
      <c r="AB29" s="192"/>
      <c r="AC29" s="192"/>
      <c r="AD29" s="192"/>
      <c r="AE29" s="192"/>
      <c r="AF29" s="192"/>
      <c r="AG29" s="192"/>
      <c r="AH29" s="192"/>
      <c r="AI29" s="192"/>
      <c r="AJ29" s="192"/>
      <c r="AK29" s="192"/>
      <c r="AL29" s="192"/>
      <c r="AM29" s="182" t="s">
        <v>166</v>
      </c>
      <c r="AN29" s="192"/>
      <c r="AO29" s="192"/>
      <c r="AP29" s="192"/>
      <c r="AQ29" s="192"/>
      <c r="AR29" s="182"/>
      <c r="AS29" s="182"/>
      <c r="AT29" s="182"/>
      <c r="AU29" s="182"/>
      <c r="AV29" s="182"/>
      <c r="AW29" s="182"/>
      <c r="AX29" s="182"/>
      <c r="AY29" s="182"/>
      <c r="AZ29" s="182"/>
      <c r="BA29" s="182"/>
      <c r="BB29" s="192"/>
      <c r="BC29" s="182"/>
      <c r="BD29" s="182"/>
      <c r="BE29" s="182" t="s">
        <v>167</v>
      </c>
      <c r="BF29" s="192"/>
      <c r="BG29" s="192"/>
      <c r="BH29" s="192"/>
      <c r="BI29" s="192"/>
      <c r="BJ29" s="182"/>
      <c r="BK29" s="182"/>
      <c r="BL29" s="182"/>
      <c r="BM29" s="182"/>
      <c r="BN29" s="182"/>
      <c r="BO29" s="182"/>
      <c r="BP29" s="182"/>
      <c r="BQ29" s="182"/>
      <c r="BR29" s="192"/>
      <c r="BS29" s="192"/>
      <c r="BT29" s="192"/>
      <c r="BU29" s="192"/>
      <c r="BV29" s="192"/>
      <c r="BW29" s="192" t="s">
        <v>168</v>
      </c>
      <c r="BX29" s="192"/>
      <c r="BY29" s="192"/>
      <c r="BZ29" s="192"/>
      <c r="CA29" s="192"/>
      <c r="CB29" s="182"/>
      <c r="CC29" s="182"/>
      <c r="CD29" s="182"/>
      <c r="CE29" s="182"/>
      <c r="CF29" s="182"/>
      <c r="CG29" s="182"/>
      <c r="CH29" s="182"/>
      <c r="CI29" s="182"/>
      <c r="CJ29" s="182"/>
      <c r="CK29" s="182"/>
      <c r="CL29" s="182"/>
      <c r="CM29" s="182"/>
      <c r="CN29" s="182"/>
      <c r="CO29" s="182" t="s">
        <v>169</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591" t="s">
        <v>170</v>
      </c>
      <c r="D30" s="591"/>
      <c r="E30" s="463" t="s">
        <v>171</v>
      </c>
      <c r="F30" s="463"/>
      <c r="G30" s="463"/>
      <c r="H30" s="463"/>
      <c r="I30" s="463"/>
      <c r="J30" s="463"/>
      <c r="K30" s="463"/>
      <c r="L30" s="463"/>
      <c r="M30" s="463"/>
      <c r="N30" s="463"/>
      <c r="O30" s="463"/>
      <c r="P30" s="463"/>
      <c r="Q30" s="463"/>
      <c r="R30" s="463"/>
      <c r="S30" s="463"/>
      <c r="T30" s="176"/>
      <c r="U30" s="591" t="s">
        <v>172</v>
      </c>
      <c r="V30" s="591"/>
      <c r="W30" s="463" t="s">
        <v>171</v>
      </c>
      <c r="X30" s="463"/>
      <c r="Y30" s="463"/>
      <c r="Z30" s="463"/>
      <c r="AA30" s="463"/>
      <c r="AB30" s="463"/>
      <c r="AC30" s="463"/>
      <c r="AD30" s="463"/>
      <c r="AE30" s="463"/>
      <c r="AF30" s="463"/>
      <c r="AG30" s="463"/>
      <c r="AH30" s="463"/>
      <c r="AI30" s="463"/>
      <c r="AJ30" s="463"/>
      <c r="AK30" s="463"/>
      <c r="AL30" s="176"/>
      <c r="AM30" s="591" t="s">
        <v>172</v>
      </c>
      <c r="AN30" s="591"/>
      <c r="AO30" s="463" t="s">
        <v>173</v>
      </c>
      <c r="AP30" s="463"/>
      <c r="AQ30" s="463"/>
      <c r="AR30" s="463"/>
      <c r="AS30" s="463"/>
      <c r="AT30" s="463"/>
      <c r="AU30" s="463"/>
      <c r="AV30" s="463"/>
      <c r="AW30" s="463"/>
      <c r="AX30" s="463"/>
      <c r="AY30" s="463"/>
      <c r="AZ30" s="463"/>
      <c r="BA30" s="463"/>
      <c r="BB30" s="463"/>
      <c r="BC30" s="463"/>
      <c r="BD30" s="201"/>
      <c r="BE30" s="591" t="s">
        <v>172</v>
      </c>
      <c r="BF30" s="591"/>
      <c r="BG30" s="463" t="s">
        <v>171</v>
      </c>
      <c r="BH30" s="463"/>
      <c r="BI30" s="463"/>
      <c r="BJ30" s="463"/>
      <c r="BK30" s="463"/>
      <c r="BL30" s="463"/>
      <c r="BM30" s="463"/>
      <c r="BN30" s="463"/>
      <c r="BO30" s="463"/>
      <c r="BP30" s="463"/>
      <c r="BQ30" s="463"/>
      <c r="BR30" s="463"/>
      <c r="BS30" s="463"/>
      <c r="BT30" s="463"/>
      <c r="BU30" s="463"/>
      <c r="BV30" s="202"/>
      <c r="BW30" s="591" t="s">
        <v>172</v>
      </c>
      <c r="BX30" s="591"/>
      <c r="BY30" s="463" t="s">
        <v>174</v>
      </c>
      <c r="BZ30" s="463"/>
      <c r="CA30" s="463"/>
      <c r="CB30" s="463"/>
      <c r="CC30" s="463"/>
      <c r="CD30" s="463"/>
      <c r="CE30" s="463"/>
      <c r="CF30" s="463"/>
      <c r="CG30" s="463"/>
      <c r="CH30" s="463"/>
      <c r="CI30" s="463"/>
      <c r="CJ30" s="463"/>
      <c r="CK30" s="463"/>
      <c r="CL30" s="463"/>
      <c r="CM30" s="463"/>
      <c r="CN30" s="176"/>
      <c r="CO30" s="591" t="s">
        <v>175</v>
      </c>
      <c r="CP30" s="591"/>
      <c r="CQ30" s="463" t="s">
        <v>176</v>
      </c>
      <c r="CR30" s="463"/>
      <c r="CS30" s="463"/>
      <c r="CT30" s="463"/>
      <c r="CU30" s="463"/>
      <c r="CV30" s="463"/>
      <c r="CW30" s="463"/>
      <c r="CX30" s="463"/>
      <c r="CY30" s="463"/>
      <c r="CZ30" s="463"/>
      <c r="DA30" s="463"/>
      <c r="DB30" s="463"/>
      <c r="DC30" s="463"/>
      <c r="DD30" s="463"/>
      <c r="DE30" s="463"/>
      <c r="DF30" s="176"/>
      <c r="DG30" s="588" t="s">
        <v>177</v>
      </c>
      <c r="DH30" s="588"/>
      <c r="DI30" s="203"/>
      <c r="DJ30" s="158"/>
      <c r="DK30" s="158"/>
      <c r="DL30" s="158"/>
      <c r="DM30" s="158"/>
      <c r="DN30" s="158"/>
      <c r="DO30" s="158"/>
    </row>
    <row r="31" spans="1:119" ht="32.25" customHeight="1" x14ac:dyDescent="0.2">
      <c r="A31" s="159"/>
      <c r="B31" s="199"/>
      <c r="C31" s="589">
        <f>IF(E31="","",1)</f>
        <v>1</v>
      </c>
      <c r="D31" s="589"/>
      <c r="E31" s="590" t="str">
        <f>IF('各会計、関係団体の財政状況及び健全化判断比率'!B7="","",'各会計、関係団体の財政状況及び健全化判断比率'!B7)</f>
        <v>一般会計</v>
      </c>
      <c r="F31" s="590"/>
      <c r="G31" s="590"/>
      <c r="H31" s="590"/>
      <c r="I31" s="590"/>
      <c r="J31" s="590"/>
      <c r="K31" s="590"/>
      <c r="L31" s="590"/>
      <c r="M31" s="590"/>
      <c r="N31" s="590"/>
      <c r="O31" s="590"/>
      <c r="P31" s="590"/>
      <c r="Q31" s="590"/>
      <c r="R31" s="590"/>
      <c r="S31" s="590"/>
      <c r="T31" s="200"/>
      <c r="U31" s="589">
        <f>IF(W31="","",MAX(C31:D40)+1)</f>
        <v>11</v>
      </c>
      <c r="V31" s="589"/>
      <c r="W31" s="590" t="str">
        <f>IF('各会計、関係団体の財政状況及び健全化判断比率'!B28="","",'各会計、関係団体の財政状況及び健全化判断比率'!B28)</f>
        <v>国民健康保険特別会計</v>
      </c>
      <c r="X31" s="590"/>
      <c r="Y31" s="590"/>
      <c r="Z31" s="590"/>
      <c r="AA31" s="590"/>
      <c r="AB31" s="590"/>
      <c r="AC31" s="590"/>
      <c r="AD31" s="590"/>
      <c r="AE31" s="590"/>
      <c r="AF31" s="590"/>
      <c r="AG31" s="590"/>
      <c r="AH31" s="590"/>
      <c r="AI31" s="590"/>
      <c r="AJ31" s="590"/>
      <c r="AK31" s="590"/>
      <c r="AL31" s="200"/>
      <c r="AM31" s="589">
        <f>IF(AO31="","",MAX(C31:D40,U31:V40)+1)</f>
        <v>12</v>
      </c>
      <c r="AN31" s="589"/>
      <c r="AO31" s="590" t="str">
        <f>IF('各会計、関係団体の財政状況及び健全化判断比率'!B29="","",'各会計、関係団体の財政状況及び健全化判断比率'!B29)</f>
        <v>病院事業会計</v>
      </c>
      <c r="AP31" s="590"/>
      <c r="AQ31" s="590"/>
      <c r="AR31" s="590"/>
      <c r="AS31" s="590"/>
      <c r="AT31" s="590"/>
      <c r="AU31" s="590"/>
      <c r="AV31" s="590"/>
      <c r="AW31" s="590"/>
      <c r="AX31" s="590"/>
      <c r="AY31" s="590"/>
      <c r="AZ31" s="590"/>
      <c r="BA31" s="590"/>
      <c r="BB31" s="590"/>
      <c r="BC31" s="590"/>
      <c r="BD31" s="200"/>
      <c r="BE31" s="589">
        <f>IF(BG31="","",MAX(C31:D40,U31:V40,AM31:AN40)+1)</f>
        <v>16</v>
      </c>
      <c r="BF31" s="589"/>
      <c r="BG31" s="590" t="str">
        <f>IF('各会計、関係団体の財政状況及び健全化判断比率'!B33="","",'各会計、関係団体の財政状況及び健全化判断比率'!B33)</f>
        <v>流域下水道事業特別会計</v>
      </c>
      <c r="BH31" s="590"/>
      <c r="BI31" s="590"/>
      <c r="BJ31" s="590"/>
      <c r="BK31" s="590"/>
      <c r="BL31" s="590"/>
      <c r="BM31" s="590"/>
      <c r="BN31" s="590"/>
      <c r="BO31" s="590"/>
      <c r="BP31" s="590"/>
      <c r="BQ31" s="590"/>
      <c r="BR31" s="590"/>
      <c r="BS31" s="590"/>
      <c r="BT31" s="590"/>
      <c r="BU31" s="590"/>
      <c r="BV31" s="200"/>
      <c r="BW31" s="589" t="str">
        <f>IF(BY31="","",MAX(C31:D40,U31:V40,AM31:AN40,BE31:BF40)+1)</f>
        <v/>
      </c>
      <c r="BX31" s="589"/>
      <c r="BY31" s="590" t="str">
        <f>IF('各会計、関係団体の財政状況及び健全化判断比率'!B68="","",'各会計、関係団体の財政状況及び健全化判断比率'!B68)</f>
        <v/>
      </c>
      <c r="BZ31" s="590"/>
      <c r="CA31" s="590"/>
      <c r="CB31" s="590"/>
      <c r="CC31" s="590"/>
      <c r="CD31" s="590"/>
      <c r="CE31" s="590"/>
      <c r="CF31" s="590"/>
      <c r="CG31" s="590"/>
      <c r="CH31" s="590"/>
      <c r="CI31" s="590"/>
      <c r="CJ31" s="590"/>
      <c r="CK31" s="590"/>
      <c r="CL31" s="590"/>
      <c r="CM31" s="590"/>
      <c r="CN31" s="200"/>
      <c r="CO31" s="589">
        <f>IF(CQ31="","",MAX(C31:D40,U31:V40,AM31:AN40,BE31:BF40,BW31:BX40)+1)</f>
        <v>18</v>
      </c>
      <c r="CP31" s="589"/>
      <c r="CQ31" s="590" t="str">
        <f>IF('各会計、関係団体の財政状況及び健全化判断比率'!BS7="","",'各会計、関係団体の財政状況及び健全化判断比率'!BS7)</f>
        <v>公立大学法人九州歯科大学</v>
      </c>
      <c r="CR31" s="590"/>
      <c r="CS31" s="590"/>
      <c r="CT31" s="590"/>
      <c r="CU31" s="590"/>
      <c r="CV31" s="590"/>
      <c r="CW31" s="590"/>
      <c r="CX31" s="590"/>
      <c r="CY31" s="590"/>
      <c r="CZ31" s="590"/>
      <c r="DA31" s="590"/>
      <c r="DB31" s="590"/>
      <c r="DC31" s="590"/>
      <c r="DD31" s="590"/>
      <c r="DE31" s="590"/>
      <c r="DF31" s="192"/>
      <c r="DG31" s="592" t="str">
        <f>IF('各会計、関係団体の財政状況及び健全化判断比率'!BR7="","",'各会計、関係団体の財政状況及び健全化判断比率'!BR7)</f>
        <v>○</v>
      </c>
      <c r="DH31" s="592"/>
      <c r="DI31" s="203"/>
      <c r="DJ31" s="158"/>
      <c r="DK31" s="158"/>
      <c r="DL31" s="158"/>
      <c r="DM31" s="158"/>
      <c r="DN31" s="158"/>
      <c r="DO31" s="158"/>
    </row>
    <row r="32" spans="1:119" ht="32.25" customHeight="1" x14ac:dyDescent="0.2">
      <c r="A32" s="159"/>
      <c r="B32" s="199"/>
      <c r="C32" s="589">
        <f>IF(E32="","",C31+1)</f>
        <v>2</v>
      </c>
      <c r="D32" s="589"/>
      <c r="E32" s="590" t="str">
        <f>IF('各会計、関係団体の財政状況及び健全化判断比率'!B8="","",'各会計、関係団体の財政状況及び健全化判断比率'!B8)</f>
        <v>財政調整基金特別会計</v>
      </c>
      <c r="F32" s="590"/>
      <c r="G32" s="590"/>
      <c r="H32" s="590"/>
      <c r="I32" s="590"/>
      <c r="J32" s="590"/>
      <c r="K32" s="590"/>
      <c r="L32" s="590"/>
      <c r="M32" s="590"/>
      <c r="N32" s="590"/>
      <c r="O32" s="590"/>
      <c r="P32" s="590"/>
      <c r="Q32" s="590"/>
      <c r="R32" s="590"/>
      <c r="S32" s="590"/>
      <c r="T32" s="200"/>
      <c r="U32" s="589" t="str">
        <f t="shared" ref="U32:U40" si="0">IF(W32="","",U31+1)</f>
        <v/>
      </c>
      <c r="V32" s="589"/>
      <c r="W32" s="590"/>
      <c r="X32" s="590"/>
      <c r="Y32" s="590"/>
      <c r="Z32" s="590"/>
      <c r="AA32" s="590"/>
      <c r="AB32" s="590"/>
      <c r="AC32" s="590"/>
      <c r="AD32" s="590"/>
      <c r="AE32" s="590"/>
      <c r="AF32" s="590"/>
      <c r="AG32" s="590"/>
      <c r="AH32" s="590"/>
      <c r="AI32" s="590"/>
      <c r="AJ32" s="590"/>
      <c r="AK32" s="590"/>
      <c r="AL32" s="200"/>
      <c r="AM32" s="589">
        <f t="shared" ref="AM32:AM40" si="1">IF(AO32="","",AM31+1)</f>
        <v>13</v>
      </c>
      <c r="AN32" s="589"/>
      <c r="AO32" s="590" t="str">
        <f>IF('各会計、関係団体の財政状況及び健全化判断比率'!B30="","",'各会計、関係団体の財政状況及び健全化判断比率'!B30)</f>
        <v>電気事業会計</v>
      </c>
      <c r="AP32" s="590"/>
      <c r="AQ32" s="590"/>
      <c r="AR32" s="590"/>
      <c r="AS32" s="590"/>
      <c r="AT32" s="590"/>
      <c r="AU32" s="590"/>
      <c r="AV32" s="590"/>
      <c r="AW32" s="590"/>
      <c r="AX32" s="590"/>
      <c r="AY32" s="590"/>
      <c r="AZ32" s="590"/>
      <c r="BA32" s="590"/>
      <c r="BB32" s="590"/>
      <c r="BC32" s="590"/>
      <c r="BD32" s="200"/>
      <c r="BE32" s="589">
        <f t="shared" ref="BE32:BE40" si="2">IF(BG32="","",BE31+1)</f>
        <v>17</v>
      </c>
      <c r="BF32" s="589"/>
      <c r="BG32" s="590" t="str">
        <f>IF('各会計、関係団体の財政状況及び健全化判断比率'!B34="","",'各会計、関係団体の財政状況及び健全化判断比率'!B34)</f>
        <v>県営埠頭施設整備運営事業特別会計</v>
      </c>
      <c r="BH32" s="590"/>
      <c r="BI32" s="590"/>
      <c r="BJ32" s="590"/>
      <c r="BK32" s="590"/>
      <c r="BL32" s="590"/>
      <c r="BM32" s="590"/>
      <c r="BN32" s="590"/>
      <c r="BO32" s="590"/>
      <c r="BP32" s="590"/>
      <c r="BQ32" s="590"/>
      <c r="BR32" s="590"/>
      <c r="BS32" s="590"/>
      <c r="BT32" s="590"/>
      <c r="BU32" s="590"/>
      <c r="BV32" s="200"/>
      <c r="BW32" s="589" t="str">
        <f t="shared" ref="BW32:BW40" si="3">IF(BY32="","",BW31+1)</f>
        <v/>
      </c>
      <c r="BX32" s="589"/>
      <c r="BY32" s="590" t="str">
        <f>IF('各会計、関係団体の財政状況及び健全化判断比率'!B69="","",'各会計、関係団体の財政状況及び健全化判断比率'!B69)</f>
        <v/>
      </c>
      <c r="BZ32" s="590"/>
      <c r="CA32" s="590"/>
      <c r="CB32" s="590"/>
      <c r="CC32" s="590"/>
      <c r="CD32" s="590"/>
      <c r="CE32" s="590"/>
      <c r="CF32" s="590"/>
      <c r="CG32" s="590"/>
      <c r="CH32" s="590"/>
      <c r="CI32" s="590"/>
      <c r="CJ32" s="590"/>
      <c r="CK32" s="590"/>
      <c r="CL32" s="590"/>
      <c r="CM32" s="590"/>
      <c r="CN32" s="200"/>
      <c r="CO32" s="589">
        <f t="shared" ref="CO32:CO40" si="4">IF(CQ32="","",CO31+1)</f>
        <v>19</v>
      </c>
      <c r="CP32" s="589"/>
      <c r="CQ32" s="590" t="str">
        <f>IF('各会計、関係団体の財政状況及び健全化判断比率'!BS8="","",'各会計、関係団体の財政状況及び健全化判断比率'!BS8)</f>
        <v>公立大学法人福岡女子大学</v>
      </c>
      <c r="CR32" s="590"/>
      <c r="CS32" s="590"/>
      <c r="CT32" s="590"/>
      <c r="CU32" s="590"/>
      <c r="CV32" s="590"/>
      <c r="CW32" s="590"/>
      <c r="CX32" s="590"/>
      <c r="CY32" s="590"/>
      <c r="CZ32" s="590"/>
      <c r="DA32" s="590"/>
      <c r="DB32" s="590"/>
      <c r="DC32" s="590"/>
      <c r="DD32" s="590"/>
      <c r="DE32" s="590"/>
      <c r="DF32" s="192"/>
      <c r="DG32" s="592" t="str">
        <f>IF('各会計、関係団体の財政状況及び健全化判断比率'!BR8="","",'各会計、関係団体の財政状況及び健全化判断比率'!BR8)</f>
        <v>○</v>
      </c>
      <c r="DH32" s="592"/>
      <c r="DI32" s="203"/>
      <c r="DJ32" s="158"/>
      <c r="DK32" s="158"/>
      <c r="DL32" s="158"/>
      <c r="DM32" s="158"/>
      <c r="DN32" s="158"/>
      <c r="DO32" s="158"/>
    </row>
    <row r="33" spans="1:119" ht="32.25" customHeight="1" x14ac:dyDescent="0.2">
      <c r="A33" s="159"/>
      <c r="B33" s="199"/>
      <c r="C33" s="589">
        <f>IF(E33="","",C32+1)</f>
        <v>3</v>
      </c>
      <c r="D33" s="589"/>
      <c r="E33" s="590" t="str">
        <f>IF('各会計、関係団体の財政状況及び健全化判断比率'!B9="","",'各会計、関係団体の財政状況及び健全化判断比率'!B9)</f>
        <v>公債管理特別会計</v>
      </c>
      <c r="F33" s="590"/>
      <c r="G33" s="590"/>
      <c r="H33" s="590"/>
      <c r="I33" s="590"/>
      <c r="J33" s="590"/>
      <c r="K33" s="590"/>
      <c r="L33" s="590"/>
      <c r="M33" s="590"/>
      <c r="N33" s="590"/>
      <c r="O33" s="590"/>
      <c r="P33" s="590"/>
      <c r="Q33" s="590"/>
      <c r="R33" s="590"/>
      <c r="S33" s="590"/>
      <c r="T33" s="200"/>
      <c r="U33" s="589" t="str">
        <f t="shared" si="0"/>
        <v/>
      </c>
      <c r="V33" s="589"/>
      <c r="W33" s="590"/>
      <c r="X33" s="590"/>
      <c r="Y33" s="590"/>
      <c r="Z33" s="590"/>
      <c r="AA33" s="590"/>
      <c r="AB33" s="590"/>
      <c r="AC33" s="590"/>
      <c r="AD33" s="590"/>
      <c r="AE33" s="590"/>
      <c r="AF33" s="590"/>
      <c r="AG33" s="590"/>
      <c r="AH33" s="590"/>
      <c r="AI33" s="590"/>
      <c r="AJ33" s="590"/>
      <c r="AK33" s="590"/>
      <c r="AL33" s="200"/>
      <c r="AM33" s="589">
        <f t="shared" si="1"/>
        <v>14</v>
      </c>
      <c r="AN33" s="589"/>
      <c r="AO33" s="590" t="str">
        <f>IF('各会計、関係団体の財政状況及び健全化判断比率'!B31="","",'各会計、関係団体の財政状況及び健全化判断比率'!B31)</f>
        <v>工業用水道事業会計</v>
      </c>
      <c r="AP33" s="590"/>
      <c r="AQ33" s="590"/>
      <c r="AR33" s="590"/>
      <c r="AS33" s="590"/>
      <c r="AT33" s="590"/>
      <c r="AU33" s="590"/>
      <c r="AV33" s="590"/>
      <c r="AW33" s="590"/>
      <c r="AX33" s="590"/>
      <c r="AY33" s="590"/>
      <c r="AZ33" s="590"/>
      <c r="BA33" s="590"/>
      <c r="BB33" s="590"/>
      <c r="BC33" s="590"/>
      <c r="BD33" s="200"/>
      <c r="BE33" s="589" t="str">
        <f t="shared" si="2"/>
        <v/>
      </c>
      <c r="BF33" s="589"/>
      <c r="BG33" s="590"/>
      <c r="BH33" s="590"/>
      <c r="BI33" s="590"/>
      <c r="BJ33" s="590"/>
      <c r="BK33" s="590"/>
      <c r="BL33" s="590"/>
      <c r="BM33" s="590"/>
      <c r="BN33" s="590"/>
      <c r="BO33" s="590"/>
      <c r="BP33" s="590"/>
      <c r="BQ33" s="590"/>
      <c r="BR33" s="590"/>
      <c r="BS33" s="590"/>
      <c r="BT33" s="590"/>
      <c r="BU33" s="590"/>
      <c r="BV33" s="200"/>
      <c r="BW33" s="589" t="str">
        <f t="shared" si="3"/>
        <v/>
      </c>
      <c r="BX33" s="589"/>
      <c r="BY33" s="590" t="str">
        <f>IF('各会計、関係団体の財政状況及び健全化判断比率'!B70="","",'各会計、関係団体の財政状況及び健全化判断比率'!B70)</f>
        <v/>
      </c>
      <c r="BZ33" s="590"/>
      <c r="CA33" s="590"/>
      <c r="CB33" s="590"/>
      <c r="CC33" s="590"/>
      <c r="CD33" s="590"/>
      <c r="CE33" s="590"/>
      <c r="CF33" s="590"/>
      <c r="CG33" s="590"/>
      <c r="CH33" s="590"/>
      <c r="CI33" s="590"/>
      <c r="CJ33" s="590"/>
      <c r="CK33" s="590"/>
      <c r="CL33" s="590"/>
      <c r="CM33" s="590"/>
      <c r="CN33" s="200"/>
      <c r="CO33" s="589">
        <f t="shared" si="4"/>
        <v>20</v>
      </c>
      <c r="CP33" s="589"/>
      <c r="CQ33" s="590" t="str">
        <f>IF('各会計、関係団体の財政状況及び健全化判断比率'!BS9="","",'各会計、関係団体の財政状況及び健全化判断比率'!BS9)</f>
        <v>公立大学法人福岡県立大学</v>
      </c>
      <c r="CR33" s="590"/>
      <c r="CS33" s="590"/>
      <c r="CT33" s="590"/>
      <c r="CU33" s="590"/>
      <c r="CV33" s="590"/>
      <c r="CW33" s="590"/>
      <c r="CX33" s="590"/>
      <c r="CY33" s="590"/>
      <c r="CZ33" s="590"/>
      <c r="DA33" s="590"/>
      <c r="DB33" s="590"/>
      <c r="DC33" s="590"/>
      <c r="DD33" s="590"/>
      <c r="DE33" s="590"/>
      <c r="DF33" s="192"/>
      <c r="DG33" s="592" t="str">
        <f>IF('各会計、関係団体の財政状況及び健全化判断比率'!BR9="","",'各会計、関係団体の財政状況及び健全化判断比率'!BR9)</f>
        <v>○</v>
      </c>
      <c r="DH33" s="592"/>
      <c r="DI33" s="203"/>
      <c r="DJ33" s="158"/>
      <c r="DK33" s="158"/>
      <c r="DL33" s="158"/>
      <c r="DM33" s="158"/>
      <c r="DN33" s="158"/>
      <c r="DO33" s="158"/>
    </row>
    <row r="34" spans="1:119" ht="32.25" customHeight="1" x14ac:dyDescent="0.2">
      <c r="A34" s="159"/>
      <c r="B34" s="199"/>
      <c r="C34" s="589">
        <f>IF(E34="","",C33+1)</f>
        <v>4</v>
      </c>
      <c r="D34" s="589"/>
      <c r="E34" s="590" t="str">
        <f>IF('各会計、関係団体の財政状況及び健全化判断比率'!B10="","",'各会計、関係団体の財政状況及び健全化判断比率'!B10)</f>
        <v>市町村振興基金特別会計</v>
      </c>
      <c r="F34" s="590"/>
      <c r="G34" s="590"/>
      <c r="H34" s="590"/>
      <c r="I34" s="590"/>
      <c r="J34" s="590"/>
      <c r="K34" s="590"/>
      <c r="L34" s="590"/>
      <c r="M34" s="590"/>
      <c r="N34" s="590"/>
      <c r="O34" s="590"/>
      <c r="P34" s="590"/>
      <c r="Q34" s="590"/>
      <c r="R34" s="590"/>
      <c r="S34" s="590"/>
      <c r="T34" s="200"/>
      <c r="U34" s="589" t="str">
        <f t="shared" si="0"/>
        <v/>
      </c>
      <c r="V34" s="589"/>
      <c r="W34" s="590"/>
      <c r="X34" s="590"/>
      <c r="Y34" s="590"/>
      <c r="Z34" s="590"/>
      <c r="AA34" s="590"/>
      <c r="AB34" s="590"/>
      <c r="AC34" s="590"/>
      <c r="AD34" s="590"/>
      <c r="AE34" s="590"/>
      <c r="AF34" s="590"/>
      <c r="AG34" s="590"/>
      <c r="AH34" s="590"/>
      <c r="AI34" s="590"/>
      <c r="AJ34" s="590"/>
      <c r="AK34" s="590"/>
      <c r="AL34" s="200"/>
      <c r="AM34" s="589">
        <f t="shared" si="1"/>
        <v>15</v>
      </c>
      <c r="AN34" s="589"/>
      <c r="AO34" s="590" t="str">
        <f>IF('各会計、関係団体の財政状況及び健全化判断比率'!B32="","",'各会計、関係団体の財政状況及び健全化判断比率'!B32)</f>
        <v>工業用地造成事業会計</v>
      </c>
      <c r="AP34" s="590"/>
      <c r="AQ34" s="590"/>
      <c r="AR34" s="590"/>
      <c r="AS34" s="590"/>
      <c r="AT34" s="590"/>
      <c r="AU34" s="590"/>
      <c r="AV34" s="590"/>
      <c r="AW34" s="590"/>
      <c r="AX34" s="590"/>
      <c r="AY34" s="590"/>
      <c r="AZ34" s="590"/>
      <c r="BA34" s="590"/>
      <c r="BB34" s="590"/>
      <c r="BC34" s="590"/>
      <c r="BD34" s="200"/>
      <c r="BE34" s="589" t="str">
        <f t="shared" si="2"/>
        <v/>
      </c>
      <c r="BF34" s="589"/>
      <c r="BG34" s="590"/>
      <c r="BH34" s="590"/>
      <c r="BI34" s="590"/>
      <c r="BJ34" s="590"/>
      <c r="BK34" s="590"/>
      <c r="BL34" s="590"/>
      <c r="BM34" s="590"/>
      <c r="BN34" s="590"/>
      <c r="BO34" s="590"/>
      <c r="BP34" s="590"/>
      <c r="BQ34" s="590"/>
      <c r="BR34" s="590"/>
      <c r="BS34" s="590"/>
      <c r="BT34" s="590"/>
      <c r="BU34" s="590"/>
      <c r="BV34" s="200"/>
      <c r="BW34" s="589" t="str">
        <f t="shared" si="3"/>
        <v/>
      </c>
      <c r="BX34" s="589"/>
      <c r="BY34" s="590" t="str">
        <f>IF('各会計、関係団体の財政状況及び健全化判断比率'!B71="","",'各会計、関係団体の財政状況及び健全化判断比率'!B71)</f>
        <v/>
      </c>
      <c r="BZ34" s="590"/>
      <c r="CA34" s="590"/>
      <c r="CB34" s="590"/>
      <c r="CC34" s="590"/>
      <c r="CD34" s="590"/>
      <c r="CE34" s="590"/>
      <c r="CF34" s="590"/>
      <c r="CG34" s="590"/>
      <c r="CH34" s="590"/>
      <c r="CI34" s="590"/>
      <c r="CJ34" s="590"/>
      <c r="CK34" s="590"/>
      <c r="CL34" s="590"/>
      <c r="CM34" s="590"/>
      <c r="CN34" s="200"/>
      <c r="CO34" s="589">
        <f t="shared" si="4"/>
        <v>21</v>
      </c>
      <c r="CP34" s="589"/>
      <c r="CQ34" s="590" t="str">
        <f>IF('各会計、関係団体の財政状況及び健全化判断比率'!BS10="","",'各会計、関係団体の財政状況及び健全化判断比率'!BS10)</f>
        <v>特定鉱害復旧事業センター</v>
      </c>
      <c r="CR34" s="590"/>
      <c r="CS34" s="590"/>
      <c r="CT34" s="590"/>
      <c r="CU34" s="590"/>
      <c r="CV34" s="590"/>
      <c r="CW34" s="590"/>
      <c r="CX34" s="590"/>
      <c r="CY34" s="590"/>
      <c r="CZ34" s="590"/>
      <c r="DA34" s="590"/>
      <c r="DB34" s="590"/>
      <c r="DC34" s="590"/>
      <c r="DD34" s="590"/>
      <c r="DE34" s="590"/>
      <c r="DF34" s="192"/>
      <c r="DG34" s="592" t="str">
        <f>IF('各会計、関係団体の財政状況及び健全化判断比率'!BR10="","",'各会計、関係団体の財政状況及び健全化判断比率'!BR10)</f>
        <v/>
      </c>
      <c r="DH34" s="592"/>
      <c r="DI34" s="203"/>
      <c r="DJ34" s="158"/>
      <c r="DK34" s="158"/>
      <c r="DL34" s="158"/>
      <c r="DM34" s="158"/>
      <c r="DN34" s="158"/>
      <c r="DO34" s="158"/>
    </row>
    <row r="35" spans="1:119" ht="32.25" customHeight="1" x14ac:dyDescent="0.2">
      <c r="A35" s="159"/>
      <c r="B35" s="199"/>
      <c r="C35" s="589">
        <f t="shared" ref="C35:C40" si="5">IF(E35="","",C34+1)</f>
        <v>5</v>
      </c>
      <c r="D35" s="589"/>
      <c r="E35" s="590" t="str">
        <f>IF('各会計、関係団体の財政状況及び健全化判断比率'!B11="","",'各会計、関係団体の財政状況及び健全化判断比率'!B11)</f>
        <v>母子父子寡婦福祉資金貸付事業特別会計</v>
      </c>
      <c r="F35" s="590"/>
      <c r="G35" s="590"/>
      <c r="H35" s="590"/>
      <c r="I35" s="590"/>
      <c r="J35" s="590"/>
      <c r="K35" s="590"/>
      <c r="L35" s="590"/>
      <c r="M35" s="590"/>
      <c r="N35" s="590"/>
      <c r="O35" s="590"/>
      <c r="P35" s="590"/>
      <c r="Q35" s="590"/>
      <c r="R35" s="590"/>
      <c r="S35" s="590"/>
      <c r="T35" s="200"/>
      <c r="U35" s="589" t="str">
        <f t="shared" si="0"/>
        <v/>
      </c>
      <c r="V35" s="589"/>
      <c r="W35" s="590"/>
      <c r="X35" s="590"/>
      <c r="Y35" s="590"/>
      <c r="Z35" s="590"/>
      <c r="AA35" s="590"/>
      <c r="AB35" s="590"/>
      <c r="AC35" s="590"/>
      <c r="AD35" s="590"/>
      <c r="AE35" s="590"/>
      <c r="AF35" s="590"/>
      <c r="AG35" s="590"/>
      <c r="AH35" s="590"/>
      <c r="AI35" s="590"/>
      <c r="AJ35" s="590"/>
      <c r="AK35" s="590"/>
      <c r="AL35" s="200"/>
      <c r="AM35" s="589" t="str">
        <f t="shared" si="1"/>
        <v/>
      </c>
      <c r="AN35" s="589"/>
      <c r="AO35" s="590"/>
      <c r="AP35" s="590"/>
      <c r="AQ35" s="590"/>
      <c r="AR35" s="590"/>
      <c r="AS35" s="590"/>
      <c r="AT35" s="590"/>
      <c r="AU35" s="590"/>
      <c r="AV35" s="590"/>
      <c r="AW35" s="590"/>
      <c r="AX35" s="590"/>
      <c r="AY35" s="590"/>
      <c r="AZ35" s="590"/>
      <c r="BA35" s="590"/>
      <c r="BB35" s="590"/>
      <c r="BC35" s="590"/>
      <c r="BD35" s="200"/>
      <c r="BE35" s="589" t="str">
        <f t="shared" si="2"/>
        <v/>
      </c>
      <c r="BF35" s="589"/>
      <c r="BG35" s="590"/>
      <c r="BH35" s="590"/>
      <c r="BI35" s="590"/>
      <c r="BJ35" s="590"/>
      <c r="BK35" s="590"/>
      <c r="BL35" s="590"/>
      <c r="BM35" s="590"/>
      <c r="BN35" s="590"/>
      <c r="BO35" s="590"/>
      <c r="BP35" s="590"/>
      <c r="BQ35" s="590"/>
      <c r="BR35" s="590"/>
      <c r="BS35" s="590"/>
      <c r="BT35" s="590"/>
      <c r="BU35" s="590"/>
      <c r="BV35" s="200"/>
      <c r="BW35" s="589" t="str">
        <f t="shared" si="3"/>
        <v/>
      </c>
      <c r="BX35" s="589"/>
      <c r="BY35" s="590" t="str">
        <f>IF('各会計、関係団体の財政状況及び健全化判断比率'!B72="","",'各会計、関係団体の財政状況及び健全化判断比率'!B72)</f>
        <v/>
      </c>
      <c r="BZ35" s="590"/>
      <c r="CA35" s="590"/>
      <c r="CB35" s="590"/>
      <c r="CC35" s="590"/>
      <c r="CD35" s="590"/>
      <c r="CE35" s="590"/>
      <c r="CF35" s="590"/>
      <c r="CG35" s="590"/>
      <c r="CH35" s="590"/>
      <c r="CI35" s="590"/>
      <c r="CJ35" s="590"/>
      <c r="CK35" s="590"/>
      <c r="CL35" s="590"/>
      <c r="CM35" s="590"/>
      <c r="CN35" s="200"/>
      <c r="CO35" s="589">
        <f t="shared" si="4"/>
        <v>22</v>
      </c>
      <c r="CP35" s="589"/>
      <c r="CQ35" s="590" t="str">
        <f>IF('各会計、関係団体の財政状況及び健全化判断比率'!BS11="","",'各会計、関係団体の財政状況及び健全化判断比率'!BS11)</f>
        <v>北九州エアターミナル</v>
      </c>
      <c r="CR35" s="590"/>
      <c r="CS35" s="590"/>
      <c r="CT35" s="590"/>
      <c r="CU35" s="590"/>
      <c r="CV35" s="590"/>
      <c r="CW35" s="590"/>
      <c r="CX35" s="590"/>
      <c r="CY35" s="590"/>
      <c r="CZ35" s="590"/>
      <c r="DA35" s="590"/>
      <c r="DB35" s="590"/>
      <c r="DC35" s="590"/>
      <c r="DD35" s="590"/>
      <c r="DE35" s="590"/>
      <c r="DF35" s="192"/>
      <c r="DG35" s="592" t="str">
        <f>IF('各会計、関係団体の財政状況及び健全化判断比率'!BR11="","",'各会計、関係団体の財政状況及び健全化判断比率'!BR11)</f>
        <v/>
      </c>
      <c r="DH35" s="592"/>
      <c r="DI35" s="203"/>
      <c r="DJ35" s="158"/>
      <c r="DK35" s="158"/>
      <c r="DL35" s="158"/>
      <c r="DM35" s="158"/>
      <c r="DN35" s="158"/>
      <c r="DO35" s="158"/>
    </row>
    <row r="36" spans="1:119" ht="32.25" customHeight="1" x14ac:dyDescent="0.2">
      <c r="A36" s="159"/>
      <c r="B36" s="199"/>
      <c r="C36" s="589">
        <f t="shared" si="5"/>
        <v>6</v>
      </c>
      <c r="D36" s="589"/>
      <c r="E36" s="590" t="str">
        <f>IF('各会計、関係団体の財政状況及び健全化判断比率'!B12="","",'各会計、関係団体の財政状況及び健全化判断比率'!B12)</f>
        <v>災害救助基金特別会計</v>
      </c>
      <c r="F36" s="590"/>
      <c r="G36" s="590"/>
      <c r="H36" s="590"/>
      <c r="I36" s="590"/>
      <c r="J36" s="590"/>
      <c r="K36" s="590"/>
      <c r="L36" s="590"/>
      <c r="M36" s="590"/>
      <c r="N36" s="590"/>
      <c r="O36" s="590"/>
      <c r="P36" s="590"/>
      <c r="Q36" s="590"/>
      <c r="R36" s="590"/>
      <c r="S36" s="590"/>
      <c r="T36" s="200"/>
      <c r="U36" s="589" t="str">
        <f t="shared" si="0"/>
        <v/>
      </c>
      <c r="V36" s="589"/>
      <c r="W36" s="590"/>
      <c r="X36" s="590"/>
      <c r="Y36" s="590"/>
      <c r="Z36" s="590"/>
      <c r="AA36" s="590"/>
      <c r="AB36" s="590"/>
      <c r="AC36" s="590"/>
      <c r="AD36" s="590"/>
      <c r="AE36" s="590"/>
      <c r="AF36" s="590"/>
      <c r="AG36" s="590"/>
      <c r="AH36" s="590"/>
      <c r="AI36" s="590"/>
      <c r="AJ36" s="590"/>
      <c r="AK36" s="590"/>
      <c r="AL36" s="200"/>
      <c r="AM36" s="589" t="str">
        <f t="shared" si="1"/>
        <v/>
      </c>
      <c r="AN36" s="589"/>
      <c r="AO36" s="590"/>
      <c r="AP36" s="590"/>
      <c r="AQ36" s="590"/>
      <c r="AR36" s="590"/>
      <c r="AS36" s="590"/>
      <c r="AT36" s="590"/>
      <c r="AU36" s="590"/>
      <c r="AV36" s="590"/>
      <c r="AW36" s="590"/>
      <c r="AX36" s="590"/>
      <c r="AY36" s="590"/>
      <c r="AZ36" s="590"/>
      <c r="BA36" s="590"/>
      <c r="BB36" s="590"/>
      <c r="BC36" s="590"/>
      <c r="BD36" s="200"/>
      <c r="BE36" s="589" t="str">
        <f t="shared" si="2"/>
        <v/>
      </c>
      <c r="BF36" s="589"/>
      <c r="BG36" s="590"/>
      <c r="BH36" s="590"/>
      <c r="BI36" s="590"/>
      <c r="BJ36" s="590"/>
      <c r="BK36" s="590"/>
      <c r="BL36" s="590"/>
      <c r="BM36" s="590"/>
      <c r="BN36" s="590"/>
      <c r="BO36" s="590"/>
      <c r="BP36" s="590"/>
      <c r="BQ36" s="590"/>
      <c r="BR36" s="590"/>
      <c r="BS36" s="590"/>
      <c r="BT36" s="590"/>
      <c r="BU36" s="590"/>
      <c r="BV36" s="200"/>
      <c r="BW36" s="589" t="str">
        <f t="shared" si="3"/>
        <v/>
      </c>
      <c r="BX36" s="589"/>
      <c r="BY36" s="590" t="str">
        <f>IF('各会計、関係団体の財政状況及び健全化判断比率'!B73="","",'各会計、関係団体の財政状況及び健全化判断比率'!B73)</f>
        <v/>
      </c>
      <c r="BZ36" s="590"/>
      <c r="CA36" s="590"/>
      <c r="CB36" s="590"/>
      <c r="CC36" s="590"/>
      <c r="CD36" s="590"/>
      <c r="CE36" s="590"/>
      <c r="CF36" s="590"/>
      <c r="CG36" s="590"/>
      <c r="CH36" s="590"/>
      <c r="CI36" s="590"/>
      <c r="CJ36" s="590"/>
      <c r="CK36" s="590"/>
      <c r="CL36" s="590"/>
      <c r="CM36" s="590"/>
      <c r="CN36" s="200"/>
      <c r="CO36" s="589">
        <f t="shared" si="4"/>
        <v>23</v>
      </c>
      <c r="CP36" s="589"/>
      <c r="CQ36" s="590" t="str">
        <f>IF('各会計、関係団体の財政状況及び健全化判断比率'!BS12="","",'各会計、関係団体の財政状況及び健全化判断比率'!BS12)</f>
        <v>平成筑豊鉄道</v>
      </c>
      <c r="CR36" s="590"/>
      <c r="CS36" s="590"/>
      <c r="CT36" s="590"/>
      <c r="CU36" s="590"/>
      <c r="CV36" s="590"/>
      <c r="CW36" s="590"/>
      <c r="CX36" s="590"/>
      <c r="CY36" s="590"/>
      <c r="CZ36" s="590"/>
      <c r="DA36" s="590"/>
      <c r="DB36" s="590"/>
      <c r="DC36" s="590"/>
      <c r="DD36" s="590"/>
      <c r="DE36" s="590"/>
      <c r="DF36" s="192"/>
      <c r="DG36" s="592" t="str">
        <f>IF('各会計、関係団体の財政状況及び健全化判断比率'!BR12="","",'各会計、関係団体の財政状況及び健全化判断比率'!BR12)</f>
        <v/>
      </c>
      <c r="DH36" s="592"/>
      <c r="DI36" s="203"/>
      <c r="DJ36" s="158"/>
      <c r="DK36" s="158"/>
      <c r="DL36" s="158"/>
      <c r="DM36" s="158"/>
      <c r="DN36" s="158"/>
      <c r="DO36" s="158"/>
    </row>
    <row r="37" spans="1:119" ht="32.25" customHeight="1" x14ac:dyDescent="0.2">
      <c r="A37" s="159"/>
      <c r="B37" s="199"/>
      <c r="C37" s="589">
        <f t="shared" si="5"/>
        <v>7</v>
      </c>
      <c r="D37" s="589"/>
      <c r="E37" s="590" t="str">
        <f>IF('各会計、関係団体の財政状況及び健全化判断比率'!B13="","",'各会計、関係団体の財政状況及び健全化判断比率'!B13)</f>
        <v>就農支援資金貸付事業特別会計</v>
      </c>
      <c r="F37" s="590"/>
      <c r="G37" s="590"/>
      <c r="H37" s="590"/>
      <c r="I37" s="590"/>
      <c r="J37" s="590"/>
      <c r="K37" s="590"/>
      <c r="L37" s="590"/>
      <c r="M37" s="590"/>
      <c r="N37" s="590"/>
      <c r="O37" s="590"/>
      <c r="P37" s="590"/>
      <c r="Q37" s="590"/>
      <c r="R37" s="590"/>
      <c r="S37" s="590"/>
      <c r="T37" s="200"/>
      <c r="U37" s="589" t="str">
        <f t="shared" si="0"/>
        <v/>
      </c>
      <c r="V37" s="589"/>
      <c r="W37" s="590"/>
      <c r="X37" s="590"/>
      <c r="Y37" s="590"/>
      <c r="Z37" s="590"/>
      <c r="AA37" s="590"/>
      <c r="AB37" s="590"/>
      <c r="AC37" s="590"/>
      <c r="AD37" s="590"/>
      <c r="AE37" s="590"/>
      <c r="AF37" s="590"/>
      <c r="AG37" s="590"/>
      <c r="AH37" s="590"/>
      <c r="AI37" s="590"/>
      <c r="AJ37" s="590"/>
      <c r="AK37" s="590"/>
      <c r="AL37" s="200"/>
      <c r="AM37" s="589" t="str">
        <f t="shared" si="1"/>
        <v/>
      </c>
      <c r="AN37" s="589"/>
      <c r="AO37" s="590"/>
      <c r="AP37" s="590"/>
      <c r="AQ37" s="590"/>
      <c r="AR37" s="590"/>
      <c r="AS37" s="590"/>
      <c r="AT37" s="590"/>
      <c r="AU37" s="590"/>
      <c r="AV37" s="590"/>
      <c r="AW37" s="590"/>
      <c r="AX37" s="590"/>
      <c r="AY37" s="590"/>
      <c r="AZ37" s="590"/>
      <c r="BA37" s="590"/>
      <c r="BB37" s="590"/>
      <c r="BC37" s="590"/>
      <c r="BD37" s="200"/>
      <c r="BE37" s="589" t="str">
        <f t="shared" si="2"/>
        <v/>
      </c>
      <c r="BF37" s="589"/>
      <c r="BG37" s="590"/>
      <c r="BH37" s="590"/>
      <c r="BI37" s="590"/>
      <c r="BJ37" s="590"/>
      <c r="BK37" s="590"/>
      <c r="BL37" s="590"/>
      <c r="BM37" s="590"/>
      <c r="BN37" s="590"/>
      <c r="BO37" s="590"/>
      <c r="BP37" s="590"/>
      <c r="BQ37" s="590"/>
      <c r="BR37" s="590"/>
      <c r="BS37" s="590"/>
      <c r="BT37" s="590"/>
      <c r="BU37" s="590"/>
      <c r="BV37" s="200"/>
      <c r="BW37" s="589" t="str">
        <f t="shared" si="3"/>
        <v/>
      </c>
      <c r="BX37" s="589"/>
      <c r="BY37" s="590" t="str">
        <f>IF('各会計、関係団体の財政状況及び健全化判断比率'!B74="","",'各会計、関係団体の財政状況及び健全化判断比率'!B74)</f>
        <v/>
      </c>
      <c r="BZ37" s="590"/>
      <c r="CA37" s="590"/>
      <c r="CB37" s="590"/>
      <c r="CC37" s="590"/>
      <c r="CD37" s="590"/>
      <c r="CE37" s="590"/>
      <c r="CF37" s="590"/>
      <c r="CG37" s="590"/>
      <c r="CH37" s="590"/>
      <c r="CI37" s="590"/>
      <c r="CJ37" s="590"/>
      <c r="CK37" s="590"/>
      <c r="CL37" s="590"/>
      <c r="CM37" s="590"/>
      <c r="CN37" s="200"/>
      <c r="CO37" s="589">
        <f t="shared" si="4"/>
        <v>24</v>
      </c>
      <c r="CP37" s="589"/>
      <c r="CQ37" s="590" t="str">
        <f>IF('各会計、関係団体の財政状況及び健全化判断比率'!BS13="","",'各会計、関係団体の財政状況及び健全化判断比率'!BS13)</f>
        <v>九州大学学術研究都市推進機構</v>
      </c>
      <c r="CR37" s="590"/>
      <c r="CS37" s="590"/>
      <c r="CT37" s="590"/>
      <c r="CU37" s="590"/>
      <c r="CV37" s="590"/>
      <c r="CW37" s="590"/>
      <c r="CX37" s="590"/>
      <c r="CY37" s="590"/>
      <c r="CZ37" s="590"/>
      <c r="DA37" s="590"/>
      <c r="DB37" s="590"/>
      <c r="DC37" s="590"/>
      <c r="DD37" s="590"/>
      <c r="DE37" s="590"/>
      <c r="DF37" s="192"/>
      <c r="DG37" s="592" t="str">
        <f>IF('各会計、関係団体の財政状況及び健全化判断比率'!BR13="","",'各会計、関係団体の財政状況及び健全化判断比率'!BR13)</f>
        <v/>
      </c>
      <c r="DH37" s="592"/>
      <c r="DI37" s="203"/>
      <c r="DJ37" s="158"/>
      <c r="DK37" s="158"/>
      <c r="DL37" s="158"/>
      <c r="DM37" s="158"/>
      <c r="DN37" s="158"/>
      <c r="DO37" s="158"/>
    </row>
    <row r="38" spans="1:119" ht="32.25" customHeight="1" x14ac:dyDescent="0.2">
      <c r="A38" s="159"/>
      <c r="B38" s="199"/>
      <c r="C38" s="589">
        <f t="shared" si="5"/>
        <v>8</v>
      </c>
      <c r="D38" s="589"/>
      <c r="E38" s="590" t="str">
        <f>IF('各会計、関係団体の財政状況及び健全化判断比率'!B14="","",'各会計、関係団体の財政状況及び健全化判断比率'!B14)</f>
        <v>県営林造成事業特別会計</v>
      </c>
      <c r="F38" s="590"/>
      <c r="G38" s="590"/>
      <c r="H38" s="590"/>
      <c r="I38" s="590"/>
      <c r="J38" s="590"/>
      <c r="K38" s="590"/>
      <c r="L38" s="590"/>
      <c r="M38" s="590"/>
      <c r="N38" s="590"/>
      <c r="O38" s="590"/>
      <c r="P38" s="590"/>
      <c r="Q38" s="590"/>
      <c r="R38" s="590"/>
      <c r="S38" s="590"/>
      <c r="T38" s="200"/>
      <c r="U38" s="589" t="str">
        <f t="shared" si="0"/>
        <v/>
      </c>
      <c r="V38" s="589"/>
      <c r="W38" s="590"/>
      <c r="X38" s="590"/>
      <c r="Y38" s="590"/>
      <c r="Z38" s="590"/>
      <c r="AA38" s="590"/>
      <c r="AB38" s="590"/>
      <c r="AC38" s="590"/>
      <c r="AD38" s="590"/>
      <c r="AE38" s="590"/>
      <c r="AF38" s="590"/>
      <c r="AG38" s="590"/>
      <c r="AH38" s="590"/>
      <c r="AI38" s="590"/>
      <c r="AJ38" s="590"/>
      <c r="AK38" s="590"/>
      <c r="AL38" s="200"/>
      <c r="AM38" s="589" t="str">
        <f t="shared" si="1"/>
        <v/>
      </c>
      <c r="AN38" s="589"/>
      <c r="AO38" s="590"/>
      <c r="AP38" s="590"/>
      <c r="AQ38" s="590"/>
      <c r="AR38" s="590"/>
      <c r="AS38" s="590"/>
      <c r="AT38" s="590"/>
      <c r="AU38" s="590"/>
      <c r="AV38" s="590"/>
      <c r="AW38" s="590"/>
      <c r="AX38" s="590"/>
      <c r="AY38" s="590"/>
      <c r="AZ38" s="590"/>
      <c r="BA38" s="590"/>
      <c r="BB38" s="590"/>
      <c r="BC38" s="590"/>
      <c r="BD38" s="200"/>
      <c r="BE38" s="589" t="str">
        <f t="shared" si="2"/>
        <v/>
      </c>
      <c r="BF38" s="589"/>
      <c r="BG38" s="590"/>
      <c r="BH38" s="590"/>
      <c r="BI38" s="590"/>
      <c r="BJ38" s="590"/>
      <c r="BK38" s="590"/>
      <c r="BL38" s="590"/>
      <c r="BM38" s="590"/>
      <c r="BN38" s="590"/>
      <c r="BO38" s="590"/>
      <c r="BP38" s="590"/>
      <c r="BQ38" s="590"/>
      <c r="BR38" s="590"/>
      <c r="BS38" s="590"/>
      <c r="BT38" s="590"/>
      <c r="BU38" s="590"/>
      <c r="BV38" s="200"/>
      <c r="BW38" s="589" t="str">
        <f t="shared" si="3"/>
        <v/>
      </c>
      <c r="BX38" s="589"/>
      <c r="BY38" s="590" t="str">
        <f>IF('各会計、関係団体の財政状況及び健全化判断比率'!B75="","",'各会計、関係団体の財政状況及び健全化判断比率'!B75)</f>
        <v/>
      </c>
      <c r="BZ38" s="590"/>
      <c r="CA38" s="590"/>
      <c r="CB38" s="590"/>
      <c r="CC38" s="590"/>
      <c r="CD38" s="590"/>
      <c r="CE38" s="590"/>
      <c r="CF38" s="590"/>
      <c r="CG38" s="590"/>
      <c r="CH38" s="590"/>
      <c r="CI38" s="590"/>
      <c r="CJ38" s="590"/>
      <c r="CK38" s="590"/>
      <c r="CL38" s="590"/>
      <c r="CM38" s="590"/>
      <c r="CN38" s="200"/>
      <c r="CO38" s="589">
        <f t="shared" si="4"/>
        <v>25</v>
      </c>
      <c r="CP38" s="589"/>
      <c r="CQ38" s="590" t="str">
        <f>IF('各会計、関係団体の財政状況及び健全化判断比率'!BS14="","",'各会計、関係団体の財政状況及び健全化判断比率'!BS14)</f>
        <v>アクロス福岡</v>
      </c>
      <c r="CR38" s="590"/>
      <c r="CS38" s="590"/>
      <c r="CT38" s="590"/>
      <c r="CU38" s="590"/>
      <c r="CV38" s="590"/>
      <c r="CW38" s="590"/>
      <c r="CX38" s="590"/>
      <c r="CY38" s="590"/>
      <c r="CZ38" s="590"/>
      <c r="DA38" s="590"/>
      <c r="DB38" s="590"/>
      <c r="DC38" s="590"/>
      <c r="DD38" s="590"/>
      <c r="DE38" s="590"/>
      <c r="DF38" s="192"/>
      <c r="DG38" s="592" t="str">
        <f>IF('各会計、関係団体の財政状況及び健全化判断比率'!BR14="","",'各会計、関係団体の財政状況及び健全化判断比率'!BR14)</f>
        <v/>
      </c>
      <c r="DH38" s="592"/>
      <c r="DI38" s="203"/>
      <c r="DJ38" s="158"/>
      <c r="DK38" s="158"/>
      <c r="DL38" s="158"/>
      <c r="DM38" s="158"/>
      <c r="DN38" s="158"/>
      <c r="DO38" s="158"/>
    </row>
    <row r="39" spans="1:119" ht="32.25" customHeight="1" x14ac:dyDescent="0.2">
      <c r="A39" s="159"/>
      <c r="B39" s="199"/>
      <c r="C39" s="589">
        <f t="shared" si="5"/>
        <v>9</v>
      </c>
      <c r="D39" s="589"/>
      <c r="E39" s="590" t="str">
        <f>IF('各会計、関係団体の財政状況及び健全化判断比率'!B15="","",'各会計、関係団体の財政状況及び健全化判断比率'!B15)</f>
        <v>林業改善資金助成事業特別会計</v>
      </c>
      <c r="F39" s="590"/>
      <c r="G39" s="590"/>
      <c r="H39" s="590"/>
      <c r="I39" s="590"/>
      <c r="J39" s="590"/>
      <c r="K39" s="590"/>
      <c r="L39" s="590"/>
      <c r="M39" s="590"/>
      <c r="N39" s="590"/>
      <c r="O39" s="590"/>
      <c r="P39" s="590"/>
      <c r="Q39" s="590"/>
      <c r="R39" s="590"/>
      <c r="S39" s="590"/>
      <c r="T39" s="200"/>
      <c r="U39" s="589" t="str">
        <f t="shared" si="0"/>
        <v/>
      </c>
      <c r="V39" s="589"/>
      <c r="W39" s="590"/>
      <c r="X39" s="590"/>
      <c r="Y39" s="590"/>
      <c r="Z39" s="590"/>
      <c r="AA39" s="590"/>
      <c r="AB39" s="590"/>
      <c r="AC39" s="590"/>
      <c r="AD39" s="590"/>
      <c r="AE39" s="590"/>
      <c r="AF39" s="590"/>
      <c r="AG39" s="590"/>
      <c r="AH39" s="590"/>
      <c r="AI39" s="590"/>
      <c r="AJ39" s="590"/>
      <c r="AK39" s="590"/>
      <c r="AL39" s="200"/>
      <c r="AM39" s="589" t="str">
        <f t="shared" si="1"/>
        <v/>
      </c>
      <c r="AN39" s="589"/>
      <c r="AO39" s="590"/>
      <c r="AP39" s="590"/>
      <c r="AQ39" s="590"/>
      <c r="AR39" s="590"/>
      <c r="AS39" s="590"/>
      <c r="AT39" s="590"/>
      <c r="AU39" s="590"/>
      <c r="AV39" s="590"/>
      <c r="AW39" s="590"/>
      <c r="AX39" s="590"/>
      <c r="AY39" s="590"/>
      <c r="AZ39" s="590"/>
      <c r="BA39" s="590"/>
      <c r="BB39" s="590"/>
      <c r="BC39" s="590"/>
      <c r="BD39" s="200"/>
      <c r="BE39" s="589" t="str">
        <f t="shared" si="2"/>
        <v/>
      </c>
      <c r="BF39" s="589"/>
      <c r="BG39" s="590"/>
      <c r="BH39" s="590"/>
      <c r="BI39" s="590"/>
      <c r="BJ39" s="590"/>
      <c r="BK39" s="590"/>
      <c r="BL39" s="590"/>
      <c r="BM39" s="590"/>
      <c r="BN39" s="590"/>
      <c r="BO39" s="590"/>
      <c r="BP39" s="590"/>
      <c r="BQ39" s="590"/>
      <c r="BR39" s="590"/>
      <c r="BS39" s="590"/>
      <c r="BT39" s="590"/>
      <c r="BU39" s="590"/>
      <c r="BV39" s="200"/>
      <c r="BW39" s="589" t="str">
        <f t="shared" si="3"/>
        <v/>
      </c>
      <c r="BX39" s="589"/>
      <c r="BY39" s="590" t="str">
        <f>IF('各会計、関係団体の財政状況及び健全化判断比率'!B76="","",'各会計、関係団体の財政状況及び健全化判断比率'!B76)</f>
        <v/>
      </c>
      <c r="BZ39" s="590"/>
      <c r="CA39" s="590"/>
      <c r="CB39" s="590"/>
      <c r="CC39" s="590"/>
      <c r="CD39" s="590"/>
      <c r="CE39" s="590"/>
      <c r="CF39" s="590"/>
      <c r="CG39" s="590"/>
      <c r="CH39" s="590"/>
      <c r="CI39" s="590"/>
      <c r="CJ39" s="590"/>
      <c r="CK39" s="590"/>
      <c r="CL39" s="590"/>
      <c r="CM39" s="590"/>
      <c r="CN39" s="200"/>
      <c r="CO39" s="589">
        <f t="shared" si="4"/>
        <v>26</v>
      </c>
      <c r="CP39" s="589"/>
      <c r="CQ39" s="590" t="str">
        <f>IF('各会計、関係団体の財政状況及び健全化判断比率'!BS15="","",'各会計、関係団体の財政状況及び健全化判断比率'!BS15)</f>
        <v>あまぎ水の文化村</v>
      </c>
      <c r="CR39" s="590"/>
      <c r="CS39" s="590"/>
      <c r="CT39" s="590"/>
      <c r="CU39" s="590"/>
      <c r="CV39" s="590"/>
      <c r="CW39" s="590"/>
      <c r="CX39" s="590"/>
      <c r="CY39" s="590"/>
      <c r="CZ39" s="590"/>
      <c r="DA39" s="590"/>
      <c r="DB39" s="590"/>
      <c r="DC39" s="590"/>
      <c r="DD39" s="590"/>
      <c r="DE39" s="590"/>
      <c r="DF39" s="192"/>
      <c r="DG39" s="592" t="str">
        <f>IF('各会計、関係団体の財政状況及び健全化判断比率'!BR15="","",'各会計、関係団体の財政状況及び健全化判断比率'!BR15)</f>
        <v/>
      </c>
      <c r="DH39" s="592"/>
      <c r="DI39" s="203"/>
      <c r="DJ39" s="158"/>
      <c r="DK39" s="158"/>
      <c r="DL39" s="158"/>
      <c r="DM39" s="158"/>
      <c r="DN39" s="158"/>
      <c r="DO39" s="158"/>
    </row>
    <row r="40" spans="1:119" ht="32.25" customHeight="1" x14ac:dyDescent="0.2">
      <c r="A40" s="159"/>
      <c r="B40" s="199"/>
      <c r="C40" s="589">
        <f t="shared" si="5"/>
        <v>10</v>
      </c>
      <c r="D40" s="589"/>
      <c r="E40" s="590" t="str">
        <f>IF('各会計、関係団体の財政状況及び健全化判断比率'!B16="","",'各会計、関係団体の財政状況及び健全化判断比率'!B16)</f>
        <v>沿岸漁業改善資金助成事業特別会計</v>
      </c>
      <c r="F40" s="590"/>
      <c r="G40" s="590"/>
      <c r="H40" s="590"/>
      <c r="I40" s="590"/>
      <c r="J40" s="590"/>
      <c r="K40" s="590"/>
      <c r="L40" s="590"/>
      <c r="M40" s="590"/>
      <c r="N40" s="590"/>
      <c r="O40" s="590"/>
      <c r="P40" s="590"/>
      <c r="Q40" s="590"/>
      <c r="R40" s="590"/>
      <c r="S40" s="590"/>
      <c r="T40" s="200"/>
      <c r="U40" s="589" t="str">
        <f t="shared" si="0"/>
        <v/>
      </c>
      <c r="V40" s="589"/>
      <c r="W40" s="590"/>
      <c r="X40" s="590"/>
      <c r="Y40" s="590"/>
      <c r="Z40" s="590"/>
      <c r="AA40" s="590"/>
      <c r="AB40" s="590"/>
      <c r="AC40" s="590"/>
      <c r="AD40" s="590"/>
      <c r="AE40" s="590"/>
      <c r="AF40" s="590"/>
      <c r="AG40" s="590"/>
      <c r="AH40" s="590"/>
      <c r="AI40" s="590"/>
      <c r="AJ40" s="590"/>
      <c r="AK40" s="590"/>
      <c r="AL40" s="200"/>
      <c r="AM40" s="589" t="str">
        <f t="shared" si="1"/>
        <v/>
      </c>
      <c r="AN40" s="589"/>
      <c r="AO40" s="590"/>
      <c r="AP40" s="590"/>
      <c r="AQ40" s="590"/>
      <c r="AR40" s="590"/>
      <c r="AS40" s="590"/>
      <c r="AT40" s="590"/>
      <c r="AU40" s="590"/>
      <c r="AV40" s="590"/>
      <c r="AW40" s="590"/>
      <c r="AX40" s="590"/>
      <c r="AY40" s="590"/>
      <c r="AZ40" s="590"/>
      <c r="BA40" s="590"/>
      <c r="BB40" s="590"/>
      <c r="BC40" s="590"/>
      <c r="BD40" s="200"/>
      <c r="BE40" s="589" t="str">
        <f t="shared" si="2"/>
        <v/>
      </c>
      <c r="BF40" s="589"/>
      <c r="BG40" s="590"/>
      <c r="BH40" s="590"/>
      <c r="BI40" s="590"/>
      <c r="BJ40" s="590"/>
      <c r="BK40" s="590"/>
      <c r="BL40" s="590"/>
      <c r="BM40" s="590"/>
      <c r="BN40" s="590"/>
      <c r="BO40" s="590"/>
      <c r="BP40" s="590"/>
      <c r="BQ40" s="590"/>
      <c r="BR40" s="590"/>
      <c r="BS40" s="590"/>
      <c r="BT40" s="590"/>
      <c r="BU40" s="590"/>
      <c r="BV40" s="200"/>
      <c r="BW40" s="589" t="str">
        <f t="shared" si="3"/>
        <v/>
      </c>
      <c r="BX40" s="589"/>
      <c r="BY40" s="590" t="str">
        <f>IF('各会計、関係団体の財政状況及び健全化判断比率'!B77="","",'各会計、関係団体の財政状況及び健全化判断比率'!B77)</f>
        <v/>
      </c>
      <c r="BZ40" s="590"/>
      <c r="CA40" s="590"/>
      <c r="CB40" s="590"/>
      <c r="CC40" s="590"/>
      <c r="CD40" s="590"/>
      <c r="CE40" s="590"/>
      <c r="CF40" s="590"/>
      <c r="CG40" s="590"/>
      <c r="CH40" s="590"/>
      <c r="CI40" s="590"/>
      <c r="CJ40" s="590"/>
      <c r="CK40" s="590"/>
      <c r="CL40" s="590"/>
      <c r="CM40" s="590"/>
      <c r="CN40" s="200"/>
      <c r="CO40" s="589">
        <f t="shared" si="4"/>
        <v>27</v>
      </c>
      <c r="CP40" s="589"/>
      <c r="CQ40" s="590" t="str">
        <f>IF('各会計、関係団体の財政状況及び健全化判断比率'!BS16="","",'各会計、関係団体の財政状況及び健全化判断比率'!BS16)</f>
        <v>福岡県女性財団</v>
      </c>
      <c r="CR40" s="590"/>
      <c r="CS40" s="590"/>
      <c r="CT40" s="590"/>
      <c r="CU40" s="590"/>
      <c r="CV40" s="590"/>
      <c r="CW40" s="590"/>
      <c r="CX40" s="590"/>
      <c r="CY40" s="590"/>
      <c r="CZ40" s="590"/>
      <c r="DA40" s="590"/>
      <c r="DB40" s="590"/>
      <c r="DC40" s="590"/>
      <c r="DD40" s="590"/>
      <c r="DE40" s="590"/>
      <c r="DF40" s="192"/>
      <c r="DG40" s="592" t="str">
        <f>IF('各会計、関係団体の財政状況及び健全化判断比率'!BR16="","",'各会計、関係団体の財政状況及び健全化判断比率'!BR16)</f>
        <v/>
      </c>
      <c r="DH40" s="592"/>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178</v>
      </c>
      <c r="C43" s="158"/>
      <c r="D43" s="158"/>
      <c r="E43" s="158" t="s">
        <v>179</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180</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181</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182</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183</v>
      </c>
    </row>
    <row r="48" spans="1:119" x14ac:dyDescent="0.2">
      <c r="E48" s="160" t="s">
        <v>184</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gxdPFuqgTzpXvOLwCLTkGlEAHYujjMc4Ycc8mqdR4bQurDXFelENQyD4Xe6d+dejnfnox/XywCmNVSmZEb7YqQ==" saltValue="WKhoQHiq7Hm7yzwDk5gLtA=="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election activeCell="CX97" sqref="CX97"/>
    </sheetView>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0</v>
      </c>
      <c r="K32" s="10"/>
      <c r="L32" s="10"/>
      <c r="M32" s="10"/>
      <c r="N32" s="10"/>
      <c r="O32" s="10"/>
      <c r="P32" s="10"/>
    </row>
    <row r="33" spans="1:16" ht="39" customHeight="1" thickBot="1" x14ac:dyDescent="0.3">
      <c r="A33" s="10"/>
      <c r="B33" s="13" t="s">
        <v>6</v>
      </c>
      <c r="C33" s="14"/>
      <c r="D33" s="14"/>
      <c r="E33" s="15" t="s">
        <v>2</v>
      </c>
      <c r="F33" s="16" t="s">
        <v>545</v>
      </c>
      <c r="G33" s="17" t="s">
        <v>546</v>
      </c>
      <c r="H33" s="17" t="s">
        <v>547</v>
      </c>
      <c r="I33" s="17" t="s">
        <v>548</v>
      </c>
      <c r="J33" s="18" t="s">
        <v>549</v>
      </c>
      <c r="K33" s="10"/>
      <c r="L33" s="10"/>
      <c r="M33" s="10"/>
      <c r="N33" s="10"/>
      <c r="O33" s="10"/>
      <c r="P33" s="10"/>
    </row>
    <row r="34" spans="1:16" ht="39" customHeight="1" x14ac:dyDescent="0.2">
      <c r="A34" s="10"/>
      <c r="B34" s="19"/>
      <c r="C34" s="1185" t="s">
        <v>554</v>
      </c>
      <c r="D34" s="1185"/>
      <c r="E34" s="1186"/>
      <c r="F34" s="20">
        <v>0.41</v>
      </c>
      <c r="G34" s="21">
        <v>0.34</v>
      </c>
      <c r="H34" s="21">
        <v>0.82</v>
      </c>
      <c r="I34" s="21">
        <v>0.45</v>
      </c>
      <c r="J34" s="22">
        <v>0.43</v>
      </c>
      <c r="K34" s="10"/>
      <c r="L34" s="10"/>
      <c r="M34" s="10"/>
      <c r="N34" s="10"/>
      <c r="O34" s="10"/>
      <c r="P34" s="10"/>
    </row>
    <row r="35" spans="1:16" ht="39" customHeight="1" x14ac:dyDescent="0.2">
      <c r="A35" s="10"/>
      <c r="B35" s="23"/>
      <c r="C35" s="1179" t="s">
        <v>555</v>
      </c>
      <c r="D35" s="1180"/>
      <c r="E35" s="1181"/>
      <c r="F35" s="24">
        <v>0.22</v>
      </c>
      <c r="G35" s="25">
        <v>0.24</v>
      </c>
      <c r="H35" s="25">
        <v>0.24</v>
      </c>
      <c r="I35" s="25">
        <v>0.35</v>
      </c>
      <c r="J35" s="26">
        <v>0.26</v>
      </c>
      <c r="K35" s="10"/>
      <c r="L35" s="10"/>
      <c r="M35" s="10"/>
      <c r="N35" s="10"/>
      <c r="O35" s="10"/>
      <c r="P35" s="10"/>
    </row>
    <row r="36" spans="1:16" ht="39" customHeight="1" x14ac:dyDescent="0.2">
      <c r="A36" s="10"/>
      <c r="B36" s="23"/>
      <c r="C36" s="1179" t="s">
        <v>556</v>
      </c>
      <c r="D36" s="1180"/>
      <c r="E36" s="1181"/>
      <c r="F36" s="24">
        <v>0.27</v>
      </c>
      <c r="G36" s="25">
        <v>0.28000000000000003</v>
      </c>
      <c r="H36" s="25">
        <v>0.15</v>
      </c>
      <c r="I36" s="25">
        <v>0.14000000000000001</v>
      </c>
      <c r="J36" s="26">
        <v>0.14000000000000001</v>
      </c>
      <c r="K36" s="10"/>
      <c r="L36" s="10"/>
      <c r="M36" s="10"/>
      <c r="N36" s="10"/>
      <c r="O36" s="10"/>
      <c r="P36" s="10"/>
    </row>
    <row r="37" spans="1:16" ht="39" customHeight="1" x14ac:dyDescent="0.2">
      <c r="A37" s="10"/>
      <c r="B37" s="23"/>
      <c r="C37" s="1179" t="s">
        <v>557</v>
      </c>
      <c r="D37" s="1180"/>
      <c r="E37" s="1181"/>
      <c r="F37" s="24">
        <v>0.11</v>
      </c>
      <c r="G37" s="25">
        <v>0.12</v>
      </c>
      <c r="H37" s="25">
        <v>0.12</v>
      </c>
      <c r="I37" s="25">
        <v>0.13</v>
      </c>
      <c r="J37" s="26">
        <v>0.13</v>
      </c>
      <c r="K37" s="10"/>
      <c r="L37" s="10"/>
      <c r="M37" s="10"/>
      <c r="N37" s="10"/>
      <c r="O37" s="10"/>
      <c r="P37" s="10"/>
    </row>
    <row r="38" spans="1:16" ht="39" customHeight="1" x14ac:dyDescent="0.2">
      <c r="A38" s="10"/>
      <c r="B38" s="23"/>
      <c r="C38" s="1179" t="s">
        <v>558</v>
      </c>
      <c r="D38" s="1180"/>
      <c r="E38" s="1181"/>
      <c r="F38" s="24" t="s">
        <v>504</v>
      </c>
      <c r="G38" s="25" t="s">
        <v>504</v>
      </c>
      <c r="H38" s="25" t="s">
        <v>504</v>
      </c>
      <c r="I38" s="25">
        <v>0.72</v>
      </c>
      <c r="J38" s="26">
        <v>0.12</v>
      </c>
      <c r="K38" s="10"/>
      <c r="L38" s="10"/>
      <c r="M38" s="10"/>
      <c r="N38" s="10"/>
      <c r="O38" s="10"/>
      <c r="P38" s="10"/>
    </row>
    <row r="39" spans="1:16" ht="39" customHeight="1" x14ac:dyDescent="0.2">
      <c r="A39" s="10"/>
      <c r="B39" s="23"/>
      <c r="C39" s="1179" t="s">
        <v>559</v>
      </c>
      <c r="D39" s="1180"/>
      <c r="E39" s="1181"/>
      <c r="F39" s="24">
        <v>0.23</v>
      </c>
      <c r="G39" s="25">
        <v>0.28000000000000003</v>
      </c>
      <c r="H39" s="25">
        <v>0.26</v>
      </c>
      <c r="I39" s="25">
        <v>0.23</v>
      </c>
      <c r="J39" s="26">
        <v>0.1</v>
      </c>
      <c r="K39" s="10"/>
      <c r="L39" s="10"/>
      <c r="M39" s="10"/>
      <c r="N39" s="10"/>
      <c r="O39" s="10"/>
      <c r="P39" s="10"/>
    </row>
    <row r="40" spans="1:16" ht="39" customHeight="1" x14ac:dyDescent="0.2">
      <c r="A40" s="10"/>
      <c r="B40" s="23"/>
      <c r="C40" s="1179" t="s">
        <v>560</v>
      </c>
      <c r="D40" s="1180"/>
      <c r="E40" s="1181"/>
      <c r="F40" s="24">
        <v>0.15</v>
      </c>
      <c r="G40" s="25">
        <v>0</v>
      </c>
      <c r="H40" s="25">
        <v>0</v>
      </c>
      <c r="I40" s="25">
        <v>0</v>
      </c>
      <c r="J40" s="26">
        <v>7.0000000000000007E-2</v>
      </c>
      <c r="K40" s="10"/>
      <c r="L40" s="10"/>
      <c r="M40" s="10"/>
      <c r="N40" s="10"/>
      <c r="O40" s="10"/>
      <c r="P40" s="10"/>
    </row>
    <row r="41" spans="1:16" ht="39" customHeight="1" x14ac:dyDescent="0.2">
      <c r="A41" s="10"/>
      <c r="B41" s="23"/>
      <c r="C41" s="1179" t="s">
        <v>561</v>
      </c>
      <c r="D41" s="1180"/>
      <c r="E41" s="1181"/>
      <c r="F41" s="24">
        <v>0</v>
      </c>
      <c r="G41" s="25">
        <v>0</v>
      </c>
      <c r="H41" s="25">
        <v>0</v>
      </c>
      <c r="I41" s="25">
        <v>0</v>
      </c>
      <c r="J41" s="26">
        <v>0</v>
      </c>
      <c r="K41" s="10"/>
      <c r="L41" s="10"/>
      <c r="M41" s="10"/>
      <c r="N41" s="10"/>
      <c r="O41" s="10"/>
      <c r="P41" s="10"/>
    </row>
    <row r="42" spans="1:16" ht="39" customHeight="1" x14ac:dyDescent="0.2">
      <c r="A42" s="10"/>
      <c r="B42" s="27"/>
      <c r="C42" s="1179" t="s">
        <v>562</v>
      </c>
      <c r="D42" s="1180"/>
      <c r="E42" s="1181"/>
      <c r="F42" s="24" t="s">
        <v>504</v>
      </c>
      <c r="G42" s="25" t="s">
        <v>504</v>
      </c>
      <c r="H42" s="25" t="s">
        <v>504</v>
      </c>
      <c r="I42" s="25" t="s">
        <v>504</v>
      </c>
      <c r="J42" s="26" t="s">
        <v>504</v>
      </c>
      <c r="K42" s="10"/>
      <c r="L42" s="10"/>
      <c r="M42" s="10"/>
      <c r="N42" s="10"/>
      <c r="O42" s="10"/>
      <c r="P42" s="10"/>
    </row>
    <row r="43" spans="1:16" ht="39" customHeight="1" thickBot="1" x14ac:dyDescent="0.25">
      <c r="A43" s="10"/>
      <c r="B43" s="28"/>
      <c r="C43" s="1182" t="s">
        <v>563</v>
      </c>
      <c r="D43" s="1183"/>
      <c r="E43" s="1184"/>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8Rv8W+3NkKMJZduK3lIno5uigmKVXyn0EXTnKvzaqOc8lRLOfLWwBq9QwbhJ1mSrjxFuYzIzKc4nt6sQ0nLdJw==" saltValue="iG8ibSulwXa44QN4LO3p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election activeCell="CX97" sqref="CX97"/>
    </sheetView>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3">
      <c r="A44" s="36"/>
      <c r="B44" s="39" t="s">
        <v>8</v>
      </c>
      <c r="C44" s="40"/>
      <c r="D44" s="40"/>
      <c r="E44" s="41"/>
      <c r="F44" s="41"/>
      <c r="G44" s="41"/>
      <c r="H44" s="41"/>
      <c r="I44" s="41"/>
      <c r="J44" s="42" t="s">
        <v>2</v>
      </c>
      <c r="K44" s="43" t="s">
        <v>545</v>
      </c>
      <c r="L44" s="44" t="s">
        <v>546</v>
      </c>
      <c r="M44" s="44" t="s">
        <v>547</v>
      </c>
      <c r="N44" s="44" t="s">
        <v>548</v>
      </c>
      <c r="O44" s="45" t="s">
        <v>549</v>
      </c>
      <c r="P44" s="36"/>
      <c r="Q44" s="36"/>
      <c r="R44" s="36"/>
      <c r="S44" s="36"/>
      <c r="T44" s="36"/>
      <c r="U44" s="36"/>
    </row>
    <row r="45" spans="1:21" ht="30.75" customHeight="1" x14ac:dyDescent="0.2">
      <c r="A45" s="36"/>
      <c r="B45" s="1187" t="s">
        <v>9</v>
      </c>
      <c r="C45" s="1188"/>
      <c r="D45" s="46"/>
      <c r="E45" s="1193" t="s">
        <v>10</v>
      </c>
      <c r="F45" s="1193"/>
      <c r="G45" s="1193"/>
      <c r="H45" s="1193"/>
      <c r="I45" s="1193"/>
      <c r="J45" s="1194"/>
      <c r="K45" s="47">
        <v>109800</v>
      </c>
      <c r="L45" s="48">
        <v>116514</v>
      </c>
      <c r="M45" s="48">
        <v>121817</v>
      </c>
      <c r="N45" s="48">
        <v>125301</v>
      </c>
      <c r="O45" s="49">
        <v>128411</v>
      </c>
      <c r="P45" s="36"/>
      <c r="Q45" s="36"/>
      <c r="R45" s="36"/>
      <c r="S45" s="36"/>
      <c r="T45" s="36"/>
      <c r="U45" s="36"/>
    </row>
    <row r="46" spans="1:21" ht="30.75" customHeight="1" x14ac:dyDescent="0.2">
      <c r="A46" s="36"/>
      <c r="B46" s="1189"/>
      <c r="C46" s="1190"/>
      <c r="D46" s="50"/>
      <c r="E46" s="1195" t="s">
        <v>11</v>
      </c>
      <c r="F46" s="1195"/>
      <c r="G46" s="1195"/>
      <c r="H46" s="1195"/>
      <c r="I46" s="1195"/>
      <c r="J46" s="1196"/>
      <c r="K46" s="51">
        <v>19836</v>
      </c>
      <c r="L46" s="52">
        <v>15156</v>
      </c>
      <c r="M46" s="52">
        <v>11958</v>
      </c>
      <c r="N46" s="52">
        <v>11363</v>
      </c>
      <c r="O46" s="53">
        <v>4992</v>
      </c>
      <c r="P46" s="36"/>
      <c r="Q46" s="36"/>
      <c r="R46" s="36"/>
      <c r="S46" s="36"/>
      <c r="T46" s="36"/>
      <c r="U46" s="36"/>
    </row>
    <row r="47" spans="1:21" ht="30.75" customHeight="1" x14ac:dyDescent="0.2">
      <c r="A47" s="36"/>
      <c r="B47" s="1189"/>
      <c r="C47" s="1190"/>
      <c r="D47" s="50"/>
      <c r="E47" s="1195" t="s">
        <v>12</v>
      </c>
      <c r="F47" s="1195"/>
      <c r="G47" s="1195"/>
      <c r="H47" s="1195"/>
      <c r="I47" s="1195"/>
      <c r="J47" s="1196"/>
      <c r="K47" s="51">
        <v>101062</v>
      </c>
      <c r="L47" s="52">
        <v>99670</v>
      </c>
      <c r="M47" s="52">
        <v>97078</v>
      </c>
      <c r="N47" s="52">
        <v>94634</v>
      </c>
      <c r="O47" s="53">
        <v>95742</v>
      </c>
      <c r="P47" s="36"/>
      <c r="Q47" s="36"/>
      <c r="R47" s="36"/>
      <c r="S47" s="36"/>
      <c r="T47" s="36"/>
      <c r="U47" s="36"/>
    </row>
    <row r="48" spans="1:21" ht="30.75" customHeight="1" x14ac:dyDescent="0.2">
      <c r="A48" s="36"/>
      <c r="B48" s="1189"/>
      <c r="C48" s="1190"/>
      <c r="D48" s="50"/>
      <c r="E48" s="1195" t="s">
        <v>13</v>
      </c>
      <c r="F48" s="1195"/>
      <c r="G48" s="1195"/>
      <c r="H48" s="1195"/>
      <c r="I48" s="1195"/>
      <c r="J48" s="1196"/>
      <c r="K48" s="51">
        <v>3900</v>
      </c>
      <c r="L48" s="52">
        <v>2398</v>
      </c>
      <c r="M48" s="52">
        <v>2915</v>
      </c>
      <c r="N48" s="52">
        <v>3051</v>
      </c>
      <c r="O48" s="53">
        <v>2971</v>
      </c>
      <c r="P48" s="36"/>
      <c r="Q48" s="36"/>
      <c r="R48" s="36"/>
      <c r="S48" s="36"/>
      <c r="T48" s="36"/>
      <c r="U48" s="36"/>
    </row>
    <row r="49" spans="1:21" ht="30.75" customHeight="1" x14ac:dyDescent="0.2">
      <c r="A49" s="36"/>
      <c r="B49" s="1189"/>
      <c r="C49" s="1190"/>
      <c r="D49" s="50"/>
      <c r="E49" s="1195" t="s">
        <v>14</v>
      </c>
      <c r="F49" s="1195"/>
      <c r="G49" s="1195"/>
      <c r="H49" s="1195"/>
      <c r="I49" s="1195"/>
      <c r="J49" s="1196"/>
      <c r="K49" s="51" t="s">
        <v>504</v>
      </c>
      <c r="L49" s="52" t="s">
        <v>504</v>
      </c>
      <c r="M49" s="52" t="s">
        <v>504</v>
      </c>
      <c r="N49" s="52" t="s">
        <v>504</v>
      </c>
      <c r="O49" s="53" t="s">
        <v>504</v>
      </c>
      <c r="P49" s="36"/>
      <c r="Q49" s="36"/>
      <c r="R49" s="36"/>
      <c r="S49" s="36"/>
      <c r="T49" s="36"/>
      <c r="U49" s="36"/>
    </row>
    <row r="50" spans="1:21" ht="30.75" customHeight="1" x14ac:dyDescent="0.2">
      <c r="A50" s="36"/>
      <c r="B50" s="1189"/>
      <c r="C50" s="1190"/>
      <c r="D50" s="50"/>
      <c r="E50" s="1195" t="s">
        <v>15</v>
      </c>
      <c r="F50" s="1195"/>
      <c r="G50" s="1195"/>
      <c r="H50" s="1195"/>
      <c r="I50" s="1195"/>
      <c r="J50" s="1196"/>
      <c r="K50" s="51">
        <v>2052</v>
      </c>
      <c r="L50" s="52">
        <v>1888</v>
      </c>
      <c r="M50" s="52">
        <v>1500</v>
      </c>
      <c r="N50" s="52">
        <v>1179</v>
      </c>
      <c r="O50" s="53">
        <v>956</v>
      </c>
      <c r="P50" s="36"/>
      <c r="Q50" s="36"/>
      <c r="R50" s="36"/>
      <c r="S50" s="36"/>
      <c r="T50" s="36"/>
      <c r="U50" s="36"/>
    </row>
    <row r="51" spans="1:21" ht="30.75" customHeight="1" x14ac:dyDescent="0.2">
      <c r="A51" s="36"/>
      <c r="B51" s="1191"/>
      <c r="C51" s="1192"/>
      <c r="D51" s="54"/>
      <c r="E51" s="1195" t="s">
        <v>16</v>
      </c>
      <c r="F51" s="1195"/>
      <c r="G51" s="1195"/>
      <c r="H51" s="1195"/>
      <c r="I51" s="1195"/>
      <c r="J51" s="1196"/>
      <c r="K51" s="51">
        <v>5</v>
      </c>
      <c r="L51" s="52">
        <v>3</v>
      </c>
      <c r="M51" s="52">
        <v>0</v>
      </c>
      <c r="N51" s="52">
        <v>0</v>
      </c>
      <c r="O51" s="53">
        <v>0</v>
      </c>
      <c r="P51" s="36"/>
      <c r="Q51" s="36"/>
      <c r="R51" s="36"/>
      <c r="S51" s="36"/>
      <c r="T51" s="36"/>
      <c r="U51" s="36"/>
    </row>
    <row r="52" spans="1:21" ht="30.75" customHeight="1" x14ac:dyDescent="0.2">
      <c r="A52" s="36"/>
      <c r="B52" s="1197" t="s">
        <v>17</v>
      </c>
      <c r="C52" s="1198"/>
      <c r="D52" s="54"/>
      <c r="E52" s="1195" t="s">
        <v>18</v>
      </c>
      <c r="F52" s="1195"/>
      <c r="G52" s="1195"/>
      <c r="H52" s="1195"/>
      <c r="I52" s="1195"/>
      <c r="J52" s="1196"/>
      <c r="K52" s="51">
        <v>134872</v>
      </c>
      <c r="L52" s="52">
        <v>137107</v>
      </c>
      <c r="M52" s="52">
        <v>139806</v>
      </c>
      <c r="N52" s="52">
        <v>142135</v>
      </c>
      <c r="O52" s="53">
        <v>142518</v>
      </c>
      <c r="P52" s="36"/>
      <c r="Q52" s="36"/>
      <c r="R52" s="36"/>
      <c r="S52" s="36"/>
      <c r="T52" s="36"/>
      <c r="U52" s="36"/>
    </row>
    <row r="53" spans="1:21" ht="30.75" customHeight="1" thickBot="1" x14ac:dyDescent="0.25">
      <c r="A53" s="36"/>
      <c r="B53" s="1199" t="s">
        <v>19</v>
      </c>
      <c r="C53" s="1200"/>
      <c r="D53" s="55"/>
      <c r="E53" s="1201" t="s">
        <v>20</v>
      </c>
      <c r="F53" s="1201"/>
      <c r="G53" s="1201"/>
      <c r="H53" s="1201"/>
      <c r="I53" s="1201"/>
      <c r="J53" s="1202"/>
      <c r="K53" s="56">
        <v>101783</v>
      </c>
      <c r="L53" s="57">
        <v>98522</v>
      </c>
      <c r="M53" s="57">
        <v>95462</v>
      </c>
      <c r="N53" s="57">
        <v>93393</v>
      </c>
      <c r="O53" s="58">
        <v>90554</v>
      </c>
      <c r="P53" s="36"/>
      <c r="Q53" s="36"/>
      <c r="R53" s="36"/>
      <c r="S53" s="36"/>
      <c r="T53" s="36"/>
      <c r="U53" s="36"/>
    </row>
    <row r="54" spans="1:21" ht="24" customHeight="1" thickBot="1" x14ac:dyDescent="0.3">
      <c r="A54" s="36"/>
      <c r="B54" s="59" t="s">
        <v>21</v>
      </c>
      <c r="C54" s="36"/>
      <c r="D54" s="36"/>
      <c r="E54" s="36"/>
      <c r="F54" s="36"/>
      <c r="G54" s="36"/>
      <c r="H54" s="36"/>
      <c r="I54" s="36"/>
      <c r="J54" s="36"/>
      <c r="K54" s="36"/>
      <c r="L54" s="36"/>
      <c r="M54" s="36"/>
      <c r="N54" s="36"/>
      <c r="O54" s="60" t="s">
        <v>564</v>
      </c>
      <c r="P54" s="36"/>
      <c r="Q54" s="36"/>
      <c r="R54" s="36"/>
      <c r="S54" s="36"/>
      <c r="T54" s="36"/>
      <c r="U54" s="36"/>
    </row>
    <row r="55" spans="1:21" ht="30.75" customHeight="1" thickBot="1" x14ac:dyDescent="0.3">
      <c r="A55" s="36"/>
      <c r="B55" s="61"/>
      <c r="C55" s="62"/>
      <c r="D55" s="62"/>
      <c r="E55" s="63"/>
      <c r="F55" s="63"/>
      <c r="G55" s="63"/>
      <c r="H55" s="63"/>
      <c r="I55" s="63"/>
      <c r="J55" s="64" t="s">
        <v>2</v>
      </c>
      <c r="K55" s="65" t="s">
        <v>565</v>
      </c>
      <c r="L55" s="66" t="s">
        <v>566</v>
      </c>
      <c r="M55" s="66" t="s">
        <v>567</v>
      </c>
      <c r="N55" s="66" t="s">
        <v>568</v>
      </c>
      <c r="O55" s="67" t="s">
        <v>569</v>
      </c>
      <c r="P55" s="36"/>
      <c r="Q55" s="36"/>
      <c r="R55" s="36"/>
      <c r="S55" s="36"/>
      <c r="T55" s="36"/>
      <c r="U55" s="36"/>
    </row>
    <row r="56" spans="1:21" ht="30.75" customHeight="1" x14ac:dyDescent="0.2">
      <c r="A56" s="36"/>
      <c r="B56" s="1203" t="s">
        <v>22</v>
      </c>
      <c r="C56" s="1204"/>
      <c r="D56" s="1207" t="s">
        <v>23</v>
      </c>
      <c r="E56" s="1208"/>
      <c r="F56" s="1208"/>
      <c r="G56" s="1208"/>
      <c r="H56" s="1208"/>
      <c r="I56" s="1208"/>
      <c r="J56" s="1209"/>
      <c r="K56" s="68">
        <v>304163</v>
      </c>
      <c r="L56" s="69">
        <v>324334</v>
      </c>
      <c r="M56" s="69">
        <v>347602</v>
      </c>
      <c r="N56" s="69">
        <v>374342</v>
      </c>
      <c r="O56" s="70">
        <v>403454</v>
      </c>
      <c r="P56" s="36"/>
      <c r="Q56" s="36"/>
      <c r="R56" s="36"/>
      <c r="S56" s="36"/>
      <c r="T56" s="36"/>
      <c r="U56" s="36"/>
    </row>
    <row r="57" spans="1:21" ht="30.75" customHeight="1" thickBot="1" x14ac:dyDescent="0.25">
      <c r="A57" s="36"/>
      <c r="B57" s="1205"/>
      <c r="C57" s="1206"/>
      <c r="D57" s="1210" t="s">
        <v>24</v>
      </c>
      <c r="E57" s="1211"/>
      <c r="F57" s="1211"/>
      <c r="G57" s="1211"/>
      <c r="H57" s="1211"/>
      <c r="I57" s="1211"/>
      <c r="J57" s="1212"/>
      <c r="K57" s="71">
        <v>401286</v>
      </c>
      <c r="L57" s="72">
        <v>407446</v>
      </c>
      <c r="M57" s="72">
        <v>428164</v>
      </c>
      <c r="N57" s="72">
        <v>454206</v>
      </c>
      <c r="O57" s="73">
        <v>457197</v>
      </c>
      <c r="P57" s="36"/>
      <c r="Q57" s="36"/>
      <c r="R57" s="36"/>
      <c r="S57" s="36"/>
      <c r="T57" s="36"/>
      <c r="U57" s="36"/>
    </row>
    <row r="58" spans="1:21" ht="17.25" customHeight="1" x14ac:dyDescent="0.2">
      <c r="A58" s="36"/>
      <c r="B58" s="74"/>
      <c r="C58" s="74"/>
      <c r="D58" s="75" t="s">
        <v>25</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26</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twCjR+7H4GyoLZnnbLKnUmJZqG28XjxmIy5fvAO1HpZWZg0G1eNey5ooJSnUbMxQVMUV0eZa0X8WNYEeoZKUZg==" saltValue="LKgQBawJSD8OQbiLJoWaYQ=="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Normal="100" zoomScaleSheetLayoutView="100" workbookViewId="0">
      <selection activeCell="CX97" sqref="CX97"/>
    </sheetView>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7</v>
      </c>
    </row>
    <row r="40" spans="2:13" ht="27.75" customHeight="1" thickBot="1" x14ac:dyDescent="0.3">
      <c r="B40" s="80" t="s">
        <v>8</v>
      </c>
      <c r="C40" s="81"/>
      <c r="D40" s="81"/>
      <c r="E40" s="82"/>
      <c r="F40" s="82"/>
      <c r="G40" s="82"/>
      <c r="H40" s="83" t="s">
        <v>2</v>
      </c>
      <c r="I40" s="383" t="s">
        <v>545</v>
      </c>
      <c r="J40" s="384" t="s">
        <v>546</v>
      </c>
      <c r="K40" s="384" t="s">
        <v>547</v>
      </c>
      <c r="L40" s="384" t="s">
        <v>548</v>
      </c>
      <c r="M40" s="385" t="s">
        <v>549</v>
      </c>
    </row>
    <row r="41" spans="2:13" ht="27.75" customHeight="1" x14ac:dyDescent="0.2">
      <c r="B41" s="1213" t="s">
        <v>27</v>
      </c>
      <c r="C41" s="1214"/>
      <c r="D41" s="84"/>
      <c r="E41" s="1219" t="s">
        <v>28</v>
      </c>
      <c r="F41" s="1219"/>
      <c r="G41" s="1219"/>
      <c r="H41" s="1220"/>
      <c r="I41" s="386">
        <v>3776339</v>
      </c>
      <c r="J41" s="387">
        <v>3855858</v>
      </c>
      <c r="K41" s="387">
        <v>3950006</v>
      </c>
      <c r="L41" s="387">
        <v>4035391</v>
      </c>
      <c r="M41" s="388">
        <v>4149309</v>
      </c>
    </row>
    <row r="42" spans="2:13" ht="27.75" customHeight="1" x14ac:dyDescent="0.2">
      <c r="B42" s="1215"/>
      <c r="C42" s="1216"/>
      <c r="D42" s="85"/>
      <c r="E42" s="1221" t="s">
        <v>29</v>
      </c>
      <c r="F42" s="1221"/>
      <c r="G42" s="1221"/>
      <c r="H42" s="1222"/>
      <c r="I42" s="389">
        <v>6037</v>
      </c>
      <c r="J42" s="390">
        <v>4322</v>
      </c>
      <c r="K42" s="390">
        <v>2943</v>
      </c>
      <c r="L42" s="390">
        <v>1837</v>
      </c>
      <c r="M42" s="391">
        <v>1038</v>
      </c>
    </row>
    <row r="43" spans="2:13" ht="27.75" customHeight="1" x14ac:dyDescent="0.2">
      <c r="B43" s="1215"/>
      <c r="C43" s="1216"/>
      <c r="D43" s="85"/>
      <c r="E43" s="1221" t="s">
        <v>30</v>
      </c>
      <c r="F43" s="1221"/>
      <c r="G43" s="1221"/>
      <c r="H43" s="1222"/>
      <c r="I43" s="389">
        <v>60202</v>
      </c>
      <c r="J43" s="390">
        <v>58833</v>
      </c>
      <c r="K43" s="390">
        <v>57781</v>
      </c>
      <c r="L43" s="390">
        <v>57695</v>
      </c>
      <c r="M43" s="391">
        <v>57954</v>
      </c>
    </row>
    <row r="44" spans="2:13" ht="27.75" customHeight="1" x14ac:dyDescent="0.2">
      <c r="B44" s="1215"/>
      <c r="C44" s="1216"/>
      <c r="D44" s="85"/>
      <c r="E44" s="1221" t="s">
        <v>31</v>
      </c>
      <c r="F44" s="1221"/>
      <c r="G44" s="1221"/>
      <c r="H44" s="1222"/>
      <c r="I44" s="389" t="s">
        <v>504</v>
      </c>
      <c r="J44" s="390" t="s">
        <v>504</v>
      </c>
      <c r="K44" s="390" t="s">
        <v>504</v>
      </c>
      <c r="L44" s="390" t="s">
        <v>504</v>
      </c>
      <c r="M44" s="391" t="s">
        <v>504</v>
      </c>
    </row>
    <row r="45" spans="2:13" ht="27.75" customHeight="1" x14ac:dyDescent="0.2">
      <c r="B45" s="1215"/>
      <c r="C45" s="1216"/>
      <c r="D45" s="85"/>
      <c r="E45" s="1221" t="s">
        <v>32</v>
      </c>
      <c r="F45" s="1221"/>
      <c r="G45" s="1221"/>
      <c r="H45" s="1222"/>
      <c r="I45" s="389">
        <v>433959</v>
      </c>
      <c r="J45" s="390">
        <v>419465</v>
      </c>
      <c r="K45" s="390">
        <v>314003</v>
      </c>
      <c r="L45" s="390">
        <v>304648</v>
      </c>
      <c r="M45" s="391">
        <v>294589</v>
      </c>
    </row>
    <row r="46" spans="2:13" ht="27.75" customHeight="1" x14ac:dyDescent="0.2">
      <c r="B46" s="1215"/>
      <c r="C46" s="1216"/>
      <c r="D46" s="86"/>
      <c r="E46" s="1223" t="s">
        <v>33</v>
      </c>
      <c r="F46" s="1223"/>
      <c r="G46" s="1223"/>
      <c r="H46" s="1224"/>
      <c r="I46" s="389">
        <v>4660</v>
      </c>
      <c r="J46" s="390">
        <v>3673</v>
      </c>
      <c r="K46" s="390">
        <v>3134</v>
      </c>
      <c r="L46" s="390">
        <v>1531</v>
      </c>
      <c r="M46" s="391">
        <v>1604</v>
      </c>
    </row>
    <row r="47" spans="2:13" ht="27.75" customHeight="1" x14ac:dyDescent="0.2">
      <c r="B47" s="1215"/>
      <c r="C47" s="1216"/>
      <c r="D47" s="87"/>
      <c r="E47" s="1225" t="s">
        <v>34</v>
      </c>
      <c r="F47" s="1226"/>
      <c r="G47" s="1226"/>
      <c r="H47" s="1227"/>
      <c r="I47" s="389" t="s">
        <v>504</v>
      </c>
      <c r="J47" s="390" t="s">
        <v>504</v>
      </c>
      <c r="K47" s="390" t="s">
        <v>504</v>
      </c>
      <c r="L47" s="390" t="s">
        <v>504</v>
      </c>
      <c r="M47" s="391" t="s">
        <v>504</v>
      </c>
    </row>
    <row r="48" spans="2:13" ht="27.75" customHeight="1" x14ac:dyDescent="0.2">
      <c r="B48" s="1215"/>
      <c r="C48" s="1216"/>
      <c r="D48" s="85"/>
      <c r="E48" s="1221" t="s">
        <v>35</v>
      </c>
      <c r="F48" s="1221"/>
      <c r="G48" s="1221"/>
      <c r="H48" s="1222"/>
      <c r="I48" s="389" t="s">
        <v>504</v>
      </c>
      <c r="J48" s="390" t="s">
        <v>504</v>
      </c>
      <c r="K48" s="390" t="s">
        <v>504</v>
      </c>
      <c r="L48" s="390" t="s">
        <v>504</v>
      </c>
      <c r="M48" s="391" t="s">
        <v>504</v>
      </c>
    </row>
    <row r="49" spans="2:13" ht="27.75" customHeight="1" x14ac:dyDescent="0.2">
      <c r="B49" s="1217"/>
      <c r="C49" s="1218"/>
      <c r="D49" s="85"/>
      <c r="E49" s="1221" t="s">
        <v>36</v>
      </c>
      <c r="F49" s="1221"/>
      <c r="G49" s="1221"/>
      <c r="H49" s="1222"/>
      <c r="I49" s="389" t="s">
        <v>504</v>
      </c>
      <c r="J49" s="390" t="s">
        <v>504</v>
      </c>
      <c r="K49" s="390" t="s">
        <v>504</v>
      </c>
      <c r="L49" s="390" t="s">
        <v>504</v>
      </c>
      <c r="M49" s="391" t="s">
        <v>504</v>
      </c>
    </row>
    <row r="50" spans="2:13" ht="27.75" customHeight="1" x14ac:dyDescent="0.2">
      <c r="B50" s="1228" t="s">
        <v>37</v>
      </c>
      <c r="C50" s="1229"/>
      <c r="D50" s="88"/>
      <c r="E50" s="1221" t="s">
        <v>38</v>
      </c>
      <c r="F50" s="1221"/>
      <c r="G50" s="1221"/>
      <c r="H50" s="1222"/>
      <c r="I50" s="389">
        <v>390347</v>
      </c>
      <c r="J50" s="390">
        <v>408877</v>
      </c>
      <c r="K50" s="390">
        <v>434223</v>
      </c>
      <c r="L50" s="390">
        <v>462188</v>
      </c>
      <c r="M50" s="391">
        <v>509058</v>
      </c>
    </row>
    <row r="51" spans="2:13" ht="27.75" customHeight="1" x14ac:dyDescent="0.2">
      <c r="B51" s="1215"/>
      <c r="C51" s="1216"/>
      <c r="D51" s="85"/>
      <c r="E51" s="1221" t="s">
        <v>39</v>
      </c>
      <c r="F51" s="1221"/>
      <c r="G51" s="1221"/>
      <c r="H51" s="1222"/>
      <c r="I51" s="389">
        <v>50148</v>
      </c>
      <c r="J51" s="390">
        <v>50695</v>
      </c>
      <c r="K51" s="390">
        <v>50202</v>
      </c>
      <c r="L51" s="390">
        <v>49499</v>
      </c>
      <c r="M51" s="391">
        <v>48329</v>
      </c>
    </row>
    <row r="52" spans="2:13" ht="27.75" customHeight="1" x14ac:dyDescent="0.2">
      <c r="B52" s="1217"/>
      <c r="C52" s="1218"/>
      <c r="D52" s="85"/>
      <c r="E52" s="1221" t="s">
        <v>40</v>
      </c>
      <c r="F52" s="1221"/>
      <c r="G52" s="1221"/>
      <c r="H52" s="1222"/>
      <c r="I52" s="389">
        <v>1777730</v>
      </c>
      <c r="J52" s="390">
        <v>1793284</v>
      </c>
      <c r="K52" s="390">
        <v>1816207</v>
      </c>
      <c r="L52" s="390">
        <v>1829340</v>
      </c>
      <c r="M52" s="391">
        <v>1845382</v>
      </c>
    </row>
    <row r="53" spans="2:13" ht="27.75" customHeight="1" thickBot="1" x14ac:dyDescent="0.25">
      <c r="B53" s="1230" t="s">
        <v>41</v>
      </c>
      <c r="C53" s="1231"/>
      <c r="D53" s="89"/>
      <c r="E53" s="1232" t="s">
        <v>42</v>
      </c>
      <c r="F53" s="1232"/>
      <c r="G53" s="1232"/>
      <c r="H53" s="1233"/>
      <c r="I53" s="392">
        <v>2062971</v>
      </c>
      <c r="J53" s="393">
        <v>2089295</v>
      </c>
      <c r="K53" s="393">
        <v>2027236</v>
      </c>
      <c r="L53" s="393">
        <v>2060074</v>
      </c>
      <c r="M53" s="394">
        <v>2101726</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JOb+LY36VCijr29Bxabg/xvxEog4AYxHjpgKW/2wYzMj91NI0pYn9HRrbek4R4hCt71Q0VG38bX1Xbshm06y8w==" saltValue="W7dKDa/RzL0sORTm9015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election activeCell="CX97" sqref="CX97"/>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43</v>
      </c>
    </row>
    <row r="54" spans="2:8" ht="29.25" customHeight="1" thickBot="1" x14ac:dyDescent="0.35">
      <c r="B54" s="94" t="s">
        <v>1</v>
      </c>
      <c r="C54" s="95"/>
      <c r="D54" s="95"/>
      <c r="E54" s="96" t="s">
        <v>2</v>
      </c>
      <c r="F54" s="97" t="s">
        <v>547</v>
      </c>
      <c r="G54" s="97" t="s">
        <v>548</v>
      </c>
      <c r="H54" s="98" t="s">
        <v>549</v>
      </c>
    </row>
    <row r="55" spans="2:8" ht="52.5" customHeight="1" x14ac:dyDescent="0.2">
      <c r="B55" s="99"/>
      <c r="C55" s="1242" t="s">
        <v>44</v>
      </c>
      <c r="D55" s="1242"/>
      <c r="E55" s="1243"/>
      <c r="F55" s="100">
        <v>11154</v>
      </c>
      <c r="G55" s="100">
        <v>12827</v>
      </c>
      <c r="H55" s="101">
        <v>8445</v>
      </c>
    </row>
    <row r="56" spans="2:8" ht="52.5" customHeight="1" x14ac:dyDescent="0.2">
      <c r="B56" s="102"/>
      <c r="C56" s="1244" t="s">
        <v>45</v>
      </c>
      <c r="D56" s="1244"/>
      <c r="E56" s="1245"/>
      <c r="F56" s="103">
        <v>21345</v>
      </c>
      <c r="G56" s="103">
        <v>22039</v>
      </c>
      <c r="H56" s="104">
        <v>22055</v>
      </c>
    </row>
    <row r="57" spans="2:8" ht="53.25" customHeight="1" x14ac:dyDescent="0.2">
      <c r="B57" s="102"/>
      <c r="C57" s="1246" t="s">
        <v>46</v>
      </c>
      <c r="D57" s="1246"/>
      <c r="E57" s="1247"/>
      <c r="F57" s="105">
        <v>51895</v>
      </c>
      <c r="G57" s="105">
        <v>48241</v>
      </c>
      <c r="H57" s="106">
        <v>47187</v>
      </c>
    </row>
    <row r="58" spans="2:8" ht="45.75" customHeight="1" x14ac:dyDescent="0.2">
      <c r="B58" s="107"/>
      <c r="C58" s="1234" t="s">
        <v>617</v>
      </c>
      <c r="D58" s="1235"/>
      <c r="E58" s="1236"/>
      <c r="F58" s="108">
        <v>8424</v>
      </c>
      <c r="G58" s="108">
        <v>8262</v>
      </c>
      <c r="H58" s="109">
        <v>9430</v>
      </c>
    </row>
    <row r="59" spans="2:8" ht="45.75" customHeight="1" x14ac:dyDescent="0.2">
      <c r="B59" s="107"/>
      <c r="C59" s="1234" t="s">
        <v>618</v>
      </c>
      <c r="D59" s="1235"/>
      <c r="E59" s="1236"/>
      <c r="F59" s="108">
        <v>8445</v>
      </c>
      <c r="G59" s="108">
        <v>8451</v>
      </c>
      <c r="H59" s="109">
        <v>8457</v>
      </c>
    </row>
    <row r="60" spans="2:8" ht="45.75" customHeight="1" x14ac:dyDescent="0.2">
      <c r="B60" s="107"/>
      <c r="C60" s="1234" t="s">
        <v>619</v>
      </c>
      <c r="D60" s="1235"/>
      <c r="E60" s="1236"/>
      <c r="F60" s="108">
        <v>6192</v>
      </c>
      <c r="G60" s="108">
        <v>6197</v>
      </c>
      <c r="H60" s="109">
        <v>6201</v>
      </c>
    </row>
    <row r="61" spans="2:8" ht="45.75" customHeight="1" x14ac:dyDescent="0.2">
      <c r="B61" s="107"/>
      <c r="C61" s="1234" t="s">
        <v>620</v>
      </c>
      <c r="D61" s="1235"/>
      <c r="E61" s="1236"/>
      <c r="F61" s="108">
        <v>8768</v>
      </c>
      <c r="G61" s="108">
        <v>5204</v>
      </c>
      <c r="H61" s="109">
        <v>5208</v>
      </c>
    </row>
    <row r="62" spans="2:8" ht="45.75" customHeight="1" thickBot="1" x14ac:dyDescent="0.25">
      <c r="B62" s="110"/>
      <c r="C62" s="1237" t="s">
        <v>621</v>
      </c>
      <c r="D62" s="1238"/>
      <c r="E62" s="1239"/>
      <c r="F62" s="111">
        <v>4578</v>
      </c>
      <c r="G62" s="111">
        <v>4570</v>
      </c>
      <c r="H62" s="112">
        <v>4596</v>
      </c>
    </row>
    <row r="63" spans="2:8" ht="52.5" customHeight="1" thickBot="1" x14ac:dyDescent="0.25">
      <c r="B63" s="113"/>
      <c r="C63" s="1240" t="s">
        <v>47</v>
      </c>
      <c r="D63" s="1240"/>
      <c r="E63" s="1241"/>
      <c r="F63" s="114">
        <v>84394</v>
      </c>
      <c r="G63" s="114">
        <v>83107</v>
      </c>
      <c r="H63" s="115">
        <v>77687</v>
      </c>
    </row>
    <row r="64" spans="2:8" ht="15" customHeight="1" x14ac:dyDescent="0.2"/>
  </sheetData>
  <sheetProtection algorithmName="SHA-512" hashValue="1rUwHZcXk68WFcK9BMs50OMsOKRAKXJJHPJCVdGGbar2O2O/NNgLtuPkTMwmxR+PtMpJKIPobZZgT5miqj2zhw==" saltValue="/6oHsylB2of8g9Ja7kCI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E25F2-9706-4D6A-8452-76CA810BB908}">
  <sheetPr>
    <pageSetUpPr fitToPage="1"/>
  </sheetPr>
  <dimension ref="A1:WZM160"/>
  <sheetViews>
    <sheetView showGridLines="0" zoomScaleNormal="100" zoomScaleSheetLayoutView="55" workbookViewId="0">
      <selection activeCell="CX97" sqref="CX97"/>
    </sheetView>
  </sheetViews>
  <sheetFormatPr defaultColWidth="0" defaultRowHeight="0" customHeight="1" zeroHeight="1" x14ac:dyDescent="0.2"/>
  <cols>
    <col min="1" max="1" width="6.36328125" style="1248" customWidth="1"/>
    <col min="2" max="107" width="2.453125" style="1248" customWidth="1"/>
    <col min="108" max="108" width="6.08984375" style="1250" customWidth="1"/>
    <col min="109" max="109" width="5.90625" style="1249" customWidth="1"/>
    <col min="110" max="110" width="19.08984375" style="1248" hidden="1"/>
    <col min="111" max="115" width="12.6328125" style="1248" hidden="1"/>
    <col min="116" max="349" width="8.6328125" style="1248" hidden="1"/>
    <col min="350" max="355" width="14.90625" style="1248" hidden="1"/>
    <col min="356" max="357" width="15.90625" style="1248" hidden="1"/>
    <col min="358" max="363" width="16.08984375" style="1248" hidden="1"/>
    <col min="364" max="364" width="6.08984375" style="1248" hidden="1"/>
    <col min="365" max="365" width="3" style="1248" hidden="1"/>
    <col min="366" max="605" width="8.6328125" style="1248" hidden="1"/>
    <col min="606" max="611" width="14.90625" style="1248" hidden="1"/>
    <col min="612" max="613" width="15.90625" style="1248" hidden="1"/>
    <col min="614" max="619" width="16.08984375" style="1248" hidden="1"/>
    <col min="620" max="620" width="6.08984375" style="1248" hidden="1"/>
    <col min="621" max="621" width="3" style="1248" hidden="1"/>
    <col min="622" max="861" width="8.6328125" style="1248" hidden="1"/>
    <col min="862" max="867" width="14.90625" style="1248" hidden="1"/>
    <col min="868" max="869" width="15.90625" style="1248" hidden="1"/>
    <col min="870" max="875" width="16.08984375" style="1248" hidden="1"/>
    <col min="876" max="876" width="6.08984375" style="1248" hidden="1"/>
    <col min="877" max="877" width="3" style="1248" hidden="1"/>
    <col min="878" max="1117" width="8.6328125" style="1248" hidden="1"/>
    <col min="1118" max="1123" width="14.90625" style="1248" hidden="1"/>
    <col min="1124" max="1125" width="15.90625" style="1248" hidden="1"/>
    <col min="1126" max="1131" width="16.08984375" style="1248" hidden="1"/>
    <col min="1132" max="1132" width="6.08984375" style="1248" hidden="1"/>
    <col min="1133" max="1133" width="3" style="1248" hidden="1"/>
    <col min="1134" max="1373" width="8.6328125" style="1248" hidden="1"/>
    <col min="1374" max="1379" width="14.90625" style="1248" hidden="1"/>
    <col min="1380" max="1381" width="15.90625" style="1248" hidden="1"/>
    <col min="1382" max="1387" width="16.08984375" style="1248" hidden="1"/>
    <col min="1388" max="1388" width="6.08984375" style="1248" hidden="1"/>
    <col min="1389" max="1389" width="3" style="1248" hidden="1"/>
    <col min="1390" max="1629" width="8.6328125" style="1248" hidden="1"/>
    <col min="1630" max="1635" width="14.90625" style="1248" hidden="1"/>
    <col min="1636" max="1637" width="15.90625" style="1248" hidden="1"/>
    <col min="1638" max="1643" width="16.08984375" style="1248" hidden="1"/>
    <col min="1644" max="1644" width="6.08984375" style="1248" hidden="1"/>
    <col min="1645" max="1645" width="3" style="1248" hidden="1"/>
    <col min="1646" max="1885" width="8.6328125" style="1248" hidden="1"/>
    <col min="1886" max="1891" width="14.90625" style="1248" hidden="1"/>
    <col min="1892" max="1893" width="15.90625" style="1248" hidden="1"/>
    <col min="1894" max="1899" width="16.08984375" style="1248" hidden="1"/>
    <col min="1900" max="1900" width="6.08984375" style="1248" hidden="1"/>
    <col min="1901" max="1901" width="3" style="1248" hidden="1"/>
    <col min="1902" max="2141" width="8.6328125" style="1248" hidden="1"/>
    <col min="2142" max="2147" width="14.90625" style="1248" hidden="1"/>
    <col min="2148" max="2149" width="15.90625" style="1248" hidden="1"/>
    <col min="2150" max="2155" width="16.08984375" style="1248" hidden="1"/>
    <col min="2156" max="2156" width="6.08984375" style="1248" hidden="1"/>
    <col min="2157" max="2157" width="3" style="1248" hidden="1"/>
    <col min="2158" max="2397" width="8.6328125" style="1248" hidden="1"/>
    <col min="2398" max="2403" width="14.90625" style="1248" hidden="1"/>
    <col min="2404" max="2405" width="15.90625" style="1248" hidden="1"/>
    <col min="2406" max="2411" width="16.08984375" style="1248" hidden="1"/>
    <col min="2412" max="2412" width="6.08984375" style="1248" hidden="1"/>
    <col min="2413" max="2413" width="3" style="1248" hidden="1"/>
    <col min="2414" max="2653" width="8.6328125" style="1248" hidden="1"/>
    <col min="2654" max="2659" width="14.90625" style="1248" hidden="1"/>
    <col min="2660" max="2661" width="15.90625" style="1248" hidden="1"/>
    <col min="2662" max="2667" width="16.08984375" style="1248" hidden="1"/>
    <col min="2668" max="2668" width="6.08984375" style="1248" hidden="1"/>
    <col min="2669" max="2669" width="3" style="1248" hidden="1"/>
    <col min="2670" max="2909" width="8.6328125" style="1248" hidden="1"/>
    <col min="2910" max="2915" width="14.90625" style="1248" hidden="1"/>
    <col min="2916" max="2917" width="15.90625" style="1248" hidden="1"/>
    <col min="2918" max="2923" width="16.08984375" style="1248" hidden="1"/>
    <col min="2924" max="2924" width="6.08984375" style="1248" hidden="1"/>
    <col min="2925" max="2925" width="3" style="1248" hidden="1"/>
    <col min="2926" max="3165" width="8.6328125" style="1248" hidden="1"/>
    <col min="3166" max="3171" width="14.90625" style="1248" hidden="1"/>
    <col min="3172" max="3173" width="15.90625" style="1248" hidden="1"/>
    <col min="3174" max="3179" width="16.08984375" style="1248" hidden="1"/>
    <col min="3180" max="3180" width="6.08984375" style="1248" hidden="1"/>
    <col min="3181" max="3181" width="3" style="1248" hidden="1"/>
    <col min="3182" max="3421" width="8.6328125" style="1248" hidden="1"/>
    <col min="3422" max="3427" width="14.90625" style="1248" hidden="1"/>
    <col min="3428" max="3429" width="15.90625" style="1248" hidden="1"/>
    <col min="3430" max="3435" width="16.08984375" style="1248" hidden="1"/>
    <col min="3436" max="3436" width="6.08984375" style="1248" hidden="1"/>
    <col min="3437" max="3437" width="3" style="1248" hidden="1"/>
    <col min="3438" max="3677" width="8.6328125" style="1248" hidden="1"/>
    <col min="3678" max="3683" width="14.90625" style="1248" hidden="1"/>
    <col min="3684" max="3685" width="15.90625" style="1248" hidden="1"/>
    <col min="3686" max="3691" width="16.08984375" style="1248" hidden="1"/>
    <col min="3692" max="3692" width="6.08984375" style="1248" hidden="1"/>
    <col min="3693" max="3693" width="3" style="1248" hidden="1"/>
    <col min="3694" max="3933" width="8.6328125" style="1248" hidden="1"/>
    <col min="3934" max="3939" width="14.90625" style="1248" hidden="1"/>
    <col min="3940" max="3941" width="15.90625" style="1248" hidden="1"/>
    <col min="3942" max="3947" width="16.08984375" style="1248" hidden="1"/>
    <col min="3948" max="3948" width="6.08984375" style="1248" hidden="1"/>
    <col min="3949" max="3949" width="3" style="1248" hidden="1"/>
    <col min="3950" max="4189" width="8.6328125" style="1248" hidden="1"/>
    <col min="4190" max="4195" width="14.90625" style="1248" hidden="1"/>
    <col min="4196" max="4197" width="15.90625" style="1248" hidden="1"/>
    <col min="4198" max="4203" width="16.08984375" style="1248" hidden="1"/>
    <col min="4204" max="4204" width="6.08984375" style="1248" hidden="1"/>
    <col min="4205" max="4205" width="3" style="1248" hidden="1"/>
    <col min="4206" max="4445" width="8.6328125" style="1248" hidden="1"/>
    <col min="4446" max="4451" width="14.90625" style="1248" hidden="1"/>
    <col min="4452" max="4453" width="15.90625" style="1248" hidden="1"/>
    <col min="4454" max="4459" width="16.08984375" style="1248" hidden="1"/>
    <col min="4460" max="4460" width="6.08984375" style="1248" hidden="1"/>
    <col min="4461" max="4461" width="3" style="1248" hidden="1"/>
    <col min="4462" max="4701" width="8.6328125" style="1248" hidden="1"/>
    <col min="4702" max="4707" width="14.90625" style="1248" hidden="1"/>
    <col min="4708" max="4709" width="15.90625" style="1248" hidden="1"/>
    <col min="4710" max="4715" width="16.08984375" style="1248" hidden="1"/>
    <col min="4716" max="4716" width="6.08984375" style="1248" hidden="1"/>
    <col min="4717" max="4717" width="3" style="1248" hidden="1"/>
    <col min="4718" max="4957" width="8.6328125" style="1248" hidden="1"/>
    <col min="4958" max="4963" width="14.90625" style="1248" hidden="1"/>
    <col min="4964" max="4965" width="15.90625" style="1248" hidden="1"/>
    <col min="4966" max="4971" width="16.08984375" style="1248" hidden="1"/>
    <col min="4972" max="4972" width="6.08984375" style="1248" hidden="1"/>
    <col min="4973" max="4973" width="3" style="1248" hidden="1"/>
    <col min="4974" max="5213" width="8.6328125" style="1248" hidden="1"/>
    <col min="5214" max="5219" width="14.90625" style="1248" hidden="1"/>
    <col min="5220" max="5221" width="15.90625" style="1248" hidden="1"/>
    <col min="5222" max="5227" width="16.08984375" style="1248" hidden="1"/>
    <col min="5228" max="5228" width="6.08984375" style="1248" hidden="1"/>
    <col min="5229" max="5229" width="3" style="1248" hidden="1"/>
    <col min="5230" max="5469" width="8.6328125" style="1248" hidden="1"/>
    <col min="5470" max="5475" width="14.90625" style="1248" hidden="1"/>
    <col min="5476" max="5477" width="15.90625" style="1248" hidden="1"/>
    <col min="5478" max="5483" width="16.08984375" style="1248" hidden="1"/>
    <col min="5484" max="5484" width="6.08984375" style="1248" hidden="1"/>
    <col min="5485" max="5485" width="3" style="1248" hidden="1"/>
    <col min="5486" max="5725" width="8.6328125" style="1248" hidden="1"/>
    <col min="5726" max="5731" width="14.90625" style="1248" hidden="1"/>
    <col min="5732" max="5733" width="15.90625" style="1248" hidden="1"/>
    <col min="5734" max="5739" width="16.08984375" style="1248" hidden="1"/>
    <col min="5740" max="5740" width="6.08984375" style="1248" hidden="1"/>
    <col min="5741" max="5741" width="3" style="1248" hidden="1"/>
    <col min="5742" max="5981" width="8.6328125" style="1248" hidden="1"/>
    <col min="5982" max="5987" width="14.90625" style="1248" hidden="1"/>
    <col min="5988" max="5989" width="15.90625" style="1248" hidden="1"/>
    <col min="5990" max="5995" width="16.08984375" style="1248" hidden="1"/>
    <col min="5996" max="5996" width="6.08984375" style="1248" hidden="1"/>
    <col min="5997" max="5997" width="3" style="1248" hidden="1"/>
    <col min="5998" max="6237" width="8.6328125" style="1248" hidden="1"/>
    <col min="6238" max="6243" width="14.90625" style="1248" hidden="1"/>
    <col min="6244" max="6245" width="15.90625" style="1248" hidden="1"/>
    <col min="6246" max="6251" width="16.08984375" style="1248" hidden="1"/>
    <col min="6252" max="6252" width="6.08984375" style="1248" hidden="1"/>
    <col min="6253" max="6253" width="3" style="1248" hidden="1"/>
    <col min="6254" max="6493" width="8.6328125" style="1248" hidden="1"/>
    <col min="6494" max="6499" width="14.90625" style="1248" hidden="1"/>
    <col min="6500" max="6501" width="15.90625" style="1248" hidden="1"/>
    <col min="6502" max="6507" width="16.08984375" style="1248" hidden="1"/>
    <col min="6508" max="6508" width="6.08984375" style="1248" hidden="1"/>
    <col min="6509" max="6509" width="3" style="1248" hidden="1"/>
    <col min="6510" max="6749" width="8.6328125" style="1248" hidden="1"/>
    <col min="6750" max="6755" width="14.90625" style="1248" hidden="1"/>
    <col min="6756" max="6757" width="15.90625" style="1248" hidden="1"/>
    <col min="6758" max="6763" width="16.08984375" style="1248" hidden="1"/>
    <col min="6764" max="6764" width="6.08984375" style="1248" hidden="1"/>
    <col min="6765" max="6765" width="3" style="1248" hidden="1"/>
    <col min="6766" max="7005" width="8.6328125" style="1248" hidden="1"/>
    <col min="7006" max="7011" width="14.90625" style="1248" hidden="1"/>
    <col min="7012" max="7013" width="15.90625" style="1248" hidden="1"/>
    <col min="7014" max="7019" width="16.08984375" style="1248" hidden="1"/>
    <col min="7020" max="7020" width="6.08984375" style="1248" hidden="1"/>
    <col min="7021" max="7021" width="3" style="1248" hidden="1"/>
    <col min="7022" max="7261" width="8.6328125" style="1248" hidden="1"/>
    <col min="7262" max="7267" width="14.90625" style="1248" hidden="1"/>
    <col min="7268" max="7269" width="15.90625" style="1248" hidden="1"/>
    <col min="7270" max="7275" width="16.08984375" style="1248" hidden="1"/>
    <col min="7276" max="7276" width="6.08984375" style="1248" hidden="1"/>
    <col min="7277" max="7277" width="3" style="1248" hidden="1"/>
    <col min="7278" max="7517" width="8.6328125" style="1248" hidden="1"/>
    <col min="7518" max="7523" width="14.90625" style="1248" hidden="1"/>
    <col min="7524" max="7525" width="15.90625" style="1248" hidden="1"/>
    <col min="7526" max="7531" width="16.08984375" style="1248" hidden="1"/>
    <col min="7532" max="7532" width="6.08984375" style="1248" hidden="1"/>
    <col min="7533" max="7533" width="3" style="1248" hidden="1"/>
    <col min="7534" max="7773" width="8.6328125" style="1248" hidden="1"/>
    <col min="7774" max="7779" width="14.90625" style="1248" hidden="1"/>
    <col min="7780" max="7781" width="15.90625" style="1248" hidden="1"/>
    <col min="7782" max="7787" width="16.08984375" style="1248" hidden="1"/>
    <col min="7788" max="7788" width="6.08984375" style="1248" hidden="1"/>
    <col min="7789" max="7789" width="3" style="1248" hidden="1"/>
    <col min="7790" max="8029" width="8.6328125" style="1248" hidden="1"/>
    <col min="8030" max="8035" width="14.90625" style="1248" hidden="1"/>
    <col min="8036" max="8037" width="15.90625" style="1248" hidden="1"/>
    <col min="8038" max="8043" width="16.08984375" style="1248" hidden="1"/>
    <col min="8044" max="8044" width="6.08984375" style="1248" hidden="1"/>
    <col min="8045" max="8045" width="3" style="1248" hidden="1"/>
    <col min="8046" max="8285" width="8.6328125" style="1248" hidden="1"/>
    <col min="8286" max="8291" width="14.90625" style="1248" hidden="1"/>
    <col min="8292" max="8293" width="15.90625" style="1248" hidden="1"/>
    <col min="8294" max="8299" width="16.08984375" style="1248" hidden="1"/>
    <col min="8300" max="8300" width="6.08984375" style="1248" hidden="1"/>
    <col min="8301" max="8301" width="3" style="1248" hidden="1"/>
    <col min="8302" max="8541" width="8.6328125" style="1248" hidden="1"/>
    <col min="8542" max="8547" width="14.90625" style="1248" hidden="1"/>
    <col min="8548" max="8549" width="15.90625" style="1248" hidden="1"/>
    <col min="8550" max="8555" width="16.08984375" style="1248" hidden="1"/>
    <col min="8556" max="8556" width="6.08984375" style="1248" hidden="1"/>
    <col min="8557" max="8557" width="3" style="1248" hidden="1"/>
    <col min="8558" max="8797" width="8.6328125" style="1248" hidden="1"/>
    <col min="8798" max="8803" width="14.90625" style="1248" hidden="1"/>
    <col min="8804" max="8805" width="15.90625" style="1248" hidden="1"/>
    <col min="8806" max="8811" width="16.08984375" style="1248" hidden="1"/>
    <col min="8812" max="8812" width="6.08984375" style="1248" hidden="1"/>
    <col min="8813" max="8813" width="3" style="1248" hidden="1"/>
    <col min="8814" max="9053" width="8.6328125" style="1248" hidden="1"/>
    <col min="9054" max="9059" width="14.90625" style="1248" hidden="1"/>
    <col min="9060" max="9061" width="15.90625" style="1248" hidden="1"/>
    <col min="9062" max="9067" width="16.08984375" style="1248" hidden="1"/>
    <col min="9068" max="9068" width="6.08984375" style="1248" hidden="1"/>
    <col min="9069" max="9069" width="3" style="1248" hidden="1"/>
    <col min="9070" max="9309" width="8.6328125" style="1248" hidden="1"/>
    <col min="9310" max="9315" width="14.90625" style="1248" hidden="1"/>
    <col min="9316" max="9317" width="15.90625" style="1248" hidden="1"/>
    <col min="9318" max="9323" width="16.08984375" style="1248" hidden="1"/>
    <col min="9324" max="9324" width="6.08984375" style="1248" hidden="1"/>
    <col min="9325" max="9325" width="3" style="1248" hidden="1"/>
    <col min="9326" max="9565" width="8.6328125" style="1248" hidden="1"/>
    <col min="9566" max="9571" width="14.90625" style="1248" hidden="1"/>
    <col min="9572" max="9573" width="15.90625" style="1248" hidden="1"/>
    <col min="9574" max="9579" width="16.08984375" style="1248" hidden="1"/>
    <col min="9580" max="9580" width="6.08984375" style="1248" hidden="1"/>
    <col min="9581" max="9581" width="3" style="1248" hidden="1"/>
    <col min="9582" max="9821" width="8.6328125" style="1248" hidden="1"/>
    <col min="9822" max="9827" width="14.90625" style="1248" hidden="1"/>
    <col min="9828" max="9829" width="15.90625" style="1248" hidden="1"/>
    <col min="9830" max="9835" width="16.08984375" style="1248" hidden="1"/>
    <col min="9836" max="9836" width="6.08984375" style="1248" hidden="1"/>
    <col min="9837" max="9837" width="3" style="1248" hidden="1"/>
    <col min="9838" max="10077" width="8.6328125" style="1248" hidden="1"/>
    <col min="10078" max="10083" width="14.90625" style="1248" hidden="1"/>
    <col min="10084" max="10085" width="15.90625" style="1248" hidden="1"/>
    <col min="10086" max="10091" width="16.08984375" style="1248" hidden="1"/>
    <col min="10092" max="10092" width="6.08984375" style="1248" hidden="1"/>
    <col min="10093" max="10093" width="3" style="1248" hidden="1"/>
    <col min="10094" max="10333" width="8.6328125" style="1248" hidden="1"/>
    <col min="10334" max="10339" width="14.90625" style="1248" hidden="1"/>
    <col min="10340" max="10341" width="15.90625" style="1248" hidden="1"/>
    <col min="10342" max="10347" width="16.08984375" style="1248" hidden="1"/>
    <col min="10348" max="10348" width="6.08984375" style="1248" hidden="1"/>
    <col min="10349" max="10349" width="3" style="1248" hidden="1"/>
    <col min="10350" max="10589" width="8.6328125" style="1248" hidden="1"/>
    <col min="10590" max="10595" width="14.90625" style="1248" hidden="1"/>
    <col min="10596" max="10597" width="15.90625" style="1248" hidden="1"/>
    <col min="10598" max="10603" width="16.08984375" style="1248" hidden="1"/>
    <col min="10604" max="10604" width="6.08984375" style="1248" hidden="1"/>
    <col min="10605" max="10605" width="3" style="1248" hidden="1"/>
    <col min="10606" max="10845" width="8.6328125" style="1248" hidden="1"/>
    <col min="10846" max="10851" width="14.90625" style="1248" hidden="1"/>
    <col min="10852" max="10853" width="15.90625" style="1248" hidden="1"/>
    <col min="10854" max="10859" width="16.08984375" style="1248" hidden="1"/>
    <col min="10860" max="10860" width="6.08984375" style="1248" hidden="1"/>
    <col min="10861" max="10861" width="3" style="1248" hidden="1"/>
    <col min="10862" max="11101" width="8.6328125" style="1248" hidden="1"/>
    <col min="11102" max="11107" width="14.90625" style="1248" hidden="1"/>
    <col min="11108" max="11109" width="15.90625" style="1248" hidden="1"/>
    <col min="11110" max="11115" width="16.08984375" style="1248" hidden="1"/>
    <col min="11116" max="11116" width="6.08984375" style="1248" hidden="1"/>
    <col min="11117" max="11117" width="3" style="1248" hidden="1"/>
    <col min="11118" max="11357" width="8.6328125" style="1248" hidden="1"/>
    <col min="11358" max="11363" width="14.90625" style="1248" hidden="1"/>
    <col min="11364" max="11365" width="15.90625" style="1248" hidden="1"/>
    <col min="11366" max="11371" width="16.08984375" style="1248" hidden="1"/>
    <col min="11372" max="11372" width="6.08984375" style="1248" hidden="1"/>
    <col min="11373" max="11373" width="3" style="1248" hidden="1"/>
    <col min="11374" max="11613" width="8.6328125" style="1248" hidden="1"/>
    <col min="11614" max="11619" width="14.90625" style="1248" hidden="1"/>
    <col min="11620" max="11621" width="15.90625" style="1248" hidden="1"/>
    <col min="11622" max="11627" width="16.08984375" style="1248" hidden="1"/>
    <col min="11628" max="11628" width="6.08984375" style="1248" hidden="1"/>
    <col min="11629" max="11629" width="3" style="1248" hidden="1"/>
    <col min="11630" max="11869" width="8.6328125" style="1248" hidden="1"/>
    <col min="11870" max="11875" width="14.90625" style="1248" hidden="1"/>
    <col min="11876" max="11877" width="15.90625" style="1248" hidden="1"/>
    <col min="11878" max="11883" width="16.08984375" style="1248" hidden="1"/>
    <col min="11884" max="11884" width="6.08984375" style="1248" hidden="1"/>
    <col min="11885" max="11885" width="3" style="1248" hidden="1"/>
    <col min="11886" max="12125" width="8.6328125" style="1248" hidden="1"/>
    <col min="12126" max="12131" width="14.90625" style="1248" hidden="1"/>
    <col min="12132" max="12133" width="15.90625" style="1248" hidden="1"/>
    <col min="12134" max="12139" width="16.08984375" style="1248" hidden="1"/>
    <col min="12140" max="12140" width="6.08984375" style="1248" hidden="1"/>
    <col min="12141" max="12141" width="3" style="1248" hidden="1"/>
    <col min="12142" max="12381" width="8.6328125" style="1248" hidden="1"/>
    <col min="12382" max="12387" width="14.90625" style="1248" hidden="1"/>
    <col min="12388" max="12389" width="15.90625" style="1248" hidden="1"/>
    <col min="12390" max="12395" width="16.08984375" style="1248" hidden="1"/>
    <col min="12396" max="12396" width="6.08984375" style="1248" hidden="1"/>
    <col min="12397" max="12397" width="3" style="1248" hidden="1"/>
    <col min="12398" max="12637" width="8.6328125" style="1248" hidden="1"/>
    <col min="12638" max="12643" width="14.90625" style="1248" hidden="1"/>
    <col min="12644" max="12645" width="15.90625" style="1248" hidden="1"/>
    <col min="12646" max="12651" width="16.08984375" style="1248" hidden="1"/>
    <col min="12652" max="12652" width="6.08984375" style="1248" hidden="1"/>
    <col min="12653" max="12653" width="3" style="1248" hidden="1"/>
    <col min="12654" max="12893" width="8.6328125" style="1248" hidden="1"/>
    <col min="12894" max="12899" width="14.90625" style="1248" hidden="1"/>
    <col min="12900" max="12901" width="15.90625" style="1248" hidden="1"/>
    <col min="12902" max="12907" width="16.08984375" style="1248" hidden="1"/>
    <col min="12908" max="12908" width="6.08984375" style="1248" hidden="1"/>
    <col min="12909" max="12909" width="3" style="1248" hidden="1"/>
    <col min="12910" max="13149" width="8.6328125" style="1248" hidden="1"/>
    <col min="13150" max="13155" width="14.90625" style="1248" hidden="1"/>
    <col min="13156" max="13157" width="15.90625" style="1248" hidden="1"/>
    <col min="13158" max="13163" width="16.08984375" style="1248" hidden="1"/>
    <col min="13164" max="13164" width="6.08984375" style="1248" hidden="1"/>
    <col min="13165" max="13165" width="3" style="1248" hidden="1"/>
    <col min="13166" max="13405" width="8.6328125" style="1248" hidden="1"/>
    <col min="13406" max="13411" width="14.90625" style="1248" hidden="1"/>
    <col min="13412" max="13413" width="15.90625" style="1248" hidden="1"/>
    <col min="13414" max="13419" width="16.08984375" style="1248" hidden="1"/>
    <col min="13420" max="13420" width="6.08984375" style="1248" hidden="1"/>
    <col min="13421" max="13421" width="3" style="1248" hidden="1"/>
    <col min="13422" max="13661" width="8.6328125" style="1248" hidden="1"/>
    <col min="13662" max="13667" width="14.90625" style="1248" hidden="1"/>
    <col min="13668" max="13669" width="15.90625" style="1248" hidden="1"/>
    <col min="13670" max="13675" width="16.08984375" style="1248" hidden="1"/>
    <col min="13676" max="13676" width="6.08984375" style="1248" hidden="1"/>
    <col min="13677" max="13677" width="3" style="1248" hidden="1"/>
    <col min="13678" max="13917" width="8.6328125" style="1248" hidden="1"/>
    <col min="13918" max="13923" width="14.90625" style="1248" hidden="1"/>
    <col min="13924" max="13925" width="15.90625" style="1248" hidden="1"/>
    <col min="13926" max="13931" width="16.08984375" style="1248" hidden="1"/>
    <col min="13932" max="13932" width="6.08984375" style="1248" hidden="1"/>
    <col min="13933" max="13933" width="3" style="1248" hidden="1"/>
    <col min="13934" max="14173" width="8.6328125" style="1248" hidden="1"/>
    <col min="14174" max="14179" width="14.90625" style="1248" hidden="1"/>
    <col min="14180" max="14181" width="15.90625" style="1248" hidden="1"/>
    <col min="14182" max="14187" width="16.08984375" style="1248" hidden="1"/>
    <col min="14188" max="14188" width="6.08984375" style="1248" hidden="1"/>
    <col min="14189" max="14189" width="3" style="1248" hidden="1"/>
    <col min="14190" max="14429" width="8.6328125" style="1248" hidden="1"/>
    <col min="14430" max="14435" width="14.90625" style="1248" hidden="1"/>
    <col min="14436" max="14437" width="15.90625" style="1248" hidden="1"/>
    <col min="14438" max="14443" width="16.08984375" style="1248" hidden="1"/>
    <col min="14444" max="14444" width="6.08984375" style="1248" hidden="1"/>
    <col min="14445" max="14445" width="3" style="1248" hidden="1"/>
    <col min="14446" max="14685" width="8.6328125" style="1248" hidden="1"/>
    <col min="14686" max="14691" width="14.90625" style="1248" hidden="1"/>
    <col min="14692" max="14693" width="15.90625" style="1248" hidden="1"/>
    <col min="14694" max="14699" width="16.08984375" style="1248" hidden="1"/>
    <col min="14700" max="14700" width="6.08984375" style="1248" hidden="1"/>
    <col min="14701" max="14701" width="3" style="1248" hidden="1"/>
    <col min="14702" max="14941" width="8.6328125" style="1248" hidden="1"/>
    <col min="14942" max="14947" width="14.90625" style="1248" hidden="1"/>
    <col min="14948" max="14949" width="15.90625" style="1248" hidden="1"/>
    <col min="14950" max="14955" width="16.08984375" style="1248" hidden="1"/>
    <col min="14956" max="14956" width="6.08984375" style="1248" hidden="1"/>
    <col min="14957" max="14957" width="3" style="1248" hidden="1"/>
    <col min="14958" max="15197" width="8.6328125" style="1248" hidden="1"/>
    <col min="15198" max="15203" width="14.90625" style="1248" hidden="1"/>
    <col min="15204" max="15205" width="15.90625" style="1248" hidden="1"/>
    <col min="15206" max="15211" width="16.08984375" style="1248" hidden="1"/>
    <col min="15212" max="15212" width="6.08984375" style="1248" hidden="1"/>
    <col min="15213" max="15213" width="3" style="1248" hidden="1"/>
    <col min="15214" max="15453" width="8.6328125" style="1248" hidden="1"/>
    <col min="15454" max="15459" width="14.90625" style="1248" hidden="1"/>
    <col min="15460" max="15461" width="15.90625" style="1248" hidden="1"/>
    <col min="15462" max="15467" width="16.08984375" style="1248" hidden="1"/>
    <col min="15468" max="15468" width="6.08984375" style="1248" hidden="1"/>
    <col min="15469" max="15469" width="3" style="1248" hidden="1"/>
    <col min="15470" max="15709" width="8.6328125" style="1248" hidden="1"/>
    <col min="15710" max="15715" width="14.90625" style="1248" hidden="1"/>
    <col min="15716" max="15717" width="15.90625" style="1248" hidden="1"/>
    <col min="15718" max="15723" width="16.08984375" style="1248" hidden="1"/>
    <col min="15724" max="15724" width="6.08984375" style="1248" hidden="1"/>
    <col min="15725" max="15725" width="3" style="1248" hidden="1"/>
    <col min="15726" max="15965" width="8.6328125" style="1248" hidden="1"/>
    <col min="15966" max="15971" width="14.90625" style="1248" hidden="1"/>
    <col min="15972" max="15973" width="15.90625" style="1248" hidden="1"/>
    <col min="15974" max="15979" width="16.08984375" style="1248" hidden="1"/>
    <col min="15980" max="15980" width="6.08984375" style="1248" hidden="1"/>
    <col min="15981" max="15981" width="3" style="1248" hidden="1"/>
    <col min="15982" max="16221" width="8.6328125" style="1248" hidden="1"/>
    <col min="16222" max="16227" width="14.90625" style="1248" hidden="1"/>
    <col min="16228" max="16229" width="15.90625" style="1248" hidden="1"/>
    <col min="16230" max="16235" width="16.08984375" style="1248" hidden="1"/>
    <col min="16236" max="16236" width="6.08984375" style="1248" hidden="1"/>
    <col min="16237" max="16237" width="3" style="1248" hidden="1"/>
    <col min="16238" max="16384" width="8.6328125" style="1248" hidden="1"/>
  </cols>
  <sheetData>
    <row r="1" spans="1:143" ht="42.75" customHeight="1" x14ac:dyDescent="0.2">
      <c r="A1" s="1308"/>
      <c r="B1" s="1307"/>
      <c r="DD1" s="1248"/>
      <c r="DE1" s="1248"/>
    </row>
    <row r="2" spans="1:143" ht="25.5" customHeight="1" x14ac:dyDescent="0.2">
      <c r="A2" s="1306"/>
      <c r="C2" s="1306"/>
      <c r="O2" s="1306"/>
      <c r="P2" s="1306"/>
      <c r="Q2" s="1306"/>
      <c r="R2" s="1306"/>
      <c r="S2" s="1306"/>
      <c r="T2" s="1306"/>
      <c r="U2" s="1306"/>
      <c r="V2" s="1306"/>
      <c r="W2" s="1306"/>
      <c r="X2" s="1306"/>
      <c r="Y2" s="1306"/>
      <c r="Z2" s="1306"/>
      <c r="AA2" s="1306"/>
      <c r="AB2" s="1306"/>
      <c r="AC2" s="1306"/>
      <c r="AD2" s="1306"/>
      <c r="AE2" s="1306"/>
      <c r="AF2" s="1306"/>
      <c r="AG2" s="1306"/>
      <c r="AH2" s="1306"/>
      <c r="AI2" s="1306"/>
      <c r="AU2" s="1306"/>
      <c r="BG2" s="1306"/>
      <c r="BS2" s="1306"/>
      <c r="CE2" s="1306"/>
      <c r="CQ2" s="1306"/>
      <c r="DD2" s="1248"/>
      <c r="DE2" s="1248"/>
    </row>
    <row r="3" spans="1:143" ht="25.5" customHeight="1" x14ac:dyDescent="0.2">
      <c r="A3" s="1306"/>
      <c r="C3" s="1306"/>
      <c r="O3" s="1306"/>
      <c r="P3" s="1306"/>
      <c r="Q3" s="1306"/>
      <c r="R3" s="1306"/>
      <c r="S3" s="1306"/>
      <c r="T3" s="1306"/>
      <c r="U3" s="1306"/>
      <c r="V3" s="1306"/>
      <c r="W3" s="1306"/>
      <c r="X3" s="1306"/>
      <c r="Y3" s="1306"/>
      <c r="Z3" s="1306"/>
      <c r="AA3" s="1306"/>
      <c r="AB3" s="1306"/>
      <c r="AC3" s="1306"/>
      <c r="AD3" s="1306"/>
      <c r="AE3" s="1306"/>
      <c r="AF3" s="1306"/>
      <c r="AG3" s="1306"/>
      <c r="AH3" s="1306"/>
      <c r="AI3" s="1306"/>
      <c r="AU3" s="1306"/>
      <c r="BG3" s="1306"/>
      <c r="BS3" s="1306"/>
      <c r="CE3" s="1306"/>
      <c r="CQ3" s="1306"/>
      <c r="DD3" s="1248"/>
      <c r="DE3" s="1248"/>
    </row>
    <row r="4" spans="1:143" s="278" customFormat="1" ht="13" x14ac:dyDescent="0.2">
      <c r="A4" s="1306"/>
      <c r="B4" s="1306"/>
      <c r="C4" s="1306"/>
      <c r="D4" s="1306"/>
      <c r="E4" s="1306"/>
      <c r="F4" s="1306"/>
      <c r="G4" s="1306"/>
      <c r="H4" s="1306"/>
      <c r="I4" s="1306"/>
      <c r="J4" s="1306"/>
      <c r="K4" s="1306"/>
      <c r="L4" s="1306"/>
      <c r="M4" s="1306"/>
      <c r="N4" s="1306"/>
      <c r="O4" s="1306"/>
      <c r="P4" s="1306"/>
      <c r="Q4" s="1306"/>
      <c r="R4" s="1306"/>
      <c r="S4" s="1306"/>
      <c r="T4" s="1306"/>
      <c r="U4" s="1306"/>
      <c r="V4" s="1306"/>
      <c r="W4" s="1306"/>
      <c r="X4" s="1306"/>
      <c r="Y4" s="1306"/>
      <c r="Z4" s="1306"/>
      <c r="AA4" s="1306"/>
      <c r="AB4" s="1306"/>
      <c r="AC4" s="1306"/>
      <c r="AD4" s="1306"/>
      <c r="AE4" s="1306"/>
      <c r="AF4" s="1306"/>
      <c r="AG4" s="1306"/>
      <c r="AH4" s="1306"/>
      <c r="AI4" s="1306"/>
      <c r="AJ4" s="1306"/>
      <c r="AK4" s="1306"/>
      <c r="AL4" s="1306"/>
      <c r="AM4" s="1306"/>
      <c r="AN4" s="1306"/>
      <c r="AO4" s="1306"/>
      <c r="AP4" s="1306"/>
      <c r="AQ4" s="1306"/>
      <c r="AR4" s="1306"/>
      <c r="AS4" s="1306"/>
      <c r="AT4" s="1306"/>
      <c r="AU4" s="1306"/>
      <c r="AV4" s="1306"/>
      <c r="AW4" s="1306"/>
      <c r="AX4" s="1306"/>
      <c r="AY4" s="1306"/>
      <c r="AZ4" s="1306"/>
      <c r="BA4" s="1306"/>
      <c r="BB4" s="1306"/>
      <c r="BC4" s="1306"/>
      <c r="BD4" s="1306"/>
      <c r="BE4" s="1306"/>
      <c r="BF4" s="1306"/>
      <c r="BG4" s="1306"/>
      <c r="BH4" s="1306"/>
      <c r="BI4" s="1306"/>
      <c r="BJ4" s="1306"/>
      <c r="BK4" s="1306"/>
      <c r="BL4" s="1306"/>
      <c r="BM4" s="1306"/>
      <c r="BN4" s="1306"/>
      <c r="BO4" s="1306"/>
      <c r="BP4" s="1306"/>
      <c r="BQ4" s="1306"/>
      <c r="BR4" s="1306"/>
      <c r="BS4" s="1306"/>
      <c r="BT4" s="1306"/>
      <c r="BU4" s="1306"/>
      <c r="BV4" s="1306"/>
      <c r="BW4" s="1306"/>
      <c r="BX4" s="1306"/>
      <c r="BY4" s="1306"/>
      <c r="BZ4" s="1306"/>
      <c r="CA4" s="1306"/>
      <c r="CB4" s="1306"/>
      <c r="CC4" s="1306"/>
      <c r="CD4" s="1306"/>
      <c r="CE4" s="1306"/>
      <c r="CF4" s="1306"/>
      <c r="CG4" s="1306"/>
      <c r="CH4" s="1306"/>
      <c r="CI4" s="1306"/>
      <c r="CJ4" s="1306"/>
      <c r="CK4" s="1306"/>
      <c r="CL4" s="1306"/>
      <c r="CM4" s="1306"/>
      <c r="CN4" s="1306"/>
      <c r="CO4" s="1306"/>
      <c r="CP4" s="1306"/>
      <c r="CQ4" s="1306"/>
      <c r="CR4" s="1306"/>
      <c r="CS4" s="1306"/>
      <c r="CT4" s="1306"/>
      <c r="CU4" s="1306"/>
      <c r="CV4" s="1306"/>
      <c r="CW4" s="1306"/>
      <c r="CX4" s="1306"/>
      <c r="CY4" s="1306"/>
      <c r="CZ4" s="1306"/>
      <c r="DA4" s="1306"/>
      <c r="DB4" s="1306"/>
      <c r="DC4" s="1306"/>
      <c r="DD4" s="1306"/>
      <c r="DE4" s="1306"/>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306"/>
      <c r="B5" s="1306"/>
      <c r="C5" s="1306"/>
      <c r="D5" s="1306"/>
      <c r="E5" s="1306"/>
      <c r="F5" s="1306"/>
      <c r="G5" s="1306"/>
      <c r="H5" s="1306"/>
      <c r="I5" s="1306"/>
      <c r="J5" s="1306"/>
      <c r="K5" s="1306"/>
      <c r="L5" s="1306"/>
      <c r="M5" s="1306"/>
      <c r="N5" s="1306"/>
      <c r="O5" s="1306"/>
      <c r="P5" s="1306"/>
      <c r="Q5" s="1306"/>
      <c r="R5" s="1306"/>
      <c r="S5" s="1306"/>
      <c r="T5" s="1306"/>
      <c r="U5" s="1306"/>
      <c r="V5" s="1306"/>
      <c r="W5" s="1306"/>
      <c r="X5" s="1306"/>
      <c r="Y5" s="1306"/>
      <c r="Z5" s="1306"/>
      <c r="AA5" s="1306"/>
      <c r="AB5" s="1306"/>
      <c r="AC5" s="1306"/>
      <c r="AD5" s="1306"/>
      <c r="AE5" s="1306"/>
      <c r="AF5" s="1306"/>
      <c r="AG5" s="1306"/>
      <c r="AH5" s="1306"/>
      <c r="AI5" s="1306"/>
      <c r="AJ5" s="1306"/>
      <c r="AK5" s="1306"/>
      <c r="AL5" s="1306"/>
      <c r="AM5" s="1306"/>
      <c r="AN5" s="1306"/>
      <c r="AO5" s="1306"/>
      <c r="AP5" s="1306"/>
      <c r="AQ5" s="1306"/>
      <c r="AR5" s="1306"/>
      <c r="AS5" s="1306"/>
      <c r="AT5" s="1306"/>
      <c r="AU5" s="1306"/>
      <c r="AV5" s="1306"/>
      <c r="AW5" s="1306"/>
      <c r="AX5" s="1306"/>
      <c r="AY5" s="1306"/>
      <c r="AZ5" s="1306"/>
      <c r="BA5" s="1306"/>
      <c r="BB5" s="1306"/>
      <c r="BC5" s="1306"/>
      <c r="BD5" s="1306"/>
      <c r="BE5" s="1306"/>
      <c r="BF5" s="1306"/>
      <c r="BG5" s="1306"/>
      <c r="BH5" s="1306"/>
      <c r="BI5" s="1306"/>
      <c r="BJ5" s="1306"/>
      <c r="BK5" s="1306"/>
      <c r="BL5" s="1306"/>
      <c r="BM5" s="1306"/>
      <c r="BN5" s="1306"/>
      <c r="BO5" s="1306"/>
      <c r="BP5" s="1306"/>
      <c r="BQ5" s="1306"/>
      <c r="BR5" s="1306"/>
      <c r="BS5" s="1306"/>
      <c r="BT5" s="1306"/>
      <c r="BU5" s="1306"/>
      <c r="BV5" s="1306"/>
      <c r="BW5" s="1306"/>
      <c r="BX5" s="1306"/>
      <c r="BY5" s="1306"/>
      <c r="BZ5" s="1306"/>
      <c r="CA5" s="1306"/>
      <c r="CB5" s="1306"/>
      <c r="CC5" s="1306"/>
      <c r="CD5" s="1306"/>
      <c r="CE5" s="1306"/>
      <c r="CF5" s="1306"/>
      <c r="CG5" s="1306"/>
      <c r="CH5" s="1306"/>
      <c r="CI5" s="1306"/>
      <c r="CJ5" s="1306"/>
      <c r="CK5" s="1306"/>
      <c r="CL5" s="1306"/>
      <c r="CM5" s="1306"/>
      <c r="CN5" s="1306"/>
      <c r="CO5" s="1306"/>
      <c r="CP5" s="1306"/>
      <c r="CQ5" s="1306"/>
      <c r="CR5" s="1306"/>
      <c r="CS5" s="1306"/>
      <c r="CT5" s="1306"/>
      <c r="CU5" s="1306"/>
      <c r="CV5" s="1306"/>
      <c r="CW5" s="1306"/>
      <c r="CX5" s="1306"/>
      <c r="CY5" s="1306"/>
      <c r="CZ5" s="1306"/>
      <c r="DA5" s="1306"/>
      <c r="DB5" s="1306"/>
      <c r="DC5" s="1306"/>
      <c r="DD5" s="1306"/>
      <c r="DE5" s="1306"/>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306"/>
      <c r="B6" s="1306"/>
      <c r="C6" s="1306"/>
      <c r="D6" s="1306"/>
      <c r="E6" s="1306"/>
      <c r="F6" s="1306"/>
      <c r="G6" s="1306"/>
      <c r="H6" s="1306"/>
      <c r="I6" s="1306"/>
      <c r="J6" s="1306"/>
      <c r="K6" s="1306"/>
      <c r="L6" s="1306"/>
      <c r="M6" s="1306"/>
      <c r="N6" s="1306"/>
      <c r="O6" s="1306"/>
      <c r="P6" s="1306"/>
      <c r="Q6" s="1306"/>
      <c r="R6" s="1306"/>
      <c r="S6" s="1306"/>
      <c r="T6" s="1306"/>
      <c r="U6" s="1306"/>
      <c r="V6" s="1306"/>
      <c r="W6" s="1306"/>
      <c r="X6" s="1306"/>
      <c r="Y6" s="1306"/>
      <c r="Z6" s="1306"/>
      <c r="AA6" s="1306"/>
      <c r="AB6" s="1306"/>
      <c r="AC6" s="1306"/>
      <c r="AD6" s="1306"/>
      <c r="AE6" s="1306"/>
      <c r="AF6" s="1306"/>
      <c r="AG6" s="1306"/>
      <c r="AH6" s="1306"/>
      <c r="AI6" s="1306"/>
      <c r="AJ6" s="1306"/>
      <c r="AK6" s="1306"/>
      <c r="AL6" s="1306"/>
      <c r="AM6" s="1306"/>
      <c r="AN6" s="1306"/>
      <c r="AO6" s="1306"/>
      <c r="AP6" s="1306"/>
      <c r="AQ6" s="1306"/>
      <c r="AR6" s="1306"/>
      <c r="AS6" s="1306"/>
      <c r="AT6" s="1306"/>
      <c r="AU6" s="1306"/>
      <c r="AV6" s="1306"/>
      <c r="AW6" s="1306"/>
      <c r="AX6" s="1306"/>
      <c r="AY6" s="1306"/>
      <c r="AZ6" s="1306"/>
      <c r="BA6" s="1306"/>
      <c r="BB6" s="1306"/>
      <c r="BC6" s="1306"/>
      <c r="BD6" s="1306"/>
      <c r="BE6" s="1306"/>
      <c r="BF6" s="1306"/>
      <c r="BG6" s="1306"/>
      <c r="BH6" s="1306"/>
      <c r="BI6" s="1306"/>
      <c r="BJ6" s="1306"/>
      <c r="BK6" s="1306"/>
      <c r="BL6" s="1306"/>
      <c r="BM6" s="1306"/>
      <c r="BN6" s="1306"/>
      <c r="BO6" s="1306"/>
      <c r="BP6" s="1306"/>
      <c r="BQ6" s="1306"/>
      <c r="BR6" s="1306"/>
      <c r="BS6" s="1306"/>
      <c r="BT6" s="1306"/>
      <c r="BU6" s="1306"/>
      <c r="BV6" s="1306"/>
      <c r="BW6" s="1306"/>
      <c r="BX6" s="1306"/>
      <c r="BY6" s="1306"/>
      <c r="BZ6" s="1306"/>
      <c r="CA6" s="1306"/>
      <c r="CB6" s="1306"/>
      <c r="CC6" s="1306"/>
      <c r="CD6" s="1306"/>
      <c r="CE6" s="1306"/>
      <c r="CF6" s="1306"/>
      <c r="CG6" s="1306"/>
      <c r="CH6" s="1306"/>
      <c r="CI6" s="1306"/>
      <c r="CJ6" s="1306"/>
      <c r="CK6" s="1306"/>
      <c r="CL6" s="1306"/>
      <c r="CM6" s="1306"/>
      <c r="CN6" s="1306"/>
      <c r="CO6" s="1306"/>
      <c r="CP6" s="1306"/>
      <c r="CQ6" s="1306"/>
      <c r="CR6" s="1306"/>
      <c r="CS6" s="1306"/>
      <c r="CT6" s="1306"/>
      <c r="CU6" s="1306"/>
      <c r="CV6" s="1306"/>
      <c r="CW6" s="1306"/>
      <c r="CX6" s="1306"/>
      <c r="CY6" s="1306"/>
      <c r="CZ6" s="1306"/>
      <c r="DA6" s="1306"/>
      <c r="DB6" s="1306"/>
      <c r="DC6" s="1306"/>
      <c r="DD6" s="1306"/>
      <c r="DE6" s="1306"/>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306"/>
      <c r="B7" s="1306"/>
      <c r="C7" s="1306"/>
      <c r="D7" s="1306"/>
      <c r="E7" s="1306"/>
      <c r="F7" s="1306"/>
      <c r="G7" s="1306"/>
      <c r="H7" s="1306"/>
      <c r="I7" s="1306"/>
      <c r="J7" s="1306"/>
      <c r="K7" s="1306"/>
      <c r="L7" s="1306"/>
      <c r="M7" s="1306"/>
      <c r="N7" s="1306"/>
      <c r="O7" s="1306"/>
      <c r="P7" s="1306"/>
      <c r="Q7" s="1306"/>
      <c r="R7" s="1306"/>
      <c r="S7" s="1306"/>
      <c r="T7" s="1306"/>
      <c r="U7" s="1306"/>
      <c r="V7" s="1306"/>
      <c r="W7" s="1306"/>
      <c r="X7" s="1306"/>
      <c r="Y7" s="1306"/>
      <c r="Z7" s="1306"/>
      <c r="AA7" s="1306"/>
      <c r="AB7" s="1306"/>
      <c r="AC7" s="1306"/>
      <c r="AD7" s="1306"/>
      <c r="AE7" s="1306"/>
      <c r="AF7" s="1306"/>
      <c r="AG7" s="1306"/>
      <c r="AH7" s="1306"/>
      <c r="AI7" s="1306"/>
      <c r="AJ7" s="1306"/>
      <c r="AK7" s="1306"/>
      <c r="AL7" s="1306"/>
      <c r="AM7" s="1306"/>
      <c r="AN7" s="1306"/>
      <c r="AO7" s="1306"/>
      <c r="AP7" s="1306"/>
      <c r="AQ7" s="1306"/>
      <c r="AR7" s="1306"/>
      <c r="AS7" s="1306"/>
      <c r="AT7" s="1306"/>
      <c r="AU7" s="1306"/>
      <c r="AV7" s="1306"/>
      <c r="AW7" s="1306"/>
      <c r="AX7" s="1306"/>
      <c r="AY7" s="1306"/>
      <c r="AZ7" s="1306"/>
      <c r="BA7" s="1306"/>
      <c r="BB7" s="1306"/>
      <c r="BC7" s="1306"/>
      <c r="BD7" s="1306"/>
      <c r="BE7" s="1306"/>
      <c r="BF7" s="1306"/>
      <c r="BG7" s="1306"/>
      <c r="BH7" s="1306"/>
      <c r="BI7" s="1306"/>
      <c r="BJ7" s="1306"/>
      <c r="BK7" s="1306"/>
      <c r="BL7" s="1306"/>
      <c r="BM7" s="1306"/>
      <c r="BN7" s="1306"/>
      <c r="BO7" s="1306"/>
      <c r="BP7" s="1306"/>
      <c r="BQ7" s="1306"/>
      <c r="BR7" s="1306"/>
      <c r="BS7" s="1306"/>
      <c r="BT7" s="1306"/>
      <c r="BU7" s="1306"/>
      <c r="BV7" s="1306"/>
      <c r="BW7" s="1306"/>
      <c r="BX7" s="1306"/>
      <c r="BY7" s="1306"/>
      <c r="BZ7" s="1306"/>
      <c r="CA7" s="1306"/>
      <c r="CB7" s="1306"/>
      <c r="CC7" s="1306"/>
      <c r="CD7" s="1306"/>
      <c r="CE7" s="1306"/>
      <c r="CF7" s="1306"/>
      <c r="CG7" s="1306"/>
      <c r="CH7" s="1306"/>
      <c r="CI7" s="1306"/>
      <c r="CJ7" s="1306"/>
      <c r="CK7" s="1306"/>
      <c r="CL7" s="1306"/>
      <c r="CM7" s="1306"/>
      <c r="CN7" s="1306"/>
      <c r="CO7" s="1306"/>
      <c r="CP7" s="1306"/>
      <c r="CQ7" s="1306"/>
      <c r="CR7" s="1306"/>
      <c r="CS7" s="1306"/>
      <c r="CT7" s="1306"/>
      <c r="CU7" s="1306"/>
      <c r="CV7" s="1306"/>
      <c r="CW7" s="1306"/>
      <c r="CX7" s="1306"/>
      <c r="CY7" s="1306"/>
      <c r="CZ7" s="1306"/>
      <c r="DA7" s="1306"/>
      <c r="DB7" s="1306"/>
      <c r="DC7" s="1306"/>
      <c r="DD7" s="1306"/>
      <c r="DE7" s="1306"/>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306"/>
      <c r="B8" s="1306"/>
      <c r="C8" s="1306"/>
      <c r="D8" s="1306"/>
      <c r="E8" s="1306"/>
      <c r="F8" s="1306"/>
      <c r="G8" s="1306"/>
      <c r="H8" s="1306"/>
      <c r="I8" s="1306"/>
      <c r="J8" s="1306"/>
      <c r="K8" s="1306"/>
      <c r="L8" s="1306"/>
      <c r="M8" s="1306"/>
      <c r="N8" s="1306"/>
      <c r="O8" s="1306"/>
      <c r="P8" s="1306"/>
      <c r="Q8" s="1306"/>
      <c r="R8" s="1306"/>
      <c r="S8" s="1306"/>
      <c r="T8" s="1306"/>
      <c r="U8" s="1306"/>
      <c r="V8" s="1306"/>
      <c r="W8" s="1306"/>
      <c r="X8" s="1306"/>
      <c r="Y8" s="1306"/>
      <c r="Z8" s="1306"/>
      <c r="AA8" s="1306"/>
      <c r="AB8" s="1306"/>
      <c r="AC8" s="1306"/>
      <c r="AD8" s="1306"/>
      <c r="AE8" s="1306"/>
      <c r="AF8" s="1306"/>
      <c r="AG8" s="1306"/>
      <c r="AH8" s="1306"/>
      <c r="AI8" s="1306"/>
      <c r="AJ8" s="1306"/>
      <c r="AK8" s="1306"/>
      <c r="AL8" s="1306"/>
      <c r="AM8" s="1306"/>
      <c r="AN8" s="1306"/>
      <c r="AO8" s="1306"/>
      <c r="AP8" s="1306"/>
      <c r="AQ8" s="1306"/>
      <c r="AR8" s="1306"/>
      <c r="AS8" s="1306"/>
      <c r="AT8" s="1306"/>
      <c r="AU8" s="1306"/>
      <c r="AV8" s="1306"/>
      <c r="AW8" s="1306"/>
      <c r="AX8" s="1306"/>
      <c r="AY8" s="1306"/>
      <c r="AZ8" s="1306"/>
      <c r="BA8" s="1306"/>
      <c r="BB8" s="1306"/>
      <c r="BC8" s="1306"/>
      <c r="BD8" s="1306"/>
      <c r="BE8" s="1306"/>
      <c r="BF8" s="1306"/>
      <c r="BG8" s="1306"/>
      <c r="BH8" s="1306"/>
      <c r="BI8" s="1306"/>
      <c r="BJ8" s="1306"/>
      <c r="BK8" s="1306"/>
      <c r="BL8" s="1306"/>
      <c r="BM8" s="1306"/>
      <c r="BN8" s="1306"/>
      <c r="BO8" s="1306"/>
      <c r="BP8" s="1306"/>
      <c r="BQ8" s="1306"/>
      <c r="BR8" s="1306"/>
      <c r="BS8" s="1306"/>
      <c r="BT8" s="1306"/>
      <c r="BU8" s="1306"/>
      <c r="BV8" s="1306"/>
      <c r="BW8" s="1306"/>
      <c r="BX8" s="1306"/>
      <c r="BY8" s="1306"/>
      <c r="BZ8" s="1306"/>
      <c r="CA8" s="1306"/>
      <c r="CB8" s="1306"/>
      <c r="CC8" s="1306"/>
      <c r="CD8" s="1306"/>
      <c r="CE8" s="1306"/>
      <c r="CF8" s="1306"/>
      <c r="CG8" s="1306"/>
      <c r="CH8" s="1306"/>
      <c r="CI8" s="1306"/>
      <c r="CJ8" s="1306"/>
      <c r="CK8" s="1306"/>
      <c r="CL8" s="1306"/>
      <c r="CM8" s="1306"/>
      <c r="CN8" s="1306"/>
      <c r="CO8" s="1306"/>
      <c r="CP8" s="1306"/>
      <c r="CQ8" s="1306"/>
      <c r="CR8" s="1306"/>
      <c r="CS8" s="1306"/>
      <c r="CT8" s="1306"/>
      <c r="CU8" s="1306"/>
      <c r="CV8" s="1306"/>
      <c r="CW8" s="1306"/>
      <c r="CX8" s="1306"/>
      <c r="CY8" s="1306"/>
      <c r="CZ8" s="1306"/>
      <c r="DA8" s="1306"/>
      <c r="DB8" s="1306"/>
      <c r="DC8" s="1306"/>
      <c r="DD8" s="1306"/>
      <c r="DE8" s="1306"/>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306"/>
      <c r="B9" s="1306"/>
      <c r="C9" s="1306"/>
      <c r="D9" s="1306"/>
      <c r="E9" s="1306"/>
      <c r="F9" s="1306"/>
      <c r="G9" s="1306"/>
      <c r="H9" s="1306"/>
      <c r="I9" s="1306"/>
      <c r="J9" s="1306"/>
      <c r="K9" s="1306"/>
      <c r="L9" s="1306"/>
      <c r="M9" s="1306"/>
      <c r="N9" s="1306"/>
      <c r="O9" s="1306"/>
      <c r="P9" s="1306"/>
      <c r="Q9" s="1306"/>
      <c r="R9" s="1306"/>
      <c r="S9" s="1306"/>
      <c r="T9" s="1306"/>
      <c r="U9" s="1306"/>
      <c r="V9" s="1306"/>
      <c r="W9" s="1306"/>
      <c r="X9" s="1306"/>
      <c r="Y9" s="1306"/>
      <c r="Z9" s="1306"/>
      <c r="AA9" s="1306"/>
      <c r="AB9" s="1306"/>
      <c r="AC9" s="1306"/>
      <c r="AD9" s="1306"/>
      <c r="AE9" s="1306"/>
      <c r="AF9" s="1306"/>
      <c r="AG9" s="1306"/>
      <c r="AH9" s="1306"/>
      <c r="AI9" s="1306"/>
      <c r="AJ9" s="1306"/>
      <c r="AK9" s="1306"/>
      <c r="AL9" s="1306"/>
      <c r="AM9" s="1306"/>
      <c r="AN9" s="1306"/>
      <c r="AO9" s="1306"/>
      <c r="AP9" s="1306"/>
      <c r="AQ9" s="1306"/>
      <c r="AR9" s="1306"/>
      <c r="AS9" s="1306"/>
      <c r="AT9" s="1306"/>
      <c r="AU9" s="1306"/>
      <c r="AV9" s="1306"/>
      <c r="AW9" s="1306"/>
      <c r="AX9" s="1306"/>
      <c r="AY9" s="1306"/>
      <c r="AZ9" s="1306"/>
      <c r="BA9" s="1306"/>
      <c r="BB9" s="1306"/>
      <c r="BC9" s="1306"/>
      <c r="BD9" s="1306"/>
      <c r="BE9" s="1306"/>
      <c r="BF9" s="1306"/>
      <c r="BG9" s="1306"/>
      <c r="BH9" s="1306"/>
      <c r="BI9" s="1306"/>
      <c r="BJ9" s="1306"/>
      <c r="BK9" s="1306"/>
      <c r="BL9" s="1306"/>
      <c r="BM9" s="1306"/>
      <c r="BN9" s="1306"/>
      <c r="BO9" s="1306"/>
      <c r="BP9" s="1306"/>
      <c r="BQ9" s="1306"/>
      <c r="BR9" s="1306"/>
      <c r="BS9" s="1306"/>
      <c r="BT9" s="1306"/>
      <c r="BU9" s="1306"/>
      <c r="BV9" s="1306"/>
      <c r="BW9" s="1306"/>
      <c r="BX9" s="1306"/>
      <c r="BY9" s="1306"/>
      <c r="BZ9" s="1306"/>
      <c r="CA9" s="1306"/>
      <c r="CB9" s="1306"/>
      <c r="CC9" s="1306"/>
      <c r="CD9" s="1306"/>
      <c r="CE9" s="1306"/>
      <c r="CF9" s="1306"/>
      <c r="CG9" s="1306"/>
      <c r="CH9" s="1306"/>
      <c r="CI9" s="1306"/>
      <c r="CJ9" s="1306"/>
      <c r="CK9" s="1306"/>
      <c r="CL9" s="1306"/>
      <c r="CM9" s="1306"/>
      <c r="CN9" s="1306"/>
      <c r="CO9" s="1306"/>
      <c r="CP9" s="1306"/>
      <c r="CQ9" s="1306"/>
      <c r="CR9" s="1306"/>
      <c r="CS9" s="1306"/>
      <c r="CT9" s="1306"/>
      <c r="CU9" s="1306"/>
      <c r="CV9" s="1306"/>
      <c r="CW9" s="1306"/>
      <c r="CX9" s="1306"/>
      <c r="CY9" s="1306"/>
      <c r="CZ9" s="1306"/>
      <c r="DA9" s="1306"/>
      <c r="DB9" s="1306"/>
      <c r="DC9" s="1306"/>
      <c r="DD9" s="1306"/>
      <c r="DE9" s="1306"/>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306"/>
      <c r="B10" s="1306"/>
      <c r="C10" s="1306"/>
      <c r="D10" s="1306"/>
      <c r="E10" s="1306"/>
      <c r="F10" s="1306"/>
      <c r="G10" s="1306"/>
      <c r="H10" s="1306"/>
      <c r="I10" s="1306"/>
      <c r="J10" s="1306"/>
      <c r="K10" s="1306"/>
      <c r="L10" s="1306"/>
      <c r="M10" s="1306"/>
      <c r="N10" s="1306"/>
      <c r="O10" s="1306"/>
      <c r="P10" s="1306"/>
      <c r="Q10" s="1306"/>
      <c r="R10" s="1306"/>
      <c r="S10" s="1306"/>
      <c r="T10" s="1306"/>
      <c r="U10" s="1306"/>
      <c r="V10" s="1306"/>
      <c r="W10" s="1306"/>
      <c r="X10" s="1306"/>
      <c r="Y10" s="1306"/>
      <c r="Z10" s="1306"/>
      <c r="AA10" s="1306"/>
      <c r="AB10" s="1306"/>
      <c r="AC10" s="1306"/>
      <c r="AD10" s="1306"/>
      <c r="AE10" s="1306"/>
      <c r="AF10" s="1306"/>
      <c r="AG10" s="1306"/>
      <c r="AH10" s="1306"/>
      <c r="AI10" s="1306"/>
      <c r="AJ10" s="1306"/>
      <c r="AK10" s="1306"/>
      <c r="AL10" s="1306"/>
      <c r="AM10" s="1306"/>
      <c r="AN10" s="1306"/>
      <c r="AO10" s="1306"/>
      <c r="AP10" s="1306"/>
      <c r="AQ10" s="1306"/>
      <c r="AR10" s="1306"/>
      <c r="AS10" s="1306"/>
      <c r="AT10" s="1306"/>
      <c r="AU10" s="1306"/>
      <c r="AV10" s="1306"/>
      <c r="AW10" s="1306"/>
      <c r="AX10" s="1306"/>
      <c r="AY10" s="1306"/>
      <c r="AZ10" s="1306"/>
      <c r="BA10" s="1306"/>
      <c r="BB10" s="1306"/>
      <c r="BC10" s="1306"/>
      <c r="BD10" s="1306"/>
      <c r="BE10" s="1306"/>
      <c r="BF10" s="1306"/>
      <c r="BG10" s="1306"/>
      <c r="BH10" s="1306"/>
      <c r="BI10" s="1306"/>
      <c r="BJ10" s="1306"/>
      <c r="BK10" s="1306"/>
      <c r="BL10" s="1306"/>
      <c r="BM10" s="1306"/>
      <c r="BN10" s="1306"/>
      <c r="BO10" s="1306"/>
      <c r="BP10" s="1306"/>
      <c r="BQ10" s="1306"/>
      <c r="BR10" s="1306"/>
      <c r="BS10" s="1306"/>
      <c r="BT10" s="1306"/>
      <c r="BU10" s="1306"/>
      <c r="BV10" s="1306"/>
      <c r="BW10" s="1306"/>
      <c r="BX10" s="1306"/>
      <c r="BY10" s="1306"/>
      <c r="BZ10" s="1306"/>
      <c r="CA10" s="1306"/>
      <c r="CB10" s="1306"/>
      <c r="CC10" s="1306"/>
      <c r="CD10" s="1306"/>
      <c r="CE10" s="1306"/>
      <c r="CF10" s="1306"/>
      <c r="CG10" s="1306"/>
      <c r="CH10" s="1306"/>
      <c r="CI10" s="1306"/>
      <c r="CJ10" s="1306"/>
      <c r="CK10" s="1306"/>
      <c r="CL10" s="1306"/>
      <c r="CM10" s="1306"/>
      <c r="CN10" s="1306"/>
      <c r="CO10" s="1306"/>
      <c r="CP10" s="1306"/>
      <c r="CQ10" s="1306"/>
      <c r="CR10" s="1306"/>
      <c r="CS10" s="1306"/>
      <c r="CT10" s="1306"/>
      <c r="CU10" s="1306"/>
      <c r="CV10" s="1306"/>
      <c r="CW10" s="1306"/>
      <c r="CX10" s="1306"/>
      <c r="CY10" s="1306"/>
      <c r="CZ10" s="1306"/>
      <c r="DA10" s="1306"/>
      <c r="DB10" s="1306"/>
      <c r="DC10" s="1306"/>
      <c r="DD10" s="1306"/>
      <c r="DE10" s="1306"/>
      <c r="DF10" s="279"/>
      <c r="DG10" s="279"/>
      <c r="DH10" s="279"/>
      <c r="DI10" s="279"/>
      <c r="DJ10" s="279"/>
      <c r="DK10" s="279"/>
      <c r="DL10" s="279"/>
      <c r="DM10" s="279"/>
      <c r="DN10" s="279"/>
      <c r="DO10" s="279"/>
      <c r="DP10" s="279"/>
      <c r="DQ10" s="279"/>
      <c r="DR10" s="279"/>
      <c r="DS10" s="279"/>
      <c r="DT10" s="279"/>
      <c r="DU10" s="279"/>
      <c r="DV10" s="279"/>
      <c r="DW10" s="279"/>
      <c r="EM10" s="278" t="s">
        <v>633</v>
      </c>
    </row>
    <row r="11" spans="1:143" s="278" customFormat="1" ht="13" x14ac:dyDescent="0.2">
      <c r="A11" s="1306"/>
      <c r="B11" s="1306"/>
      <c r="C11" s="1306"/>
      <c r="D11" s="1306"/>
      <c r="E11" s="1306"/>
      <c r="F11" s="1306"/>
      <c r="G11" s="1306"/>
      <c r="H11" s="1306"/>
      <c r="I11" s="1306"/>
      <c r="J11" s="1306"/>
      <c r="K11" s="1306"/>
      <c r="L11" s="1306"/>
      <c r="M11" s="1306"/>
      <c r="N11" s="1306"/>
      <c r="O11" s="1306"/>
      <c r="P11" s="1306"/>
      <c r="Q11" s="1306"/>
      <c r="R11" s="1306"/>
      <c r="S11" s="1306"/>
      <c r="T11" s="1306"/>
      <c r="U11" s="1306"/>
      <c r="V11" s="1306"/>
      <c r="W11" s="1306"/>
      <c r="X11" s="1306"/>
      <c r="Y11" s="1306"/>
      <c r="Z11" s="1306"/>
      <c r="AA11" s="1306"/>
      <c r="AB11" s="1306"/>
      <c r="AC11" s="1306"/>
      <c r="AD11" s="1306"/>
      <c r="AE11" s="1306"/>
      <c r="AF11" s="1306"/>
      <c r="AG11" s="1306"/>
      <c r="AH11" s="1306"/>
      <c r="AI11" s="1306"/>
      <c r="AJ11" s="1306"/>
      <c r="AK11" s="1306"/>
      <c r="AL11" s="1306"/>
      <c r="AM11" s="1306"/>
      <c r="AN11" s="1306"/>
      <c r="AO11" s="1306"/>
      <c r="AP11" s="1306"/>
      <c r="AQ11" s="1306"/>
      <c r="AR11" s="1306"/>
      <c r="AS11" s="1306"/>
      <c r="AT11" s="1306"/>
      <c r="AU11" s="1306"/>
      <c r="AV11" s="1306"/>
      <c r="AW11" s="1306"/>
      <c r="AX11" s="1306"/>
      <c r="AY11" s="1306"/>
      <c r="AZ11" s="1306"/>
      <c r="BA11" s="1306"/>
      <c r="BB11" s="1306"/>
      <c r="BC11" s="1306"/>
      <c r="BD11" s="1306"/>
      <c r="BE11" s="1306"/>
      <c r="BF11" s="1306"/>
      <c r="BG11" s="1306"/>
      <c r="BH11" s="1306"/>
      <c r="BI11" s="1306"/>
      <c r="BJ11" s="1306"/>
      <c r="BK11" s="1306"/>
      <c r="BL11" s="1306"/>
      <c r="BM11" s="1306"/>
      <c r="BN11" s="1306"/>
      <c r="BO11" s="1306"/>
      <c r="BP11" s="1306"/>
      <c r="BQ11" s="1306"/>
      <c r="BR11" s="1306"/>
      <c r="BS11" s="1306"/>
      <c r="BT11" s="1306"/>
      <c r="BU11" s="1306"/>
      <c r="BV11" s="1306"/>
      <c r="BW11" s="1306"/>
      <c r="BX11" s="1306"/>
      <c r="BY11" s="1306"/>
      <c r="BZ11" s="1306"/>
      <c r="CA11" s="1306"/>
      <c r="CB11" s="1306"/>
      <c r="CC11" s="1306"/>
      <c r="CD11" s="1306"/>
      <c r="CE11" s="1306"/>
      <c r="CF11" s="1306"/>
      <c r="CG11" s="1306"/>
      <c r="CH11" s="1306"/>
      <c r="CI11" s="1306"/>
      <c r="CJ11" s="1306"/>
      <c r="CK11" s="1306"/>
      <c r="CL11" s="1306"/>
      <c r="CM11" s="1306"/>
      <c r="CN11" s="1306"/>
      <c r="CO11" s="1306"/>
      <c r="CP11" s="1306"/>
      <c r="CQ11" s="1306"/>
      <c r="CR11" s="1306"/>
      <c r="CS11" s="1306"/>
      <c r="CT11" s="1306"/>
      <c r="CU11" s="1306"/>
      <c r="CV11" s="1306"/>
      <c r="CW11" s="1306"/>
      <c r="CX11" s="1306"/>
      <c r="CY11" s="1306"/>
      <c r="CZ11" s="1306"/>
      <c r="DA11" s="1306"/>
      <c r="DB11" s="1306"/>
      <c r="DC11" s="1306"/>
      <c r="DD11" s="1306"/>
      <c r="DE11" s="1306"/>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306"/>
      <c r="B12" s="1306"/>
      <c r="C12" s="1306"/>
      <c r="D12" s="1306"/>
      <c r="E12" s="1306"/>
      <c r="F12" s="1306"/>
      <c r="G12" s="1306"/>
      <c r="H12" s="1306"/>
      <c r="I12" s="1306"/>
      <c r="J12" s="1306"/>
      <c r="K12" s="1306"/>
      <c r="L12" s="1306"/>
      <c r="M12" s="1306"/>
      <c r="N12" s="1306"/>
      <c r="O12" s="1306"/>
      <c r="P12" s="1306"/>
      <c r="Q12" s="1306"/>
      <c r="R12" s="1306"/>
      <c r="S12" s="1306"/>
      <c r="T12" s="1306"/>
      <c r="U12" s="1306"/>
      <c r="V12" s="1306"/>
      <c r="W12" s="1306"/>
      <c r="X12" s="1306"/>
      <c r="Y12" s="1306"/>
      <c r="Z12" s="1306"/>
      <c r="AA12" s="1306"/>
      <c r="AB12" s="1306"/>
      <c r="AC12" s="1306"/>
      <c r="AD12" s="1306"/>
      <c r="AE12" s="1306"/>
      <c r="AF12" s="1306"/>
      <c r="AG12" s="1306"/>
      <c r="AH12" s="1306"/>
      <c r="AI12" s="1306"/>
      <c r="AJ12" s="1306"/>
      <c r="AK12" s="1306"/>
      <c r="AL12" s="1306"/>
      <c r="AM12" s="1306"/>
      <c r="AN12" s="1306"/>
      <c r="AO12" s="1306"/>
      <c r="AP12" s="1306"/>
      <c r="AQ12" s="1306"/>
      <c r="AR12" s="1306"/>
      <c r="AS12" s="1306"/>
      <c r="AT12" s="1306"/>
      <c r="AU12" s="1306"/>
      <c r="AV12" s="1306"/>
      <c r="AW12" s="1306"/>
      <c r="AX12" s="1306"/>
      <c r="AY12" s="1306"/>
      <c r="AZ12" s="1306"/>
      <c r="BA12" s="1306"/>
      <c r="BB12" s="1306"/>
      <c r="BC12" s="1306"/>
      <c r="BD12" s="1306"/>
      <c r="BE12" s="1306"/>
      <c r="BF12" s="1306"/>
      <c r="BG12" s="1306"/>
      <c r="BH12" s="1306"/>
      <c r="BI12" s="1306"/>
      <c r="BJ12" s="1306"/>
      <c r="BK12" s="1306"/>
      <c r="BL12" s="1306"/>
      <c r="BM12" s="1306"/>
      <c r="BN12" s="1306"/>
      <c r="BO12" s="1306"/>
      <c r="BP12" s="1306"/>
      <c r="BQ12" s="1306"/>
      <c r="BR12" s="1306"/>
      <c r="BS12" s="1306"/>
      <c r="BT12" s="1306"/>
      <c r="BU12" s="1306"/>
      <c r="BV12" s="1306"/>
      <c r="BW12" s="1306"/>
      <c r="BX12" s="1306"/>
      <c r="BY12" s="1306"/>
      <c r="BZ12" s="1306"/>
      <c r="CA12" s="1306"/>
      <c r="CB12" s="1306"/>
      <c r="CC12" s="1306"/>
      <c r="CD12" s="1306"/>
      <c r="CE12" s="1306"/>
      <c r="CF12" s="1306"/>
      <c r="CG12" s="1306"/>
      <c r="CH12" s="1306"/>
      <c r="CI12" s="1306"/>
      <c r="CJ12" s="1306"/>
      <c r="CK12" s="1306"/>
      <c r="CL12" s="1306"/>
      <c r="CM12" s="1306"/>
      <c r="CN12" s="1306"/>
      <c r="CO12" s="1306"/>
      <c r="CP12" s="1306"/>
      <c r="CQ12" s="1306"/>
      <c r="CR12" s="1306"/>
      <c r="CS12" s="1306"/>
      <c r="CT12" s="1306"/>
      <c r="CU12" s="1306"/>
      <c r="CV12" s="1306"/>
      <c r="CW12" s="1306"/>
      <c r="CX12" s="1306"/>
      <c r="CY12" s="1306"/>
      <c r="CZ12" s="1306"/>
      <c r="DA12" s="1306"/>
      <c r="DB12" s="1306"/>
      <c r="DC12" s="1306"/>
      <c r="DD12" s="1306"/>
      <c r="DE12" s="1306"/>
      <c r="DF12" s="279"/>
      <c r="DG12" s="279"/>
      <c r="DH12" s="279"/>
      <c r="DI12" s="279"/>
      <c r="DJ12" s="279"/>
      <c r="DK12" s="279"/>
      <c r="DL12" s="279"/>
      <c r="DM12" s="279"/>
      <c r="DN12" s="279"/>
      <c r="DO12" s="279"/>
      <c r="DP12" s="279"/>
      <c r="DQ12" s="279"/>
      <c r="DR12" s="279"/>
      <c r="DS12" s="279"/>
      <c r="DT12" s="279"/>
      <c r="DU12" s="279"/>
      <c r="DV12" s="279"/>
      <c r="DW12" s="279"/>
      <c r="EM12" s="278" t="s">
        <v>633</v>
      </c>
    </row>
    <row r="13" spans="1:143" s="278" customFormat="1" ht="13" x14ac:dyDescent="0.2">
      <c r="A13" s="1306"/>
      <c r="B13" s="1306"/>
      <c r="C13" s="1306"/>
      <c r="D13" s="1306"/>
      <c r="E13" s="1306"/>
      <c r="F13" s="1306"/>
      <c r="G13" s="1306"/>
      <c r="H13" s="1306"/>
      <c r="I13" s="1306"/>
      <c r="J13" s="1306"/>
      <c r="K13" s="1306"/>
      <c r="L13" s="1306"/>
      <c r="M13" s="1306"/>
      <c r="N13" s="1306"/>
      <c r="O13" s="1306"/>
      <c r="P13" s="1306"/>
      <c r="Q13" s="1306"/>
      <c r="R13" s="1306"/>
      <c r="S13" s="1306"/>
      <c r="T13" s="1306"/>
      <c r="U13" s="1306"/>
      <c r="V13" s="1306"/>
      <c r="W13" s="1306"/>
      <c r="X13" s="1306"/>
      <c r="Y13" s="1306"/>
      <c r="Z13" s="1306"/>
      <c r="AA13" s="1306"/>
      <c r="AB13" s="1306"/>
      <c r="AC13" s="1306"/>
      <c r="AD13" s="1306"/>
      <c r="AE13" s="1306"/>
      <c r="AF13" s="1306"/>
      <c r="AG13" s="1306"/>
      <c r="AH13" s="1306"/>
      <c r="AI13" s="1306"/>
      <c r="AJ13" s="1306"/>
      <c r="AK13" s="1306"/>
      <c r="AL13" s="1306"/>
      <c r="AM13" s="1306"/>
      <c r="AN13" s="1306"/>
      <c r="AO13" s="1306"/>
      <c r="AP13" s="1306"/>
      <c r="AQ13" s="1306"/>
      <c r="AR13" s="1306"/>
      <c r="AS13" s="1306"/>
      <c r="AT13" s="1306"/>
      <c r="AU13" s="1306"/>
      <c r="AV13" s="1306"/>
      <c r="AW13" s="1306"/>
      <c r="AX13" s="1306"/>
      <c r="AY13" s="1306"/>
      <c r="AZ13" s="1306"/>
      <c r="BA13" s="1306"/>
      <c r="BB13" s="1306"/>
      <c r="BC13" s="1306"/>
      <c r="BD13" s="1306"/>
      <c r="BE13" s="1306"/>
      <c r="BF13" s="1306"/>
      <c r="BG13" s="1306"/>
      <c r="BH13" s="1306"/>
      <c r="BI13" s="1306"/>
      <c r="BJ13" s="1306"/>
      <c r="BK13" s="1306"/>
      <c r="BL13" s="1306"/>
      <c r="BM13" s="1306"/>
      <c r="BN13" s="1306"/>
      <c r="BO13" s="1306"/>
      <c r="BP13" s="1306"/>
      <c r="BQ13" s="1306"/>
      <c r="BR13" s="1306"/>
      <c r="BS13" s="1306"/>
      <c r="BT13" s="1306"/>
      <c r="BU13" s="1306"/>
      <c r="BV13" s="1306"/>
      <c r="BW13" s="1306"/>
      <c r="BX13" s="1306"/>
      <c r="BY13" s="1306"/>
      <c r="BZ13" s="1306"/>
      <c r="CA13" s="1306"/>
      <c r="CB13" s="1306"/>
      <c r="CC13" s="1306"/>
      <c r="CD13" s="1306"/>
      <c r="CE13" s="1306"/>
      <c r="CF13" s="1306"/>
      <c r="CG13" s="1306"/>
      <c r="CH13" s="1306"/>
      <c r="CI13" s="1306"/>
      <c r="CJ13" s="1306"/>
      <c r="CK13" s="1306"/>
      <c r="CL13" s="1306"/>
      <c r="CM13" s="1306"/>
      <c r="CN13" s="1306"/>
      <c r="CO13" s="1306"/>
      <c r="CP13" s="1306"/>
      <c r="CQ13" s="1306"/>
      <c r="CR13" s="1306"/>
      <c r="CS13" s="1306"/>
      <c r="CT13" s="1306"/>
      <c r="CU13" s="1306"/>
      <c r="CV13" s="1306"/>
      <c r="CW13" s="1306"/>
      <c r="CX13" s="1306"/>
      <c r="CY13" s="1306"/>
      <c r="CZ13" s="1306"/>
      <c r="DA13" s="1306"/>
      <c r="DB13" s="1306"/>
      <c r="DC13" s="1306"/>
      <c r="DD13" s="1306"/>
      <c r="DE13" s="1306"/>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306"/>
      <c r="B14" s="1306"/>
      <c r="C14" s="1306"/>
      <c r="D14" s="1306"/>
      <c r="E14" s="1306"/>
      <c r="F14" s="1306"/>
      <c r="G14" s="1306"/>
      <c r="H14" s="1306"/>
      <c r="I14" s="1306"/>
      <c r="J14" s="1306"/>
      <c r="K14" s="1306"/>
      <c r="L14" s="1306"/>
      <c r="M14" s="1306"/>
      <c r="N14" s="1306"/>
      <c r="O14" s="1306"/>
      <c r="P14" s="1306"/>
      <c r="Q14" s="1306"/>
      <c r="R14" s="1306"/>
      <c r="S14" s="1306"/>
      <c r="T14" s="1306"/>
      <c r="U14" s="1306"/>
      <c r="V14" s="1306"/>
      <c r="W14" s="1306"/>
      <c r="X14" s="1306"/>
      <c r="Y14" s="1306"/>
      <c r="Z14" s="1306"/>
      <c r="AA14" s="1306"/>
      <c r="AB14" s="1306"/>
      <c r="AC14" s="1306"/>
      <c r="AD14" s="1306"/>
      <c r="AE14" s="1306"/>
      <c r="AF14" s="1306"/>
      <c r="AG14" s="1306"/>
      <c r="AH14" s="1306"/>
      <c r="AI14" s="1306"/>
      <c r="AJ14" s="1306"/>
      <c r="AK14" s="1306"/>
      <c r="AL14" s="1306"/>
      <c r="AM14" s="1306"/>
      <c r="AN14" s="1306"/>
      <c r="AO14" s="1306"/>
      <c r="AP14" s="1306"/>
      <c r="AQ14" s="1306"/>
      <c r="AR14" s="1306"/>
      <c r="AS14" s="1306"/>
      <c r="AT14" s="1306"/>
      <c r="AU14" s="1306"/>
      <c r="AV14" s="1306"/>
      <c r="AW14" s="1306"/>
      <c r="AX14" s="1306"/>
      <c r="AY14" s="1306"/>
      <c r="AZ14" s="1306"/>
      <c r="BA14" s="1306"/>
      <c r="BB14" s="1306"/>
      <c r="BC14" s="1306"/>
      <c r="BD14" s="1306"/>
      <c r="BE14" s="1306"/>
      <c r="BF14" s="1306"/>
      <c r="BG14" s="1306"/>
      <c r="BH14" s="1306"/>
      <c r="BI14" s="1306"/>
      <c r="BJ14" s="1306"/>
      <c r="BK14" s="1306"/>
      <c r="BL14" s="1306"/>
      <c r="BM14" s="1306"/>
      <c r="BN14" s="1306"/>
      <c r="BO14" s="1306"/>
      <c r="BP14" s="1306"/>
      <c r="BQ14" s="1306"/>
      <c r="BR14" s="1306"/>
      <c r="BS14" s="1306"/>
      <c r="BT14" s="1306"/>
      <c r="BU14" s="1306"/>
      <c r="BV14" s="1306"/>
      <c r="BW14" s="1306"/>
      <c r="BX14" s="1306"/>
      <c r="BY14" s="1306"/>
      <c r="BZ14" s="1306"/>
      <c r="CA14" s="1306"/>
      <c r="CB14" s="1306"/>
      <c r="CC14" s="1306"/>
      <c r="CD14" s="1306"/>
      <c r="CE14" s="1306"/>
      <c r="CF14" s="1306"/>
      <c r="CG14" s="1306"/>
      <c r="CH14" s="1306"/>
      <c r="CI14" s="1306"/>
      <c r="CJ14" s="1306"/>
      <c r="CK14" s="1306"/>
      <c r="CL14" s="1306"/>
      <c r="CM14" s="1306"/>
      <c r="CN14" s="1306"/>
      <c r="CO14" s="1306"/>
      <c r="CP14" s="1306"/>
      <c r="CQ14" s="1306"/>
      <c r="CR14" s="1306"/>
      <c r="CS14" s="1306"/>
      <c r="CT14" s="1306"/>
      <c r="CU14" s="1306"/>
      <c r="CV14" s="1306"/>
      <c r="CW14" s="1306"/>
      <c r="CX14" s="1306"/>
      <c r="CY14" s="1306"/>
      <c r="CZ14" s="1306"/>
      <c r="DA14" s="1306"/>
      <c r="DB14" s="1306"/>
      <c r="DC14" s="1306"/>
      <c r="DD14" s="1306"/>
      <c r="DE14" s="1306"/>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48"/>
      <c r="B15" s="1306"/>
      <c r="C15" s="1306"/>
      <c r="D15" s="1306"/>
      <c r="E15" s="1306"/>
      <c r="F15" s="1306"/>
      <c r="G15" s="1306"/>
      <c r="H15" s="1306"/>
      <c r="I15" s="1306"/>
      <c r="J15" s="1306"/>
      <c r="K15" s="1306"/>
      <c r="L15" s="1306"/>
      <c r="M15" s="1306"/>
      <c r="N15" s="1306"/>
      <c r="O15" s="1306"/>
      <c r="P15" s="1306"/>
      <c r="Q15" s="1306"/>
      <c r="R15" s="1306"/>
      <c r="S15" s="1306"/>
      <c r="T15" s="1306"/>
      <c r="U15" s="1306"/>
      <c r="V15" s="1306"/>
      <c r="W15" s="1306"/>
      <c r="X15" s="1306"/>
      <c r="Y15" s="1306"/>
      <c r="Z15" s="1306"/>
      <c r="AA15" s="1306"/>
      <c r="AB15" s="1306"/>
      <c r="AC15" s="1306"/>
      <c r="AD15" s="1306"/>
      <c r="AE15" s="1306"/>
      <c r="AF15" s="1306"/>
      <c r="AG15" s="1306"/>
      <c r="AH15" s="1306"/>
      <c r="AI15" s="1306"/>
      <c r="AJ15" s="1306"/>
      <c r="AK15" s="1306"/>
      <c r="AL15" s="1306"/>
      <c r="AM15" s="1306"/>
      <c r="AN15" s="1306"/>
      <c r="AO15" s="1306"/>
      <c r="AP15" s="1306"/>
      <c r="AQ15" s="1306"/>
      <c r="AR15" s="1306"/>
      <c r="AS15" s="1306"/>
      <c r="AT15" s="1306"/>
      <c r="AU15" s="1306"/>
      <c r="AV15" s="1306"/>
      <c r="AW15" s="1306"/>
      <c r="AX15" s="1306"/>
      <c r="AY15" s="1306"/>
      <c r="AZ15" s="1306"/>
      <c r="BA15" s="1306"/>
      <c r="BB15" s="1306"/>
      <c r="BC15" s="1306"/>
      <c r="BD15" s="1306"/>
      <c r="BE15" s="1306"/>
      <c r="BF15" s="1306"/>
      <c r="BG15" s="1306"/>
      <c r="BH15" s="1306"/>
      <c r="BI15" s="1306"/>
      <c r="BJ15" s="1306"/>
      <c r="BK15" s="1306"/>
      <c r="BL15" s="1306"/>
      <c r="BM15" s="1306"/>
      <c r="BN15" s="1306"/>
      <c r="BO15" s="1306"/>
      <c r="BP15" s="1306"/>
      <c r="BQ15" s="1306"/>
      <c r="BR15" s="1306"/>
      <c r="BS15" s="1306"/>
      <c r="BT15" s="1306"/>
      <c r="BU15" s="1306"/>
      <c r="BV15" s="1306"/>
      <c r="BW15" s="1306"/>
      <c r="BX15" s="1306"/>
      <c r="BY15" s="1306"/>
      <c r="BZ15" s="1306"/>
      <c r="CA15" s="1306"/>
      <c r="CB15" s="1306"/>
      <c r="CC15" s="1306"/>
      <c r="CD15" s="1306"/>
      <c r="CE15" s="1306"/>
      <c r="CF15" s="1306"/>
      <c r="CG15" s="1306"/>
      <c r="CH15" s="1306"/>
      <c r="CI15" s="1306"/>
      <c r="CJ15" s="1306"/>
      <c r="CK15" s="1306"/>
      <c r="CL15" s="1306"/>
      <c r="CM15" s="1306"/>
      <c r="CN15" s="1306"/>
      <c r="CO15" s="1306"/>
      <c r="CP15" s="1306"/>
      <c r="CQ15" s="1306"/>
      <c r="CR15" s="1306"/>
      <c r="CS15" s="1306"/>
      <c r="CT15" s="1306"/>
      <c r="CU15" s="1306"/>
      <c r="CV15" s="1306"/>
      <c r="CW15" s="1306"/>
      <c r="CX15" s="1306"/>
      <c r="CY15" s="1306"/>
      <c r="CZ15" s="1306"/>
      <c r="DA15" s="1306"/>
      <c r="DB15" s="1306"/>
      <c r="DC15" s="1306"/>
      <c r="DD15" s="1306"/>
      <c r="DE15" s="1306"/>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48"/>
      <c r="B16" s="1306"/>
      <c r="C16" s="1306"/>
      <c r="D16" s="1306"/>
      <c r="E16" s="1306"/>
      <c r="F16" s="1306"/>
      <c r="G16" s="1306"/>
      <c r="H16" s="1306"/>
      <c r="I16" s="1306"/>
      <c r="J16" s="1306"/>
      <c r="K16" s="1306"/>
      <c r="L16" s="1306"/>
      <c r="M16" s="1306"/>
      <c r="N16" s="1306"/>
      <c r="O16" s="1306"/>
      <c r="P16" s="1306"/>
      <c r="Q16" s="1306"/>
      <c r="R16" s="1306"/>
      <c r="S16" s="1306"/>
      <c r="T16" s="1306"/>
      <c r="U16" s="1306"/>
      <c r="V16" s="1306"/>
      <c r="W16" s="1306"/>
      <c r="X16" s="1306"/>
      <c r="Y16" s="1306"/>
      <c r="Z16" s="1306"/>
      <c r="AA16" s="1306"/>
      <c r="AB16" s="1306"/>
      <c r="AC16" s="1306"/>
      <c r="AD16" s="1306"/>
      <c r="AE16" s="1306"/>
      <c r="AF16" s="1306"/>
      <c r="AG16" s="1306"/>
      <c r="AH16" s="1306"/>
      <c r="AI16" s="1306"/>
      <c r="AJ16" s="1306"/>
      <c r="AK16" s="1306"/>
      <c r="AL16" s="1306"/>
      <c r="AM16" s="1306"/>
      <c r="AN16" s="1306"/>
      <c r="AO16" s="1306"/>
      <c r="AP16" s="1306"/>
      <c r="AQ16" s="1306"/>
      <c r="AR16" s="1306"/>
      <c r="AS16" s="1306"/>
      <c r="AT16" s="1306"/>
      <c r="AU16" s="1306"/>
      <c r="AV16" s="1306"/>
      <c r="AW16" s="1306"/>
      <c r="AX16" s="1306"/>
      <c r="AY16" s="1306"/>
      <c r="AZ16" s="1306"/>
      <c r="BA16" s="1306"/>
      <c r="BB16" s="1306"/>
      <c r="BC16" s="1306"/>
      <c r="BD16" s="1306"/>
      <c r="BE16" s="1306"/>
      <c r="BF16" s="1306"/>
      <c r="BG16" s="1306"/>
      <c r="BH16" s="1306"/>
      <c r="BI16" s="1306"/>
      <c r="BJ16" s="1306"/>
      <c r="BK16" s="1306"/>
      <c r="BL16" s="1306"/>
      <c r="BM16" s="1306"/>
      <c r="BN16" s="1306"/>
      <c r="BO16" s="1306"/>
      <c r="BP16" s="1306"/>
      <c r="BQ16" s="1306"/>
      <c r="BR16" s="1306"/>
      <c r="BS16" s="1306"/>
      <c r="BT16" s="1306"/>
      <c r="BU16" s="1306"/>
      <c r="BV16" s="1306"/>
      <c r="BW16" s="1306"/>
      <c r="BX16" s="1306"/>
      <c r="BY16" s="1306"/>
      <c r="BZ16" s="1306"/>
      <c r="CA16" s="1306"/>
      <c r="CB16" s="1306"/>
      <c r="CC16" s="1306"/>
      <c r="CD16" s="1306"/>
      <c r="CE16" s="1306"/>
      <c r="CF16" s="1306"/>
      <c r="CG16" s="1306"/>
      <c r="CH16" s="1306"/>
      <c r="CI16" s="1306"/>
      <c r="CJ16" s="1306"/>
      <c r="CK16" s="1306"/>
      <c r="CL16" s="1306"/>
      <c r="CM16" s="1306"/>
      <c r="CN16" s="1306"/>
      <c r="CO16" s="1306"/>
      <c r="CP16" s="1306"/>
      <c r="CQ16" s="1306"/>
      <c r="CR16" s="1306"/>
      <c r="CS16" s="1306"/>
      <c r="CT16" s="1306"/>
      <c r="CU16" s="1306"/>
      <c r="CV16" s="1306"/>
      <c r="CW16" s="1306"/>
      <c r="CX16" s="1306"/>
      <c r="CY16" s="1306"/>
      <c r="CZ16" s="1306"/>
      <c r="DA16" s="1306"/>
      <c r="DB16" s="1306"/>
      <c r="DC16" s="1306"/>
      <c r="DD16" s="1306"/>
      <c r="DE16" s="1306"/>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48"/>
      <c r="B17" s="1306"/>
      <c r="C17" s="1306"/>
      <c r="D17" s="1306"/>
      <c r="E17" s="1306"/>
      <c r="F17" s="1306"/>
      <c r="G17" s="1306"/>
      <c r="H17" s="1306"/>
      <c r="I17" s="1306"/>
      <c r="J17" s="1306"/>
      <c r="K17" s="1306"/>
      <c r="L17" s="1306"/>
      <c r="M17" s="1306"/>
      <c r="N17" s="1306"/>
      <c r="O17" s="1306"/>
      <c r="P17" s="1306"/>
      <c r="Q17" s="1306"/>
      <c r="R17" s="1306"/>
      <c r="S17" s="1306"/>
      <c r="T17" s="1306"/>
      <c r="U17" s="1306"/>
      <c r="V17" s="1306"/>
      <c r="W17" s="1306"/>
      <c r="X17" s="1306"/>
      <c r="Y17" s="1306"/>
      <c r="Z17" s="1306"/>
      <c r="AA17" s="1306"/>
      <c r="AB17" s="1306"/>
      <c r="AC17" s="1306"/>
      <c r="AD17" s="1306"/>
      <c r="AE17" s="1306"/>
      <c r="AF17" s="1306"/>
      <c r="AG17" s="1306"/>
      <c r="AH17" s="1306"/>
      <c r="AI17" s="1306"/>
      <c r="AJ17" s="1306"/>
      <c r="AK17" s="1306"/>
      <c r="AL17" s="1306"/>
      <c r="AM17" s="1306"/>
      <c r="AN17" s="1306"/>
      <c r="AO17" s="1306"/>
      <c r="AP17" s="1306"/>
      <c r="AQ17" s="1306"/>
      <c r="AR17" s="1306"/>
      <c r="AS17" s="1306"/>
      <c r="AT17" s="1306"/>
      <c r="AU17" s="1306"/>
      <c r="AV17" s="1306"/>
      <c r="AW17" s="1306"/>
      <c r="AX17" s="1306"/>
      <c r="AY17" s="1306"/>
      <c r="AZ17" s="1306"/>
      <c r="BA17" s="1306"/>
      <c r="BB17" s="1306"/>
      <c r="BC17" s="1306"/>
      <c r="BD17" s="1306"/>
      <c r="BE17" s="1306"/>
      <c r="BF17" s="1306"/>
      <c r="BG17" s="1306"/>
      <c r="BH17" s="1306"/>
      <c r="BI17" s="1306"/>
      <c r="BJ17" s="1306"/>
      <c r="BK17" s="1306"/>
      <c r="BL17" s="1306"/>
      <c r="BM17" s="1306"/>
      <c r="BN17" s="1306"/>
      <c r="BO17" s="1306"/>
      <c r="BP17" s="1306"/>
      <c r="BQ17" s="1306"/>
      <c r="BR17" s="1306"/>
      <c r="BS17" s="1306"/>
      <c r="BT17" s="1306"/>
      <c r="BU17" s="1306"/>
      <c r="BV17" s="1306"/>
      <c r="BW17" s="1306"/>
      <c r="BX17" s="1306"/>
      <c r="BY17" s="1306"/>
      <c r="BZ17" s="1306"/>
      <c r="CA17" s="1306"/>
      <c r="CB17" s="1306"/>
      <c r="CC17" s="1306"/>
      <c r="CD17" s="1306"/>
      <c r="CE17" s="1306"/>
      <c r="CF17" s="1306"/>
      <c r="CG17" s="1306"/>
      <c r="CH17" s="1306"/>
      <c r="CI17" s="1306"/>
      <c r="CJ17" s="1306"/>
      <c r="CK17" s="1306"/>
      <c r="CL17" s="1306"/>
      <c r="CM17" s="1306"/>
      <c r="CN17" s="1306"/>
      <c r="CO17" s="1306"/>
      <c r="CP17" s="1306"/>
      <c r="CQ17" s="1306"/>
      <c r="CR17" s="1306"/>
      <c r="CS17" s="1306"/>
      <c r="CT17" s="1306"/>
      <c r="CU17" s="1306"/>
      <c r="CV17" s="1306"/>
      <c r="CW17" s="1306"/>
      <c r="CX17" s="1306"/>
      <c r="CY17" s="1306"/>
      <c r="CZ17" s="1306"/>
      <c r="DA17" s="1306"/>
      <c r="DB17" s="1306"/>
      <c r="DC17" s="1306"/>
      <c r="DD17" s="1306"/>
      <c r="DE17" s="1306"/>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48"/>
      <c r="B18" s="1306"/>
      <c r="C18" s="1306"/>
      <c r="D18" s="1306"/>
      <c r="E18" s="1306"/>
      <c r="F18" s="1306"/>
      <c r="G18" s="1306"/>
      <c r="H18" s="1306"/>
      <c r="I18" s="1306"/>
      <c r="J18" s="1306"/>
      <c r="K18" s="1306"/>
      <c r="L18" s="1306"/>
      <c r="M18" s="1306"/>
      <c r="N18" s="1306"/>
      <c r="O18" s="1306"/>
      <c r="P18" s="1306"/>
      <c r="Q18" s="1306"/>
      <c r="R18" s="1306"/>
      <c r="S18" s="1306"/>
      <c r="T18" s="1306"/>
      <c r="U18" s="1306"/>
      <c r="V18" s="1306"/>
      <c r="W18" s="1306"/>
      <c r="X18" s="1306"/>
      <c r="Y18" s="1306"/>
      <c r="Z18" s="1306"/>
      <c r="AA18" s="1306"/>
      <c r="AB18" s="1306"/>
      <c r="AC18" s="1306"/>
      <c r="AD18" s="1306"/>
      <c r="AE18" s="1306"/>
      <c r="AF18" s="1306"/>
      <c r="AG18" s="1306"/>
      <c r="AH18" s="1306"/>
      <c r="AI18" s="1306"/>
      <c r="AJ18" s="1306"/>
      <c r="AK18" s="1306"/>
      <c r="AL18" s="1306"/>
      <c r="AM18" s="1306"/>
      <c r="AN18" s="1306"/>
      <c r="AO18" s="1306"/>
      <c r="AP18" s="1306"/>
      <c r="AQ18" s="1306"/>
      <c r="AR18" s="1306"/>
      <c r="AS18" s="1306"/>
      <c r="AT18" s="1306"/>
      <c r="AU18" s="1306"/>
      <c r="AV18" s="1306"/>
      <c r="AW18" s="1306"/>
      <c r="AX18" s="1306"/>
      <c r="AY18" s="1306"/>
      <c r="AZ18" s="1306"/>
      <c r="BA18" s="1306"/>
      <c r="BB18" s="1306"/>
      <c r="BC18" s="1306"/>
      <c r="BD18" s="1306"/>
      <c r="BE18" s="1306"/>
      <c r="BF18" s="1306"/>
      <c r="BG18" s="1306"/>
      <c r="BH18" s="1306"/>
      <c r="BI18" s="1306"/>
      <c r="BJ18" s="1306"/>
      <c r="BK18" s="1306"/>
      <c r="BL18" s="1306"/>
      <c r="BM18" s="1306"/>
      <c r="BN18" s="1306"/>
      <c r="BO18" s="1306"/>
      <c r="BP18" s="1306"/>
      <c r="BQ18" s="1306"/>
      <c r="BR18" s="1306"/>
      <c r="BS18" s="1306"/>
      <c r="BT18" s="1306"/>
      <c r="BU18" s="1306"/>
      <c r="BV18" s="1306"/>
      <c r="BW18" s="1306"/>
      <c r="BX18" s="1306"/>
      <c r="BY18" s="1306"/>
      <c r="BZ18" s="1306"/>
      <c r="CA18" s="1306"/>
      <c r="CB18" s="1306"/>
      <c r="CC18" s="1306"/>
      <c r="CD18" s="1306"/>
      <c r="CE18" s="1306"/>
      <c r="CF18" s="1306"/>
      <c r="CG18" s="1306"/>
      <c r="CH18" s="1306"/>
      <c r="CI18" s="1306"/>
      <c r="CJ18" s="1306"/>
      <c r="CK18" s="1306"/>
      <c r="CL18" s="1306"/>
      <c r="CM18" s="1306"/>
      <c r="CN18" s="1306"/>
      <c r="CO18" s="1306"/>
      <c r="CP18" s="1306"/>
      <c r="CQ18" s="1306"/>
      <c r="CR18" s="1306"/>
      <c r="CS18" s="1306"/>
      <c r="CT18" s="1306"/>
      <c r="CU18" s="1306"/>
      <c r="CV18" s="1306"/>
      <c r="CW18" s="1306"/>
      <c r="CX18" s="1306"/>
      <c r="CY18" s="1306"/>
      <c r="CZ18" s="1306"/>
      <c r="DA18" s="1306"/>
      <c r="DB18" s="1306"/>
      <c r="DC18" s="1306"/>
      <c r="DD18" s="1306"/>
      <c r="DE18" s="1306"/>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48"/>
      <c r="DE19" s="1248"/>
    </row>
    <row r="20" spans="1:351" ht="13" x14ac:dyDescent="0.2">
      <c r="DD20" s="1248"/>
      <c r="DE20" s="1248"/>
    </row>
    <row r="21" spans="1:351" ht="16.5" x14ac:dyDescent="0.2">
      <c r="B21" s="1305"/>
      <c r="C21" s="1301"/>
      <c r="D21" s="1301"/>
      <c r="E21" s="1301"/>
      <c r="F21" s="1301"/>
      <c r="G21" s="1301"/>
      <c r="H21" s="1301"/>
      <c r="I21" s="1301"/>
      <c r="J21" s="1301"/>
      <c r="K21" s="1301"/>
      <c r="L21" s="1301"/>
      <c r="M21" s="1301"/>
      <c r="N21" s="1304"/>
      <c r="O21" s="1301"/>
      <c r="P21" s="1301"/>
      <c r="Q21" s="1301"/>
      <c r="R21" s="1301"/>
      <c r="S21" s="1301"/>
      <c r="T21" s="1301"/>
      <c r="U21" s="1301"/>
      <c r="V21" s="1301"/>
      <c r="W21" s="1301"/>
      <c r="X21" s="1301"/>
      <c r="Y21" s="1301"/>
      <c r="Z21" s="1301"/>
      <c r="AA21" s="1301"/>
      <c r="AB21" s="1301"/>
      <c r="AC21" s="1301"/>
      <c r="AD21" s="1301"/>
      <c r="AE21" s="1301"/>
      <c r="AF21" s="1301"/>
      <c r="AG21" s="1301"/>
      <c r="AH21" s="1301"/>
      <c r="AI21" s="1301"/>
      <c r="AJ21" s="1301"/>
      <c r="AK21" s="1301"/>
      <c r="AL21" s="1301"/>
      <c r="AM21" s="1301"/>
      <c r="AN21" s="1301"/>
      <c r="AO21" s="1301"/>
      <c r="AP21" s="1301"/>
      <c r="AQ21" s="1301"/>
      <c r="AR21" s="1301"/>
      <c r="AS21" s="1301"/>
      <c r="AT21" s="1304"/>
      <c r="AU21" s="1301"/>
      <c r="AV21" s="1301"/>
      <c r="AW21" s="1301"/>
      <c r="AX21" s="1301"/>
      <c r="AY21" s="1301"/>
      <c r="AZ21" s="1301"/>
      <c r="BA21" s="1301"/>
      <c r="BB21" s="1301"/>
      <c r="BC21" s="1301"/>
      <c r="BD21" s="1301"/>
      <c r="BE21" s="1301"/>
      <c r="BF21" s="1304"/>
      <c r="BG21" s="1301"/>
      <c r="BH21" s="1301"/>
      <c r="BI21" s="1301"/>
      <c r="BJ21" s="1301"/>
      <c r="BK21" s="1301"/>
      <c r="BL21" s="1301"/>
      <c r="BM21" s="1301"/>
      <c r="BN21" s="1301"/>
      <c r="BO21" s="1301"/>
      <c r="BP21" s="1301"/>
      <c r="BQ21" s="1301"/>
      <c r="BR21" s="1304"/>
      <c r="BS21" s="1301"/>
      <c r="BT21" s="1301"/>
      <c r="BU21" s="1301"/>
      <c r="BV21" s="1301"/>
      <c r="BW21" s="1301"/>
      <c r="BX21" s="1301"/>
      <c r="BY21" s="1301"/>
      <c r="BZ21" s="1301"/>
      <c r="CA21" s="1301"/>
      <c r="CB21" s="1301"/>
      <c r="CC21" s="1301"/>
      <c r="CD21" s="1304"/>
      <c r="CE21" s="1301"/>
      <c r="CF21" s="1301"/>
      <c r="CG21" s="1301"/>
      <c r="CH21" s="1301"/>
      <c r="CI21" s="1301"/>
      <c r="CJ21" s="1301"/>
      <c r="CK21" s="1301"/>
      <c r="CL21" s="1301"/>
      <c r="CM21" s="1301"/>
      <c r="CN21" s="1301"/>
      <c r="CO21" s="1301"/>
      <c r="CP21" s="1304"/>
      <c r="CQ21" s="1301"/>
      <c r="CR21" s="1301"/>
      <c r="CS21" s="1301"/>
      <c r="CT21" s="1301"/>
      <c r="CU21" s="1301"/>
      <c r="CV21" s="1301"/>
      <c r="CW21" s="1301"/>
      <c r="CX21" s="1301"/>
      <c r="CY21" s="1301"/>
      <c r="CZ21" s="1301"/>
      <c r="DA21" s="1301"/>
      <c r="DB21" s="1304"/>
      <c r="DC21" s="1301"/>
      <c r="DD21" s="1300"/>
      <c r="DE21" s="1248"/>
      <c r="MM21" s="1303"/>
    </row>
    <row r="22" spans="1:351" ht="16.5" x14ac:dyDescent="0.2">
      <c r="B22" s="1249"/>
      <c r="MM22" s="1303"/>
    </row>
    <row r="23" spans="1:351" ht="13" x14ac:dyDescent="0.2">
      <c r="B23" s="1249"/>
    </row>
    <row r="24" spans="1:351" ht="13" x14ac:dyDescent="0.2">
      <c r="B24" s="1249"/>
    </row>
    <row r="25" spans="1:351" ht="13" x14ac:dyDescent="0.2">
      <c r="B25" s="1249"/>
    </row>
    <row r="26" spans="1:351" ht="13" x14ac:dyDescent="0.2">
      <c r="B26" s="1249"/>
    </row>
    <row r="27" spans="1:351" ht="13" x14ac:dyDescent="0.2">
      <c r="B27" s="1249"/>
    </row>
    <row r="28" spans="1:351" ht="13" x14ac:dyDescent="0.2">
      <c r="B28" s="1249"/>
    </row>
    <row r="29" spans="1:351" ht="13" x14ac:dyDescent="0.2">
      <c r="B29" s="1249"/>
    </row>
    <row r="30" spans="1:351" ht="13" x14ac:dyDescent="0.2">
      <c r="B30" s="1249"/>
    </row>
    <row r="31" spans="1:351" ht="13" x14ac:dyDescent="0.2">
      <c r="B31" s="1249"/>
    </row>
    <row r="32" spans="1:351" ht="13" x14ac:dyDescent="0.2">
      <c r="B32" s="1249"/>
    </row>
    <row r="33" spans="2:109" ht="13" x14ac:dyDescent="0.2">
      <c r="B33" s="1249"/>
    </row>
    <row r="34" spans="2:109" ht="13" x14ac:dyDescent="0.2">
      <c r="B34" s="1249"/>
    </row>
    <row r="35" spans="2:109" ht="13" x14ac:dyDescent="0.2">
      <c r="B35" s="1249"/>
    </row>
    <row r="36" spans="2:109" ht="13" x14ac:dyDescent="0.2">
      <c r="B36" s="1249"/>
    </row>
    <row r="37" spans="2:109" ht="13" x14ac:dyDescent="0.2">
      <c r="B37" s="1249"/>
    </row>
    <row r="38" spans="2:109" ht="13" x14ac:dyDescent="0.2">
      <c r="B38" s="1249"/>
    </row>
    <row r="39" spans="2:109" ht="13" x14ac:dyDescent="0.2">
      <c r="B39" s="1254"/>
      <c r="C39" s="1253"/>
      <c r="D39" s="1253"/>
      <c r="E39" s="1253"/>
      <c r="F39" s="1253"/>
      <c r="G39" s="1253"/>
      <c r="H39" s="1253"/>
      <c r="I39" s="1253"/>
      <c r="J39" s="1253"/>
      <c r="K39" s="1253"/>
      <c r="L39" s="1253"/>
      <c r="M39" s="1253"/>
      <c r="N39" s="1253"/>
      <c r="O39" s="1253"/>
      <c r="P39" s="1253"/>
      <c r="Q39" s="1253"/>
      <c r="R39" s="1253"/>
      <c r="S39" s="1253"/>
      <c r="T39" s="1253"/>
      <c r="U39" s="1253"/>
      <c r="V39" s="1253"/>
      <c r="W39" s="1253"/>
      <c r="X39" s="1253"/>
      <c r="Y39" s="1253"/>
      <c r="Z39" s="1253"/>
      <c r="AA39" s="1253"/>
      <c r="AB39" s="1253"/>
      <c r="AC39" s="1253"/>
      <c r="AD39" s="1253"/>
      <c r="AE39" s="1253"/>
      <c r="AF39" s="1253"/>
      <c r="AG39" s="1253"/>
      <c r="AH39" s="1253"/>
      <c r="AI39" s="1253"/>
      <c r="AJ39" s="1253"/>
      <c r="AK39" s="1253"/>
      <c r="AL39" s="1253"/>
      <c r="AM39" s="1253"/>
      <c r="AN39" s="1253"/>
      <c r="AO39" s="1253"/>
      <c r="AP39" s="1253"/>
      <c r="AQ39" s="1253"/>
      <c r="AR39" s="1253"/>
      <c r="AS39" s="1253"/>
      <c r="AT39" s="1253"/>
      <c r="AU39" s="1253"/>
      <c r="AV39" s="1253"/>
      <c r="AW39" s="1253"/>
      <c r="AX39" s="1253"/>
      <c r="AY39" s="1253"/>
      <c r="AZ39" s="1253"/>
      <c r="BA39" s="1253"/>
      <c r="BB39" s="1253"/>
      <c r="BC39" s="1253"/>
      <c r="BD39" s="1253"/>
      <c r="BE39" s="1253"/>
      <c r="BF39" s="1253"/>
      <c r="BG39" s="1253"/>
      <c r="BH39" s="1253"/>
      <c r="BI39" s="1253"/>
      <c r="BJ39" s="1253"/>
      <c r="BK39" s="1253"/>
      <c r="BL39" s="1253"/>
      <c r="BM39" s="1253"/>
      <c r="BN39" s="1253"/>
      <c r="BO39" s="1253"/>
      <c r="BP39" s="1253"/>
      <c r="BQ39" s="1253"/>
      <c r="BR39" s="1253"/>
      <c r="BS39" s="1253"/>
      <c r="BT39" s="1253"/>
      <c r="BU39" s="1253"/>
      <c r="BV39" s="1253"/>
      <c r="BW39" s="1253"/>
      <c r="BX39" s="1253"/>
      <c r="BY39" s="1253"/>
      <c r="BZ39" s="1253"/>
      <c r="CA39" s="1253"/>
      <c r="CB39" s="1253"/>
      <c r="CC39" s="1253"/>
      <c r="CD39" s="1253"/>
      <c r="CE39" s="1253"/>
      <c r="CF39" s="1253"/>
      <c r="CG39" s="1253"/>
      <c r="CH39" s="1253"/>
      <c r="CI39" s="1253"/>
      <c r="CJ39" s="1253"/>
      <c r="CK39" s="1253"/>
      <c r="CL39" s="1253"/>
      <c r="CM39" s="1253"/>
      <c r="CN39" s="1253"/>
      <c r="CO39" s="1253"/>
      <c r="CP39" s="1253"/>
      <c r="CQ39" s="1253"/>
      <c r="CR39" s="1253"/>
      <c r="CS39" s="1253"/>
      <c r="CT39" s="1253"/>
      <c r="CU39" s="1253"/>
      <c r="CV39" s="1253"/>
      <c r="CW39" s="1253"/>
      <c r="CX39" s="1253"/>
      <c r="CY39" s="1253"/>
      <c r="CZ39" s="1253"/>
      <c r="DA39" s="1253"/>
      <c r="DB39" s="1253"/>
      <c r="DC39" s="1253"/>
      <c r="DD39" s="1252"/>
    </row>
    <row r="40" spans="2:109" ht="13" x14ac:dyDescent="0.2">
      <c r="B40" s="1290"/>
      <c r="DD40" s="1290"/>
      <c r="DE40" s="1248"/>
    </row>
    <row r="41" spans="2:109" ht="16.5" x14ac:dyDescent="0.2">
      <c r="B41" s="1302" t="s">
        <v>632</v>
      </c>
      <c r="C41" s="1301"/>
      <c r="D41" s="1301"/>
      <c r="E41" s="1301"/>
      <c r="F41" s="1301"/>
      <c r="G41" s="1301"/>
      <c r="H41" s="1301"/>
      <c r="I41" s="1301"/>
      <c r="J41" s="1301"/>
      <c r="K41" s="1301"/>
      <c r="L41" s="1301"/>
      <c r="M41" s="1301"/>
      <c r="N41" s="1301"/>
      <c r="O41" s="1301"/>
      <c r="P41" s="1301"/>
      <c r="Q41" s="1301"/>
      <c r="R41" s="1301"/>
      <c r="S41" s="1301"/>
      <c r="T41" s="1301"/>
      <c r="U41" s="1301"/>
      <c r="V41" s="1301"/>
      <c r="W41" s="1301"/>
      <c r="X41" s="1301"/>
      <c r="Y41" s="1301"/>
      <c r="Z41" s="1301"/>
      <c r="AA41" s="1301"/>
      <c r="AB41" s="1301"/>
      <c r="AC41" s="1301"/>
      <c r="AD41" s="1301"/>
      <c r="AE41" s="1301"/>
      <c r="AF41" s="1301"/>
      <c r="AG41" s="1301"/>
      <c r="AH41" s="1301"/>
      <c r="AI41" s="1301"/>
      <c r="AJ41" s="1301"/>
      <c r="AK41" s="1301"/>
      <c r="AL41" s="1301"/>
      <c r="AM41" s="1301"/>
      <c r="AN41" s="1301"/>
      <c r="AO41" s="1301"/>
      <c r="AP41" s="1301"/>
      <c r="AQ41" s="1301"/>
      <c r="AR41" s="1301"/>
      <c r="AS41" s="1301"/>
      <c r="AT41" s="1301"/>
      <c r="AU41" s="1301"/>
      <c r="AV41" s="1301"/>
      <c r="AW41" s="1301"/>
      <c r="AX41" s="1301"/>
      <c r="AY41" s="1301"/>
      <c r="AZ41" s="1301"/>
      <c r="BA41" s="1301"/>
      <c r="BB41" s="1301"/>
      <c r="BC41" s="1301"/>
      <c r="BD41" s="1301"/>
      <c r="BE41" s="1301"/>
      <c r="BF41" s="1301"/>
      <c r="BG41" s="1301"/>
      <c r="BH41" s="1301"/>
      <c r="BI41" s="1301"/>
      <c r="BJ41" s="1301"/>
      <c r="BK41" s="1301"/>
      <c r="BL41" s="1301"/>
      <c r="BM41" s="1301"/>
      <c r="BN41" s="1301"/>
      <c r="BO41" s="1301"/>
      <c r="BP41" s="1301"/>
      <c r="BQ41" s="1301"/>
      <c r="BR41" s="1301"/>
      <c r="BS41" s="1301"/>
      <c r="BT41" s="1301"/>
      <c r="BU41" s="1301"/>
      <c r="BV41" s="1301"/>
      <c r="BW41" s="1301"/>
      <c r="BX41" s="1301"/>
      <c r="BY41" s="1301"/>
      <c r="BZ41" s="1301"/>
      <c r="CA41" s="1301"/>
      <c r="CB41" s="1301"/>
      <c r="CC41" s="1301"/>
      <c r="CD41" s="1301"/>
      <c r="CE41" s="1301"/>
      <c r="CF41" s="1301"/>
      <c r="CG41" s="1301"/>
      <c r="CH41" s="1301"/>
      <c r="CI41" s="1301"/>
      <c r="CJ41" s="1301"/>
      <c r="CK41" s="1301"/>
      <c r="CL41" s="1301"/>
      <c r="CM41" s="1301"/>
      <c r="CN41" s="1301"/>
      <c r="CO41" s="1301"/>
      <c r="CP41" s="1301"/>
      <c r="CQ41" s="1301"/>
      <c r="CR41" s="1301"/>
      <c r="CS41" s="1301"/>
      <c r="CT41" s="1301"/>
      <c r="CU41" s="1301"/>
      <c r="CV41" s="1301"/>
      <c r="CW41" s="1301"/>
      <c r="CX41" s="1301"/>
      <c r="CY41" s="1301"/>
      <c r="CZ41" s="1301"/>
      <c r="DA41" s="1301"/>
      <c r="DB41" s="1301"/>
      <c r="DC41" s="1301"/>
      <c r="DD41" s="1300"/>
    </row>
    <row r="42" spans="2:109" ht="13" x14ac:dyDescent="0.2">
      <c r="B42" s="1249"/>
      <c r="G42" s="1286"/>
      <c r="I42" s="1285"/>
      <c r="J42" s="1285"/>
      <c r="K42" s="1285"/>
      <c r="AM42" s="1286"/>
      <c r="AN42" s="1286" t="s">
        <v>628</v>
      </c>
      <c r="AP42" s="1285"/>
      <c r="AQ42" s="1285"/>
      <c r="AR42" s="1285"/>
      <c r="AY42" s="1286"/>
      <c r="BA42" s="1285"/>
      <c r="BB42" s="1285"/>
      <c r="BC42" s="1285"/>
      <c r="BK42" s="1286"/>
      <c r="BM42" s="1285"/>
      <c r="BN42" s="1285"/>
      <c r="BO42" s="1285"/>
      <c r="BW42" s="1286"/>
      <c r="BY42" s="1285"/>
      <c r="BZ42" s="1285"/>
      <c r="CA42" s="1285"/>
      <c r="CI42" s="1286"/>
      <c r="CK42" s="1285"/>
      <c r="CL42" s="1285"/>
      <c r="CM42" s="1285"/>
      <c r="CU42" s="1286"/>
      <c r="CW42" s="1285"/>
      <c r="CX42" s="1285"/>
      <c r="CY42" s="1285"/>
    </row>
    <row r="43" spans="2:109" ht="13.5" customHeight="1" x14ac:dyDescent="0.2">
      <c r="B43" s="1249"/>
      <c r="AN43" s="1284" t="s">
        <v>631</v>
      </c>
      <c r="AO43" s="1283"/>
      <c r="AP43" s="1283"/>
      <c r="AQ43" s="1283"/>
      <c r="AR43" s="1283"/>
      <c r="AS43" s="1283"/>
      <c r="AT43" s="1283"/>
      <c r="AU43" s="1283"/>
      <c r="AV43" s="1283"/>
      <c r="AW43" s="1283"/>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283"/>
      <c r="BU43" s="1283"/>
      <c r="BV43" s="1283"/>
      <c r="BW43" s="1283"/>
      <c r="BX43" s="1283"/>
      <c r="BY43" s="1283"/>
      <c r="BZ43" s="1283"/>
      <c r="CA43" s="1283"/>
      <c r="CB43" s="1283"/>
      <c r="CC43" s="1283"/>
      <c r="CD43" s="1283"/>
      <c r="CE43" s="1283"/>
      <c r="CF43" s="1283"/>
      <c r="CG43" s="1283"/>
      <c r="CH43" s="1283"/>
      <c r="CI43" s="1283"/>
      <c r="CJ43" s="1283"/>
      <c r="CK43" s="1283"/>
      <c r="CL43" s="1283"/>
      <c r="CM43" s="1283"/>
      <c r="CN43" s="1283"/>
      <c r="CO43" s="1283"/>
      <c r="CP43" s="1283"/>
      <c r="CQ43" s="1283"/>
      <c r="CR43" s="1283"/>
      <c r="CS43" s="1283"/>
      <c r="CT43" s="1283"/>
      <c r="CU43" s="1283"/>
      <c r="CV43" s="1283"/>
      <c r="CW43" s="1283"/>
      <c r="CX43" s="1283"/>
      <c r="CY43" s="1283"/>
      <c r="CZ43" s="1283"/>
      <c r="DA43" s="1283"/>
      <c r="DB43" s="1283"/>
      <c r="DC43" s="1282"/>
    </row>
    <row r="44" spans="2:109" ht="13" x14ac:dyDescent="0.2">
      <c r="B44" s="1249"/>
      <c r="AN44" s="1281"/>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79"/>
    </row>
    <row r="45" spans="2:109" ht="13" x14ac:dyDescent="0.2">
      <c r="B45" s="1249"/>
      <c r="AN45" s="1281"/>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79"/>
    </row>
    <row r="46" spans="2:109" ht="13" x14ac:dyDescent="0.2">
      <c r="B46" s="1249"/>
      <c r="AN46" s="1281"/>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79"/>
    </row>
    <row r="47" spans="2:109" ht="13" x14ac:dyDescent="0.2">
      <c r="B47" s="1249"/>
      <c r="AN47" s="1278"/>
      <c r="AO47" s="1277"/>
      <c r="AP47" s="1277"/>
      <c r="AQ47" s="1277"/>
      <c r="AR47" s="1277"/>
      <c r="AS47" s="1277"/>
      <c r="AT47" s="1277"/>
      <c r="AU47" s="1277"/>
      <c r="AV47" s="1277"/>
      <c r="AW47" s="1277"/>
      <c r="AX47" s="1277"/>
      <c r="AY47" s="1277"/>
      <c r="AZ47" s="1277"/>
      <c r="BA47" s="1277"/>
      <c r="BB47" s="1277"/>
      <c r="BC47" s="1277"/>
      <c r="BD47" s="1277"/>
      <c r="BE47" s="1277"/>
      <c r="BF47" s="1277"/>
      <c r="BG47" s="1277"/>
      <c r="BH47" s="1277"/>
      <c r="BI47" s="1277"/>
      <c r="BJ47" s="1277"/>
      <c r="BK47" s="1277"/>
      <c r="BL47" s="1277"/>
      <c r="BM47" s="1277"/>
      <c r="BN47" s="1277"/>
      <c r="BO47" s="1277"/>
      <c r="BP47" s="1277"/>
      <c r="BQ47" s="1277"/>
      <c r="BR47" s="1277"/>
      <c r="BS47" s="1277"/>
      <c r="BT47" s="1277"/>
      <c r="BU47" s="1277"/>
      <c r="BV47" s="1277"/>
      <c r="BW47" s="1277"/>
      <c r="BX47" s="1277"/>
      <c r="BY47" s="1277"/>
      <c r="BZ47" s="1277"/>
      <c r="CA47" s="1277"/>
      <c r="CB47" s="1277"/>
      <c r="CC47" s="1277"/>
      <c r="CD47" s="1277"/>
      <c r="CE47" s="1277"/>
      <c r="CF47" s="1277"/>
      <c r="CG47" s="1277"/>
      <c r="CH47" s="1277"/>
      <c r="CI47" s="1277"/>
      <c r="CJ47" s="1277"/>
      <c r="CK47" s="1277"/>
      <c r="CL47" s="1277"/>
      <c r="CM47" s="1277"/>
      <c r="CN47" s="1277"/>
      <c r="CO47" s="1277"/>
      <c r="CP47" s="1277"/>
      <c r="CQ47" s="1277"/>
      <c r="CR47" s="1277"/>
      <c r="CS47" s="1277"/>
      <c r="CT47" s="1277"/>
      <c r="CU47" s="1277"/>
      <c r="CV47" s="1277"/>
      <c r="CW47" s="1277"/>
      <c r="CX47" s="1277"/>
      <c r="CY47" s="1277"/>
      <c r="CZ47" s="1277"/>
      <c r="DA47" s="1277"/>
      <c r="DB47" s="1277"/>
      <c r="DC47" s="1276"/>
    </row>
    <row r="48" spans="2:109" ht="13" x14ac:dyDescent="0.2">
      <c r="B48" s="1249"/>
      <c r="H48" s="1263"/>
      <c r="I48" s="1263"/>
      <c r="J48" s="1263"/>
      <c r="AN48" s="1263"/>
      <c r="AO48" s="1263"/>
      <c r="AP48" s="1263"/>
      <c r="AZ48" s="1263"/>
      <c r="BA48" s="1263"/>
      <c r="BB48" s="1263"/>
      <c r="BL48" s="1263"/>
      <c r="BM48" s="1263"/>
      <c r="BN48" s="1263"/>
      <c r="BX48" s="1263"/>
      <c r="BY48" s="1263"/>
      <c r="BZ48" s="1263"/>
      <c r="CJ48" s="1263"/>
      <c r="CK48" s="1263"/>
      <c r="CL48" s="1263"/>
      <c r="CV48" s="1263"/>
      <c r="CW48" s="1263"/>
      <c r="CX48" s="1263"/>
    </row>
    <row r="49" spans="1:109" ht="13" x14ac:dyDescent="0.2">
      <c r="B49" s="1249"/>
      <c r="AN49" s="1248" t="s">
        <v>626</v>
      </c>
    </row>
    <row r="50" spans="1:109" ht="13" x14ac:dyDescent="0.2">
      <c r="B50" s="1249"/>
      <c r="G50" s="1261"/>
      <c r="H50" s="1261"/>
      <c r="I50" s="1261"/>
      <c r="J50" s="1261"/>
      <c r="K50" s="1270"/>
      <c r="L50" s="1270"/>
      <c r="M50" s="1269"/>
      <c r="N50" s="1269"/>
      <c r="AN50" s="1268"/>
      <c r="AO50" s="1267"/>
      <c r="AP50" s="1267"/>
      <c r="AQ50" s="1267"/>
      <c r="AR50" s="1267"/>
      <c r="AS50" s="1267"/>
      <c r="AT50" s="1267"/>
      <c r="AU50" s="1267"/>
      <c r="AV50" s="1267"/>
      <c r="AW50" s="1267"/>
      <c r="AX50" s="1267"/>
      <c r="AY50" s="1267"/>
      <c r="AZ50" s="1267"/>
      <c r="BA50" s="1267"/>
      <c r="BB50" s="1267"/>
      <c r="BC50" s="1267"/>
      <c r="BD50" s="1267"/>
      <c r="BE50" s="1267"/>
      <c r="BF50" s="1267"/>
      <c r="BG50" s="1267"/>
      <c r="BH50" s="1267"/>
      <c r="BI50" s="1267"/>
      <c r="BJ50" s="1267"/>
      <c r="BK50" s="1267"/>
      <c r="BL50" s="1267"/>
      <c r="BM50" s="1267"/>
      <c r="BN50" s="1267"/>
      <c r="BO50" s="1266"/>
      <c r="BP50" s="1258" t="s">
        <v>545</v>
      </c>
      <c r="BQ50" s="1258"/>
      <c r="BR50" s="1258"/>
      <c r="BS50" s="1258"/>
      <c r="BT50" s="1258"/>
      <c r="BU50" s="1258"/>
      <c r="BV50" s="1258"/>
      <c r="BW50" s="1258"/>
      <c r="BX50" s="1258" t="s">
        <v>546</v>
      </c>
      <c r="BY50" s="1258"/>
      <c r="BZ50" s="1258"/>
      <c r="CA50" s="1258"/>
      <c r="CB50" s="1258"/>
      <c r="CC50" s="1258"/>
      <c r="CD50" s="1258"/>
      <c r="CE50" s="1258"/>
      <c r="CF50" s="1258" t="s">
        <v>547</v>
      </c>
      <c r="CG50" s="1258"/>
      <c r="CH50" s="1258"/>
      <c r="CI50" s="1258"/>
      <c r="CJ50" s="1258"/>
      <c r="CK50" s="1258"/>
      <c r="CL50" s="1258"/>
      <c r="CM50" s="1258"/>
      <c r="CN50" s="1258" t="s">
        <v>548</v>
      </c>
      <c r="CO50" s="1258"/>
      <c r="CP50" s="1258"/>
      <c r="CQ50" s="1258"/>
      <c r="CR50" s="1258"/>
      <c r="CS50" s="1258"/>
      <c r="CT50" s="1258"/>
      <c r="CU50" s="1258"/>
      <c r="CV50" s="1258" t="s">
        <v>549</v>
      </c>
      <c r="CW50" s="1258"/>
      <c r="CX50" s="1258"/>
      <c r="CY50" s="1258"/>
      <c r="CZ50" s="1258"/>
      <c r="DA50" s="1258"/>
      <c r="DB50" s="1258"/>
      <c r="DC50" s="1258"/>
    </row>
    <row r="51" spans="1:109" ht="13.5" customHeight="1" x14ac:dyDescent="0.2">
      <c r="B51" s="1249"/>
      <c r="G51" s="1265"/>
      <c r="H51" s="1265"/>
      <c r="I51" s="1299"/>
      <c r="J51" s="1299"/>
      <c r="K51" s="1264"/>
      <c r="L51" s="1264"/>
      <c r="M51" s="1264"/>
      <c r="N51" s="1264"/>
      <c r="AM51" s="1263"/>
      <c r="AN51" s="1257" t="s">
        <v>625</v>
      </c>
      <c r="AO51" s="1257"/>
      <c r="AP51" s="1257"/>
      <c r="AQ51" s="1257"/>
      <c r="AR51" s="1257"/>
      <c r="AS51" s="1257"/>
      <c r="AT51" s="1257"/>
      <c r="AU51" s="1257"/>
      <c r="AV51" s="1257"/>
      <c r="AW51" s="1257"/>
      <c r="AX51" s="1257"/>
      <c r="AY51" s="1257"/>
      <c r="AZ51" s="1257"/>
      <c r="BA51" s="1257"/>
      <c r="BB51" s="1257" t="s">
        <v>623</v>
      </c>
      <c r="BC51" s="1257"/>
      <c r="BD51" s="1257"/>
      <c r="BE51" s="1257"/>
      <c r="BF51" s="1257"/>
      <c r="BG51" s="1257"/>
      <c r="BH51" s="1257"/>
      <c r="BI51" s="1257"/>
      <c r="BJ51" s="1257"/>
      <c r="BK51" s="1257"/>
      <c r="BL51" s="1257"/>
      <c r="BM51" s="1257"/>
      <c r="BN51" s="1257"/>
      <c r="BO51" s="1257"/>
      <c r="BP51" s="1298"/>
      <c r="BQ51" s="1256"/>
      <c r="BR51" s="1256"/>
      <c r="BS51" s="1256"/>
      <c r="BT51" s="1256"/>
      <c r="BU51" s="1256"/>
      <c r="BV51" s="1256"/>
      <c r="BW51" s="1256"/>
      <c r="BX51" s="1256">
        <v>243.8</v>
      </c>
      <c r="BY51" s="1256"/>
      <c r="BZ51" s="1256"/>
      <c r="CA51" s="1256"/>
      <c r="CB51" s="1256"/>
      <c r="CC51" s="1256"/>
      <c r="CD51" s="1256"/>
      <c r="CE51" s="1256"/>
      <c r="CF51" s="1256">
        <v>257.8</v>
      </c>
      <c r="CG51" s="1256"/>
      <c r="CH51" s="1256"/>
      <c r="CI51" s="1256"/>
      <c r="CJ51" s="1256"/>
      <c r="CK51" s="1256"/>
      <c r="CL51" s="1256"/>
      <c r="CM51" s="1256"/>
      <c r="CN51" s="1256">
        <v>260.89999999999998</v>
      </c>
      <c r="CO51" s="1256"/>
      <c r="CP51" s="1256"/>
      <c r="CQ51" s="1256"/>
      <c r="CR51" s="1256"/>
      <c r="CS51" s="1256"/>
      <c r="CT51" s="1256"/>
      <c r="CU51" s="1256"/>
      <c r="CV51" s="1256">
        <v>263.3</v>
      </c>
      <c r="CW51" s="1256"/>
      <c r="CX51" s="1256"/>
      <c r="CY51" s="1256"/>
      <c r="CZ51" s="1256"/>
      <c r="DA51" s="1256"/>
      <c r="DB51" s="1256"/>
      <c r="DC51" s="1256"/>
    </row>
    <row r="52" spans="1:109" ht="13" x14ac:dyDescent="0.2">
      <c r="B52" s="1249"/>
      <c r="G52" s="1265"/>
      <c r="H52" s="1265"/>
      <c r="I52" s="1299"/>
      <c r="J52" s="1299"/>
      <c r="K52" s="1264"/>
      <c r="L52" s="1264"/>
      <c r="M52" s="1264"/>
      <c r="N52" s="1264"/>
      <c r="AM52" s="1263"/>
      <c r="AN52" s="1257"/>
      <c r="AO52" s="1257"/>
      <c r="AP52" s="1257"/>
      <c r="AQ52" s="1257"/>
      <c r="AR52" s="1257"/>
      <c r="AS52" s="1257"/>
      <c r="AT52" s="1257"/>
      <c r="AU52" s="1257"/>
      <c r="AV52" s="1257"/>
      <c r="AW52" s="1257"/>
      <c r="AX52" s="1257"/>
      <c r="AY52" s="1257"/>
      <c r="AZ52" s="1257"/>
      <c r="BA52" s="1257"/>
      <c r="BB52" s="1257"/>
      <c r="BC52" s="1257"/>
      <c r="BD52" s="1257"/>
      <c r="BE52" s="1257"/>
      <c r="BF52" s="1257"/>
      <c r="BG52" s="1257"/>
      <c r="BH52" s="1257"/>
      <c r="BI52" s="1257"/>
      <c r="BJ52" s="1257"/>
      <c r="BK52" s="1257"/>
      <c r="BL52" s="1257"/>
      <c r="BM52" s="1257"/>
      <c r="BN52" s="1257"/>
      <c r="BO52" s="1257"/>
      <c r="BP52" s="1256"/>
      <c r="BQ52" s="1256"/>
      <c r="BR52" s="1256"/>
      <c r="BS52" s="1256"/>
      <c r="BT52" s="1256"/>
      <c r="BU52" s="1256"/>
      <c r="BV52" s="1256"/>
      <c r="BW52" s="1256"/>
      <c r="BX52" s="1256"/>
      <c r="BY52" s="1256"/>
      <c r="BZ52" s="1256"/>
      <c r="CA52" s="1256"/>
      <c r="CB52" s="1256"/>
      <c r="CC52" s="1256"/>
      <c r="CD52" s="1256"/>
      <c r="CE52" s="1256"/>
      <c r="CF52" s="1256"/>
      <c r="CG52" s="1256"/>
      <c r="CH52" s="1256"/>
      <c r="CI52" s="1256"/>
      <c r="CJ52" s="1256"/>
      <c r="CK52" s="1256"/>
      <c r="CL52" s="1256"/>
      <c r="CM52" s="1256"/>
      <c r="CN52" s="1256"/>
      <c r="CO52" s="1256"/>
      <c r="CP52" s="1256"/>
      <c r="CQ52" s="1256"/>
      <c r="CR52" s="1256"/>
      <c r="CS52" s="1256"/>
      <c r="CT52" s="1256"/>
      <c r="CU52" s="1256"/>
      <c r="CV52" s="1256"/>
      <c r="CW52" s="1256"/>
      <c r="CX52" s="1256"/>
      <c r="CY52" s="1256"/>
      <c r="CZ52" s="1256"/>
      <c r="DA52" s="1256"/>
      <c r="DB52" s="1256"/>
      <c r="DC52" s="1256"/>
    </row>
    <row r="53" spans="1:109" ht="13" x14ac:dyDescent="0.2">
      <c r="A53" s="1285"/>
      <c r="B53" s="1249"/>
      <c r="G53" s="1265"/>
      <c r="H53" s="1265"/>
      <c r="I53" s="1261"/>
      <c r="J53" s="1261"/>
      <c r="K53" s="1264"/>
      <c r="L53" s="1264"/>
      <c r="M53" s="1264"/>
      <c r="N53" s="1264"/>
      <c r="AM53" s="1263"/>
      <c r="AN53" s="1257"/>
      <c r="AO53" s="1257"/>
      <c r="AP53" s="1257"/>
      <c r="AQ53" s="1257"/>
      <c r="AR53" s="1257"/>
      <c r="AS53" s="1257"/>
      <c r="AT53" s="1257"/>
      <c r="AU53" s="1257"/>
      <c r="AV53" s="1257"/>
      <c r="AW53" s="1257"/>
      <c r="AX53" s="1257"/>
      <c r="AY53" s="1257"/>
      <c r="AZ53" s="1257"/>
      <c r="BA53" s="1257"/>
      <c r="BB53" s="1257" t="s">
        <v>630</v>
      </c>
      <c r="BC53" s="1257"/>
      <c r="BD53" s="1257"/>
      <c r="BE53" s="1257"/>
      <c r="BF53" s="1257"/>
      <c r="BG53" s="1257"/>
      <c r="BH53" s="1257"/>
      <c r="BI53" s="1257"/>
      <c r="BJ53" s="1257"/>
      <c r="BK53" s="1257"/>
      <c r="BL53" s="1257"/>
      <c r="BM53" s="1257"/>
      <c r="BN53" s="1257"/>
      <c r="BO53" s="1257"/>
      <c r="BP53" s="1298"/>
      <c r="BQ53" s="1256"/>
      <c r="BR53" s="1256"/>
      <c r="BS53" s="1256"/>
      <c r="BT53" s="1256"/>
      <c r="BU53" s="1256"/>
      <c r="BV53" s="1256"/>
      <c r="BW53" s="1256"/>
      <c r="BX53" s="1256">
        <v>44.4</v>
      </c>
      <c r="BY53" s="1256"/>
      <c r="BZ53" s="1256"/>
      <c r="CA53" s="1256"/>
      <c r="CB53" s="1256"/>
      <c r="CC53" s="1256"/>
      <c r="CD53" s="1256"/>
      <c r="CE53" s="1256"/>
      <c r="CF53" s="1256">
        <v>45.3</v>
      </c>
      <c r="CG53" s="1256"/>
      <c r="CH53" s="1256"/>
      <c r="CI53" s="1256"/>
      <c r="CJ53" s="1256"/>
      <c r="CK53" s="1256"/>
      <c r="CL53" s="1256"/>
      <c r="CM53" s="1256"/>
      <c r="CN53" s="1256">
        <v>46.7</v>
      </c>
      <c r="CO53" s="1256"/>
      <c r="CP53" s="1256"/>
      <c r="CQ53" s="1256"/>
      <c r="CR53" s="1256"/>
      <c r="CS53" s="1256"/>
      <c r="CT53" s="1256"/>
      <c r="CU53" s="1256"/>
      <c r="CV53" s="1256">
        <v>48</v>
      </c>
      <c r="CW53" s="1256"/>
      <c r="CX53" s="1256"/>
      <c r="CY53" s="1256"/>
      <c r="CZ53" s="1256"/>
      <c r="DA53" s="1256"/>
      <c r="DB53" s="1256"/>
      <c r="DC53" s="1256"/>
    </row>
    <row r="54" spans="1:109" ht="13" x14ac:dyDescent="0.2">
      <c r="A54" s="1285"/>
      <c r="B54" s="1249"/>
      <c r="G54" s="1265"/>
      <c r="H54" s="1265"/>
      <c r="I54" s="1261"/>
      <c r="J54" s="1261"/>
      <c r="K54" s="1264"/>
      <c r="L54" s="1264"/>
      <c r="M54" s="1264"/>
      <c r="N54" s="1264"/>
      <c r="AM54" s="1263"/>
      <c r="AN54" s="1257"/>
      <c r="AO54" s="1257"/>
      <c r="AP54" s="1257"/>
      <c r="AQ54" s="1257"/>
      <c r="AR54" s="1257"/>
      <c r="AS54" s="1257"/>
      <c r="AT54" s="1257"/>
      <c r="AU54" s="1257"/>
      <c r="AV54" s="1257"/>
      <c r="AW54" s="1257"/>
      <c r="AX54" s="1257"/>
      <c r="AY54" s="1257"/>
      <c r="AZ54" s="1257"/>
      <c r="BA54" s="1257"/>
      <c r="BB54" s="1257"/>
      <c r="BC54" s="1257"/>
      <c r="BD54" s="1257"/>
      <c r="BE54" s="1257"/>
      <c r="BF54" s="1257"/>
      <c r="BG54" s="1257"/>
      <c r="BH54" s="1257"/>
      <c r="BI54" s="1257"/>
      <c r="BJ54" s="1257"/>
      <c r="BK54" s="1257"/>
      <c r="BL54" s="1257"/>
      <c r="BM54" s="1257"/>
      <c r="BN54" s="1257"/>
      <c r="BO54" s="1257"/>
      <c r="BP54" s="1256"/>
      <c r="BQ54" s="1256"/>
      <c r="BR54" s="1256"/>
      <c r="BS54" s="1256"/>
      <c r="BT54" s="1256"/>
      <c r="BU54" s="1256"/>
      <c r="BV54" s="1256"/>
      <c r="BW54" s="1256"/>
      <c r="BX54" s="1256"/>
      <c r="BY54" s="1256"/>
      <c r="BZ54" s="1256"/>
      <c r="CA54" s="1256"/>
      <c r="CB54" s="1256"/>
      <c r="CC54" s="1256"/>
      <c r="CD54" s="1256"/>
      <c r="CE54" s="1256"/>
      <c r="CF54" s="1256"/>
      <c r="CG54" s="1256"/>
      <c r="CH54" s="1256"/>
      <c r="CI54" s="1256"/>
      <c r="CJ54" s="1256"/>
      <c r="CK54" s="1256"/>
      <c r="CL54" s="1256"/>
      <c r="CM54" s="1256"/>
      <c r="CN54" s="1256"/>
      <c r="CO54" s="1256"/>
      <c r="CP54" s="1256"/>
      <c r="CQ54" s="1256"/>
      <c r="CR54" s="1256"/>
      <c r="CS54" s="1256"/>
      <c r="CT54" s="1256"/>
      <c r="CU54" s="1256"/>
      <c r="CV54" s="1256"/>
      <c r="CW54" s="1256"/>
      <c r="CX54" s="1256"/>
      <c r="CY54" s="1256"/>
      <c r="CZ54" s="1256"/>
      <c r="DA54" s="1256"/>
      <c r="DB54" s="1256"/>
      <c r="DC54" s="1256"/>
    </row>
    <row r="55" spans="1:109" ht="13" x14ac:dyDescent="0.2">
      <c r="A55" s="1285"/>
      <c r="B55" s="1249"/>
      <c r="G55" s="1261"/>
      <c r="H55" s="1261"/>
      <c r="I55" s="1261"/>
      <c r="J55" s="1261"/>
      <c r="K55" s="1264"/>
      <c r="L55" s="1264"/>
      <c r="M55" s="1264"/>
      <c r="N55" s="1264"/>
      <c r="AN55" s="1258" t="s">
        <v>624</v>
      </c>
      <c r="AO55" s="1258"/>
      <c r="AP55" s="1258"/>
      <c r="AQ55" s="1258"/>
      <c r="AR55" s="1258"/>
      <c r="AS55" s="1258"/>
      <c r="AT55" s="1258"/>
      <c r="AU55" s="1258"/>
      <c r="AV55" s="1258"/>
      <c r="AW55" s="1258"/>
      <c r="AX55" s="1258"/>
      <c r="AY55" s="1258"/>
      <c r="AZ55" s="1258"/>
      <c r="BA55" s="1258"/>
      <c r="BB55" s="1257" t="s">
        <v>623</v>
      </c>
      <c r="BC55" s="1257"/>
      <c r="BD55" s="1257"/>
      <c r="BE55" s="1257"/>
      <c r="BF55" s="1257"/>
      <c r="BG55" s="1257"/>
      <c r="BH55" s="1257"/>
      <c r="BI55" s="1257"/>
      <c r="BJ55" s="1257"/>
      <c r="BK55" s="1257"/>
      <c r="BL55" s="1257"/>
      <c r="BM55" s="1257"/>
      <c r="BN55" s="1257"/>
      <c r="BO55" s="1257"/>
      <c r="BP55" s="1298"/>
      <c r="BQ55" s="1256"/>
      <c r="BR55" s="1256"/>
      <c r="BS55" s="1256"/>
      <c r="BT55" s="1256"/>
      <c r="BU55" s="1256"/>
      <c r="BV55" s="1256"/>
      <c r="BW55" s="1256"/>
      <c r="BX55" s="1256">
        <v>196.2</v>
      </c>
      <c r="BY55" s="1256"/>
      <c r="BZ55" s="1256"/>
      <c r="CA55" s="1256"/>
      <c r="CB55" s="1256"/>
      <c r="CC55" s="1256"/>
      <c r="CD55" s="1256"/>
      <c r="CE55" s="1256"/>
      <c r="CF55" s="1256">
        <v>198</v>
      </c>
      <c r="CG55" s="1256"/>
      <c r="CH55" s="1256"/>
      <c r="CI55" s="1256"/>
      <c r="CJ55" s="1256"/>
      <c r="CK55" s="1256"/>
      <c r="CL55" s="1256"/>
      <c r="CM55" s="1256"/>
      <c r="CN55" s="1256">
        <v>195.2</v>
      </c>
      <c r="CO55" s="1256"/>
      <c r="CP55" s="1256"/>
      <c r="CQ55" s="1256"/>
      <c r="CR55" s="1256"/>
      <c r="CS55" s="1256"/>
      <c r="CT55" s="1256"/>
      <c r="CU55" s="1256"/>
      <c r="CV55" s="1256">
        <v>193.6</v>
      </c>
      <c r="CW55" s="1256"/>
      <c r="CX55" s="1256"/>
      <c r="CY55" s="1256"/>
      <c r="CZ55" s="1256"/>
      <c r="DA55" s="1256"/>
      <c r="DB55" s="1256"/>
      <c r="DC55" s="1256"/>
    </row>
    <row r="56" spans="1:109" ht="13" x14ac:dyDescent="0.2">
      <c r="A56" s="1285"/>
      <c r="B56" s="1249"/>
      <c r="G56" s="1261"/>
      <c r="H56" s="1261"/>
      <c r="I56" s="1261"/>
      <c r="J56" s="1261"/>
      <c r="K56" s="1264"/>
      <c r="L56" s="1264"/>
      <c r="M56" s="1264"/>
      <c r="N56" s="1264"/>
      <c r="AN56" s="1258"/>
      <c r="AO56" s="1258"/>
      <c r="AP56" s="1258"/>
      <c r="AQ56" s="1258"/>
      <c r="AR56" s="1258"/>
      <c r="AS56" s="1258"/>
      <c r="AT56" s="1258"/>
      <c r="AU56" s="1258"/>
      <c r="AV56" s="1258"/>
      <c r="AW56" s="1258"/>
      <c r="AX56" s="1258"/>
      <c r="AY56" s="1258"/>
      <c r="AZ56" s="1258"/>
      <c r="BA56" s="1258"/>
      <c r="BB56" s="1257"/>
      <c r="BC56" s="1257"/>
      <c r="BD56" s="1257"/>
      <c r="BE56" s="1257"/>
      <c r="BF56" s="1257"/>
      <c r="BG56" s="1257"/>
      <c r="BH56" s="1257"/>
      <c r="BI56" s="1257"/>
      <c r="BJ56" s="1257"/>
      <c r="BK56" s="1257"/>
      <c r="BL56" s="1257"/>
      <c r="BM56" s="1257"/>
      <c r="BN56" s="1257"/>
      <c r="BO56" s="1257"/>
      <c r="BP56" s="1256"/>
      <c r="BQ56" s="1256"/>
      <c r="BR56" s="1256"/>
      <c r="BS56" s="1256"/>
      <c r="BT56" s="1256"/>
      <c r="BU56" s="1256"/>
      <c r="BV56" s="1256"/>
      <c r="BW56" s="1256"/>
      <c r="BX56" s="1256"/>
      <c r="BY56" s="1256"/>
      <c r="BZ56" s="1256"/>
      <c r="CA56" s="1256"/>
      <c r="CB56" s="1256"/>
      <c r="CC56" s="1256"/>
      <c r="CD56" s="1256"/>
      <c r="CE56" s="1256"/>
      <c r="CF56" s="1256"/>
      <c r="CG56" s="1256"/>
      <c r="CH56" s="1256"/>
      <c r="CI56" s="1256"/>
      <c r="CJ56" s="1256"/>
      <c r="CK56" s="1256"/>
      <c r="CL56" s="1256"/>
      <c r="CM56" s="1256"/>
      <c r="CN56" s="1256"/>
      <c r="CO56" s="1256"/>
      <c r="CP56" s="1256"/>
      <c r="CQ56" s="1256"/>
      <c r="CR56" s="1256"/>
      <c r="CS56" s="1256"/>
      <c r="CT56" s="1256"/>
      <c r="CU56" s="1256"/>
      <c r="CV56" s="1256"/>
      <c r="CW56" s="1256"/>
      <c r="CX56" s="1256"/>
      <c r="CY56" s="1256"/>
      <c r="CZ56" s="1256"/>
      <c r="DA56" s="1256"/>
      <c r="DB56" s="1256"/>
      <c r="DC56" s="1256"/>
    </row>
    <row r="57" spans="1:109" s="1285" customFormat="1" ht="13" x14ac:dyDescent="0.2">
      <c r="B57" s="1291"/>
      <c r="G57" s="1261"/>
      <c r="H57" s="1261"/>
      <c r="I57" s="1260"/>
      <c r="J57" s="1260"/>
      <c r="K57" s="1264"/>
      <c r="L57" s="1264"/>
      <c r="M57" s="1264"/>
      <c r="N57" s="1264"/>
      <c r="AM57" s="1248"/>
      <c r="AN57" s="1258"/>
      <c r="AO57" s="1258"/>
      <c r="AP57" s="1258"/>
      <c r="AQ57" s="1258"/>
      <c r="AR57" s="1258"/>
      <c r="AS57" s="1258"/>
      <c r="AT57" s="1258"/>
      <c r="AU57" s="1258"/>
      <c r="AV57" s="1258"/>
      <c r="AW57" s="1258"/>
      <c r="AX57" s="1258"/>
      <c r="AY57" s="1258"/>
      <c r="AZ57" s="1258"/>
      <c r="BA57" s="1258"/>
      <c r="BB57" s="1257" t="s">
        <v>630</v>
      </c>
      <c r="BC57" s="1257"/>
      <c r="BD57" s="1257"/>
      <c r="BE57" s="1257"/>
      <c r="BF57" s="1257"/>
      <c r="BG57" s="1257"/>
      <c r="BH57" s="1257"/>
      <c r="BI57" s="1257"/>
      <c r="BJ57" s="1257"/>
      <c r="BK57" s="1257"/>
      <c r="BL57" s="1257"/>
      <c r="BM57" s="1257"/>
      <c r="BN57" s="1257"/>
      <c r="BO57" s="1257"/>
      <c r="BP57" s="1298"/>
      <c r="BQ57" s="1256"/>
      <c r="BR57" s="1256"/>
      <c r="BS57" s="1256"/>
      <c r="BT57" s="1256"/>
      <c r="BU57" s="1256"/>
      <c r="BV57" s="1256"/>
      <c r="BW57" s="1256"/>
      <c r="BX57" s="1256">
        <v>57.3</v>
      </c>
      <c r="BY57" s="1256"/>
      <c r="BZ57" s="1256"/>
      <c r="CA57" s="1256"/>
      <c r="CB57" s="1256"/>
      <c r="CC57" s="1256"/>
      <c r="CD57" s="1256"/>
      <c r="CE57" s="1256"/>
      <c r="CF57" s="1256">
        <v>60.1</v>
      </c>
      <c r="CG57" s="1256"/>
      <c r="CH57" s="1256"/>
      <c r="CI57" s="1256"/>
      <c r="CJ57" s="1256"/>
      <c r="CK57" s="1256"/>
      <c r="CL57" s="1256"/>
      <c r="CM57" s="1256"/>
      <c r="CN57" s="1256">
        <v>60.7</v>
      </c>
      <c r="CO57" s="1256"/>
      <c r="CP57" s="1256"/>
      <c r="CQ57" s="1256"/>
      <c r="CR57" s="1256"/>
      <c r="CS57" s="1256"/>
      <c r="CT57" s="1256"/>
      <c r="CU57" s="1256"/>
      <c r="CV57" s="1256">
        <v>60.1</v>
      </c>
      <c r="CW57" s="1256"/>
      <c r="CX57" s="1256"/>
      <c r="CY57" s="1256"/>
      <c r="CZ57" s="1256"/>
      <c r="DA57" s="1256"/>
      <c r="DB57" s="1256"/>
      <c r="DC57" s="1256"/>
      <c r="DD57" s="1296"/>
      <c r="DE57" s="1291"/>
    </row>
    <row r="58" spans="1:109" s="1285" customFormat="1" ht="13" x14ac:dyDescent="0.2">
      <c r="A58" s="1248"/>
      <c r="B58" s="1291"/>
      <c r="G58" s="1261"/>
      <c r="H58" s="1261"/>
      <c r="I58" s="1260"/>
      <c r="J58" s="1260"/>
      <c r="K58" s="1264"/>
      <c r="L58" s="1264"/>
      <c r="M58" s="1264"/>
      <c r="N58" s="1264"/>
      <c r="AM58" s="1248"/>
      <c r="AN58" s="1258"/>
      <c r="AO58" s="1258"/>
      <c r="AP58" s="1258"/>
      <c r="AQ58" s="1258"/>
      <c r="AR58" s="1258"/>
      <c r="AS58" s="1258"/>
      <c r="AT58" s="1258"/>
      <c r="AU58" s="1258"/>
      <c r="AV58" s="1258"/>
      <c r="AW58" s="1258"/>
      <c r="AX58" s="1258"/>
      <c r="AY58" s="1258"/>
      <c r="AZ58" s="1258"/>
      <c r="BA58" s="1258"/>
      <c r="BB58" s="1257"/>
      <c r="BC58" s="1257"/>
      <c r="BD58" s="1257"/>
      <c r="BE58" s="1257"/>
      <c r="BF58" s="1257"/>
      <c r="BG58" s="1257"/>
      <c r="BH58" s="1257"/>
      <c r="BI58" s="1257"/>
      <c r="BJ58" s="1257"/>
      <c r="BK58" s="1257"/>
      <c r="BL58" s="1257"/>
      <c r="BM58" s="1257"/>
      <c r="BN58" s="1257"/>
      <c r="BO58" s="1257"/>
      <c r="BP58" s="1256"/>
      <c r="BQ58" s="1256"/>
      <c r="BR58" s="1256"/>
      <c r="BS58" s="1256"/>
      <c r="BT58" s="1256"/>
      <c r="BU58" s="1256"/>
      <c r="BV58" s="1256"/>
      <c r="BW58" s="1256"/>
      <c r="BX58" s="1256"/>
      <c r="BY58" s="1256"/>
      <c r="BZ58" s="1256"/>
      <c r="CA58" s="1256"/>
      <c r="CB58" s="1256"/>
      <c r="CC58" s="1256"/>
      <c r="CD58" s="1256"/>
      <c r="CE58" s="1256"/>
      <c r="CF58" s="1256"/>
      <c r="CG58" s="1256"/>
      <c r="CH58" s="1256"/>
      <c r="CI58" s="1256"/>
      <c r="CJ58" s="1256"/>
      <c r="CK58" s="1256"/>
      <c r="CL58" s="1256"/>
      <c r="CM58" s="1256"/>
      <c r="CN58" s="1256"/>
      <c r="CO58" s="1256"/>
      <c r="CP58" s="1256"/>
      <c r="CQ58" s="1256"/>
      <c r="CR58" s="1256"/>
      <c r="CS58" s="1256"/>
      <c r="CT58" s="1256"/>
      <c r="CU58" s="1256"/>
      <c r="CV58" s="1256"/>
      <c r="CW58" s="1256"/>
      <c r="CX58" s="1256"/>
      <c r="CY58" s="1256"/>
      <c r="CZ58" s="1256"/>
      <c r="DA58" s="1256"/>
      <c r="DB58" s="1256"/>
      <c r="DC58" s="1256"/>
      <c r="DD58" s="1296"/>
      <c r="DE58" s="1291"/>
    </row>
    <row r="59" spans="1:109" s="1285" customFormat="1" ht="13" x14ac:dyDescent="0.2">
      <c r="A59" s="1248"/>
      <c r="B59" s="1291"/>
      <c r="K59" s="1297"/>
      <c r="L59" s="1297"/>
      <c r="M59" s="1297"/>
      <c r="N59" s="1297"/>
      <c r="AQ59" s="1297"/>
      <c r="AR59" s="1297"/>
      <c r="AS59" s="1297"/>
      <c r="AT59" s="1297"/>
      <c r="BC59" s="1297"/>
      <c r="BD59" s="1297"/>
      <c r="BE59" s="1297"/>
      <c r="BF59" s="1297"/>
      <c r="BO59" s="1297"/>
      <c r="BP59" s="1297"/>
      <c r="BQ59" s="1297"/>
      <c r="BR59" s="1297"/>
      <c r="CA59" s="1297"/>
      <c r="CB59" s="1297"/>
      <c r="CC59" s="1297"/>
      <c r="CD59" s="1297"/>
      <c r="CM59" s="1297"/>
      <c r="CN59" s="1297"/>
      <c r="CO59" s="1297"/>
      <c r="CP59" s="1297"/>
      <c r="CY59" s="1297"/>
      <c r="CZ59" s="1297"/>
      <c r="DA59" s="1297"/>
      <c r="DB59" s="1297"/>
      <c r="DC59" s="1297"/>
      <c r="DD59" s="1296"/>
      <c r="DE59" s="1291"/>
    </row>
    <row r="60" spans="1:109" s="1285" customFormat="1" ht="13" x14ac:dyDescent="0.2">
      <c r="A60" s="1248"/>
      <c r="B60" s="1291"/>
      <c r="K60" s="1297"/>
      <c r="L60" s="1297"/>
      <c r="M60" s="1297"/>
      <c r="N60" s="1297"/>
      <c r="AQ60" s="1297"/>
      <c r="AR60" s="1297"/>
      <c r="AS60" s="1297"/>
      <c r="AT60" s="1297"/>
      <c r="BC60" s="1297"/>
      <c r="BD60" s="1297"/>
      <c r="BE60" s="1297"/>
      <c r="BF60" s="1297"/>
      <c r="BO60" s="1297"/>
      <c r="BP60" s="1297"/>
      <c r="BQ60" s="1297"/>
      <c r="BR60" s="1297"/>
      <c r="CA60" s="1297"/>
      <c r="CB60" s="1297"/>
      <c r="CC60" s="1297"/>
      <c r="CD60" s="1297"/>
      <c r="CM60" s="1297"/>
      <c r="CN60" s="1297"/>
      <c r="CO60" s="1297"/>
      <c r="CP60" s="1297"/>
      <c r="CY60" s="1297"/>
      <c r="CZ60" s="1297"/>
      <c r="DA60" s="1297"/>
      <c r="DB60" s="1297"/>
      <c r="DC60" s="1297"/>
      <c r="DD60" s="1296"/>
      <c r="DE60" s="1291"/>
    </row>
    <row r="61" spans="1:109" s="1285" customFormat="1" ht="13" x14ac:dyDescent="0.2">
      <c r="A61" s="1248"/>
      <c r="B61" s="1295"/>
      <c r="C61" s="1294"/>
      <c r="D61" s="1294"/>
      <c r="E61" s="1294"/>
      <c r="F61" s="1294"/>
      <c r="G61" s="1294"/>
      <c r="H61" s="1294"/>
      <c r="I61" s="1294"/>
      <c r="J61" s="1294"/>
      <c r="K61" s="1294"/>
      <c r="L61" s="1294"/>
      <c r="M61" s="1293"/>
      <c r="N61" s="1293"/>
      <c r="O61" s="1294"/>
      <c r="P61" s="1294"/>
      <c r="Q61" s="1294"/>
      <c r="R61" s="1294"/>
      <c r="S61" s="1294"/>
      <c r="T61" s="1294"/>
      <c r="U61" s="1294"/>
      <c r="V61" s="1294"/>
      <c r="W61" s="1294"/>
      <c r="X61" s="1294"/>
      <c r="Y61" s="1294"/>
      <c r="Z61" s="1294"/>
      <c r="AA61" s="1294"/>
      <c r="AB61" s="1294"/>
      <c r="AC61" s="1294"/>
      <c r="AD61" s="1294"/>
      <c r="AE61" s="1294"/>
      <c r="AF61" s="1294"/>
      <c r="AG61" s="1294"/>
      <c r="AH61" s="1294"/>
      <c r="AI61" s="1294"/>
      <c r="AJ61" s="1294"/>
      <c r="AK61" s="1294"/>
      <c r="AL61" s="1294"/>
      <c r="AM61" s="1294"/>
      <c r="AN61" s="1294"/>
      <c r="AO61" s="1294"/>
      <c r="AP61" s="1294"/>
      <c r="AQ61" s="1294"/>
      <c r="AR61" s="1294"/>
      <c r="AS61" s="1293"/>
      <c r="AT61" s="1293"/>
      <c r="AU61" s="1294"/>
      <c r="AV61" s="1294"/>
      <c r="AW61" s="1294"/>
      <c r="AX61" s="1294"/>
      <c r="AY61" s="1294"/>
      <c r="AZ61" s="1294"/>
      <c r="BA61" s="1294"/>
      <c r="BB61" s="1294"/>
      <c r="BC61" s="1294"/>
      <c r="BD61" s="1294"/>
      <c r="BE61" s="1293"/>
      <c r="BF61" s="1293"/>
      <c r="BG61" s="1294"/>
      <c r="BH61" s="1294"/>
      <c r="BI61" s="1294"/>
      <c r="BJ61" s="1294"/>
      <c r="BK61" s="1294"/>
      <c r="BL61" s="1294"/>
      <c r="BM61" s="1294"/>
      <c r="BN61" s="1294"/>
      <c r="BO61" s="1294"/>
      <c r="BP61" s="1294"/>
      <c r="BQ61" s="1293"/>
      <c r="BR61" s="1293"/>
      <c r="BS61" s="1294"/>
      <c r="BT61" s="1294"/>
      <c r="BU61" s="1294"/>
      <c r="BV61" s="1294"/>
      <c r="BW61" s="1294"/>
      <c r="BX61" s="1294"/>
      <c r="BY61" s="1294"/>
      <c r="BZ61" s="1294"/>
      <c r="CA61" s="1294"/>
      <c r="CB61" s="1294"/>
      <c r="CC61" s="1293"/>
      <c r="CD61" s="1293"/>
      <c r="CE61" s="1294"/>
      <c r="CF61" s="1294"/>
      <c r="CG61" s="1294"/>
      <c r="CH61" s="1294"/>
      <c r="CI61" s="1294"/>
      <c r="CJ61" s="1294"/>
      <c r="CK61" s="1294"/>
      <c r="CL61" s="1294"/>
      <c r="CM61" s="1294"/>
      <c r="CN61" s="1294"/>
      <c r="CO61" s="1293"/>
      <c r="CP61" s="1293"/>
      <c r="CQ61" s="1294"/>
      <c r="CR61" s="1294"/>
      <c r="CS61" s="1294"/>
      <c r="CT61" s="1294"/>
      <c r="CU61" s="1294"/>
      <c r="CV61" s="1294"/>
      <c r="CW61" s="1294"/>
      <c r="CX61" s="1294"/>
      <c r="CY61" s="1294"/>
      <c r="CZ61" s="1294"/>
      <c r="DA61" s="1293"/>
      <c r="DB61" s="1293"/>
      <c r="DC61" s="1293"/>
      <c r="DD61" s="1292"/>
      <c r="DE61" s="1291"/>
    </row>
    <row r="62" spans="1:109" ht="13" x14ac:dyDescent="0.2">
      <c r="B62" s="1290"/>
      <c r="C62" s="1290"/>
      <c r="D62" s="1290"/>
      <c r="E62" s="1290"/>
      <c r="F62" s="1290"/>
      <c r="G62" s="1290"/>
      <c r="H62" s="1290"/>
      <c r="I62" s="1290"/>
      <c r="J62" s="1290"/>
      <c r="K62" s="1290"/>
      <c r="L62" s="1290"/>
      <c r="M62" s="1290"/>
      <c r="N62" s="1290"/>
      <c r="O62" s="1290"/>
      <c r="P62" s="1290"/>
      <c r="Q62" s="1290"/>
      <c r="R62" s="1290"/>
      <c r="S62" s="1290"/>
      <c r="T62" s="1290"/>
      <c r="U62" s="1290"/>
      <c r="V62" s="1290"/>
      <c r="W62" s="1290"/>
      <c r="X62" s="1290"/>
      <c r="Y62" s="1290"/>
      <c r="Z62" s="1290"/>
      <c r="AA62" s="1290"/>
      <c r="AB62" s="1290"/>
      <c r="AC62" s="1290"/>
      <c r="AD62" s="1290"/>
      <c r="AE62" s="1290"/>
      <c r="AF62" s="1290"/>
      <c r="AG62" s="1290"/>
      <c r="AH62" s="1290"/>
      <c r="AI62" s="1290"/>
      <c r="AJ62" s="1290"/>
      <c r="AK62" s="1290"/>
      <c r="AL62" s="1290"/>
      <c r="AM62" s="1290"/>
      <c r="AN62" s="1290"/>
      <c r="AO62" s="1290"/>
      <c r="AP62" s="1290"/>
      <c r="AQ62" s="1290"/>
      <c r="AR62" s="1290"/>
      <c r="AS62" s="1290"/>
      <c r="AT62" s="1290"/>
      <c r="AU62" s="1290"/>
      <c r="AV62" s="1290"/>
      <c r="AW62" s="1290"/>
      <c r="AX62" s="1290"/>
      <c r="AY62" s="1290"/>
      <c r="AZ62" s="1290"/>
      <c r="BA62" s="1290"/>
      <c r="BB62" s="1290"/>
      <c r="BC62" s="1290"/>
      <c r="BD62" s="1290"/>
      <c r="BE62" s="1290"/>
      <c r="BF62" s="1290"/>
      <c r="BG62" s="1290"/>
      <c r="BH62" s="1290"/>
      <c r="BI62" s="1290"/>
      <c r="BJ62" s="1290"/>
      <c r="BK62" s="1290"/>
      <c r="BL62" s="1290"/>
      <c r="BM62" s="1290"/>
      <c r="BN62" s="1290"/>
      <c r="BO62" s="1290"/>
      <c r="BP62" s="1290"/>
      <c r="BQ62" s="1290"/>
      <c r="BR62" s="1290"/>
      <c r="BS62" s="1290"/>
      <c r="BT62" s="1290"/>
      <c r="BU62" s="1290"/>
      <c r="BV62" s="1290"/>
      <c r="BW62" s="1290"/>
      <c r="BX62" s="1290"/>
      <c r="BY62" s="1290"/>
      <c r="BZ62" s="1290"/>
      <c r="CA62" s="1290"/>
      <c r="CB62" s="1290"/>
      <c r="CC62" s="1290"/>
      <c r="CD62" s="1290"/>
      <c r="CE62" s="1290"/>
      <c r="CF62" s="1290"/>
      <c r="CG62" s="1290"/>
      <c r="CH62" s="1290"/>
      <c r="CI62" s="1290"/>
      <c r="CJ62" s="1290"/>
      <c r="CK62" s="1290"/>
      <c r="CL62" s="1290"/>
      <c r="CM62" s="1290"/>
      <c r="CN62" s="1290"/>
      <c r="CO62" s="1290"/>
      <c r="CP62" s="1290"/>
      <c r="CQ62" s="1290"/>
      <c r="CR62" s="1290"/>
      <c r="CS62" s="1290"/>
      <c r="CT62" s="1290"/>
      <c r="CU62" s="1290"/>
      <c r="CV62" s="1290"/>
      <c r="CW62" s="1290"/>
      <c r="CX62" s="1290"/>
      <c r="CY62" s="1290"/>
      <c r="CZ62" s="1290"/>
      <c r="DA62" s="1290"/>
      <c r="DB62" s="1290"/>
      <c r="DC62" s="1290"/>
      <c r="DD62" s="1290"/>
      <c r="DE62" s="1248"/>
    </row>
    <row r="63" spans="1:109" ht="16.5" x14ac:dyDescent="0.2">
      <c r="B63" s="1289" t="s">
        <v>629</v>
      </c>
    </row>
    <row r="64" spans="1:109" ht="13" x14ac:dyDescent="0.2">
      <c r="B64" s="1249"/>
      <c r="G64" s="1286"/>
      <c r="I64" s="1288"/>
      <c r="J64" s="1288"/>
      <c r="K64" s="1288"/>
      <c r="L64" s="1288"/>
      <c r="M64" s="1288"/>
      <c r="N64" s="1287"/>
      <c r="AM64" s="1286"/>
      <c r="AN64" s="1286" t="s">
        <v>628</v>
      </c>
      <c r="AP64" s="1285"/>
      <c r="AQ64" s="1285"/>
      <c r="AR64" s="1285"/>
      <c r="AY64" s="1286"/>
      <c r="BA64" s="1285"/>
      <c r="BB64" s="1285"/>
      <c r="BC64" s="1285"/>
      <c r="BK64" s="1286"/>
      <c r="BM64" s="1285"/>
      <c r="BN64" s="1285"/>
      <c r="BO64" s="1285"/>
      <c r="BW64" s="1286"/>
      <c r="BY64" s="1285"/>
      <c r="BZ64" s="1285"/>
      <c r="CA64" s="1285"/>
      <c r="CI64" s="1286"/>
      <c r="CK64" s="1285"/>
      <c r="CL64" s="1285"/>
      <c r="CM64" s="1285"/>
      <c r="CU64" s="1286"/>
      <c r="CW64" s="1285"/>
      <c r="CX64" s="1285"/>
      <c r="CY64" s="1285"/>
    </row>
    <row r="65" spans="2:107" ht="13" x14ac:dyDescent="0.2">
      <c r="B65" s="1249"/>
      <c r="AN65" s="1284" t="s">
        <v>627</v>
      </c>
      <c r="AO65" s="1283"/>
      <c r="AP65" s="1283"/>
      <c r="AQ65" s="1283"/>
      <c r="AR65" s="1283"/>
      <c r="AS65" s="1283"/>
      <c r="AT65" s="1283"/>
      <c r="AU65" s="1283"/>
      <c r="AV65" s="1283"/>
      <c r="AW65" s="1283"/>
      <c r="AX65" s="1283"/>
      <c r="AY65" s="1283"/>
      <c r="AZ65" s="1283"/>
      <c r="BA65" s="1283"/>
      <c r="BB65" s="1283"/>
      <c r="BC65" s="1283"/>
      <c r="BD65" s="1283"/>
      <c r="BE65" s="1283"/>
      <c r="BF65" s="1283"/>
      <c r="BG65" s="1283"/>
      <c r="BH65" s="1283"/>
      <c r="BI65" s="1283"/>
      <c r="BJ65" s="1283"/>
      <c r="BK65" s="1283"/>
      <c r="BL65" s="1283"/>
      <c r="BM65" s="1283"/>
      <c r="BN65" s="1283"/>
      <c r="BO65" s="1283"/>
      <c r="BP65" s="1283"/>
      <c r="BQ65" s="1283"/>
      <c r="BR65" s="1283"/>
      <c r="BS65" s="1283"/>
      <c r="BT65" s="1283"/>
      <c r="BU65" s="1283"/>
      <c r="BV65" s="1283"/>
      <c r="BW65" s="1283"/>
      <c r="BX65" s="1283"/>
      <c r="BY65" s="1283"/>
      <c r="BZ65" s="1283"/>
      <c r="CA65" s="1283"/>
      <c r="CB65" s="1283"/>
      <c r="CC65" s="1283"/>
      <c r="CD65" s="1283"/>
      <c r="CE65" s="1283"/>
      <c r="CF65" s="1283"/>
      <c r="CG65" s="1283"/>
      <c r="CH65" s="1283"/>
      <c r="CI65" s="1283"/>
      <c r="CJ65" s="1283"/>
      <c r="CK65" s="1283"/>
      <c r="CL65" s="1283"/>
      <c r="CM65" s="1283"/>
      <c r="CN65" s="1283"/>
      <c r="CO65" s="1283"/>
      <c r="CP65" s="1283"/>
      <c r="CQ65" s="1283"/>
      <c r="CR65" s="1283"/>
      <c r="CS65" s="1283"/>
      <c r="CT65" s="1283"/>
      <c r="CU65" s="1283"/>
      <c r="CV65" s="1283"/>
      <c r="CW65" s="1283"/>
      <c r="CX65" s="1283"/>
      <c r="CY65" s="1283"/>
      <c r="CZ65" s="1283"/>
      <c r="DA65" s="1283"/>
      <c r="DB65" s="1283"/>
      <c r="DC65" s="1282"/>
    </row>
    <row r="66" spans="2:107" ht="13" x14ac:dyDescent="0.2">
      <c r="B66" s="1249"/>
      <c r="AN66" s="1281"/>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79"/>
    </row>
    <row r="67" spans="2:107" ht="13" x14ac:dyDescent="0.2">
      <c r="B67" s="1249"/>
      <c r="AN67" s="1281"/>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79"/>
    </row>
    <row r="68" spans="2:107" ht="13" x14ac:dyDescent="0.2">
      <c r="B68" s="1249"/>
      <c r="AN68" s="1281"/>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79"/>
    </row>
    <row r="69" spans="2:107" ht="13" x14ac:dyDescent="0.2">
      <c r="B69" s="1249"/>
      <c r="AN69" s="1278"/>
      <c r="AO69" s="1277"/>
      <c r="AP69" s="1277"/>
      <c r="AQ69" s="1277"/>
      <c r="AR69" s="1277"/>
      <c r="AS69" s="1277"/>
      <c r="AT69" s="1277"/>
      <c r="AU69" s="1277"/>
      <c r="AV69" s="1277"/>
      <c r="AW69" s="1277"/>
      <c r="AX69" s="1277"/>
      <c r="AY69" s="1277"/>
      <c r="AZ69" s="1277"/>
      <c r="BA69" s="1277"/>
      <c r="BB69" s="1277"/>
      <c r="BC69" s="1277"/>
      <c r="BD69" s="1277"/>
      <c r="BE69" s="1277"/>
      <c r="BF69" s="1277"/>
      <c r="BG69" s="1277"/>
      <c r="BH69" s="1277"/>
      <c r="BI69" s="1277"/>
      <c r="BJ69" s="1277"/>
      <c r="BK69" s="1277"/>
      <c r="BL69" s="1277"/>
      <c r="BM69" s="1277"/>
      <c r="BN69" s="1277"/>
      <c r="BO69" s="1277"/>
      <c r="BP69" s="1277"/>
      <c r="BQ69" s="1277"/>
      <c r="BR69" s="1277"/>
      <c r="BS69" s="1277"/>
      <c r="BT69" s="1277"/>
      <c r="BU69" s="1277"/>
      <c r="BV69" s="1277"/>
      <c r="BW69" s="1277"/>
      <c r="BX69" s="1277"/>
      <c r="BY69" s="1277"/>
      <c r="BZ69" s="1277"/>
      <c r="CA69" s="1277"/>
      <c r="CB69" s="1277"/>
      <c r="CC69" s="1277"/>
      <c r="CD69" s="1277"/>
      <c r="CE69" s="1277"/>
      <c r="CF69" s="1277"/>
      <c r="CG69" s="1277"/>
      <c r="CH69" s="1277"/>
      <c r="CI69" s="1277"/>
      <c r="CJ69" s="1277"/>
      <c r="CK69" s="1277"/>
      <c r="CL69" s="1277"/>
      <c r="CM69" s="1277"/>
      <c r="CN69" s="1277"/>
      <c r="CO69" s="1277"/>
      <c r="CP69" s="1277"/>
      <c r="CQ69" s="1277"/>
      <c r="CR69" s="1277"/>
      <c r="CS69" s="1277"/>
      <c r="CT69" s="1277"/>
      <c r="CU69" s="1277"/>
      <c r="CV69" s="1277"/>
      <c r="CW69" s="1277"/>
      <c r="CX69" s="1277"/>
      <c r="CY69" s="1277"/>
      <c r="CZ69" s="1277"/>
      <c r="DA69" s="1277"/>
      <c r="DB69" s="1277"/>
      <c r="DC69" s="1276"/>
    </row>
    <row r="70" spans="2:107" ht="13" x14ac:dyDescent="0.2">
      <c r="B70" s="1249"/>
      <c r="H70" s="1275"/>
      <c r="I70" s="1275"/>
      <c r="J70" s="1273"/>
      <c r="K70" s="1273"/>
      <c r="L70" s="1272"/>
      <c r="M70" s="1273"/>
      <c r="N70" s="1272"/>
      <c r="AN70" s="1263"/>
      <c r="AO70" s="1263"/>
      <c r="AP70" s="1263"/>
      <c r="AZ70" s="1263"/>
      <c r="BA70" s="1263"/>
      <c r="BB70" s="1263"/>
      <c r="BL70" s="1263"/>
      <c r="BM70" s="1263"/>
      <c r="BN70" s="1263"/>
      <c r="BX70" s="1263"/>
      <c r="BY70" s="1263"/>
      <c r="BZ70" s="1263"/>
      <c r="CJ70" s="1263"/>
      <c r="CK70" s="1263"/>
      <c r="CL70" s="1263"/>
      <c r="CV70" s="1263"/>
      <c r="CW70" s="1263"/>
      <c r="CX70" s="1263"/>
    </row>
    <row r="71" spans="2:107" ht="13" x14ac:dyDescent="0.2">
      <c r="B71" s="1249"/>
      <c r="G71" s="1271"/>
      <c r="I71" s="1274"/>
      <c r="J71" s="1273"/>
      <c r="K71" s="1273"/>
      <c r="L71" s="1272"/>
      <c r="M71" s="1273"/>
      <c r="N71" s="1272"/>
      <c r="AM71" s="1271"/>
      <c r="AN71" s="1248" t="s">
        <v>626</v>
      </c>
    </row>
    <row r="72" spans="2:107" ht="13" x14ac:dyDescent="0.2">
      <c r="B72" s="1249"/>
      <c r="G72" s="1261"/>
      <c r="H72" s="1261"/>
      <c r="I72" s="1261"/>
      <c r="J72" s="1261"/>
      <c r="K72" s="1270"/>
      <c r="L72" s="1270"/>
      <c r="M72" s="1269"/>
      <c r="N72" s="1269"/>
      <c r="AN72" s="1268"/>
      <c r="AO72" s="1267"/>
      <c r="AP72" s="1267"/>
      <c r="AQ72" s="1267"/>
      <c r="AR72" s="1267"/>
      <c r="AS72" s="1267"/>
      <c r="AT72" s="1267"/>
      <c r="AU72" s="1267"/>
      <c r="AV72" s="1267"/>
      <c r="AW72" s="1267"/>
      <c r="AX72" s="1267"/>
      <c r="AY72" s="1267"/>
      <c r="AZ72" s="1267"/>
      <c r="BA72" s="1267"/>
      <c r="BB72" s="1267"/>
      <c r="BC72" s="1267"/>
      <c r="BD72" s="1267"/>
      <c r="BE72" s="1267"/>
      <c r="BF72" s="1267"/>
      <c r="BG72" s="1267"/>
      <c r="BH72" s="1267"/>
      <c r="BI72" s="1267"/>
      <c r="BJ72" s="1267"/>
      <c r="BK72" s="1267"/>
      <c r="BL72" s="1267"/>
      <c r="BM72" s="1267"/>
      <c r="BN72" s="1267"/>
      <c r="BO72" s="1266"/>
      <c r="BP72" s="1258" t="s">
        <v>545</v>
      </c>
      <c r="BQ72" s="1258"/>
      <c r="BR72" s="1258"/>
      <c r="BS72" s="1258"/>
      <c r="BT72" s="1258"/>
      <c r="BU72" s="1258"/>
      <c r="BV72" s="1258"/>
      <c r="BW72" s="1258"/>
      <c r="BX72" s="1258" t="s">
        <v>546</v>
      </c>
      <c r="BY72" s="1258"/>
      <c r="BZ72" s="1258"/>
      <c r="CA72" s="1258"/>
      <c r="CB72" s="1258"/>
      <c r="CC72" s="1258"/>
      <c r="CD72" s="1258"/>
      <c r="CE72" s="1258"/>
      <c r="CF72" s="1258" t="s">
        <v>547</v>
      </c>
      <c r="CG72" s="1258"/>
      <c r="CH72" s="1258"/>
      <c r="CI72" s="1258"/>
      <c r="CJ72" s="1258"/>
      <c r="CK72" s="1258"/>
      <c r="CL72" s="1258"/>
      <c r="CM72" s="1258"/>
      <c r="CN72" s="1258" t="s">
        <v>548</v>
      </c>
      <c r="CO72" s="1258"/>
      <c r="CP72" s="1258"/>
      <c r="CQ72" s="1258"/>
      <c r="CR72" s="1258"/>
      <c r="CS72" s="1258"/>
      <c r="CT72" s="1258"/>
      <c r="CU72" s="1258"/>
      <c r="CV72" s="1258" t="s">
        <v>549</v>
      </c>
      <c r="CW72" s="1258"/>
      <c r="CX72" s="1258"/>
      <c r="CY72" s="1258"/>
      <c r="CZ72" s="1258"/>
      <c r="DA72" s="1258"/>
      <c r="DB72" s="1258"/>
      <c r="DC72" s="1258"/>
    </row>
    <row r="73" spans="2:107" ht="13" x14ac:dyDescent="0.2">
      <c r="B73" s="1249"/>
      <c r="G73" s="1265"/>
      <c r="H73" s="1265"/>
      <c r="I73" s="1265"/>
      <c r="J73" s="1265"/>
      <c r="K73" s="1262"/>
      <c r="L73" s="1262"/>
      <c r="M73" s="1262"/>
      <c r="N73" s="1262"/>
      <c r="AM73" s="1263"/>
      <c r="AN73" s="1257" t="s">
        <v>625</v>
      </c>
      <c r="AO73" s="1257"/>
      <c r="AP73" s="1257"/>
      <c r="AQ73" s="1257"/>
      <c r="AR73" s="1257"/>
      <c r="AS73" s="1257"/>
      <c r="AT73" s="1257"/>
      <c r="AU73" s="1257"/>
      <c r="AV73" s="1257"/>
      <c r="AW73" s="1257"/>
      <c r="AX73" s="1257"/>
      <c r="AY73" s="1257"/>
      <c r="AZ73" s="1257"/>
      <c r="BA73" s="1257"/>
      <c r="BB73" s="1257" t="s">
        <v>623</v>
      </c>
      <c r="BC73" s="1257"/>
      <c r="BD73" s="1257"/>
      <c r="BE73" s="1257"/>
      <c r="BF73" s="1257"/>
      <c r="BG73" s="1257"/>
      <c r="BH73" s="1257"/>
      <c r="BI73" s="1257"/>
      <c r="BJ73" s="1257"/>
      <c r="BK73" s="1257"/>
      <c r="BL73" s="1257"/>
      <c r="BM73" s="1257"/>
      <c r="BN73" s="1257"/>
      <c r="BO73" s="1257"/>
      <c r="BP73" s="1256">
        <v>240</v>
      </c>
      <c r="BQ73" s="1256"/>
      <c r="BR73" s="1256"/>
      <c r="BS73" s="1256"/>
      <c r="BT73" s="1256"/>
      <c r="BU73" s="1256"/>
      <c r="BV73" s="1256"/>
      <c r="BW73" s="1256"/>
      <c r="BX73" s="1256">
        <v>243.8</v>
      </c>
      <c r="BY73" s="1256"/>
      <c r="BZ73" s="1256"/>
      <c r="CA73" s="1256"/>
      <c r="CB73" s="1256"/>
      <c r="CC73" s="1256"/>
      <c r="CD73" s="1256"/>
      <c r="CE73" s="1256"/>
      <c r="CF73" s="1256">
        <v>257.8</v>
      </c>
      <c r="CG73" s="1256"/>
      <c r="CH73" s="1256"/>
      <c r="CI73" s="1256"/>
      <c r="CJ73" s="1256"/>
      <c r="CK73" s="1256"/>
      <c r="CL73" s="1256"/>
      <c r="CM73" s="1256"/>
      <c r="CN73" s="1256">
        <v>260.89999999999998</v>
      </c>
      <c r="CO73" s="1256"/>
      <c r="CP73" s="1256"/>
      <c r="CQ73" s="1256"/>
      <c r="CR73" s="1256"/>
      <c r="CS73" s="1256"/>
      <c r="CT73" s="1256"/>
      <c r="CU73" s="1256"/>
      <c r="CV73" s="1256">
        <v>263.3</v>
      </c>
      <c r="CW73" s="1256"/>
      <c r="CX73" s="1256"/>
      <c r="CY73" s="1256"/>
      <c r="CZ73" s="1256"/>
      <c r="DA73" s="1256"/>
      <c r="DB73" s="1256"/>
      <c r="DC73" s="1256"/>
    </row>
    <row r="74" spans="2:107" ht="13" x14ac:dyDescent="0.2">
      <c r="B74" s="1249"/>
      <c r="G74" s="1265"/>
      <c r="H74" s="1265"/>
      <c r="I74" s="1265"/>
      <c r="J74" s="1265"/>
      <c r="K74" s="1262"/>
      <c r="L74" s="1262"/>
      <c r="M74" s="1262"/>
      <c r="N74" s="1262"/>
      <c r="AM74" s="1263"/>
      <c r="AN74" s="1257"/>
      <c r="AO74" s="1257"/>
      <c r="AP74" s="1257"/>
      <c r="AQ74" s="1257"/>
      <c r="AR74" s="1257"/>
      <c r="AS74" s="1257"/>
      <c r="AT74" s="1257"/>
      <c r="AU74" s="1257"/>
      <c r="AV74" s="1257"/>
      <c r="AW74" s="1257"/>
      <c r="AX74" s="1257"/>
      <c r="AY74" s="1257"/>
      <c r="AZ74" s="1257"/>
      <c r="BA74" s="1257"/>
      <c r="BB74" s="1257"/>
      <c r="BC74" s="1257"/>
      <c r="BD74" s="1257"/>
      <c r="BE74" s="1257"/>
      <c r="BF74" s="1257"/>
      <c r="BG74" s="1257"/>
      <c r="BH74" s="1257"/>
      <c r="BI74" s="1257"/>
      <c r="BJ74" s="1257"/>
      <c r="BK74" s="1257"/>
      <c r="BL74" s="1257"/>
      <c r="BM74" s="1257"/>
      <c r="BN74" s="1257"/>
      <c r="BO74" s="1257"/>
      <c r="BP74" s="1256"/>
      <c r="BQ74" s="1256"/>
      <c r="BR74" s="1256"/>
      <c r="BS74" s="1256"/>
      <c r="BT74" s="1256"/>
      <c r="BU74" s="1256"/>
      <c r="BV74" s="1256"/>
      <c r="BW74" s="1256"/>
      <c r="BX74" s="1256"/>
      <c r="BY74" s="1256"/>
      <c r="BZ74" s="1256"/>
      <c r="CA74" s="1256"/>
      <c r="CB74" s="1256"/>
      <c r="CC74" s="1256"/>
      <c r="CD74" s="1256"/>
      <c r="CE74" s="1256"/>
      <c r="CF74" s="1256"/>
      <c r="CG74" s="1256"/>
      <c r="CH74" s="1256"/>
      <c r="CI74" s="1256"/>
      <c r="CJ74" s="1256"/>
      <c r="CK74" s="1256"/>
      <c r="CL74" s="1256"/>
      <c r="CM74" s="1256"/>
      <c r="CN74" s="1256"/>
      <c r="CO74" s="1256"/>
      <c r="CP74" s="1256"/>
      <c r="CQ74" s="1256"/>
      <c r="CR74" s="1256"/>
      <c r="CS74" s="1256"/>
      <c r="CT74" s="1256"/>
      <c r="CU74" s="1256"/>
      <c r="CV74" s="1256"/>
      <c r="CW74" s="1256"/>
      <c r="CX74" s="1256"/>
      <c r="CY74" s="1256"/>
      <c r="CZ74" s="1256"/>
      <c r="DA74" s="1256"/>
      <c r="DB74" s="1256"/>
      <c r="DC74" s="1256"/>
    </row>
    <row r="75" spans="2:107" ht="13" x14ac:dyDescent="0.2">
      <c r="B75" s="1249"/>
      <c r="G75" s="1265"/>
      <c r="H75" s="1265"/>
      <c r="I75" s="1261"/>
      <c r="J75" s="1261"/>
      <c r="K75" s="1264"/>
      <c r="L75" s="1264"/>
      <c r="M75" s="1264"/>
      <c r="N75" s="1264"/>
      <c r="AM75" s="1263"/>
      <c r="AN75" s="1257"/>
      <c r="AO75" s="1257"/>
      <c r="AP75" s="1257"/>
      <c r="AQ75" s="1257"/>
      <c r="AR75" s="1257"/>
      <c r="AS75" s="1257"/>
      <c r="AT75" s="1257"/>
      <c r="AU75" s="1257"/>
      <c r="AV75" s="1257"/>
      <c r="AW75" s="1257"/>
      <c r="AX75" s="1257"/>
      <c r="AY75" s="1257"/>
      <c r="AZ75" s="1257"/>
      <c r="BA75" s="1257"/>
      <c r="BB75" s="1257" t="s">
        <v>622</v>
      </c>
      <c r="BC75" s="1257"/>
      <c r="BD75" s="1257"/>
      <c r="BE75" s="1257"/>
      <c r="BF75" s="1257"/>
      <c r="BG75" s="1257"/>
      <c r="BH75" s="1257"/>
      <c r="BI75" s="1257"/>
      <c r="BJ75" s="1257"/>
      <c r="BK75" s="1257"/>
      <c r="BL75" s="1257"/>
      <c r="BM75" s="1257"/>
      <c r="BN75" s="1257"/>
      <c r="BO75" s="1257"/>
      <c r="BP75" s="1256">
        <v>13.1</v>
      </c>
      <c r="BQ75" s="1256"/>
      <c r="BR75" s="1256"/>
      <c r="BS75" s="1256"/>
      <c r="BT75" s="1256"/>
      <c r="BU75" s="1256"/>
      <c r="BV75" s="1256"/>
      <c r="BW75" s="1256"/>
      <c r="BX75" s="1256">
        <v>12.1</v>
      </c>
      <c r="BY75" s="1256"/>
      <c r="BZ75" s="1256"/>
      <c r="CA75" s="1256"/>
      <c r="CB75" s="1256"/>
      <c r="CC75" s="1256"/>
      <c r="CD75" s="1256"/>
      <c r="CE75" s="1256"/>
      <c r="CF75" s="1256">
        <v>11.8</v>
      </c>
      <c r="CG75" s="1256"/>
      <c r="CH75" s="1256"/>
      <c r="CI75" s="1256"/>
      <c r="CJ75" s="1256"/>
      <c r="CK75" s="1256"/>
      <c r="CL75" s="1256"/>
      <c r="CM75" s="1256"/>
      <c r="CN75" s="1256">
        <v>11.8</v>
      </c>
      <c r="CO75" s="1256"/>
      <c r="CP75" s="1256"/>
      <c r="CQ75" s="1256"/>
      <c r="CR75" s="1256"/>
      <c r="CS75" s="1256"/>
      <c r="CT75" s="1256"/>
      <c r="CU75" s="1256"/>
      <c r="CV75" s="1256">
        <v>11.7</v>
      </c>
      <c r="CW75" s="1256"/>
      <c r="CX75" s="1256"/>
      <c r="CY75" s="1256"/>
      <c r="CZ75" s="1256"/>
      <c r="DA75" s="1256"/>
      <c r="DB75" s="1256"/>
      <c r="DC75" s="1256"/>
    </row>
    <row r="76" spans="2:107" ht="13" x14ac:dyDescent="0.2">
      <c r="B76" s="1249"/>
      <c r="G76" s="1265"/>
      <c r="H76" s="1265"/>
      <c r="I76" s="1261"/>
      <c r="J76" s="1261"/>
      <c r="K76" s="1264"/>
      <c r="L76" s="1264"/>
      <c r="M76" s="1264"/>
      <c r="N76" s="1264"/>
      <c r="AM76" s="1263"/>
      <c r="AN76" s="1257"/>
      <c r="AO76" s="1257"/>
      <c r="AP76" s="1257"/>
      <c r="AQ76" s="1257"/>
      <c r="AR76" s="1257"/>
      <c r="AS76" s="1257"/>
      <c r="AT76" s="1257"/>
      <c r="AU76" s="1257"/>
      <c r="AV76" s="1257"/>
      <c r="AW76" s="1257"/>
      <c r="AX76" s="1257"/>
      <c r="AY76" s="1257"/>
      <c r="AZ76" s="1257"/>
      <c r="BA76" s="1257"/>
      <c r="BB76" s="1257"/>
      <c r="BC76" s="1257"/>
      <c r="BD76" s="1257"/>
      <c r="BE76" s="1257"/>
      <c r="BF76" s="1257"/>
      <c r="BG76" s="1257"/>
      <c r="BH76" s="1257"/>
      <c r="BI76" s="1257"/>
      <c r="BJ76" s="1257"/>
      <c r="BK76" s="1257"/>
      <c r="BL76" s="1257"/>
      <c r="BM76" s="1257"/>
      <c r="BN76" s="1257"/>
      <c r="BO76" s="1257"/>
      <c r="BP76" s="1256"/>
      <c r="BQ76" s="1256"/>
      <c r="BR76" s="1256"/>
      <c r="BS76" s="1256"/>
      <c r="BT76" s="1256"/>
      <c r="BU76" s="1256"/>
      <c r="BV76" s="1256"/>
      <c r="BW76" s="1256"/>
      <c r="BX76" s="1256"/>
      <c r="BY76" s="1256"/>
      <c r="BZ76" s="1256"/>
      <c r="CA76" s="1256"/>
      <c r="CB76" s="1256"/>
      <c r="CC76" s="1256"/>
      <c r="CD76" s="1256"/>
      <c r="CE76" s="1256"/>
      <c r="CF76" s="1256"/>
      <c r="CG76" s="1256"/>
      <c r="CH76" s="1256"/>
      <c r="CI76" s="1256"/>
      <c r="CJ76" s="1256"/>
      <c r="CK76" s="1256"/>
      <c r="CL76" s="1256"/>
      <c r="CM76" s="1256"/>
      <c r="CN76" s="1256"/>
      <c r="CO76" s="1256"/>
      <c r="CP76" s="1256"/>
      <c r="CQ76" s="1256"/>
      <c r="CR76" s="1256"/>
      <c r="CS76" s="1256"/>
      <c r="CT76" s="1256"/>
      <c r="CU76" s="1256"/>
      <c r="CV76" s="1256"/>
      <c r="CW76" s="1256"/>
      <c r="CX76" s="1256"/>
      <c r="CY76" s="1256"/>
      <c r="CZ76" s="1256"/>
      <c r="DA76" s="1256"/>
      <c r="DB76" s="1256"/>
      <c r="DC76" s="1256"/>
    </row>
    <row r="77" spans="2:107" ht="13" x14ac:dyDescent="0.2">
      <c r="B77" s="1249"/>
      <c r="G77" s="1261"/>
      <c r="H77" s="1261"/>
      <c r="I77" s="1261"/>
      <c r="J77" s="1261"/>
      <c r="K77" s="1262"/>
      <c r="L77" s="1262"/>
      <c r="M77" s="1262"/>
      <c r="N77" s="1262"/>
      <c r="AN77" s="1258" t="s">
        <v>624</v>
      </c>
      <c r="AO77" s="1258"/>
      <c r="AP77" s="1258"/>
      <c r="AQ77" s="1258"/>
      <c r="AR77" s="1258"/>
      <c r="AS77" s="1258"/>
      <c r="AT77" s="1258"/>
      <c r="AU77" s="1258"/>
      <c r="AV77" s="1258"/>
      <c r="AW77" s="1258"/>
      <c r="AX77" s="1258"/>
      <c r="AY77" s="1258"/>
      <c r="AZ77" s="1258"/>
      <c r="BA77" s="1258"/>
      <c r="BB77" s="1257" t="s">
        <v>623</v>
      </c>
      <c r="BC77" s="1257"/>
      <c r="BD77" s="1257"/>
      <c r="BE77" s="1257"/>
      <c r="BF77" s="1257"/>
      <c r="BG77" s="1257"/>
      <c r="BH77" s="1257"/>
      <c r="BI77" s="1257"/>
      <c r="BJ77" s="1257"/>
      <c r="BK77" s="1257"/>
      <c r="BL77" s="1257"/>
      <c r="BM77" s="1257"/>
      <c r="BN77" s="1257"/>
      <c r="BO77" s="1257"/>
      <c r="BP77" s="1256">
        <v>196.3</v>
      </c>
      <c r="BQ77" s="1256"/>
      <c r="BR77" s="1256"/>
      <c r="BS77" s="1256"/>
      <c r="BT77" s="1256"/>
      <c r="BU77" s="1256"/>
      <c r="BV77" s="1256"/>
      <c r="BW77" s="1256"/>
      <c r="BX77" s="1256">
        <v>196.2</v>
      </c>
      <c r="BY77" s="1256"/>
      <c r="BZ77" s="1256"/>
      <c r="CA77" s="1256"/>
      <c r="CB77" s="1256"/>
      <c r="CC77" s="1256"/>
      <c r="CD77" s="1256"/>
      <c r="CE77" s="1256"/>
      <c r="CF77" s="1256">
        <v>198</v>
      </c>
      <c r="CG77" s="1256"/>
      <c r="CH77" s="1256"/>
      <c r="CI77" s="1256"/>
      <c r="CJ77" s="1256"/>
      <c r="CK77" s="1256"/>
      <c r="CL77" s="1256"/>
      <c r="CM77" s="1256"/>
      <c r="CN77" s="1256">
        <v>195.2</v>
      </c>
      <c r="CO77" s="1256"/>
      <c r="CP77" s="1256"/>
      <c r="CQ77" s="1256"/>
      <c r="CR77" s="1256"/>
      <c r="CS77" s="1256"/>
      <c r="CT77" s="1256"/>
      <c r="CU77" s="1256"/>
      <c r="CV77" s="1256">
        <v>193.6</v>
      </c>
      <c r="CW77" s="1256"/>
      <c r="CX77" s="1256"/>
      <c r="CY77" s="1256"/>
      <c r="CZ77" s="1256"/>
      <c r="DA77" s="1256"/>
      <c r="DB77" s="1256"/>
      <c r="DC77" s="1256"/>
    </row>
    <row r="78" spans="2:107" ht="13" x14ac:dyDescent="0.2">
      <c r="B78" s="1249"/>
      <c r="G78" s="1261"/>
      <c r="H78" s="1261"/>
      <c r="I78" s="1261"/>
      <c r="J78" s="1261"/>
      <c r="K78" s="1262"/>
      <c r="L78" s="1262"/>
      <c r="M78" s="1262"/>
      <c r="N78" s="1262"/>
      <c r="AN78" s="1258"/>
      <c r="AO78" s="1258"/>
      <c r="AP78" s="1258"/>
      <c r="AQ78" s="1258"/>
      <c r="AR78" s="1258"/>
      <c r="AS78" s="1258"/>
      <c r="AT78" s="1258"/>
      <c r="AU78" s="1258"/>
      <c r="AV78" s="1258"/>
      <c r="AW78" s="1258"/>
      <c r="AX78" s="1258"/>
      <c r="AY78" s="1258"/>
      <c r="AZ78" s="1258"/>
      <c r="BA78" s="1258"/>
      <c r="BB78" s="1257"/>
      <c r="BC78" s="1257"/>
      <c r="BD78" s="1257"/>
      <c r="BE78" s="1257"/>
      <c r="BF78" s="1257"/>
      <c r="BG78" s="1257"/>
      <c r="BH78" s="1257"/>
      <c r="BI78" s="1257"/>
      <c r="BJ78" s="1257"/>
      <c r="BK78" s="1257"/>
      <c r="BL78" s="1257"/>
      <c r="BM78" s="1257"/>
      <c r="BN78" s="1257"/>
      <c r="BO78" s="1257"/>
      <c r="BP78" s="1256"/>
      <c r="BQ78" s="1256"/>
      <c r="BR78" s="1256"/>
      <c r="BS78" s="1256"/>
      <c r="BT78" s="1256"/>
      <c r="BU78" s="1256"/>
      <c r="BV78" s="1256"/>
      <c r="BW78" s="1256"/>
      <c r="BX78" s="1256"/>
      <c r="BY78" s="1256"/>
      <c r="BZ78" s="1256"/>
      <c r="CA78" s="1256"/>
      <c r="CB78" s="1256"/>
      <c r="CC78" s="1256"/>
      <c r="CD78" s="1256"/>
      <c r="CE78" s="1256"/>
      <c r="CF78" s="1256"/>
      <c r="CG78" s="1256"/>
      <c r="CH78" s="1256"/>
      <c r="CI78" s="1256"/>
      <c r="CJ78" s="1256"/>
      <c r="CK78" s="1256"/>
      <c r="CL78" s="1256"/>
      <c r="CM78" s="1256"/>
      <c r="CN78" s="1256"/>
      <c r="CO78" s="1256"/>
      <c r="CP78" s="1256"/>
      <c r="CQ78" s="1256"/>
      <c r="CR78" s="1256"/>
      <c r="CS78" s="1256"/>
      <c r="CT78" s="1256"/>
      <c r="CU78" s="1256"/>
      <c r="CV78" s="1256"/>
      <c r="CW78" s="1256"/>
      <c r="CX78" s="1256"/>
      <c r="CY78" s="1256"/>
      <c r="CZ78" s="1256"/>
      <c r="DA78" s="1256"/>
      <c r="DB78" s="1256"/>
      <c r="DC78" s="1256"/>
    </row>
    <row r="79" spans="2:107" ht="13" x14ac:dyDescent="0.2">
      <c r="B79" s="1249"/>
      <c r="G79" s="1261"/>
      <c r="H79" s="1261"/>
      <c r="I79" s="1260"/>
      <c r="J79" s="1260"/>
      <c r="K79" s="1259"/>
      <c r="L79" s="1259"/>
      <c r="M79" s="1259"/>
      <c r="N79" s="1259"/>
      <c r="AN79" s="1258"/>
      <c r="AO79" s="1258"/>
      <c r="AP79" s="1258"/>
      <c r="AQ79" s="1258"/>
      <c r="AR79" s="1258"/>
      <c r="AS79" s="1258"/>
      <c r="AT79" s="1258"/>
      <c r="AU79" s="1258"/>
      <c r="AV79" s="1258"/>
      <c r="AW79" s="1258"/>
      <c r="AX79" s="1258"/>
      <c r="AY79" s="1258"/>
      <c r="AZ79" s="1258"/>
      <c r="BA79" s="1258"/>
      <c r="BB79" s="1257" t="s">
        <v>622</v>
      </c>
      <c r="BC79" s="1257"/>
      <c r="BD79" s="1257"/>
      <c r="BE79" s="1257"/>
      <c r="BF79" s="1257"/>
      <c r="BG79" s="1257"/>
      <c r="BH79" s="1257"/>
      <c r="BI79" s="1257"/>
      <c r="BJ79" s="1257"/>
      <c r="BK79" s="1257"/>
      <c r="BL79" s="1257"/>
      <c r="BM79" s="1257"/>
      <c r="BN79" s="1257"/>
      <c r="BO79" s="1257"/>
      <c r="BP79" s="1256">
        <v>14</v>
      </c>
      <c r="BQ79" s="1256"/>
      <c r="BR79" s="1256"/>
      <c r="BS79" s="1256"/>
      <c r="BT79" s="1256"/>
      <c r="BU79" s="1256"/>
      <c r="BV79" s="1256"/>
      <c r="BW79" s="1256"/>
      <c r="BX79" s="1256">
        <v>13.3</v>
      </c>
      <c r="BY79" s="1256"/>
      <c r="BZ79" s="1256"/>
      <c r="CA79" s="1256"/>
      <c r="CB79" s="1256"/>
      <c r="CC79" s="1256"/>
      <c r="CD79" s="1256"/>
      <c r="CE79" s="1256"/>
      <c r="CF79" s="1256">
        <v>12.7</v>
      </c>
      <c r="CG79" s="1256"/>
      <c r="CH79" s="1256"/>
      <c r="CI79" s="1256"/>
      <c r="CJ79" s="1256"/>
      <c r="CK79" s="1256"/>
      <c r="CL79" s="1256"/>
      <c r="CM79" s="1256"/>
      <c r="CN79" s="1256">
        <v>12.3</v>
      </c>
      <c r="CO79" s="1256"/>
      <c r="CP79" s="1256"/>
      <c r="CQ79" s="1256"/>
      <c r="CR79" s="1256"/>
      <c r="CS79" s="1256"/>
      <c r="CT79" s="1256"/>
      <c r="CU79" s="1256"/>
      <c r="CV79" s="1256">
        <v>11.9</v>
      </c>
      <c r="CW79" s="1256"/>
      <c r="CX79" s="1256"/>
      <c r="CY79" s="1256"/>
      <c r="CZ79" s="1256"/>
      <c r="DA79" s="1256"/>
      <c r="DB79" s="1256"/>
      <c r="DC79" s="1256"/>
    </row>
    <row r="80" spans="2:107" ht="13" x14ac:dyDescent="0.2">
      <c r="B80" s="1249"/>
      <c r="G80" s="1261"/>
      <c r="H80" s="1261"/>
      <c r="I80" s="1260"/>
      <c r="J80" s="1260"/>
      <c r="K80" s="1259"/>
      <c r="L80" s="1259"/>
      <c r="M80" s="1259"/>
      <c r="N80" s="1259"/>
      <c r="AN80" s="1258"/>
      <c r="AO80" s="1258"/>
      <c r="AP80" s="1258"/>
      <c r="AQ80" s="1258"/>
      <c r="AR80" s="1258"/>
      <c r="AS80" s="1258"/>
      <c r="AT80" s="1258"/>
      <c r="AU80" s="1258"/>
      <c r="AV80" s="1258"/>
      <c r="AW80" s="1258"/>
      <c r="AX80" s="1258"/>
      <c r="AY80" s="1258"/>
      <c r="AZ80" s="1258"/>
      <c r="BA80" s="1258"/>
      <c r="BB80" s="1257"/>
      <c r="BC80" s="1257"/>
      <c r="BD80" s="1257"/>
      <c r="BE80" s="1257"/>
      <c r="BF80" s="1257"/>
      <c r="BG80" s="1257"/>
      <c r="BH80" s="1257"/>
      <c r="BI80" s="1257"/>
      <c r="BJ80" s="1257"/>
      <c r="BK80" s="1257"/>
      <c r="BL80" s="1257"/>
      <c r="BM80" s="1257"/>
      <c r="BN80" s="1257"/>
      <c r="BO80" s="1257"/>
      <c r="BP80" s="1256"/>
      <c r="BQ80" s="1256"/>
      <c r="BR80" s="1256"/>
      <c r="BS80" s="1256"/>
      <c r="BT80" s="1256"/>
      <c r="BU80" s="1256"/>
      <c r="BV80" s="1256"/>
      <c r="BW80" s="1256"/>
      <c r="BX80" s="1256"/>
      <c r="BY80" s="1256"/>
      <c r="BZ80" s="1256"/>
      <c r="CA80" s="1256"/>
      <c r="CB80" s="1256"/>
      <c r="CC80" s="1256"/>
      <c r="CD80" s="1256"/>
      <c r="CE80" s="1256"/>
      <c r="CF80" s="1256"/>
      <c r="CG80" s="1256"/>
      <c r="CH80" s="1256"/>
      <c r="CI80" s="1256"/>
      <c r="CJ80" s="1256"/>
      <c r="CK80" s="1256"/>
      <c r="CL80" s="1256"/>
      <c r="CM80" s="1256"/>
      <c r="CN80" s="1256"/>
      <c r="CO80" s="1256"/>
      <c r="CP80" s="1256"/>
      <c r="CQ80" s="1256"/>
      <c r="CR80" s="1256"/>
      <c r="CS80" s="1256"/>
      <c r="CT80" s="1256"/>
      <c r="CU80" s="1256"/>
      <c r="CV80" s="1256"/>
      <c r="CW80" s="1256"/>
      <c r="CX80" s="1256"/>
      <c r="CY80" s="1256"/>
      <c r="CZ80" s="1256"/>
      <c r="DA80" s="1256"/>
      <c r="DB80" s="1256"/>
      <c r="DC80" s="1256"/>
    </row>
    <row r="81" spans="2:109" ht="13" x14ac:dyDescent="0.2">
      <c r="B81" s="1249"/>
    </row>
    <row r="82" spans="2:109" ht="16.5" x14ac:dyDescent="0.2">
      <c r="B82" s="1249"/>
      <c r="K82" s="1255"/>
      <c r="L82" s="1255"/>
      <c r="M82" s="1255"/>
      <c r="N82" s="1255"/>
      <c r="AQ82" s="1255"/>
      <c r="AR82" s="1255"/>
      <c r="AS82" s="1255"/>
      <c r="AT82" s="1255"/>
      <c r="BC82" s="1255"/>
      <c r="BD82" s="1255"/>
      <c r="BE82" s="1255"/>
      <c r="BF82" s="1255"/>
      <c r="BO82" s="1255"/>
      <c r="BP82" s="1255"/>
      <c r="BQ82" s="1255"/>
      <c r="BR82" s="1255"/>
      <c r="CA82" s="1255"/>
      <c r="CB82" s="1255"/>
      <c r="CC82" s="1255"/>
      <c r="CD82" s="1255"/>
      <c r="CM82" s="1255"/>
      <c r="CN82" s="1255"/>
      <c r="CO82" s="1255"/>
      <c r="CP82" s="1255"/>
      <c r="CY82" s="1255"/>
      <c r="CZ82" s="1255"/>
      <c r="DA82" s="1255"/>
      <c r="DB82" s="1255"/>
      <c r="DC82" s="1255"/>
    </row>
    <row r="83" spans="2:109" ht="13" x14ac:dyDescent="0.2">
      <c r="B83" s="1254"/>
      <c r="C83" s="1253"/>
      <c r="D83" s="1253"/>
      <c r="E83" s="1253"/>
      <c r="F83" s="1253"/>
      <c r="G83" s="1253"/>
      <c r="H83" s="1253"/>
      <c r="I83" s="1253"/>
      <c r="J83" s="1253"/>
      <c r="K83" s="1253"/>
      <c r="L83" s="1253"/>
      <c r="M83" s="1253"/>
      <c r="N83" s="1253"/>
      <c r="O83" s="1253"/>
      <c r="P83" s="1253"/>
      <c r="Q83" s="1253"/>
      <c r="R83" s="1253"/>
      <c r="S83" s="1253"/>
      <c r="T83" s="1253"/>
      <c r="U83" s="1253"/>
      <c r="V83" s="1253"/>
      <c r="W83" s="1253"/>
      <c r="X83" s="1253"/>
      <c r="Y83" s="1253"/>
      <c r="Z83" s="1253"/>
      <c r="AA83" s="1253"/>
      <c r="AB83" s="1253"/>
      <c r="AC83" s="1253"/>
      <c r="AD83" s="1253"/>
      <c r="AE83" s="1253"/>
      <c r="AF83" s="1253"/>
      <c r="AG83" s="1253"/>
      <c r="AH83" s="1253"/>
      <c r="AI83" s="1253"/>
      <c r="AJ83" s="1253"/>
      <c r="AK83" s="1253"/>
      <c r="AL83" s="1253"/>
      <c r="AM83" s="1253"/>
      <c r="AN83" s="1253"/>
      <c r="AO83" s="1253"/>
      <c r="AP83" s="1253"/>
      <c r="AQ83" s="1253"/>
      <c r="AR83" s="1253"/>
      <c r="AS83" s="1253"/>
      <c r="AT83" s="1253"/>
      <c r="AU83" s="1253"/>
      <c r="AV83" s="1253"/>
      <c r="AW83" s="1253"/>
      <c r="AX83" s="1253"/>
      <c r="AY83" s="1253"/>
      <c r="AZ83" s="1253"/>
      <c r="BA83" s="1253"/>
      <c r="BB83" s="1253"/>
      <c r="BC83" s="1253"/>
      <c r="BD83" s="1253"/>
      <c r="BE83" s="1253"/>
      <c r="BF83" s="1253"/>
      <c r="BG83" s="1253"/>
      <c r="BH83" s="1253"/>
      <c r="BI83" s="1253"/>
      <c r="BJ83" s="1253"/>
      <c r="BK83" s="1253"/>
      <c r="BL83" s="1253"/>
      <c r="BM83" s="1253"/>
      <c r="BN83" s="1253"/>
      <c r="BO83" s="1253"/>
      <c r="BP83" s="1253"/>
      <c r="BQ83" s="1253"/>
      <c r="BR83" s="1253"/>
      <c r="BS83" s="1253"/>
      <c r="BT83" s="1253"/>
      <c r="BU83" s="1253"/>
      <c r="BV83" s="1253"/>
      <c r="BW83" s="1253"/>
      <c r="BX83" s="1253"/>
      <c r="BY83" s="1253"/>
      <c r="BZ83" s="1253"/>
      <c r="CA83" s="1253"/>
      <c r="CB83" s="1253"/>
      <c r="CC83" s="1253"/>
      <c r="CD83" s="1253"/>
      <c r="CE83" s="1253"/>
      <c r="CF83" s="1253"/>
      <c r="CG83" s="1253"/>
      <c r="CH83" s="1253"/>
      <c r="CI83" s="1253"/>
      <c r="CJ83" s="1253"/>
      <c r="CK83" s="1253"/>
      <c r="CL83" s="1253"/>
      <c r="CM83" s="1253"/>
      <c r="CN83" s="1253"/>
      <c r="CO83" s="1253"/>
      <c r="CP83" s="1253"/>
      <c r="CQ83" s="1253"/>
      <c r="CR83" s="1253"/>
      <c r="CS83" s="1253"/>
      <c r="CT83" s="1253"/>
      <c r="CU83" s="1253"/>
      <c r="CV83" s="1253"/>
      <c r="CW83" s="1253"/>
      <c r="CX83" s="1253"/>
      <c r="CY83" s="1253"/>
      <c r="CZ83" s="1253"/>
      <c r="DA83" s="1253"/>
      <c r="DB83" s="1253"/>
      <c r="DC83" s="1253"/>
      <c r="DD83" s="1252"/>
    </row>
    <row r="84" spans="2:109" ht="13" x14ac:dyDescent="0.2">
      <c r="DD84" s="1248"/>
      <c r="DE84" s="1248"/>
    </row>
    <row r="85" spans="2:109" ht="13" x14ac:dyDescent="0.2">
      <c r="DD85" s="1248"/>
      <c r="DE85" s="1248"/>
    </row>
    <row r="86" spans="2:109" ht="13" hidden="1" x14ac:dyDescent="0.2">
      <c r="DD86" s="1248"/>
      <c r="DE86" s="1248"/>
    </row>
    <row r="87" spans="2:109" ht="13" hidden="1" x14ac:dyDescent="0.2">
      <c r="K87" s="1251"/>
      <c r="AQ87" s="1251"/>
      <c r="BC87" s="1251"/>
      <c r="BO87" s="1251"/>
      <c r="CA87" s="1251"/>
      <c r="CM87" s="1251"/>
      <c r="CY87" s="1251"/>
      <c r="DD87" s="1248"/>
      <c r="DE87" s="1248"/>
    </row>
    <row r="88" spans="2:109" ht="13" hidden="1" x14ac:dyDescent="0.2">
      <c r="DD88" s="1248"/>
      <c r="DE88" s="1248"/>
    </row>
    <row r="89" spans="2:109" ht="13" hidden="1" x14ac:dyDescent="0.2">
      <c r="DD89" s="1248"/>
      <c r="DE89" s="1248"/>
    </row>
    <row r="90" spans="2:109" ht="13" hidden="1" x14ac:dyDescent="0.2">
      <c r="DD90" s="1248"/>
      <c r="DE90" s="1248"/>
    </row>
    <row r="91" spans="2:109" ht="13" hidden="1" x14ac:dyDescent="0.2">
      <c r="DD91" s="1248"/>
      <c r="DE91" s="1248"/>
    </row>
    <row r="92" spans="2:109" ht="13.5" hidden="1" customHeight="1" x14ac:dyDescent="0.2">
      <c r="DD92" s="1248"/>
      <c r="DE92" s="1248"/>
    </row>
    <row r="93" spans="2:109" ht="13.5" hidden="1" customHeight="1" x14ac:dyDescent="0.2">
      <c r="DD93" s="1248"/>
      <c r="DE93" s="1248"/>
    </row>
    <row r="94" spans="2:109" ht="13.5" hidden="1" customHeight="1" x14ac:dyDescent="0.2">
      <c r="DD94" s="1248"/>
      <c r="DE94" s="1248"/>
    </row>
    <row r="95" spans="2:109" ht="13.5" hidden="1" customHeight="1" x14ac:dyDescent="0.2">
      <c r="DD95" s="1248"/>
      <c r="DE95" s="1248"/>
    </row>
    <row r="96" spans="2:109" ht="13.5" hidden="1" customHeight="1" x14ac:dyDescent="0.2">
      <c r="DD96" s="1248"/>
      <c r="DE96" s="1248"/>
    </row>
    <row r="97" s="1248" customFormat="1" ht="13.5" hidden="1" customHeight="1" x14ac:dyDescent="0.2"/>
    <row r="98" s="1248" customFormat="1" ht="13.5" hidden="1" customHeight="1" x14ac:dyDescent="0.2"/>
    <row r="99" s="1248" customFormat="1" ht="13.5" hidden="1" customHeight="1" x14ac:dyDescent="0.2"/>
    <row r="100" s="1248" customFormat="1" ht="13.5" hidden="1" customHeight="1" x14ac:dyDescent="0.2"/>
    <row r="101" s="1248" customFormat="1" ht="13.5" hidden="1" customHeight="1" x14ac:dyDescent="0.2"/>
    <row r="102" s="1248" customFormat="1" ht="13.5" hidden="1" customHeight="1" x14ac:dyDescent="0.2"/>
    <row r="103" s="1248" customFormat="1" ht="13.5" hidden="1" customHeight="1" x14ac:dyDescent="0.2"/>
    <row r="104" s="1248" customFormat="1" ht="13.5" hidden="1" customHeight="1" x14ac:dyDescent="0.2"/>
    <row r="105" s="1248" customFormat="1" ht="13.5" hidden="1" customHeight="1" x14ac:dyDescent="0.2"/>
    <row r="106" s="1248" customFormat="1" ht="13.5" hidden="1" customHeight="1" x14ac:dyDescent="0.2"/>
    <row r="107" s="1248" customFormat="1" ht="13.5" hidden="1" customHeight="1" x14ac:dyDescent="0.2"/>
    <row r="108" s="1248" customFormat="1" ht="13.5" hidden="1" customHeight="1" x14ac:dyDescent="0.2"/>
    <row r="109" s="1248" customFormat="1" ht="13.5" hidden="1" customHeight="1" x14ac:dyDescent="0.2"/>
    <row r="110" s="1248" customFormat="1" ht="13.5" hidden="1" customHeight="1" x14ac:dyDescent="0.2"/>
    <row r="111" s="1248" customFormat="1" ht="13.5" hidden="1" customHeight="1" x14ac:dyDescent="0.2"/>
    <row r="112" s="1248" customFormat="1" ht="13.5" hidden="1" customHeight="1" x14ac:dyDescent="0.2"/>
    <row r="113" s="1248" customFormat="1" ht="13.5" hidden="1" customHeight="1" x14ac:dyDescent="0.2"/>
    <row r="114" s="1248" customFormat="1" ht="13.5" hidden="1" customHeight="1" x14ac:dyDescent="0.2"/>
    <row r="115" s="1248" customFormat="1" ht="13.5" hidden="1" customHeight="1" x14ac:dyDescent="0.2"/>
    <row r="116" s="1248" customFormat="1" ht="13.5" hidden="1" customHeight="1" x14ac:dyDescent="0.2"/>
    <row r="117" s="1248" customFormat="1" ht="13.5" hidden="1" customHeight="1" x14ac:dyDescent="0.2"/>
    <row r="118" s="1248" customFormat="1" ht="13.5" hidden="1" customHeight="1" x14ac:dyDescent="0.2"/>
    <row r="119" s="1248" customFormat="1" ht="13.5" hidden="1" customHeight="1" x14ac:dyDescent="0.2"/>
    <row r="120" s="1248" customFormat="1" ht="13.5" hidden="1" customHeight="1" x14ac:dyDescent="0.2"/>
    <row r="121" s="1248" customFormat="1" ht="13.5" hidden="1" customHeight="1" x14ac:dyDescent="0.2"/>
    <row r="122" s="1248" customFormat="1" ht="13.5" hidden="1" customHeight="1" x14ac:dyDescent="0.2"/>
    <row r="123" s="1248" customFormat="1" ht="13.5" hidden="1" customHeight="1" x14ac:dyDescent="0.2"/>
    <row r="124" s="1248" customFormat="1" ht="13.5" hidden="1" customHeight="1" x14ac:dyDescent="0.2"/>
    <row r="125" s="1248" customFormat="1" ht="13.5" hidden="1" customHeight="1" x14ac:dyDescent="0.2"/>
    <row r="126" s="1248" customFormat="1" ht="13.5" hidden="1" customHeight="1" x14ac:dyDescent="0.2"/>
    <row r="127" s="1248" customFormat="1" ht="13.5" hidden="1" customHeight="1" x14ac:dyDescent="0.2"/>
    <row r="128" s="1248" customFormat="1" ht="13.5" hidden="1" customHeight="1" x14ac:dyDescent="0.2"/>
    <row r="129" s="1248" customFormat="1" ht="13.5" hidden="1" customHeight="1" x14ac:dyDescent="0.2"/>
    <row r="130" s="1248" customFormat="1" ht="13.5" hidden="1" customHeight="1" x14ac:dyDescent="0.2"/>
    <row r="131" s="1248" customFormat="1" ht="13.5" hidden="1" customHeight="1" x14ac:dyDescent="0.2"/>
    <row r="132" s="1248" customFormat="1" ht="13.5" hidden="1" customHeight="1" x14ac:dyDescent="0.2"/>
    <row r="133" s="1248" customFormat="1" ht="13.5" hidden="1" customHeight="1" x14ac:dyDescent="0.2"/>
    <row r="134" s="1248" customFormat="1" ht="13.5" hidden="1" customHeight="1" x14ac:dyDescent="0.2"/>
    <row r="135" s="1248" customFormat="1" ht="13.5" hidden="1" customHeight="1" x14ac:dyDescent="0.2"/>
    <row r="136" s="1248" customFormat="1" ht="13.5" hidden="1" customHeight="1" x14ac:dyDescent="0.2"/>
    <row r="137" s="1248" customFormat="1" ht="13.5" hidden="1" customHeight="1" x14ac:dyDescent="0.2"/>
    <row r="138" s="1248" customFormat="1" ht="13.5" hidden="1" customHeight="1" x14ac:dyDescent="0.2"/>
    <row r="139" s="1248" customFormat="1" ht="13.5" hidden="1" customHeight="1" x14ac:dyDescent="0.2"/>
    <row r="140" s="1248" customFormat="1" ht="13.5" hidden="1" customHeight="1" x14ac:dyDescent="0.2"/>
    <row r="141" s="1248" customFormat="1" ht="13.5" hidden="1" customHeight="1" x14ac:dyDescent="0.2"/>
    <row r="142" s="1248" customFormat="1" ht="13.5" hidden="1" customHeight="1" x14ac:dyDescent="0.2"/>
    <row r="143" s="1248" customFormat="1" ht="13.5" hidden="1" customHeight="1" x14ac:dyDescent="0.2"/>
    <row r="144" s="1248" customFormat="1" ht="13.5" hidden="1" customHeight="1" x14ac:dyDescent="0.2"/>
    <row r="145" s="1248" customFormat="1" ht="13.5" hidden="1" customHeight="1" x14ac:dyDescent="0.2"/>
    <row r="146" s="1248" customFormat="1" ht="13.5" hidden="1" customHeight="1" x14ac:dyDescent="0.2"/>
    <row r="147" s="1248" customFormat="1" ht="13.5" hidden="1" customHeight="1" x14ac:dyDescent="0.2"/>
    <row r="148" s="1248" customFormat="1" ht="13.5" hidden="1" customHeight="1" x14ac:dyDescent="0.2"/>
    <row r="149" s="1248" customFormat="1" ht="13.5" hidden="1" customHeight="1" x14ac:dyDescent="0.2"/>
    <row r="150" s="1248" customFormat="1" ht="13.5" hidden="1" customHeight="1" x14ac:dyDescent="0.2"/>
    <row r="151" s="1248" customFormat="1" ht="13.5" hidden="1" customHeight="1" x14ac:dyDescent="0.2"/>
    <row r="152" s="1248" customFormat="1" ht="13.5" hidden="1" customHeight="1" x14ac:dyDescent="0.2"/>
    <row r="153" s="1248" customFormat="1" ht="13.5" hidden="1" customHeight="1" x14ac:dyDescent="0.2"/>
    <row r="154" s="1248" customFormat="1" ht="13.5" hidden="1" customHeight="1" x14ac:dyDescent="0.2"/>
    <row r="155" s="1248" customFormat="1" ht="13.5" hidden="1" customHeight="1" x14ac:dyDescent="0.2"/>
    <row r="156" s="1248" customFormat="1" ht="13.5" hidden="1" customHeight="1" x14ac:dyDescent="0.2"/>
    <row r="157" s="1248" customFormat="1" ht="13.5" hidden="1" customHeight="1" x14ac:dyDescent="0.2"/>
    <row r="158" s="1248" customFormat="1" ht="13.5" hidden="1" customHeight="1" x14ac:dyDescent="0.2"/>
    <row r="159" s="1248" customFormat="1" ht="13.5" hidden="1" customHeight="1" x14ac:dyDescent="0.2"/>
    <row r="160" s="1248" customFormat="1" ht="13.5" hidden="1" customHeight="1" x14ac:dyDescent="0.2"/>
  </sheetData>
  <sheetProtection algorithmName="SHA-512" hashValue="nbHaru0r0jCZePYeUc9cyWrRLnuUKsht3b+LvIiLFF0+cQts2L2Kj4jWRhn2BhcQ9/ard7JxVOu3izmuP2Py/Q==" saltValue="FFPnYC7TU0tfR6vtvMdfOw=="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410EF-F666-4C69-8CB5-9B7FFFC56E68}">
  <sheetPr>
    <pageSetUpPr fitToPage="1"/>
  </sheetPr>
  <dimension ref="A1:DR125"/>
  <sheetViews>
    <sheetView showGridLines="0" zoomScaleNormal="100" zoomScaleSheetLayoutView="55" workbookViewId="0">
      <selection activeCell="CX97" sqref="CX97"/>
    </sheetView>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492</v>
      </c>
    </row>
  </sheetData>
  <sheetProtection algorithmName="SHA-512" hashValue="lJDMHgc/F5X7dyNDrv5B/yN1VqXL9OWnufpDqp5UQrxLpFt2gZRXIkVTsEOYN83ovO/URBhqx/w06rbaNTTTGg==" saltValue="YL8BgIB+w7OMQ+rs5+WoR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83BCA-6CE8-440F-B96D-3B05F4F6A0FF}">
  <sheetPr>
    <pageSetUpPr fitToPage="1"/>
  </sheetPr>
  <dimension ref="A1:DR125"/>
  <sheetViews>
    <sheetView showGridLines="0" zoomScaleNormal="100" zoomScaleSheetLayoutView="55" workbookViewId="0">
      <selection activeCell="CX97" sqref="CX97"/>
    </sheetView>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492</v>
      </c>
    </row>
  </sheetData>
  <sheetProtection algorithmName="SHA-512" hashValue="0VtMtdo3o0g+127AXqWI/Nf8m8bF3kZFBpt+fzC1R3iPSUmIHQbMgMi6eTMUvc3hOtBZbJt3xn2eGYt9y0KY5A==" saltValue="PXdsdOT9XCrBsbKXVcslK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48</v>
      </c>
      <c r="E2" s="127"/>
      <c r="F2" s="128" t="s">
        <v>49</v>
      </c>
      <c r="G2" s="129"/>
      <c r="H2" s="130"/>
    </row>
    <row r="3" spans="1:8" x14ac:dyDescent="0.2">
      <c r="A3" s="126" t="s">
        <v>536</v>
      </c>
      <c r="B3" s="131"/>
      <c r="C3" s="132"/>
      <c r="D3" s="133">
        <v>44290</v>
      </c>
      <c r="E3" s="134"/>
      <c r="F3" s="135">
        <v>36736</v>
      </c>
      <c r="G3" s="136"/>
      <c r="H3" s="137"/>
    </row>
    <row r="4" spans="1:8" x14ac:dyDescent="0.2">
      <c r="A4" s="138"/>
      <c r="B4" s="139"/>
      <c r="C4" s="140"/>
      <c r="D4" s="141">
        <v>14333</v>
      </c>
      <c r="E4" s="142"/>
      <c r="F4" s="143">
        <v>13410</v>
      </c>
      <c r="G4" s="144"/>
      <c r="H4" s="145"/>
    </row>
    <row r="5" spans="1:8" x14ac:dyDescent="0.2">
      <c r="A5" s="126" t="s">
        <v>538</v>
      </c>
      <c r="B5" s="131"/>
      <c r="C5" s="132"/>
      <c r="D5" s="133">
        <v>43407</v>
      </c>
      <c r="E5" s="134"/>
      <c r="F5" s="135">
        <v>38259</v>
      </c>
      <c r="G5" s="136"/>
      <c r="H5" s="137"/>
    </row>
    <row r="6" spans="1:8" x14ac:dyDescent="0.2">
      <c r="A6" s="138"/>
      <c r="B6" s="139"/>
      <c r="C6" s="140"/>
      <c r="D6" s="141">
        <v>14142</v>
      </c>
      <c r="E6" s="142"/>
      <c r="F6" s="143">
        <v>13379</v>
      </c>
      <c r="G6" s="144"/>
      <c r="H6" s="145"/>
    </row>
    <row r="7" spans="1:8" x14ac:dyDescent="0.2">
      <c r="A7" s="126" t="s">
        <v>539</v>
      </c>
      <c r="B7" s="131"/>
      <c r="C7" s="132"/>
      <c r="D7" s="133">
        <v>43119</v>
      </c>
      <c r="E7" s="134"/>
      <c r="F7" s="135">
        <v>39075</v>
      </c>
      <c r="G7" s="136"/>
      <c r="H7" s="137"/>
    </row>
    <row r="8" spans="1:8" x14ac:dyDescent="0.2">
      <c r="A8" s="138"/>
      <c r="B8" s="139"/>
      <c r="C8" s="140"/>
      <c r="D8" s="141">
        <v>13937</v>
      </c>
      <c r="E8" s="142"/>
      <c r="F8" s="143">
        <v>13441</v>
      </c>
      <c r="G8" s="144"/>
      <c r="H8" s="145"/>
    </row>
    <row r="9" spans="1:8" x14ac:dyDescent="0.2">
      <c r="A9" s="126" t="s">
        <v>540</v>
      </c>
      <c r="B9" s="131"/>
      <c r="C9" s="132"/>
      <c r="D9" s="133">
        <v>43342</v>
      </c>
      <c r="E9" s="134"/>
      <c r="F9" s="135">
        <v>39072</v>
      </c>
      <c r="G9" s="136"/>
      <c r="H9" s="137"/>
    </row>
    <row r="10" spans="1:8" x14ac:dyDescent="0.2">
      <c r="A10" s="138"/>
      <c r="B10" s="139"/>
      <c r="C10" s="140"/>
      <c r="D10" s="141">
        <v>13368</v>
      </c>
      <c r="E10" s="142"/>
      <c r="F10" s="143">
        <v>14106</v>
      </c>
      <c r="G10" s="144"/>
      <c r="H10" s="145"/>
    </row>
    <row r="11" spans="1:8" x14ac:dyDescent="0.2">
      <c r="A11" s="126" t="s">
        <v>541</v>
      </c>
      <c r="B11" s="131"/>
      <c r="C11" s="132"/>
      <c r="D11" s="133">
        <v>47277</v>
      </c>
      <c r="E11" s="134"/>
      <c r="F11" s="135">
        <v>42833</v>
      </c>
      <c r="G11" s="136"/>
      <c r="H11" s="137"/>
    </row>
    <row r="12" spans="1:8" x14ac:dyDescent="0.2">
      <c r="A12" s="138"/>
      <c r="B12" s="139"/>
      <c r="C12" s="146"/>
      <c r="D12" s="141">
        <v>14157</v>
      </c>
      <c r="E12" s="142"/>
      <c r="F12" s="143">
        <v>15211</v>
      </c>
      <c r="G12" s="144"/>
      <c r="H12" s="145"/>
    </row>
    <row r="13" spans="1:8" x14ac:dyDescent="0.2">
      <c r="A13" s="126"/>
      <c r="B13" s="131"/>
      <c r="C13" s="147"/>
      <c r="D13" s="148">
        <v>44287</v>
      </c>
      <c r="E13" s="149"/>
      <c r="F13" s="150">
        <v>39195</v>
      </c>
      <c r="G13" s="151"/>
      <c r="H13" s="137"/>
    </row>
    <row r="14" spans="1:8" x14ac:dyDescent="0.2">
      <c r="A14" s="138"/>
      <c r="B14" s="139"/>
      <c r="C14" s="140"/>
      <c r="D14" s="141">
        <v>13987</v>
      </c>
      <c r="E14" s="142"/>
      <c r="F14" s="143">
        <v>13909</v>
      </c>
      <c r="G14" s="144"/>
      <c r="H14" s="145"/>
    </row>
    <row r="17" spans="1:11" x14ac:dyDescent="0.2">
      <c r="A17" s="122" t="s">
        <v>50</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51</v>
      </c>
      <c r="B19" s="152">
        <f>ROUND(VALUE(SUBSTITUTE(実質収支比率等に係る経年分析!F$48,"▲","-")),2)</f>
        <v>0.42</v>
      </c>
      <c r="C19" s="152">
        <f>ROUND(VALUE(SUBSTITUTE(実質収支比率等に係る経年分析!G$48,"▲","-")),2)</f>
        <v>0.34</v>
      </c>
      <c r="D19" s="152">
        <f>ROUND(VALUE(SUBSTITUTE(実質収支比率等に係る経年分析!H$48,"▲","-")),2)</f>
        <v>0.83</v>
      </c>
      <c r="E19" s="152">
        <f>ROUND(VALUE(SUBSTITUTE(実質収支比率等に係る経年分析!I$48,"▲","-")),2)</f>
        <v>0.46</v>
      </c>
      <c r="F19" s="152">
        <f>ROUND(VALUE(SUBSTITUTE(実質収支比率等に係る経年分析!J$48,"▲","-")),2)</f>
        <v>0.44</v>
      </c>
    </row>
    <row r="20" spans="1:11" x14ac:dyDescent="0.2">
      <c r="A20" s="152" t="s">
        <v>52</v>
      </c>
      <c r="B20" s="152">
        <f>ROUND(VALUE(SUBSTITUTE(実質収支比率等に係る経年分析!F$47,"▲","-")),2)</f>
        <v>0.98</v>
      </c>
      <c r="C20" s="152">
        <f>ROUND(VALUE(SUBSTITUTE(実質収支比率等に係る経年分析!G$47,"▲","-")),2)</f>
        <v>1.2</v>
      </c>
      <c r="D20" s="152">
        <f>ROUND(VALUE(SUBSTITUTE(実質収支比率等に係る経年分析!H$47,"▲","-")),2)</f>
        <v>1.22</v>
      </c>
      <c r="E20" s="152">
        <f>ROUND(VALUE(SUBSTITUTE(実質収支比率等に係る経年分析!I$47,"▲","-")),2)</f>
        <v>1.39</v>
      </c>
      <c r="F20" s="152">
        <f>ROUND(VALUE(SUBSTITUTE(実質収支比率等に係る経年分析!J$47,"▲","-")),2)</f>
        <v>0.91</v>
      </c>
    </row>
    <row r="21" spans="1:11" x14ac:dyDescent="0.2">
      <c r="A21" s="152" t="s">
        <v>53</v>
      </c>
      <c r="B21" s="152">
        <f>IF(ISNUMBER(VALUE(SUBSTITUTE(実質収支比率等に係る経年分析!F$49,"▲","-"))),ROUND(VALUE(SUBSTITUTE(実質収支比率等に係る経年分析!F$49,"▲","-")),2),NA())</f>
        <v>-0.21</v>
      </c>
      <c r="C21" s="152">
        <f>IF(ISNUMBER(VALUE(SUBSTITUTE(実質収支比率等に係る経年分析!G$49,"▲","-"))),ROUND(VALUE(SUBSTITUTE(実質収支比率等に係る経年分析!G$49,"▲","-")),2),NA())</f>
        <v>-7.0000000000000007E-2</v>
      </c>
      <c r="D21" s="152">
        <f>IF(ISNUMBER(VALUE(SUBSTITUTE(実質収支比率等に係る経年分析!H$49,"▲","-"))),ROUND(VALUE(SUBSTITUTE(実質収支比率等に係る経年分析!H$49,"▲","-")),2),NA())</f>
        <v>0.21</v>
      </c>
      <c r="E21" s="152">
        <f>IF(ISNUMBER(VALUE(SUBSTITUTE(実質収支比率等に係る経年分析!I$49,"▲","-"))),ROUND(VALUE(SUBSTITUTE(実質収支比率等に係る経年分析!I$49,"▲","-")),2),NA())</f>
        <v>-0.6</v>
      </c>
      <c r="F21" s="152">
        <f>IF(ISNUMBER(VALUE(SUBSTITUTE(実質収支比率等に係る経年分析!J$49,"▲","-"))),ROUND(VALUE(SUBSTITUTE(実質収支比率等に係る経年分析!J$49,"▲","-")),2),NA())</f>
        <v>-0.69</v>
      </c>
    </row>
    <row r="24" spans="1:11" x14ac:dyDescent="0.2">
      <c r="A24" s="122" t="s">
        <v>54</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55</v>
      </c>
      <c r="C26" s="153" t="s">
        <v>56</v>
      </c>
      <c r="D26" s="153" t="s">
        <v>55</v>
      </c>
      <c r="E26" s="153" t="s">
        <v>56</v>
      </c>
      <c r="F26" s="153" t="s">
        <v>55</v>
      </c>
      <c r="G26" s="153" t="s">
        <v>56</v>
      </c>
      <c r="H26" s="153" t="s">
        <v>55</v>
      </c>
      <c r="I26" s="153" t="s">
        <v>56</v>
      </c>
      <c r="J26" s="153" t="s">
        <v>55</v>
      </c>
      <c r="K26" s="153" t="s">
        <v>56</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財政調整基金特別会計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2">
      <c r="A30" s="153" t="str">
        <f>IF(連結実質赤字比率に係る赤字・黒字の構成分析!C$40="",NA(),連結実質赤字比率に係る赤字・黒字の構成分析!C$40)</f>
        <v>工業用地造成事業会計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0.15</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7.0000000000000007E-2</v>
      </c>
    </row>
    <row r="31" spans="1:11" x14ac:dyDescent="0.2">
      <c r="A31" s="153" t="str">
        <f>IF(連結実質赤字比率に係る赤字・黒字の構成分析!C$39="",NA(),連結実質赤字比率に係る赤字・黒字の構成分析!C$39)</f>
        <v>流域下水道事業特別会計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0.23</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0.28000000000000003</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0.26</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0.23</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0.1</v>
      </c>
    </row>
    <row r="32" spans="1:11" x14ac:dyDescent="0.2">
      <c r="A32" s="153" t="str">
        <f>IF(連結実質赤字比率に係る赤字・黒字の構成分析!C$38="",NA(),連結実質赤字比率に係る赤字・黒字の構成分析!C$38)</f>
        <v>国民健康保険特別会計</v>
      </c>
      <c r="B32" s="153" t="e">
        <f>IF(ROUND(VALUE(SUBSTITUTE(連結実質赤字比率に係る赤字・黒字の構成分析!F$38,"▲", "-")), 2) &lt; 0, ABS(ROUND(VALUE(SUBSTITUTE(連結実質赤字比率に係る赤字・黒字の構成分析!F$38,"▲", "-")), 2)), NA())</f>
        <v>#VALUE!</v>
      </c>
      <c r="C32" s="153" t="e">
        <f>IF(ROUND(VALUE(SUBSTITUTE(連結実質赤字比率に係る赤字・黒字の構成分析!F$38,"▲", "-")), 2) &gt;= 0, ABS(ROUND(VALUE(SUBSTITUTE(連結実質赤字比率に係る赤字・黒字の構成分析!F$38,"▲", "-")), 2)), NA())</f>
        <v>#VALUE!</v>
      </c>
      <c r="D32" s="153" t="e">
        <f>IF(ROUND(VALUE(SUBSTITUTE(連結実質赤字比率に係る赤字・黒字の構成分析!G$38,"▲", "-")), 2) &lt; 0, ABS(ROUND(VALUE(SUBSTITUTE(連結実質赤字比率に係る赤字・黒字の構成分析!G$38,"▲", "-")), 2)), NA())</f>
        <v>#VALUE!</v>
      </c>
      <c r="E32" s="153" t="e">
        <f>IF(ROUND(VALUE(SUBSTITUTE(連結実質赤字比率に係る赤字・黒字の構成分析!G$38,"▲", "-")), 2) &gt;= 0, ABS(ROUND(VALUE(SUBSTITUTE(連結実質赤字比率に係る赤字・黒字の構成分析!G$38,"▲", "-")), 2)), NA())</f>
        <v>#VALUE!</v>
      </c>
      <c r="F32" s="153" t="e">
        <f>IF(ROUND(VALUE(SUBSTITUTE(連結実質赤字比率に係る赤字・黒字の構成分析!H$38,"▲", "-")), 2) &lt; 0, ABS(ROUND(VALUE(SUBSTITUTE(連結実質赤字比率に係る赤字・黒字の構成分析!H$38,"▲", "-")), 2)), NA())</f>
        <v>#VALUE!</v>
      </c>
      <c r="G32" s="153" t="e">
        <f>IF(ROUND(VALUE(SUBSTITUTE(連結実質赤字比率に係る赤字・黒字の構成分析!H$38,"▲", "-")), 2) &gt;= 0, ABS(ROUND(VALUE(SUBSTITUTE(連結実質赤字比率に係る赤字・黒字の構成分析!H$38,"▲", "-")), 2)), NA())</f>
        <v>#VALUE!</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0.72</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0.12</v>
      </c>
    </row>
    <row r="33" spans="1:16" x14ac:dyDescent="0.2">
      <c r="A33" s="153" t="str">
        <f>IF(連結実質赤字比率に係る赤字・黒字の構成分析!C$37="",NA(),連結実質赤字比率に係る赤字・黒字の構成分析!C$37)</f>
        <v>病院事業会計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0.11</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0.12</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0.12</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0.13</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0.13</v>
      </c>
    </row>
    <row r="34" spans="1:16" x14ac:dyDescent="0.2">
      <c r="A34" s="153" t="str">
        <f>IF(連結実質赤字比率に係る赤字・黒字の構成分析!C$36="",NA(),連結実質赤字比率に係る赤字・黒字の構成分析!C$36)</f>
        <v>電気事業会計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0.27</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0.28000000000000003</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0.15</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0.14000000000000001</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0.14000000000000001</v>
      </c>
    </row>
    <row r="35" spans="1:16" x14ac:dyDescent="0.2">
      <c r="A35" s="153" t="str">
        <f>IF(連結実質赤字比率に係る赤字・黒字の構成分析!C$35="",NA(),連結実質赤字比率に係る赤字・黒字の構成分析!C$35)</f>
        <v>工業用水道事業会計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0.22</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0.24</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0.24</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0.35</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0.26</v>
      </c>
    </row>
    <row r="36" spans="1:16" x14ac:dyDescent="0.2">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0.41</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0.34</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0.82</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0.45</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0.43</v>
      </c>
    </row>
    <row r="39" spans="1:16" x14ac:dyDescent="0.2">
      <c r="A39" s="122" t="s">
        <v>57</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58</v>
      </c>
      <c r="C41" s="154"/>
      <c r="D41" s="154" t="s">
        <v>59</v>
      </c>
      <c r="E41" s="154" t="s">
        <v>58</v>
      </c>
      <c r="F41" s="154"/>
      <c r="G41" s="154" t="s">
        <v>59</v>
      </c>
      <c r="H41" s="154" t="s">
        <v>58</v>
      </c>
      <c r="I41" s="154"/>
      <c r="J41" s="154" t="s">
        <v>59</v>
      </c>
      <c r="K41" s="154" t="s">
        <v>58</v>
      </c>
      <c r="L41" s="154"/>
      <c r="M41" s="154" t="s">
        <v>59</v>
      </c>
      <c r="N41" s="154" t="s">
        <v>58</v>
      </c>
      <c r="O41" s="154"/>
      <c r="P41" s="154" t="s">
        <v>59</v>
      </c>
    </row>
    <row r="42" spans="1:16" x14ac:dyDescent="0.2">
      <c r="A42" s="154" t="s">
        <v>60</v>
      </c>
      <c r="B42" s="154"/>
      <c r="C42" s="154"/>
      <c r="D42" s="154">
        <f>'実質公債費比率（分子）の構造'!K$52</f>
        <v>134872</v>
      </c>
      <c r="E42" s="154"/>
      <c r="F42" s="154"/>
      <c r="G42" s="154">
        <f>'実質公債費比率（分子）の構造'!L$52</f>
        <v>137107</v>
      </c>
      <c r="H42" s="154"/>
      <c r="I42" s="154"/>
      <c r="J42" s="154">
        <f>'実質公債費比率（分子）の構造'!M$52</f>
        <v>139806</v>
      </c>
      <c r="K42" s="154"/>
      <c r="L42" s="154"/>
      <c r="M42" s="154">
        <f>'実質公債費比率（分子）の構造'!N$52</f>
        <v>142135</v>
      </c>
      <c r="N42" s="154"/>
      <c r="O42" s="154"/>
      <c r="P42" s="154">
        <f>'実質公債費比率（分子）の構造'!O$52</f>
        <v>142518</v>
      </c>
    </row>
    <row r="43" spans="1:16" x14ac:dyDescent="0.2">
      <c r="A43" s="154" t="s">
        <v>61</v>
      </c>
      <c r="B43" s="154">
        <f>'実質公債費比率（分子）の構造'!K$51</f>
        <v>5</v>
      </c>
      <c r="C43" s="154"/>
      <c r="D43" s="154"/>
      <c r="E43" s="154">
        <f>'実質公債費比率（分子）の構造'!L$51</f>
        <v>3</v>
      </c>
      <c r="F43" s="154"/>
      <c r="G43" s="154"/>
      <c r="H43" s="154">
        <f>'実質公債費比率（分子）の構造'!M$51</f>
        <v>0</v>
      </c>
      <c r="I43" s="154"/>
      <c r="J43" s="154"/>
      <c r="K43" s="154">
        <f>'実質公債費比率（分子）の構造'!N$51</f>
        <v>0</v>
      </c>
      <c r="L43" s="154"/>
      <c r="M43" s="154"/>
      <c r="N43" s="154">
        <f>'実質公債費比率（分子）の構造'!O$51</f>
        <v>0</v>
      </c>
      <c r="O43" s="154"/>
      <c r="P43" s="154"/>
    </row>
    <row r="44" spans="1:16" x14ac:dyDescent="0.2">
      <c r="A44" s="154" t="s">
        <v>62</v>
      </c>
      <c r="B44" s="154">
        <f>'実質公債費比率（分子）の構造'!K$50</f>
        <v>2052</v>
      </c>
      <c r="C44" s="154"/>
      <c r="D44" s="154"/>
      <c r="E44" s="154">
        <f>'実質公債費比率（分子）の構造'!L$50</f>
        <v>1888</v>
      </c>
      <c r="F44" s="154"/>
      <c r="G44" s="154"/>
      <c r="H44" s="154">
        <f>'実質公債費比率（分子）の構造'!M$50</f>
        <v>1500</v>
      </c>
      <c r="I44" s="154"/>
      <c r="J44" s="154"/>
      <c r="K44" s="154">
        <f>'実質公債費比率（分子）の構造'!N$50</f>
        <v>1179</v>
      </c>
      <c r="L44" s="154"/>
      <c r="M44" s="154"/>
      <c r="N44" s="154">
        <f>'実質公債費比率（分子）の構造'!O$50</f>
        <v>956</v>
      </c>
      <c r="O44" s="154"/>
      <c r="P44" s="154"/>
    </row>
    <row r="45" spans="1:16" x14ac:dyDescent="0.2">
      <c r="A45" s="154" t="s">
        <v>63</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64</v>
      </c>
      <c r="B46" s="154">
        <f>'実質公債費比率（分子）の構造'!K$48</f>
        <v>3900</v>
      </c>
      <c r="C46" s="154"/>
      <c r="D46" s="154"/>
      <c r="E46" s="154">
        <f>'実質公債費比率（分子）の構造'!L$48</f>
        <v>2398</v>
      </c>
      <c r="F46" s="154"/>
      <c r="G46" s="154"/>
      <c r="H46" s="154">
        <f>'実質公債費比率（分子）の構造'!M$48</f>
        <v>2915</v>
      </c>
      <c r="I46" s="154"/>
      <c r="J46" s="154"/>
      <c r="K46" s="154">
        <f>'実質公債費比率（分子）の構造'!N$48</f>
        <v>3051</v>
      </c>
      <c r="L46" s="154"/>
      <c r="M46" s="154"/>
      <c r="N46" s="154">
        <f>'実質公債費比率（分子）の構造'!O$48</f>
        <v>2971</v>
      </c>
      <c r="O46" s="154"/>
      <c r="P46" s="154"/>
    </row>
    <row r="47" spans="1:16" x14ac:dyDescent="0.2">
      <c r="A47" s="154" t="s">
        <v>12</v>
      </c>
      <c r="B47" s="154">
        <f>'実質公債費比率（分子）の構造'!K$47</f>
        <v>101062</v>
      </c>
      <c r="C47" s="154"/>
      <c r="D47" s="154"/>
      <c r="E47" s="154">
        <f>'実質公債費比率（分子）の構造'!L$47</f>
        <v>99670</v>
      </c>
      <c r="F47" s="154"/>
      <c r="G47" s="154"/>
      <c r="H47" s="154">
        <f>'実質公債費比率（分子）の構造'!M$47</f>
        <v>97078</v>
      </c>
      <c r="I47" s="154"/>
      <c r="J47" s="154"/>
      <c r="K47" s="154">
        <f>'実質公債費比率（分子）の構造'!N$47</f>
        <v>94634</v>
      </c>
      <c r="L47" s="154"/>
      <c r="M47" s="154"/>
      <c r="N47" s="154">
        <f>'実質公債費比率（分子）の構造'!O$47</f>
        <v>95742</v>
      </c>
      <c r="O47" s="154"/>
      <c r="P47" s="154"/>
    </row>
    <row r="48" spans="1:16" x14ac:dyDescent="0.2">
      <c r="A48" s="154" t="s">
        <v>65</v>
      </c>
      <c r="B48" s="154">
        <f>'実質公債費比率（分子）の構造'!K$46</f>
        <v>19836</v>
      </c>
      <c r="C48" s="154"/>
      <c r="D48" s="154"/>
      <c r="E48" s="154">
        <f>'実質公債費比率（分子）の構造'!L$46</f>
        <v>15156</v>
      </c>
      <c r="F48" s="154"/>
      <c r="G48" s="154"/>
      <c r="H48" s="154">
        <f>'実質公債費比率（分子）の構造'!M$46</f>
        <v>11958</v>
      </c>
      <c r="I48" s="154"/>
      <c r="J48" s="154"/>
      <c r="K48" s="154">
        <f>'実質公債費比率（分子）の構造'!N$46</f>
        <v>11363</v>
      </c>
      <c r="L48" s="154"/>
      <c r="M48" s="154"/>
      <c r="N48" s="154">
        <f>'実質公債費比率（分子）の構造'!O$46</f>
        <v>4992</v>
      </c>
      <c r="O48" s="154"/>
      <c r="P48" s="154"/>
    </row>
    <row r="49" spans="1:16" x14ac:dyDescent="0.2">
      <c r="A49" s="154" t="s">
        <v>66</v>
      </c>
      <c r="B49" s="154">
        <f>'実質公債費比率（分子）の構造'!K$45</f>
        <v>109800</v>
      </c>
      <c r="C49" s="154"/>
      <c r="D49" s="154"/>
      <c r="E49" s="154">
        <f>'実質公債費比率（分子）の構造'!L$45</f>
        <v>116514</v>
      </c>
      <c r="F49" s="154"/>
      <c r="G49" s="154"/>
      <c r="H49" s="154">
        <f>'実質公債費比率（分子）の構造'!M$45</f>
        <v>121817</v>
      </c>
      <c r="I49" s="154"/>
      <c r="J49" s="154"/>
      <c r="K49" s="154">
        <f>'実質公債費比率（分子）の構造'!N$45</f>
        <v>125301</v>
      </c>
      <c r="L49" s="154"/>
      <c r="M49" s="154"/>
      <c r="N49" s="154">
        <f>'実質公債費比率（分子）の構造'!O$45</f>
        <v>128411</v>
      </c>
      <c r="O49" s="154"/>
      <c r="P49" s="154"/>
    </row>
    <row r="50" spans="1:16" x14ac:dyDescent="0.2">
      <c r="A50" s="154" t="s">
        <v>67</v>
      </c>
      <c r="B50" s="154" t="e">
        <f>NA()</f>
        <v>#N/A</v>
      </c>
      <c r="C50" s="154">
        <f>IF(ISNUMBER('実質公債費比率（分子）の構造'!K$53),'実質公債費比率（分子）の構造'!K$53,NA())</f>
        <v>101783</v>
      </c>
      <c r="D50" s="154" t="e">
        <f>NA()</f>
        <v>#N/A</v>
      </c>
      <c r="E50" s="154" t="e">
        <f>NA()</f>
        <v>#N/A</v>
      </c>
      <c r="F50" s="154">
        <f>IF(ISNUMBER('実質公債費比率（分子）の構造'!L$53),'実質公債費比率（分子）の構造'!L$53,NA())</f>
        <v>98522</v>
      </c>
      <c r="G50" s="154" t="e">
        <f>NA()</f>
        <v>#N/A</v>
      </c>
      <c r="H50" s="154" t="e">
        <f>NA()</f>
        <v>#N/A</v>
      </c>
      <c r="I50" s="154">
        <f>IF(ISNUMBER('実質公債費比率（分子）の構造'!M$53),'実質公債費比率（分子）の構造'!M$53,NA())</f>
        <v>95462</v>
      </c>
      <c r="J50" s="154" t="e">
        <f>NA()</f>
        <v>#N/A</v>
      </c>
      <c r="K50" s="154" t="e">
        <f>NA()</f>
        <v>#N/A</v>
      </c>
      <c r="L50" s="154">
        <f>IF(ISNUMBER('実質公債費比率（分子）の構造'!N$53),'実質公債費比率（分子）の構造'!N$53,NA())</f>
        <v>93393</v>
      </c>
      <c r="M50" s="154" t="e">
        <f>NA()</f>
        <v>#N/A</v>
      </c>
      <c r="N50" s="154" t="e">
        <f>NA()</f>
        <v>#N/A</v>
      </c>
      <c r="O50" s="154">
        <f>IF(ISNUMBER('実質公債費比率（分子）の構造'!O$53),'実質公債費比率（分子）の構造'!O$53,NA())</f>
        <v>90554</v>
      </c>
      <c r="P50" s="154" t="e">
        <f>NA()</f>
        <v>#N/A</v>
      </c>
    </row>
    <row r="53" spans="1:16" x14ac:dyDescent="0.2">
      <c r="A53" s="122" t="s">
        <v>68</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69</v>
      </c>
      <c r="C55" s="153"/>
      <c r="D55" s="153" t="s">
        <v>70</v>
      </c>
      <c r="E55" s="153" t="s">
        <v>69</v>
      </c>
      <c r="F55" s="153"/>
      <c r="G55" s="153" t="s">
        <v>70</v>
      </c>
      <c r="H55" s="153" t="s">
        <v>69</v>
      </c>
      <c r="I55" s="153"/>
      <c r="J55" s="153" t="s">
        <v>70</v>
      </c>
      <c r="K55" s="153" t="s">
        <v>69</v>
      </c>
      <c r="L55" s="153"/>
      <c r="M55" s="153" t="s">
        <v>70</v>
      </c>
      <c r="N55" s="153" t="s">
        <v>69</v>
      </c>
      <c r="O55" s="153"/>
      <c r="P55" s="153" t="s">
        <v>70</v>
      </c>
    </row>
    <row r="56" spans="1:16" x14ac:dyDescent="0.2">
      <c r="A56" s="153" t="s">
        <v>40</v>
      </c>
      <c r="B56" s="153"/>
      <c r="C56" s="153"/>
      <c r="D56" s="153">
        <f>'将来負担比率（分子）の構造'!I$52</f>
        <v>1777730</v>
      </c>
      <c r="E56" s="153"/>
      <c r="F56" s="153"/>
      <c r="G56" s="153">
        <f>'将来負担比率（分子）の構造'!J$52</f>
        <v>1793284</v>
      </c>
      <c r="H56" s="153"/>
      <c r="I56" s="153"/>
      <c r="J56" s="153">
        <f>'将来負担比率（分子）の構造'!K$52</f>
        <v>1816207</v>
      </c>
      <c r="K56" s="153"/>
      <c r="L56" s="153"/>
      <c r="M56" s="153">
        <f>'将来負担比率（分子）の構造'!L$52</f>
        <v>1829340</v>
      </c>
      <c r="N56" s="153"/>
      <c r="O56" s="153"/>
      <c r="P56" s="153">
        <f>'将来負担比率（分子）の構造'!M$52</f>
        <v>1845382</v>
      </c>
    </row>
    <row r="57" spans="1:16" x14ac:dyDescent="0.2">
      <c r="A57" s="153" t="s">
        <v>39</v>
      </c>
      <c r="B57" s="153"/>
      <c r="C57" s="153"/>
      <c r="D57" s="153">
        <f>'将来負担比率（分子）の構造'!I$51</f>
        <v>50148</v>
      </c>
      <c r="E57" s="153"/>
      <c r="F57" s="153"/>
      <c r="G57" s="153">
        <f>'将来負担比率（分子）の構造'!J$51</f>
        <v>50695</v>
      </c>
      <c r="H57" s="153"/>
      <c r="I57" s="153"/>
      <c r="J57" s="153">
        <f>'将来負担比率（分子）の構造'!K$51</f>
        <v>50202</v>
      </c>
      <c r="K57" s="153"/>
      <c r="L57" s="153"/>
      <c r="M57" s="153">
        <f>'将来負担比率（分子）の構造'!L$51</f>
        <v>49499</v>
      </c>
      <c r="N57" s="153"/>
      <c r="O57" s="153"/>
      <c r="P57" s="153">
        <f>'将来負担比率（分子）の構造'!M$51</f>
        <v>48329</v>
      </c>
    </row>
    <row r="58" spans="1:16" x14ac:dyDescent="0.2">
      <c r="A58" s="153" t="s">
        <v>38</v>
      </c>
      <c r="B58" s="153"/>
      <c r="C58" s="153"/>
      <c r="D58" s="153">
        <f>'将来負担比率（分子）の構造'!I$50</f>
        <v>390347</v>
      </c>
      <c r="E58" s="153"/>
      <c r="F58" s="153"/>
      <c r="G58" s="153">
        <f>'将来負担比率（分子）の構造'!J$50</f>
        <v>408877</v>
      </c>
      <c r="H58" s="153"/>
      <c r="I58" s="153"/>
      <c r="J58" s="153">
        <f>'将来負担比率（分子）の構造'!K$50</f>
        <v>434223</v>
      </c>
      <c r="K58" s="153"/>
      <c r="L58" s="153"/>
      <c r="M58" s="153">
        <f>'将来負担比率（分子）の構造'!L$50</f>
        <v>462188</v>
      </c>
      <c r="N58" s="153"/>
      <c r="O58" s="153"/>
      <c r="P58" s="153">
        <f>'将来負担比率（分子）の構造'!M$50</f>
        <v>509058</v>
      </c>
    </row>
    <row r="59" spans="1:16" x14ac:dyDescent="0.2">
      <c r="A59" s="153" t="s">
        <v>36</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35</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33</v>
      </c>
      <c r="B61" s="153">
        <f>'将来負担比率（分子）の構造'!I$46</f>
        <v>4660</v>
      </c>
      <c r="C61" s="153"/>
      <c r="D61" s="153"/>
      <c r="E61" s="153">
        <f>'将来負担比率（分子）の構造'!J$46</f>
        <v>3673</v>
      </c>
      <c r="F61" s="153"/>
      <c r="G61" s="153"/>
      <c r="H61" s="153">
        <f>'将来負担比率（分子）の構造'!K$46</f>
        <v>3134</v>
      </c>
      <c r="I61" s="153"/>
      <c r="J61" s="153"/>
      <c r="K61" s="153">
        <f>'将来負担比率（分子）の構造'!L$46</f>
        <v>1531</v>
      </c>
      <c r="L61" s="153"/>
      <c r="M61" s="153"/>
      <c r="N61" s="153">
        <f>'将来負担比率（分子）の構造'!M$46</f>
        <v>1604</v>
      </c>
      <c r="O61" s="153"/>
      <c r="P61" s="153"/>
    </row>
    <row r="62" spans="1:16" x14ac:dyDescent="0.2">
      <c r="A62" s="153" t="s">
        <v>32</v>
      </c>
      <c r="B62" s="153">
        <f>'将来負担比率（分子）の構造'!I$45</f>
        <v>433959</v>
      </c>
      <c r="C62" s="153"/>
      <c r="D62" s="153"/>
      <c r="E62" s="153">
        <f>'将来負担比率（分子）の構造'!J$45</f>
        <v>419465</v>
      </c>
      <c r="F62" s="153"/>
      <c r="G62" s="153"/>
      <c r="H62" s="153">
        <f>'将来負担比率（分子）の構造'!K$45</f>
        <v>314003</v>
      </c>
      <c r="I62" s="153"/>
      <c r="J62" s="153"/>
      <c r="K62" s="153">
        <f>'将来負担比率（分子）の構造'!L$45</f>
        <v>304648</v>
      </c>
      <c r="L62" s="153"/>
      <c r="M62" s="153"/>
      <c r="N62" s="153">
        <f>'将来負担比率（分子）の構造'!M$45</f>
        <v>294589</v>
      </c>
      <c r="O62" s="153"/>
      <c r="P62" s="153"/>
    </row>
    <row r="63" spans="1:16" x14ac:dyDescent="0.2">
      <c r="A63" s="153" t="s">
        <v>31</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30</v>
      </c>
      <c r="B64" s="153">
        <f>'将来負担比率（分子）の構造'!I$43</f>
        <v>60202</v>
      </c>
      <c r="C64" s="153"/>
      <c r="D64" s="153"/>
      <c r="E64" s="153">
        <f>'将来負担比率（分子）の構造'!J$43</f>
        <v>58833</v>
      </c>
      <c r="F64" s="153"/>
      <c r="G64" s="153"/>
      <c r="H64" s="153">
        <f>'将来負担比率（分子）の構造'!K$43</f>
        <v>57781</v>
      </c>
      <c r="I64" s="153"/>
      <c r="J64" s="153"/>
      <c r="K64" s="153">
        <f>'将来負担比率（分子）の構造'!L$43</f>
        <v>57695</v>
      </c>
      <c r="L64" s="153"/>
      <c r="M64" s="153"/>
      <c r="N64" s="153">
        <f>'将来負担比率（分子）の構造'!M$43</f>
        <v>57954</v>
      </c>
      <c r="O64" s="153"/>
      <c r="P64" s="153"/>
    </row>
    <row r="65" spans="1:16" x14ac:dyDescent="0.2">
      <c r="A65" s="153" t="s">
        <v>29</v>
      </c>
      <c r="B65" s="153">
        <f>'将来負担比率（分子）の構造'!I$42</f>
        <v>6037</v>
      </c>
      <c r="C65" s="153"/>
      <c r="D65" s="153"/>
      <c r="E65" s="153">
        <f>'将来負担比率（分子）の構造'!J$42</f>
        <v>4322</v>
      </c>
      <c r="F65" s="153"/>
      <c r="G65" s="153"/>
      <c r="H65" s="153">
        <f>'将来負担比率（分子）の構造'!K$42</f>
        <v>2943</v>
      </c>
      <c r="I65" s="153"/>
      <c r="J65" s="153"/>
      <c r="K65" s="153">
        <f>'将来負担比率（分子）の構造'!L$42</f>
        <v>1837</v>
      </c>
      <c r="L65" s="153"/>
      <c r="M65" s="153"/>
      <c r="N65" s="153">
        <f>'将来負担比率（分子）の構造'!M$42</f>
        <v>1038</v>
      </c>
      <c r="O65" s="153"/>
      <c r="P65" s="153"/>
    </row>
    <row r="66" spans="1:16" x14ac:dyDescent="0.2">
      <c r="A66" s="153" t="s">
        <v>28</v>
      </c>
      <c r="B66" s="153">
        <f>'将来負担比率（分子）の構造'!I$41</f>
        <v>3776339</v>
      </c>
      <c r="C66" s="153"/>
      <c r="D66" s="153"/>
      <c r="E66" s="153">
        <f>'将来負担比率（分子）の構造'!J$41</f>
        <v>3855858</v>
      </c>
      <c r="F66" s="153"/>
      <c r="G66" s="153"/>
      <c r="H66" s="153">
        <f>'将来負担比率（分子）の構造'!K$41</f>
        <v>3950006</v>
      </c>
      <c r="I66" s="153"/>
      <c r="J66" s="153"/>
      <c r="K66" s="153">
        <f>'将来負担比率（分子）の構造'!L$41</f>
        <v>4035391</v>
      </c>
      <c r="L66" s="153"/>
      <c r="M66" s="153"/>
      <c r="N66" s="153">
        <f>'将来負担比率（分子）の構造'!M$41</f>
        <v>4149309</v>
      </c>
      <c r="O66" s="153"/>
      <c r="P66" s="153"/>
    </row>
    <row r="67" spans="1:16" x14ac:dyDescent="0.2">
      <c r="A67" s="153" t="s">
        <v>71</v>
      </c>
      <c r="B67" s="153" t="e">
        <f>NA()</f>
        <v>#N/A</v>
      </c>
      <c r="C67" s="153">
        <f>IF(ISNUMBER('将来負担比率（分子）の構造'!I$53), IF('将来負担比率（分子）の構造'!I$53 &lt; 0, 0, '将来負担比率（分子）の構造'!I$53), NA())</f>
        <v>2062971</v>
      </c>
      <c r="D67" s="153" t="e">
        <f>NA()</f>
        <v>#N/A</v>
      </c>
      <c r="E67" s="153" t="e">
        <f>NA()</f>
        <v>#N/A</v>
      </c>
      <c r="F67" s="153">
        <f>IF(ISNUMBER('将来負担比率（分子）の構造'!J$53), IF('将来負担比率（分子）の構造'!J$53 &lt; 0, 0, '将来負担比率（分子）の構造'!J$53), NA())</f>
        <v>2089295</v>
      </c>
      <c r="G67" s="153" t="e">
        <f>NA()</f>
        <v>#N/A</v>
      </c>
      <c r="H67" s="153" t="e">
        <f>NA()</f>
        <v>#N/A</v>
      </c>
      <c r="I67" s="153">
        <f>IF(ISNUMBER('将来負担比率（分子）の構造'!K$53), IF('将来負担比率（分子）の構造'!K$53 &lt; 0, 0, '将来負担比率（分子）の構造'!K$53), NA())</f>
        <v>2027236</v>
      </c>
      <c r="J67" s="153" t="e">
        <f>NA()</f>
        <v>#N/A</v>
      </c>
      <c r="K67" s="153" t="e">
        <f>NA()</f>
        <v>#N/A</v>
      </c>
      <c r="L67" s="153">
        <f>IF(ISNUMBER('将来負担比率（分子）の構造'!L$53), IF('将来負担比率（分子）の構造'!L$53 &lt; 0, 0, '将来負担比率（分子）の構造'!L$53), NA())</f>
        <v>2060074</v>
      </c>
      <c r="M67" s="153" t="e">
        <f>NA()</f>
        <v>#N/A</v>
      </c>
      <c r="N67" s="153" t="e">
        <f>NA()</f>
        <v>#N/A</v>
      </c>
      <c r="O67" s="153">
        <f>IF(ISNUMBER('将来負担比率（分子）の構造'!M$53), IF('将来負担比率（分子）の構造'!M$53 &lt; 0, 0, '将来負担比率（分子）の構造'!M$53), NA())</f>
        <v>2101726</v>
      </c>
      <c r="P67" s="153" t="e">
        <f>NA()</f>
        <v>#N/A</v>
      </c>
    </row>
    <row r="70" spans="1:16" x14ac:dyDescent="0.2">
      <c r="A70" s="155" t="s">
        <v>72</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73</v>
      </c>
      <c r="B72" s="157">
        <f>基金残高に係る経年分析!F55</f>
        <v>11154</v>
      </c>
      <c r="C72" s="157">
        <f>基金残高に係る経年分析!G55</f>
        <v>12827</v>
      </c>
      <c r="D72" s="157">
        <f>基金残高に係る経年分析!H55</f>
        <v>8445</v>
      </c>
    </row>
    <row r="73" spans="1:16" x14ac:dyDescent="0.2">
      <c r="A73" s="156" t="s">
        <v>74</v>
      </c>
      <c r="B73" s="157">
        <f>基金残高に係る経年分析!F56</f>
        <v>21345</v>
      </c>
      <c r="C73" s="157">
        <f>基金残高に係る経年分析!G56</f>
        <v>22039</v>
      </c>
      <c r="D73" s="157">
        <f>基金残高に係る経年分析!H56</f>
        <v>22055</v>
      </c>
    </row>
    <row r="74" spans="1:16" x14ac:dyDescent="0.2">
      <c r="A74" s="156" t="s">
        <v>75</v>
      </c>
      <c r="B74" s="157">
        <f>基金残高に係る経年分析!F57</f>
        <v>51895</v>
      </c>
      <c r="C74" s="157">
        <f>基金残高に係る経年分析!G57</f>
        <v>48241</v>
      </c>
      <c r="D74" s="157">
        <f>基金残高に係る経年分析!H57</f>
        <v>47187</v>
      </c>
    </row>
  </sheetData>
  <sheetProtection algorithmName="SHA-512" hashValue="nIhvjbE7rFXFlfkyPsmqolCnaDBQDsjCGJclSc2nKCYSXz4mrrDeVtaS48ad7trkAgk1zqq/USVMRSm3Ex3esg==" saltValue="gpOFYeSdTAjVChBysdFD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election activeCell="CX97" sqref="CX97"/>
    </sheetView>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3" t="s">
        <v>185</v>
      </c>
      <c r="DD1" s="594"/>
      <c r="DE1" s="594"/>
      <c r="DF1" s="594"/>
      <c r="DG1" s="594"/>
      <c r="DH1" s="594"/>
      <c r="DI1" s="595"/>
      <c r="DK1" s="593" t="s">
        <v>186</v>
      </c>
      <c r="DL1" s="594"/>
      <c r="DM1" s="594"/>
      <c r="DN1" s="594"/>
      <c r="DO1" s="594"/>
      <c r="DP1" s="594"/>
      <c r="DQ1" s="594"/>
      <c r="DR1" s="594"/>
      <c r="DS1" s="594"/>
      <c r="DT1" s="594"/>
      <c r="DU1" s="594"/>
      <c r="DV1" s="594"/>
      <c r="DW1" s="594"/>
      <c r="DX1" s="595"/>
      <c r="DY1" s="208"/>
      <c r="DZ1" s="208"/>
      <c r="EA1" s="208"/>
      <c r="EB1" s="208"/>
      <c r="EC1" s="208"/>
      <c r="ED1" s="208"/>
      <c r="EE1" s="208"/>
      <c r="EF1" s="208"/>
      <c r="EG1" s="208"/>
      <c r="EH1" s="208"/>
    </row>
    <row r="2" spans="2:138" ht="22.5" customHeight="1" x14ac:dyDescent="0.2">
      <c r="B2" s="210" t="s">
        <v>187</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596" t="s">
        <v>188</v>
      </c>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6" t="s">
        <v>189</v>
      </c>
      <c r="AQ3" s="597"/>
      <c r="AR3" s="597"/>
      <c r="AS3" s="597"/>
      <c r="AT3" s="597"/>
      <c r="AU3" s="597"/>
      <c r="AV3" s="597"/>
      <c r="AW3" s="597"/>
      <c r="AX3" s="597"/>
      <c r="AY3" s="597"/>
      <c r="AZ3" s="597"/>
      <c r="BA3" s="597"/>
      <c r="BB3" s="597"/>
      <c r="BC3" s="597"/>
      <c r="BD3" s="597"/>
      <c r="BE3" s="597"/>
      <c r="BF3" s="597"/>
      <c r="BG3" s="597"/>
      <c r="BH3" s="597"/>
      <c r="BI3" s="597"/>
      <c r="BJ3" s="597"/>
      <c r="BK3" s="597"/>
      <c r="BL3" s="597"/>
      <c r="BM3" s="597"/>
      <c r="BN3" s="597"/>
      <c r="BO3" s="597"/>
      <c r="BP3" s="597"/>
      <c r="BQ3" s="597"/>
      <c r="BR3" s="597"/>
      <c r="BS3" s="597"/>
      <c r="BT3" s="597"/>
      <c r="BU3" s="597"/>
      <c r="BV3" s="597"/>
      <c r="BW3" s="598"/>
      <c r="BY3" s="596" t="s">
        <v>190</v>
      </c>
      <c r="BZ3" s="597"/>
      <c r="CA3" s="597"/>
      <c r="CB3" s="597"/>
      <c r="CC3" s="597"/>
      <c r="CD3" s="597"/>
      <c r="CE3" s="597"/>
      <c r="CF3" s="597"/>
      <c r="CG3" s="597"/>
      <c r="CH3" s="597"/>
      <c r="CI3" s="597"/>
      <c r="CJ3" s="597"/>
      <c r="CK3" s="597"/>
      <c r="CL3" s="597"/>
      <c r="CM3" s="597"/>
      <c r="CN3" s="597"/>
      <c r="CO3" s="597"/>
      <c r="CP3" s="597"/>
      <c r="CQ3" s="597"/>
      <c r="CR3" s="597"/>
      <c r="CS3" s="597"/>
      <c r="CT3" s="597"/>
      <c r="CU3" s="597"/>
      <c r="CV3" s="597"/>
      <c r="CW3" s="597"/>
      <c r="CX3" s="597"/>
      <c r="CY3" s="597"/>
      <c r="CZ3" s="597"/>
      <c r="DA3" s="597"/>
      <c r="DB3" s="597"/>
      <c r="DC3" s="597"/>
      <c r="DD3" s="597"/>
      <c r="DE3" s="597"/>
      <c r="DF3" s="597"/>
      <c r="DG3" s="597"/>
      <c r="DH3" s="597"/>
      <c r="DI3" s="597"/>
      <c r="DJ3" s="597"/>
      <c r="DK3" s="597"/>
      <c r="DL3" s="597"/>
      <c r="DM3" s="597"/>
      <c r="DN3" s="597"/>
      <c r="DO3" s="597"/>
      <c r="DP3" s="597"/>
      <c r="DQ3" s="597"/>
      <c r="DR3" s="597"/>
      <c r="DS3" s="597"/>
      <c r="DT3" s="597"/>
      <c r="DU3" s="597"/>
      <c r="DV3" s="597"/>
      <c r="DW3" s="597"/>
      <c r="DX3" s="598"/>
    </row>
    <row r="4" spans="2:138" ht="11.25" customHeight="1" x14ac:dyDescent="0.2">
      <c r="B4" s="596" t="s">
        <v>1</v>
      </c>
      <c r="C4" s="597"/>
      <c r="D4" s="597"/>
      <c r="E4" s="597"/>
      <c r="F4" s="597"/>
      <c r="G4" s="597"/>
      <c r="H4" s="597"/>
      <c r="I4" s="597"/>
      <c r="J4" s="597"/>
      <c r="K4" s="597"/>
      <c r="L4" s="597"/>
      <c r="M4" s="597"/>
      <c r="N4" s="597"/>
      <c r="O4" s="597"/>
      <c r="P4" s="597"/>
      <c r="Q4" s="598"/>
      <c r="R4" s="596" t="s">
        <v>191</v>
      </c>
      <c r="S4" s="597"/>
      <c r="T4" s="597"/>
      <c r="U4" s="597"/>
      <c r="V4" s="597"/>
      <c r="W4" s="597"/>
      <c r="X4" s="597"/>
      <c r="Y4" s="598"/>
      <c r="Z4" s="596" t="s">
        <v>192</v>
      </c>
      <c r="AA4" s="597"/>
      <c r="AB4" s="597"/>
      <c r="AC4" s="598"/>
      <c r="AD4" s="596" t="s">
        <v>193</v>
      </c>
      <c r="AE4" s="597"/>
      <c r="AF4" s="597"/>
      <c r="AG4" s="597"/>
      <c r="AH4" s="597"/>
      <c r="AI4" s="597"/>
      <c r="AJ4" s="597"/>
      <c r="AK4" s="598"/>
      <c r="AL4" s="596" t="s">
        <v>192</v>
      </c>
      <c r="AM4" s="597"/>
      <c r="AN4" s="597"/>
      <c r="AO4" s="598"/>
      <c r="AP4" s="599" t="s">
        <v>194</v>
      </c>
      <c r="AQ4" s="599"/>
      <c r="AR4" s="599"/>
      <c r="AS4" s="599"/>
      <c r="AT4" s="599"/>
      <c r="AU4" s="599"/>
      <c r="AV4" s="599"/>
      <c r="AW4" s="599"/>
      <c r="AX4" s="599"/>
      <c r="AY4" s="599"/>
      <c r="AZ4" s="599"/>
      <c r="BA4" s="599"/>
      <c r="BB4" s="599"/>
      <c r="BC4" s="599"/>
      <c r="BD4" s="599" t="s">
        <v>195</v>
      </c>
      <c r="BE4" s="599"/>
      <c r="BF4" s="599"/>
      <c r="BG4" s="599"/>
      <c r="BH4" s="599"/>
      <c r="BI4" s="599"/>
      <c r="BJ4" s="599"/>
      <c r="BK4" s="599"/>
      <c r="BL4" s="599" t="s">
        <v>192</v>
      </c>
      <c r="BM4" s="599"/>
      <c r="BN4" s="599"/>
      <c r="BO4" s="599"/>
      <c r="BP4" s="599" t="s">
        <v>196</v>
      </c>
      <c r="BQ4" s="599"/>
      <c r="BR4" s="599"/>
      <c r="BS4" s="599"/>
      <c r="BT4" s="599"/>
      <c r="BU4" s="599"/>
      <c r="BV4" s="599"/>
      <c r="BW4" s="599"/>
      <c r="BY4" s="596" t="s">
        <v>197</v>
      </c>
      <c r="BZ4" s="597"/>
      <c r="CA4" s="597"/>
      <c r="CB4" s="597"/>
      <c r="CC4" s="597"/>
      <c r="CD4" s="597"/>
      <c r="CE4" s="597"/>
      <c r="CF4" s="597"/>
      <c r="CG4" s="597"/>
      <c r="CH4" s="597"/>
      <c r="CI4" s="597"/>
      <c r="CJ4" s="597"/>
      <c r="CK4" s="597"/>
      <c r="CL4" s="597"/>
      <c r="CM4" s="597"/>
      <c r="CN4" s="597"/>
      <c r="CO4" s="597"/>
      <c r="CP4" s="597"/>
      <c r="CQ4" s="597"/>
      <c r="CR4" s="597"/>
      <c r="CS4" s="597"/>
      <c r="CT4" s="597"/>
      <c r="CU4" s="597"/>
      <c r="CV4" s="597"/>
      <c r="CW4" s="597"/>
      <c r="CX4" s="597"/>
      <c r="CY4" s="597"/>
      <c r="CZ4" s="597"/>
      <c r="DA4" s="597"/>
      <c r="DB4" s="597"/>
      <c r="DC4" s="597"/>
      <c r="DD4" s="597"/>
      <c r="DE4" s="597"/>
      <c r="DF4" s="597"/>
      <c r="DG4" s="597"/>
      <c r="DH4" s="597"/>
      <c r="DI4" s="597"/>
      <c r="DJ4" s="597"/>
      <c r="DK4" s="597"/>
      <c r="DL4" s="597"/>
      <c r="DM4" s="597"/>
      <c r="DN4" s="597"/>
      <c r="DO4" s="597"/>
      <c r="DP4" s="597"/>
      <c r="DQ4" s="597"/>
      <c r="DR4" s="597"/>
      <c r="DS4" s="597"/>
      <c r="DT4" s="597"/>
      <c r="DU4" s="597"/>
      <c r="DV4" s="597"/>
      <c r="DW4" s="597"/>
      <c r="DX4" s="598"/>
    </row>
    <row r="5" spans="2:138" s="213" customFormat="1" ht="11.25" customHeight="1" x14ac:dyDescent="0.2">
      <c r="B5" s="600" t="s">
        <v>198</v>
      </c>
      <c r="C5" s="601"/>
      <c r="D5" s="601"/>
      <c r="E5" s="601"/>
      <c r="F5" s="601"/>
      <c r="G5" s="601"/>
      <c r="H5" s="601"/>
      <c r="I5" s="601"/>
      <c r="J5" s="601"/>
      <c r="K5" s="601"/>
      <c r="L5" s="601"/>
      <c r="M5" s="601"/>
      <c r="N5" s="601"/>
      <c r="O5" s="601"/>
      <c r="P5" s="601"/>
      <c r="Q5" s="602"/>
      <c r="R5" s="603">
        <v>630920143</v>
      </c>
      <c r="S5" s="604"/>
      <c r="T5" s="604"/>
      <c r="U5" s="604"/>
      <c r="V5" s="604"/>
      <c r="W5" s="604"/>
      <c r="X5" s="604"/>
      <c r="Y5" s="605"/>
      <c r="Z5" s="606">
        <v>38.1</v>
      </c>
      <c r="AA5" s="606"/>
      <c r="AB5" s="606"/>
      <c r="AC5" s="606"/>
      <c r="AD5" s="607">
        <v>515067817</v>
      </c>
      <c r="AE5" s="607"/>
      <c r="AF5" s="607"/>
      <c r="AG5" s="607"/>
      <c r="AH5" s="607"/>
      <c r="AI5" s="607"/>
      <c r="AJ5" s="607"/>
      <c r="AK5" s="607"/>
      <c r="AL5" s="608">
        <v>60.2</v>
      </c>
      <c r="AM5" s="609"/>
      <c r="AN5" s="609"/>
      <c r="AO5" s="610"/>
      <c r="AP5" s="600" t="s">
        <v>199</v>
      </c>
      <c r="AQ5" s="601"/>
      <c r="AR5" s="601"/>
      <c r="AS5" s="601"/>
      <c r="AT5" s="601"/>
      <c r="AU5" s="601"/>
      <c r="AV5" s="601"/>
      <c r="AW5" s="601"/>
      <c r="AX5" s="601"/>
      <c r="AY5" s="601"/>
      <c r="AZ5" s="601"/>
      <c r="BA5" s="601"/>
      <c r="BB5" s="601"/>
      <c r="BC5" s="602"/>
      <c r="BD5" s="614">
        <v>630705909</v>
      </c>
      <c r="BE5" s="615"/>
      <c r="BF5" s="615"/>
      <c r="BG5" s="615"/>
      <c r="BH5" s="615"/>
      <c r="BI5" s="615"/>
      <c r="BJ5" s="615"/>
      <c r="BK5" s="616"/>
      <c r="BL5" s="617">
        <v>100</v>
      </c>
      <c r="BM5" s="617"/>
      <c r="BN5" s="617"/>
      <c r="BO5" s="617"/>
      <c r="BP5" s="618">
        <v>5228342</v>
      </c>
      <c r="BQ5" s="618"/>
      <c r="BR5" s="618"/>
      <c r="BS5" s="618"/>
      <c r="BT5" s="618"/>
      <c r="BU5" s="618"/>
      <c r="BV5" s="618"/>
      <c r="BW5" s="622"/>
      <c r="BY5" s="596" t="s">
        <v>194</v>
      </c>
      <c r="BZ5" s="597"/>
      <c r="CA5" s="597"/>
      <c r="CB5" s="597"/>
      <c r="CC5" s="597"/>
      <c r="CD5" s="597"/>
      <c r="CE5" s="597"/>
      <c r="CF5" s="597"/>
      <c r="CG5" s="597"/>
      <c r="CH5" s="597"/>
      <c r="CI5" s="597"/>
      <c r="CJ5" s="597"/>
      <c r="CK5" s="597"/>
      <c r="CL5" s="598"/>
      <c r="CM5" s="596" t="s">
        <v>200</v>
      </c>
      <c r="CN5" s="597"/>
      <c r="CO5" s="597"/>
      <c r="CP5" s="597"/>
      <c r="CQ5" s="597"/>
      <c r="CR5" s="597"/>
      <c r="CS5" s="597"/>
      <c r="CT5" s="598"/>
      <c r="CU5" s="596" t="s">
        <v>192</v>
      </c>
      <c r="CV5" s="597"/>
      <c r="CW5" s="597"/>
      <c r="CX5" s="598"/>
      <c r="CY5" s="596" t="s">
        <v>201</v>
      </c>
      <c r="CZ5" s="597"/>
      <c r="DA5" s="597"/>
      <c r="DB5" s="597"/>
      <c r="DC5" s="597"/>
      <c r="DD5" s="597"/>
      <c r="DE5" s="597"/>
      <c r="DF5" s="597"/>
      <c r="DG5" s="597"/>
      <c r="DH5" s="597"/>
      <c r="DI5" s="597"/>
      <c r="DJ5" s="597"/>
      <c r="DK5" s="598"/>
      <c r="DL5" s="596" t="s">
        <v>202</v>
      </c>
      <c r="DM5" s="597"/>
      <c r="DN5" s="597"/>
      <c r="DO5" s="597"/>
      <c r="DP5" s="597"/>
      <c r="DQ5" s="597"/>
      <c r="DR5" s="597"/>
      <c r="DS5" s="597"/>
      <c r="DT5" s="597"/>
      <c r="DU5" s="597"/>
      <c r="DV5" s="597"/>
      <c r="DW5" s="597"/>
      <c r="DX5" s="598"/>
    </row>
    <row r="6" spans="2:138" ht="11.25" customHeight="1" x14ac:dyDescent="0.2">
      <c r="B6" s="611" t="s">
        <v>203</v>
      </c>
      <c r="C6" s="612"/>
      <c r="D6" s="612"/>
      <c r="E6" s="612"/>
      <c r="F6" s="612"/>
      <c r="G6" s="612"/>
      <c r="H6" s="612"/>
      <c r="I6" s="612"/>
      <c r="J6" s="612"/>
      <c r="K6" s="612"/>
      <c r="L6" s="612"/>
      <c r="M6" s="612"/>
      <c r="N6" s="612"/>
      <c r="O6" s="612"/>
      <c r="P6" s="612"/>
      <c r="Q6" s="613"/>
      <c r="R6" s="614">
        <v>84634383</v>
      </c>
      <c r="S6" s="615"/>
      <c r="T6" s="615"/>
      <c r="U6" s="615"/>
      <c r="V6" s="615"/>
      <c r="W6" s="615"/>
      <c r="X6" s="615"/>
      <c r="Y6" s="616"/>
      <c r="Z6" s="617">
        <v>5.0999999999999996</v>
      </c>
      <c r="AA6" s="617"/>
      <c r="AB6" s="617"/>
      <c r="AC6" s="617"/>
      <c r="AD6" s="618">
        <v>84634383</v>
      </c>
      <c r="AE6" s="618"/>
      <c r="AF6" s="618"/>
      <c r="AG6" s="618"/>
      <c r="AH6" s="618"/>
      <c r="AI6" s="618"/>
      <c r="AJ6" s="618"/>
      <c r="AK6" s="618"/>
      <c r="AL6" s="619">
        <v>9.9</v>
      </c>
      <c r="AM6" s="620"/>
      <c r="AN6" s="620"/>
      <c r="AO6" s="621"/>
      <c r="AP6" s="611" t="s">
        <v>204</v>
      </c>
      <c r="AQ6" s="612"/>
      <c r="AR6" s="612"/>
      <c r="AS6" s="612"/>
      <c r="AT6" s="612"/>
      <c r="AU6" s="612"/>
      <c r="AV6" s="612"/>
      <c r="AW6" s="612"/>
      <c r="AX6" s="612"/>
      <c r="AY6" s="612"/>
      <c r="AZ6" s="612"/>
      <c r="BA6" s="612"/>
      <c r="BB6" s="612"/>
      <c r="BC6" s="613"/>
      <c r="BD6" s="614">
        <v>630705909</v>
      </c>
      <c r="BE6" s="615"/>
      <c r="BF6" s="615"/>
      <c r="BG6" s="615"/>
      <c r="BH6" s="615"/>
      <c r="BI6" s="615"/>
      <c r="BJ6" s="615"/>
      <c r="BK6" s="616"/>
      <c r="BL6" s="617">
        <v>100</v>
      </c>
      <c r="BM6" s="617"/>
      <c r="BN6" s="617"/>
      <c r="BO6" s="617"/>
      <c r="BP6" s="618">
        <v>5228342</v>
      </c>
      <c r="BQ6" s="618"/>
      <c r="BR6" s="618"/>
      <c r="BS6" s="618"/>
      <c r="BT6" s="618"/>
      <c r="BU6" s="618"/>
      <c r="BV6" s="618"/>
      <c r="BW6" s="622"/>
      <c r="BY6" s="600" t="s">
        <v>205</v>
      </c>
      <c r="BZ6" s="601"/>
      <c r="CA6" s="601"/>
      <c r="CB6" s="601"/>
      <c r="CC6" s="601"/>
      <c r="CD6" s="601"/>
      <c r="CE6" s="601"/>
      <c r="CF6" s="601"/>
      <c r="CG6" s="601"/>
      <c r="CH6" s="601"/>
      <c r="CI6" s="601"/>
      <c r="CJ6" s="601"/>
      <c r="CK6" s="601"/>
      <c r="CL6" s="602"/>
      <c r="CM6" s="614">
        <v>2940078</v>
      </c>
      <c r="CN6" s="615"/>
      <c r="CO6" s="615"/>
      <c r="CP6" s="615"/>
      <c r="CQ6" s="615"/>
      <c r="CR6" s="615"/>
      <c r="CS6" s="615"/>
      <c r="CT6" s="616"/>
      <c r="CU6" s="617">
        <v>0.2</v>
      </c>
      <c r="CV6" s="617"/>
      <c r="CW6" s="617"/>
      <c r="CX6" s="617"/>
      <c r="CY6" s="623">
        <v>104479</v>
      </c>
      <c r="CZ6" s="615"/>
      <c r="DA6" s="615"/>
      <c r="DB6" s="615"/>
      <c r="DC6" s="615"/>
      <c r="DD6" s="615"/>
      <c r="DE6" s="615"/>
      <c r="DF6" s="615"/>
      <c r="DG6" s="615"/>
      <c r="DH6" s="615"/>
      <c r="DI6" s="615"/>
      <c r="DJ6" s="615"/>
      <c r="DK6" s="616"/>
      <c r="DL6" s="623">
        <v>2835618</v>
      </c>
      <c r="DM6" s="615"/>
      <c r="DN6" s="615"/>
      <c r="DO6" s="615"/>
      <c r="DP6" s="615"/>
      <c r="DQ6" s="615"/>
      <c r="DR6" s="615"/>
      <c r="DS6" s="615"/>
      <c r="DT6" s="615"/>
      <c r="DU6" s="615"/>
      <c r="DV6" s="615"/>
      <c r="DW6" s="615"/>
      <c r="DX6" s="624"/>
    </row>
    <row r="7" spans="2:138" ht="11.25" customHeight="1" x14ac:dyDescent="0.2">
      <c r="B7" s="611" t="s">
        <v>206</v>
      </c>
      <c r="C7" s="612"/>
      <c r="D7" s="612"/>
      <c r="E7" s="612"/>
      <c r="F7" s="612"/>
      <c r="G7" s="612"/>
      <c r="H7" s="612"/>
      <c r="I7" s="612"/>
      <c r="J7" s="612"/>
      <c r="K7" s="612"/>
      <c r="L7" s="612"/>
      <c r="M7" s="612"/>
      <c r="N7" s="612"/>
      <c r="O7" s="612"/>
      <c r="P7" s="612"/>
      <c r="Q7" s="613"/>
      <c r="R7" s="614">
        <v>2896757</v>
      </c>
      <c r="S7" s="615"/>
      <c r="T7" s="615"/>
      <c r="U7" s="615"/>
      <c r="V7" s="615"/>
      <c r="W7" s="615"/>
      <c r="X7" s="615"/>
      <c r="Y7" s="616"/>
      <c r="Z7" s="617">
        <v>0.2</v>
      </c>
      <c r="AA7" s="617"/>
      <c r="AB7" s="617"/>
      <c r="AC7" s="617"/>
      <c r="AD7" s="618">
        <v>2896757</v>
      </c>
      <c r="AE7" s="618"/>
      <c r="AF7" s="618"/>
      <c r="AG7" s="618"/>
      <c r="AH7" s="618"/>
      <c r="AI7" s="618"/>
      <c r="AJ7" s="618"/>
      <c r="AK7" s="618"/>
      <c r="AL7" s="619">
        <v>0.3</v>
      </c>
      <c r="AM7" s="620"/>
      <c r="AN7" s="620"/>
      <c r="AO7" s="621"/>
      <c r="AP7" s="611" t="s">
        <v>207</v>
      </c>
      <c r="AQ7" s="612"/>
      <c r="AR7" s="612"/>
      <c r="AS7" s="612"/>
      <c r="AT7" s="612"/>
      <c r="AU7" s="612"/>
      <c r="AV7" s="612"/>
      <c r="AW7" s="612"/>
      <c r="AX7" s="612"/>
      <c r="AY7" s="612"/>
      <c r="AZ7" s="612"/>
      <c r="BA7" s="612"/>
      <c r="BB7" s="612"/>
      <c r="BC7" s="613"/>
      <c r="BD7" s="614">
        <v>162741557</v>
      </c>
      <c r="BE7" s="615"/>
      <c r="BF7" s="615"/>
      <c r="BG7" s="615"/>
      <c r="BH7" s="615"/>
      <c r="BI7" s="615"/>
      <c r="BJ7" s="615"/>
      <c r="BK7" s="616"/>
      <c r="BL7" s="617">
        <v>25.8</v>
      </c>
      <c r="BM7" s="617"/>
      <c r="BN7" s="617"/>
      <c r="BO7" s="617"/>
      <c r="BP7" s="618">
        <v>5228342</v>
      </c>
      <c r="BQ7" s="618"/>
      <c r="BR7" s="618"/>
      <c r="BS7" s="618"/>
      <c r="BT7" s="618"/>
      <c r="BU7" s="618"/>
      <c r="BV7" s="618"/>
      <c r="BW7" s="622"/>
      <c r="BY7" s="611" t="s">
        <v>208</v>
      </c>
      <c r="BZ7" s="612"/>
      <c r="CA7" s="612"/>
      <c r="CB7" s="612"/>
      <c r="CC7" s="612"/>
      <c r="CD7" s="612"/>
      <c r="CE7" s="612"/>
      <c r="CF7" s="612"/>
      <c r="CG7" s="612"/>
      <c r="CH7" s="612"/>
      <c r="CI7" s="612"/>
      <c r="CJ7" s="612"/>
      <c r="CK7" s="612"/>
      <c r="CL7" s="613"/>
      <c r="CM7" s="614">
        <v>59963078</v>
      </c>
      <c r="CN7" s="615"/>
      <c r="CO7" s="615"/>
      <c r="CP7" s="615"/>
      <c r="CQ7" s="615"/>
      <c r="CR7" s="615"/>
      <c r="CS7" s="615"/>
      <c r="CT7" s="616"/>
      <c r="CU7" s="617">
        <v>3.7</v>
      </c>
      <c r="CV7" s="617"/>
      <c r="CW7" s="617"/>
      <c r="CX7" s="617"/>
      <c r="CY7" s="623">
        <v>6191038</v>
      </c>
      <c r="CZ7" s="615"/>
      <c r="DA7" s="615"/>
      <c r="DB7" s="615"/>
      <c r="DC7" s="615"/>
      <c r="DD7" s="615"/>
      <c r="DE7" s="615"/>
      <c r="DF7" s="615"/>
      <c r="DG7" s="615"/>
      <c r="DH7" s="615"/>
      <c r="DI7" s="615"/>
      <c r="DJ7" s="615"/>
      <c r="DK7" s="616"/>
      <c r="DL7" s="623">
        <v>46304248</v>
      </c>
      <c r="DM7" s="615"/>
      <c r="DN7" s="615"/>
      <c r="DO7" s="615"/>
      <c r="DP7" s="615"/>
      <c r="DQ7" s="615"/>
      <c r="DR7" s="615"/>
      <c r="DS7" s="615"/>
      <c r="DT7" s="615"/>
      <c r="DU7" s="615"/>
      <c r="DV7" s="615"/>
      <c r="DW7" s="615"/>
      <c r="DX7" s="624"/>
    </row>
    <row r="8" spans="2:138" ht="11.25" customHeight="1" x14ac:dyDescent="0.2">
      <c r="B8" s="611" t="s">
        <v>209</v>
      </c>
      <c r="C8" s="612"/>
      <c r="D8" s="612"/>
      <c r="E8" s="612"/>
      <c r="F8" s="612"/>
      <c r="G8" s="612"/>
      <c r="H8" s="612"/>
      <c r="I8" s="612"/>
      <c r="J8" s="612"/>
      <c r="K8" s="612"/>
      <c r="L8" s="612"/>
      <c r="M8" s="612"/>
      <c r="N8" s="612"/>
      <c r="O8" s="612"/>
      <c r="P8" s="612"/>
      <c r="Q8" s="613"/>
      <c r="R8" s="614">
        <v>1</v>
      </c>
      <c r="S8" s="615"/>
      <c r="T8" s="615"/>
      <c r="U8" s="615"/>
      <c r="V8" s="615"/>
      <c r="W8" s="615"/>
      <c r="X8" s="615"/>
      <c r="Y8" s="616"/>
      <c r="Z8" s="617">
        <v>0</v>
      </c>
      <c r="AA8" s="617"/>
      <c r="AB8" s="617"/>
      <c r="AC8" s="617"/>
      <c r="AD8" s="618">
        <v>1</v>
      </c>
      <c r="AE8" s="618"/>
      <c r="AF8" s="618"/>
      <c r="AG8" s="618"/>
      <c r="AH8" s="618"/>
      <c r="AI8" s="618"/>
      <c r="AJ8" s="618"/>
      <c r="AK8" s="618"/>
      <c r="AL8" s="619">
        <v>0</v>
      </c>
      <c r="AM8" s="620"/>
      <c r="AN8" s="620"/>
      <c r="AO8" s="621"/>
      <c r="AP8" s="611" t="s">
        <v>210</v>
      </c>
      <c r="AQ8" s="612"/>
      <c r="AR8" s="612"/>
      <c r="AS8" s="612"/>
      <c r="AT8" s="612"/>
      <c r="AU8" s="612"/>
      <c r="AV8" s="612"/>
      <c r="AW8" s="612"/>
      <c r="AX8" s="612"/>
      <c r="AY8" s="612"/>
      <c r="AZ8" s="612"/>
      <c r="BA8" s="612"/>
      <c r="BB8" s="612"/>
      <c r="BC8" s="613"/>
      <c r="BD8" s="614">
        <v>4837059</v>
      </c>
      <c r="BE8" s="615"/>
      <c r="BF8" s="615"/>
      <c r="BG8" s="615"/>
      <c r="BH8" s="615"/>
      <c r="BI8" s="615"/>
      <c r="BJ8" s="615"/>
      <c r="BK8" s="616"/>
      <c r="BL8" s="617">
        <v>0.8</v>
      </c>
      <c r="BM8" s="617"/>
      <c r="BN8" s="617"/>
      <c r="BO8" s="617"/>
      <c r="BP8" s="618">
        <v>1199605</v>
      </c>
      <c r="BQ8" s="618"/>
      <c r="BR8" s="618"/>
      <c r="BS8" s="618"/>
      <c r="BT8" s="618"/>
      <c r="BU8" s="618"/>
      <c r="BV8" s="618"/>
      <c r="BW8" s="622"/>
      <c r="BY8" s="611" t="s">
        <v>211</v>
      </c>
      <c r="BZ8" s="612"/>
      <c r="CA8" s="612"/>
      <c r="CB8" s="612"/>
      <c r="CC8" s="612"/>
      <c r="CD8" s="612"/>
      <c r="CE8" s="612"/>
      <c r="CF8" s="612"/>
      <c r="CG8" s="612"/>
      <c r="CH8" s="612"/>
      <c r="CI8" s="612"/>
      <c r="CJ8" s="612"/>
      <c r="CK8" s="612"/>
      <c r="CL8" s="613"/>
      <c r="CM8" s="614">
        <v>347784631</v>
      </c>
      <c r="CN8" s="615"/>
      <c r="CO8" s="615"/>
      <c r="CP8" s="615"/>
      <c r="CQ8" s="615"/>
      <c r="CR8" s="615"/>
      <c r="CS8" s="615"/>
      <c r="CT8" s="616"/>
      <c r="CU8" s="619">
        <v>21.5</v>
      </c>
      <c r="CV8" s="620"/>
      <c r="CW8" s="620"/>
      <c r="CX8" s="625"/>
      <c r="CY8" s="623">
        <v>4641374</v>
      </c>
      <c r="CZ8" s="615"/>
      <c r="DA8" s="615"/>
      <c r="DB8" s="615"/>
      <c r="DC8" s="615"/>
      <c r="DD8" s="615"/>
      <c r="DE8" s="615"/>
      <c r="DF8" s="615"/>
      <c r="DG8" s="615"/>
      <c r="DH8" s="615"/>
      <c r="DI8" s="615"/>
      <c r="DJ8" s="615"/>
      <c r="DK8" s="616"/>
      <c r="DL8" s="623">
        <v>307555032</v>
      </c>
      <c r="DM8" s="615"/>
      <c r="DN8" s="615"/>
      <c r="DO8" s="615"/>
      <c r="DP8" s="615"/>
      <c r="DQ8" s="615"/>
      <c r="DR8" s="615"/>
      <c r="DS8" s="615"/>
      <c r="DT8" s="615"/>
      <c r="DU8" s="615"/>
      <c r="DV8" s="615"/>
      <c r="DW8" s="615"/>
      <c r="DX8" s="624"/>
    </row>
    <row r="9" spans="2:138" ht="11.25" customHeight="1" x14ac:dyDescent="0.2">
      <c r="B9" s="611" t="s">
        <v>212</v>
      </c>
      <c r="C9" s="612"/>
      <c r="D9" s="612"/>
      <c r="E9" s="612"/>
      <c r="F9" s="612"/>
      <c r="G9" s="612"/>
      <c r="H9" s="612"/>
      <c r="I9" s="612"/>
      <c r="J9" s="612"/>
      <c r="K9" s="612"/>
      <c r="L9" s="612"/>
      <c r="M9" s="612"/>
      <c r="N9" s="612"/>
      <c r="O9" s="612"/>
      <c r="P9" s="612"/>
      <c r="Q9" s="613"/>
      <c r="R9" s="614" t="s">
        <v>213</v>
      </c>
      <c r="S9" s="615"/>
      <c r="T9" s="615"/>
      <c r="U9" s="615"/>
      <c r="V9" s="615"/>
      <c r="W9" s="615"/>
      <c r="X9" s="615"/>
      <c r="Y9" s="616"/>
      <c r="Z9" s="617" t="s">
        <v>151</v>
      </c>
      <c r="AA9" s="617"/>
      <c r="AB9" s="617"/>
      <c r="AC9" s="617"/>
      <c r="AD9" s="618" t="s">
        <v>213</v>
      </c>
      <c r="AE9" s="618"/>
      <c r="AF9" s="618"/>
      <c r="AG9" s="618"/>
      <c r="AH9" s="618"/>
      <c r="AI9" s="618"/>
      <c r="AJ9" s="618"/>
      <c r="AK9" s="618"/>
      <c r="AL9" s="619" t="s">
        <v>213</v>
      </c>
      <c r="AM9" s="620"/>
      <c r="AN9" s="620"/>
      <c r="AO9" s="621"/>
      <c r="AP9" s="611" t="s">
        <v>214</v>
      </c>
      <c r="AQ9" s="612"/>
      <c r="AR9" s="612"/>
      <c r="AS9" s="612"/>
      <c r="AT9" s="612"/>
      <c r="AU9" s="612"/>
      <c r="AV9" s="612"/>
      <c r="AW9" s="612"/>
      <c r="AX9" s="612"/>
      <c r="AY9" s="612"/>
      <c r="AZ9" s="612"/>
      <c r="BA9" s="612"/>
      <c r="BB9" s="612"/>
      <c r="BC9" s="613"/>
      <c r="BD9" s="614">
        <v>124059114</v>
      </c>
      <c r="BE9" s="615"/>
      <c r="BF9" s="615"/>
      <c r="BG9" s="615"/>
      <c r="BH9" s="615"/>
      <c r="BI9" s="615"/>
      <c r="BJ9" s="615"/>
      <c r="BK9" s="616"/>
      <c r="BL9" s="617">
        <v>19.7</v>
      </c>
      <c r="BM9" s="617"/>
      <c r="BN9" s="617"/>
      <c r="BO9" s="617"/>
      <c r="BP9" s="618" t="s">
        <v>151</v>
      </c>
      <c r="BQ9" s="618"/>
      <c r="BR9" s="618"/>
      <c r="BS9" s="618"/>
      <c r="BT9" s="618"/>
      <c r="BU9" s="618"/>
      <c r="BV9" s="618"/>
      <c r="BW9" s="622"/>
      <c r="BY9" s="611" t="s">
        <v>215</v>
      </c>
      <c r="BZ9" s="612"/>
      <c r="CA9" s="612"/>
      <c r="CB9" s="612"/>
      <c r="CC9" s="612"/>
      <c r="CD9" s="612"/>
      <c r="CE9" s="612"/>
      <c r="CF9" s="612"/>
      <c r="CG9" s="612"/>
      <c r="CH9" s="612"/>
      <c r="CI9" s="612"/>
      <c r="CJ9" s="612"/>
      <c r="CK9" s="612"/>
      <c r="CL9" s="613"/>
      <c r="CM9" s="614">
        <v>41096183</v>
      </c>
      <c r="CN9" s="615"/>
      <c r="CO9" s="615"/>
      <c r="CP9" s="615"/>
      <c r="CQ9" s="615"/>
      <c r="CR9" s="615"/>
      <c r="CS9" s="615"/>
      <c r="CT9" s="616"/>
      <c r="CU9" s="619">
        <v>2.5</v>
      </c>
      <c r="CV9" s="620"/>
      <c r="CW9" s="620"/>
      <c r="CX9" s="625"/>
      <c r="CY9" s="623">
        <v>4883840</v>
      </c>
      <c r="CZ9" s="615"/>
      <c r="DA9" s="615"/>
      <c r="DB9" s="615"/>
      <c r="DC9" s="615"/>
      <c r="DD9" s="615"/>
      <c r="DE9" s="615"/>
      <c r="DF9" s="615"/>
      <c r="DG9" s="615"/>
      <c r="DH9" s="615"/>
      <c r="DI9" s="615"/>
      <c r="DJ9" s="615"/>
      <c r="DK9" s="616"/>
      <c r="DL9" s="623">
        <v>18727745</v>
      </c>
      <c r="DM9" s="615"/>
      <c r="DN9" s="615"/>
      <c r="DO9" s="615"/>
      <c r="DP9" s="615"/>
      <c r="DQ9" s="615"/>
      <c r="DR9" s="615"/>
      <c r="DS9" s="615"/>
      <c r="DT9" s="615"/>
      <c r="DU9" s="615"/>
      <c r="DV9" s="615"/>
      <c r="DW9" s="615"/>
      <c r="DX9" s="624"/>
    </row>
    <row r="10" spans="2:138" ht="11.25" customHeight="1" x14ac:dyDescent="0.2">
      <c r="B10" s="611" t="s">
        <v>216</v>
      </c>
      <c r="C10" s="612"/>
      <c r="D10" s="612"/>
      <c r="E10" s="612"/>
      <c r="F10" s="612"/>
      <c r="G10" s="612"/>
      <c r="H10" s="612"/>
      <c r="I10" s="612"/>
      <c r="J10" s="612"/>
      <c r="K10" s="612"/>
      <c r="L10" s="612"/>
      <c r="M10" s="612"/>
      <c r="N10" s="612"/>
      <c r="O10" s="612"/>
      <c r="P10" s="612"/>
      <c r="Q10" s="613"/>
      <c r="R10" s="614">
        <v>145796</v>
      </c>
      <c r="S10" s="615"/>
      <c r="T10" s="615"/>
      <c r="U10" s="615"/>
      <c r="V10" s="615"/>
      <c r="W10" s="615"/>
      <c r="X10" s="615"/>
      <c r="Y10" s="616"/>
      <c r="Z10" s="617">
        <v>0</v>
      </c>
      <c r="AA10" s="617"/>
      <c r="AB10" s="617"/>
      <c r="AC10" s="617"/>
      <c r="AD10" s="618">
        <v>145796</v>
      </c>
      <c r="AE10" s="618"/>
      <c r="AF10" s="618"/>
      <c r="AG10" s="618"/>
      <c r="AH10" s="618"/>
      <c r="AI10" s="618"/>
      <c r="AJ10" s="618"/>
      <c r="AK10" s="618"/>
      <c r="AL10" s="619">
        <v>0</v>
      </c>
      <c r="AM10" s="620"/>
      <c r="AN10" s="620"/>
      <c r="AO10" s="621"/>
      <c r="AP10" s="611" t="s">
        <v>217</v>
      </c>
      <c r="AQ10" s="612"/>
      <c r="AR10" s="612"/>
      <c r="AS10" s="612"/>
      <c r="AT10" s="612"/>
      <c r="AU10" s="612"/>
      <c r="AV10" s="612"/>
      <c r="AW10" s="612"/>
      <c r="AX10" s="612"/>
      <c r="AY10" s="612"/>
      <c r="AZ10" s="612"/>
      <c r="BA10" s="612"/>
      <c r="BB10" s="612"/>
      <c r="BC10" s="613"/>
      <c r="BD10" s="614">
        <v>6104708</v>
      </c>
      <c r="BE10" s="615"/>
      <c r="BF10" s="615"/>
      <c r="BG10" s="615"/>
      <c r="BH10" s="615"/>
      <c r="BI10" s="615"/>
      <c r="BJ10" s="615"/>
      <c r="BK10" s="616"/>
      <c r="BL10" s="617">
        <v>1</v>
      </c>
      <c r="BM10" s="617"/>
      <c r="BN10" s="617"/>
      <c r="BO10" s="617"/>
      <c r="BP10" s="618">
        <v>290760</v>
      </c>
      <c r="BQ10" s="618"/>
      <c r="BR10" s="618"/>
      <c r="BS10" s="618"/>
      <c r="BT10" s="618"/>
      <c r="BU10" s="618"/>
      <c r="BV10" s="618"/>
      <c r="BW10" s="622"/>
      <c r="BY10" s="611" t="s">
        <v>218</v>
      </c>
      <c r="BZ10" s="612"/>
      <c r="CA10" s="612"/>
      <c r="CB10" s="612"/>
      <c r="CC10" s="612"/>
      <c r="CD10" s="612"/>
      <c r="CE10" s="612"/>
      <c r="CF10" s="612"/>
      <c r="CG10" s="612"/>
      <c r="CH10" s="612"/>
      <c r="CI10" s="612"/>
      <c r="CJ10" s="612"/>
      <c r="CK10" s="612"/>
      <c r="CL10" s="613"/>
      <c r="CM10" s="614">
        <v>5252502</v>
      </c>
      <c r="CN10" s="615"/>
      <c r="CO10" s="615"/>
      <c r="CP10" s="615"/>
      <c r="CQ10" s="615"/>
      <c r="CR10" s="615"/>
      <c r="CS10" s="615"/>
      <c r="CT10" s="616"/>
      <c r="CU10" s="619">
        <v>0.3</v>
      </c>
      <c r="CV10" s="620"/>
      <c r="CW10" s="620"/>
      <c r="CX10" s="625"/>
      <c r="CY10" s="623">
        <v>160035</v>
      </c>
      <c r="CZ10" s="615"/>
      <c r="DA10" s="615"/>
      <c r="DB10" s="615"/>
      <c r="DC10" s="615"/>
      <c r="DD10" s="615"/>
      <c r="DE10" s="615"/>
      <c r="DF10" s="615"/>
      <c r="DG10" s="615"/>
      <c r="DH10" s="615"/>
      <c r="DI10" s="615"/>
      <c r="DJ10" s="615"/>
      <c r="DK10" s="616"/>
      <c r="DL10" s="623">
        <v>2510818</v>
      </c>
      <c r="DM10" s="615"/>
      <c r="DN10" s="615"/>
      <c r="DO10" s="615"/>
      <c r="DP10" s="615"/>
      <c r="DQ10" s="615"/>
      <c r="DR10" s="615"/>
      <c r="DS10" s="615"/>
      <c r="DT10" s="615"/>
      <c r="DU10" s="615"/>
      <c r="DV10" s="615"/>
      <c r="DW10" s="615"/>
      <c r="DX10" s="624"/>
    </row>
    <row r="11" spans="2:138" ht="11.25" customHeight="1" x14ac:dyDescent="0.2">
      <c r="B11" s="611" t="s">
        <v>219</v>
      </c>
      <c r="C11" s="612"/>
      <c r="D11" s="612"/>
      <c r="E11" s="612"/>
      <c r="F11" s="612"/>
      <c r="G11" s="612"/>
      <c r="H11" s="612"/>
      <c r="I11" s="612"/>
      <c r="J11" s="612"/>
      <c r="K11" s="612"/>
      <c r="L11" s="612"/>
      <c r="M11" s="612"/>
      <c r="N11" s="612"/>
      <c r="O11" s="612"/>
      <c r="P11" s="612"/>
      <c r="Q11" s="613"/>
      <c r="R11" s="614">
        <v>322940</v>
      </c>
      <c r="S11" s="615"/>
      <c r="T11" s="615"/>
      <c r="U11" s="615"/>
      <c r="V11" s="615"/>
      <c r="W11" s="615"/>
      <c r="X11" s="615"/>
      <c r="Y11" s="616"/>
      <c r="Z11" s="617">
        <v>0</v>
      </c>
      <c r="AA11" s="617"/>
      <c r="AB11" s="617"/>
      <c r="AC11" s="617"/>
      <c r="AD11" s="618">
        <v>322940</v>
      </c>
      <c r="AE11" s="618"/>
      <c r="AF11" s="618"/>
      <c r="AG11" s="618"/>
      <c r="AH11" s="618"/>
      <c r="AI11" s="618"/>
      <c r="AJ11" s="618"/>
      <c r="AK11" s="618"/>
      <c r="AL11" s="619">
        <v>0</v>
      </c>
      <c r="AM11" s="620"/>
      <c r="AN11" s="620"/>
      <c r="AO11" s="621"/>
      <c r="AP11" s="611" t="s">
        <v>220</v>
      </c>
      <c r="AQ11" s="612"/>
      <c r="AR11" s="612"/>
      <c r="AS11" s="612"/>
      <c r="AT11" s="612"/>
      <c r="AU11" s="612"/>
      <c r="AV11" s="612"/>
      <c r="AW11" s="612"/>
      <c r="AX11" s="612"/>
      <c r="AY11" s="612"/>
      <c r="AZ11" s="612"/>
      <c r="BA11" s="612"/>
      <c r="BB11" s="612"/>
      <c r="BC11" s="613"/>
      <c r="BD11" s="614">
        <v>20165809</v>
      </c>
      <c r="BE11" s="615"/>
      <c r="BF11" s="615"/>
      <c r="BG11" s="615"/>
      <c r="BH11" s="615"/>
      <c r="BI11" s="615"/>
      <c r="BJ11" s="615"/>
      <c r="BK11" s="616"/>
      <c r="BL11" s="617">
        <v>3.2</v>
      </c>
      <c r="BM11" s="617"/>
      <c r="BN11" s="617"/>
      <c r="BO11" s="617"/>
      <c r="BP11" s="618">
        <v>3737977</v>
      </c>
      <c r="BQ11" s="618"/>
      <c r="BR11" s="618"/>
      <c r="BS11" s="618"/>
      <c r="BT11" s="618"/>
      <c r="BU11" s="618"/>
      <c r="BV11" s="618"/>
      <c r="BW11" s="622"/>
      <c r="BY11" s="611" t="s">
        <v>221</v>
      </c>
      <c r="BZ11" s="612"/>
      <c r="CA11" s="612"/>
      <c r="CB11" s="612"/>
      <c r="CC11" s="612"/>
      <c r="CD11" s="612"/>
      <c r="CE11" s="612"/>
      <c r="CF11" s="612"/>
      <c r="CG11" s="612"/>
      <c r="CH11" s="612"/>
      <c r="CI11" s="612"/>
      <c r="CJ11" s="612"/>
      <c r="CK11" s="612"/>
      <c r="CL11" s="613"/>
      <c r="CM11" s="614">
        <v>60642846</v>
      </c>
      <c r="CN11" s="615"/>
      <c r="CO11" s="615"/>
      <c r="CP11" s="615"/>
      <c r="CQ11" s="615"/>
      <c r="CR11" s="615"/>
      <c r="CS11" s="615"/>
      <c r="CT11" s="616"/>
      <c r="CU11" s="619">
        <v>3.8</v>
      </c>
      <c r="CV11" s="620"/>
      <c r="CW11" s="620"/>
      <c r="CX11" s="625"/>
      <c r="CY11" s="623">
        <v>41526133</v>
      </c>
      <c r="CZ11" s="615"/>
      <c r="DA11" s="615"/>
      <c r="DB11" s="615"/>
      <c r="DC11" s="615"/>
      <c r="DD11" s="615"/>
      <c r="DE11" s="615"/>
      <c r="DF11" s="615"/>
      <c r="DG11" s="615"/>
      <c r="DH11" s="615"/>
      <c r="DI11" s="615"/>
      <c r="DJ11" s="615"/>
      <c r="DK11" s="616"/>
      <c r="DL11" s="623">
        <v>14049728</v>
      </c>
      <c r="DM11" s="615"/>
      <c r="DN11" s="615"/>
      <c r="DO11" s="615"/>
      <c r="DP11" s="615"/>
      <c r="DQ11" s="615"/>
      <c r="DR11" s="615"/>
      <c r="DS11" s="615"/>
      <c r="DT11" s="615"/>
      <c r="DU11" s="615"/>
      <c r="DV11" s="615"/>
      <c r="DW11" s="615"/>
      <c r="DX11" s="624"/>
    </row>
    <row r="12" spans="2:138" ht="11.25" customHeight="1" x14ac:dyDescent="0.2">
      <c r="B12" s="611" t="s">
        <v>222</v>
      </c>
      <c r="C12" s="612"/>
      <c r="D12" s="612"/>
      <c r="E12" s="612"/>
      <c r="F12" s="612"/>
      <c r="G12" s="612"/>
      <c r="H12" s="612"/>
      <c r="I12" s="612"/>
      <c r="J12" s="612"/>
      <c r="K12" s="612"/>
      <c r="L12" s="612"/>
      <c r="M12" s="612"/>
      <c r="N12" s="612"/>
      <c r="O12" s="612"/>
      <c r="P12" s="612"/>
      <c r="Q12" s="613"/>
      <c r="R12" s="614">
        <v>689786</v>
      </c>
      <c r="S12" s="615"/>
      <c r="T12" s="615"/>
      <c r="U12" s="615"/>
      <c r="V12" s="615"/>
      <c r="W12" s="615"/>
      <c r="X12" s="615"/>
      <c r="Y12" s="616"/>
      <c r="Z12" s="617">
        <v>0</v>
      </c>
      <c r="AA12" s="617"/>
      <c r="AB12" s="617"/>
      <c r="AC12" s="617"/>
      <c r="AD12" s="618">
        <v>689786</v>
      </c>
      <c r="AE12" s="618"/>
      <c r="AF12" s="618"/>
      <c r="AG12" s="618"/>
      <c r="AH12" s="618"/>
      <c r="AI12" s="618"/>
      <c r="AJ12" s="618"/>
      <c r="AK12" s="618"/>
      <c r="AL12" s="619">
        <v>0.1</v>
      </c>
      <c r="AM12" s="620"/>
      <c r="AN12" s="620"/>
      <c r="AO12" s="621"/>
      <c r="AP12" s="611" t="s">
        <v>223</v>
      </c>
      <c r="AQ12" s="612"/>
      <c r="AR12" s="612"/>
      <c r="AS12" s="612"/>
      <c r="AT12" s="612"/>
      <c r="AU12" s="612"/>
      <c r="AV12" s="612"/>
      <c r="AW12" s="612"/>
      <c r="AX12" s="612"/>
      <c r="AY12" s="612"/>
      <c r="AZ12" s="612"/>
      <c r="BA12" s="612"/>
      <c r="BB12" s="612"/>
      <c r="BC12" s="613"/>
      <c r="BD12" s="614">
        <v>719420</v>
      </c>
      <c r="BE12" s="615"/>
      <c r="BF12" s="615"/>
      <c r="BG12" s="615"/>
      <c r="BH12" s="615"/>
      <c r="BI12" s="615"/>
      <c r="BJ12" s="615"/>
      <c r="BK12" s="616"/>
      <c r="BL12" s="617">
        <v>0.1</v>
      </c>
      <c r="BM12" s="617"/>
      <c r="BN12" s="617"/>
      <c r="BO12" s="617"/>
      <c r="BP12" s="618" t="s">
        <v>151</v>
      </c>
      <c r="BQ12" s="618"/>
      <c r="BR12" s="618"/>
      <c r="BS12" s="618"/>
      <c r="BT12" s="618"/>
      <c r="BU12" s="618"/>
      <c r="BV12" s="618"/>
      <c r="BW12" s="622"/>
      <c r="BY12" s="611" t="s">
        <v>224</v>
      </c>
      <c r="BZ12" s="612"/>
      <c r="CA12" s="612"/>
      <c r="CB12" s="612"/>
      <c r="CC12" s="612"/>
      <c r="CD12" s="612"/>
      <c r="CE12" s="612"/>
      <c r="CF12" s="612"/>
      <c r="CG12" s="612"/>
      <c r="CH12" s="612"/>
      <c r="CI12" s="612"/>
      <c r="CJ12" s="612"/>
      <c r="CK12" s="612"/>
      <c r="CL12" s="613"/>
      <c r="CM12" s="614">
        <v>120921809</v>
      </c>
      <c r="CN12" s="615"/>
      <c r="CO12" s="615"/>
      <c r="CP12" s="615"/>
      <c r="CQ12" s="615"/>
      <c r="CR12" s="615"/>
      <c r="CS12" s="615"/>
      <c r="CT12" s="616"/>
      <c r="CU12" s="619">
        <v>7.5</v>
      </c>
      <c r="CV12" s="620"/>
      <c r="CW12" s="620"/>
      <c r="CX12" s="625"/>
      <c r="CY12" s="623">
        <v>1298054</v>
      </c>
      <c r="CZ12" s="615"/>
      <c r="DA12" s="615"/>
      <c r="DB12" s="615"/>
      <c r="DC12" s="615"/>
      <c r="DD12" s="615"/>
      <c r="DE12" s="615"/>
      <c r="DF12" s="615"/>
      <c r="DG12" s="615"/>
      <c r="DH12" s="615"/>
      <c r="DI12" s="615"/>
      <c r="DJ12" s="615"/>
      <c r="DK12" s="616"/>
      <c r="DL12" s="623">
        <v>12181318</v>
      </c>
      <c r="DM12" s="615"/>
      <c r="DN12" s="615"/>
      <c r="DO12" s="615"/>
      <c r="DP12" s="615"/>
      <c r="DQ12" s="615"/>
      <c r="DR12" s="615"/>
      <c r="DS12" s="615"/>
      <c r="DT12" s="615"/>
      <c r="DU12" s="615"/>
      <c r="DV12" s="615"/>
      <c r="DW12" s="615"/>
      <c r="DX12" s="624"/>
    </row>
    <row r="13" spans="2:138" ht="11.25" customHeight="1" x14ac:dyDescent="0.2">
      <c r="B13" s="611" t="s">
        <v>225</v>
      </c>
      <c r="C13" s="612"/>
      <c r="D13" s="612"/>
      <c r="E13" s="612"/>
      <c r="F13" s="612"/>
      <c r="G13" s="612"/>
      <c r="H13" s="612"/>
      <c r="I13" s="612"/>
      <c r="J13" s="612"/>
      <c r="K13" s="612"/>
      <c r="L13" s="612"/>
      <c r="M13" s="612"/>
      <c r="N13" s="612"/>
      <c r="O13" s="612"/>
      <c r="P13" s="612"/>
      <c r="Q13" s="613"/>
      <c r="R13" s="614">
        <v>80488246</v>
      </c>
      <c r="S13" s="615"/>
      <c r="T13" s="615"/>
      <c r="U13" s="615"/>
      <c r="V13" s="615"/>
      <c r="W13" s="615"/>
      <c r="X13" s="615"/>
      <c r="Y13" s="616"/>
      <c r="Z13" s="617">
        <v>4.9000000000000004</v>
      </c>
      <c r="AA13" s="617"/>
      <c r="AB13" s="617"/>
      <c r="AC13" s="617"/>
      <c r="AD13" s="618">
        <v>80488246</v>
      </c>
      <c r="AE13" s="618"/>
      <c r="AF13" s="618"/>
      <c r="AG13" s="618"/>
      <c r="AH13" s="618"/>
      <c r="AI13" s="618"/>
      <c r="AJ13" s="618"/>
      <c r="AK13" s="618"/>
      <c r="AL13" s="619">
        <v>9.4</v>
      </c>
      <c r="AM13" s="620"/>
      <c r="AN13" s="620"/>
      <c r="AO13" s="621"/>
      <c r="AP13" s="611" t="s">
        <v>226</v>
      </c>
      <c r="AQ13" s="612"/>
      <c r="AR13" s="612"/>
      <c r="AS13" s="612"/>
      <c r="AT13" s="612"/>
      <c r="AU13" s="612"/>
      <c r="AV13" s="612"/>
      <c r="AW13" s="612"/>
      <c r="AX13" s="612"/>
      <c r="AY13" s="612"/>
      <c r="AZ13" s="612"/>
      <c r="BA13" s="612"/>
      <c r="BB13" s="612"/>
      <c r="BC13" s="613"/>
      <c r="BD13" s="614">
        <v>4252748</v>
      </c>
      <c r="BE13" s="615"/>
      <c r="BF13" s="615"/>
      <c r="BG13" s="615"/>
      <c r="BH13" s="615"/>
      <c r="BI13" s="615"/>
      <c r="BJ13" s="615"/>
      <c r="BK13" s="616"/>
      <c r="BL13" s="617">
        <v>0.7</v>
      </c>
      <c r="BM13" s="617"/>
      <c r="BN13" s="617"/>
      <c r="BO13" s="617"/>
      <c r="BP13" s="618" t="s">
        <v>151</v>
      </c>
      <c r="BQ13" s="618"/>
      <c r="BR13" s="618"/>
      <c r="BS13" s="618"/>
      <c r="BT13" s="618"/>
      <c r="BU13" s="618"/>
      <c r="BV13" s="618"/>
      <c r="BW13" s="622"/>
      <c r="BY13" s="611" t="s">
        <v>227</v>
      </c>
      <c r="BZ13" s="612"/>
      <c r="CA13" s="612"/>
      <c r="CB13" s="612"/>
      <c r="CC13" s="612"/>
      <c r="CD13" s="612"/>
      <c r="CE13" s="612"/>
      <c r="CF13" s="612"/>
      <c r="CG13" s="612"/>
      <c r="CH13" s="612"/>
      <c r="CI13" s="612"/>
      <c r="CJ13" s="612"/>
      <c r="CK13" s="612"/>
      <c r="CL13" s="613"/>
      <c r="CM13" s="614">
        <v>180920915</v>
      </c>
      <c r="CN13" s="615"/>
      <c r="CO13" s="615"/>
      <c r="CP13" s="615"/>
      <c r="CQ13" s="615"/>
      <c r="CR13" s="615"/>
      <c r="CS13" s="615"/>
      <c r="CT13" s="616"/>
      <c r="CU13" s="619">
        <v>11.2</v>
      </c>
      <c r="CV13" s="620"/>
      <c r="CW13" s="620"/>
      <c r="CX13" s="625"/>
      <c r="CY13" s="623">
        <v>164518734</v>
      </c>
      <c r="CZ13" s="615"/>
      <c r="DA13" s="615"/>
      <c r="DB13" s="615"/>
      <c r="DC13" s="615"/>
      <c r="DD13" s="615"/>
      <c r="DE13" s="615"/>
      <c r="DF13" s="615"/>
      <c r="DG13" s="615"/>
      <c r="DH13" s="615"/>
      <c r="DI13" s="615"/>
      <c r="DJ13" s="615"/>
      <c r="DK13" s="616"/>
      <c r="DL13" s="623">
        <v>9954773</v>
      </c>
      <c r="DM13" s="615"/>
      <c r="DN13" s="615"/>
      <c r="DO13" s="615"/>
      <c r="DP13" s="615"/>
      <c r="DQ13" s="615"/>
      <c r="DR13" s="615"/>
      <c r="DS13" s="615"/>
      <c r="DT13" s="615"/>
      <c r="DU13" s="615"/>
      <c r="DV13" s="615"/>
      <c r="DW13" s="615"/>
      <c r="DX13" s="624"/>
    </row>
    <row r="14" spans="2:138" ht="11.25" customHeight="1" x14ac:dyDescent="0.2">
      <c r="B14" s="611" t="s">
        <v>228</v>
      </c>
      <c r="C14" s="612"/>
      <c r="D14" s="612"/>
      <c r="E14" s="612"/>
      <c r="F14" s="612"/>
      <c r="G14" s="612"/>
      <c r="H14" s="612"/>
      <c r="I14" s="612"/>
      <c r="J14" s="612"/>
      <c r="K14" s="612"/>
      <c r="L14" s="612"/>
      <c r="M14" s="612"/>
      <c r="N14" s="612"/>
      <c r="O14" s="612"/>
      <c r="P14" s="612"/>
      <c r="Q14" s="613"/>
      <c r="R14" s="614">
        <v>90857</v>
      </c>
      <c r="S14" s="615"/>
      <c r="T14" s="615"/>
      <c r="U14" s="615"/>
      <c r="V14" s="615"/>
      <c r="W14" s="615"/>
      <c r="X14" s="615"/>
      <c r="Y14" s="616"/>
      <c r="Z14" s="617">
        <v>0</v>
      </c>
      <c r="AA14" s="617"/>
      <c r="AB14" s="617"/>
      <c r="AC14" s="617"/>
      <c r="AD14" s="618">
        <v>90857</v>
      </c>
      <c r="AE14" s="618"/>
      <c r="AF14" s="618"/>
      <c r="AG14" s="618"/>
      <c r="AH14" s="618"/>
      <c r="AI14" s="618"/>
      <c r="AJ14" s="618"/>
      <c r="AK14" s="618"/>
      <c r="AL14" s="619">
        <v>0</v>
      </c>
      <c r="AM14" s="620"/>
      <c r="AN14" s="620"/>
      <c r="AO14" s="621"/>
      <c r="AP14" s="611" t="s">
        <v>229</v>
      </c>
      <c r="AQ14" s="612"/>
      <c r="AR14" s="612"/>
      <c r="AS14" s="612"/>
      <c r="AT14" s="612"/>
      <c r="AU14" s="612"/>
      <c r="AV14" s="612"/>
      <c r="AW14" s="612"/>
      <c r="AX14" s="612"/>
      <c r="AY14" s="612"/>
      <c r="AZ14" s="612"/>
      <c r="BA14" s="612"/>
      <c r="BB14" s="612"/>
      <c r="BC14" s="613"/>
      <c r="BD14" s="614">
        <v>2602699</v>
      </c>
      <c r="BE14" s="615"/>
      <c r="BF14" s="615"/>
      <c r="BG14" s="615"/>
      <c r="BH14" s="615"/>
      <c r="BI14" s="615"/>
      <c r="BJ14" s="615"/>
      <c r="BK14" s="616"/>
      <c r="BL14" s="617">
        <v>0.4</v>
      </c>
      <c r="BM14" s="617"/>
      <c r="BN14" s="617"/>
      <c r="BO14" s="617"/>
      <c r="BP14" s="618" t="s">
        <v>213</v>
      </c>
      <c r="BQ14" s="618"/>
      <c r="BR14" s="618"/>
      <c r="BS14" s="618"/>
      <c r="BT14" s="618"/>
      <c r="BU14" s="618"/>
      <c r="BV14" s="618"/>
      <c r="BW14" s="622"/>
      <c r="BY14" s="611" t="s">
        <v>230</v>
      </c>
      <c r="BZ14" s="612"/>
      <c r="CA14" s="612"/>
      <c r="CB14" s="612"/>
      <c r="CC14" s="612"/>
      <c r="CD14" s="612"/>
      <c r="CE14" s="612"/>
      <c r="CF14" s="612"/>
      <c r="CG14" s="612"/>
      <c r="CH14" s="612"/>
      <c r="CI14" s="612"/>
      <c r="CJ14" s="612"/>
      <c r="CK14" s="612"/>
      <c r="CL14" s="613"/>
      <c r="CM14" s="614">
        <v>127082480</v>
      </c>
      <c r="CN14" s="615"/>
      <c r="CO14" s="615"/>
      <c r="CP14" s="615"/>
      <c r="CQ14" s="615"/>
      <c r="CR14" s="615"/>
      <c r="CS14" s="615"/>
      <c r="CT14" s="616"/>
      <c r="CU14" s="619">
        <v>7.9</v>
      </c>
      <c r="CV14" s="620"/>
      <c r="CW14" s="620"/>
      <c r="CX14" s="625"/>
      <c r="CY14" s="623">
        <v>4822223</v>
      </c>
      <c r="CZ14" s="615"/>
      <c r="DA14" s="615"/>
      <c r="DB14" s="615"/>
      <c r="DC14" s="615"/>
      <c r="DD14" s="615"/>
      <c r="DE14" s="615"/>
      <c r="DF14" s="615"/>
      <c r="DG14" s="615"/>
      <c r="DH14" s="615"/>
      <c r="DI14" s="615"/>
      <c r="DJ14" s="615"/>
      <c r="DK14" s="616"/>
      <c r="DL14" s="623">
        <v>114072062</v>
      </c>
      <c r="DM14" s="615"/>
      <c r="DN14" s="615"/>
      <c r="DO14" s="615"/>
      <c r="DP14" s="615"/>
      <c r="DQ14" s="615"/>
      <c r="DR14" s="615"/>
      <c r="DS14" s="615"/>
      <c r="DT14" s="615"/>
      <c r="DU14" s="615"/>
      <c r="DV14" s="615"/>
      <c r="DW14" s="615"/>
      <c r="DX14" s="624"/>
    </row>
    <row r="15" spans="2:138" ht="11.25" customHeight="1" x14ac:dyDescent="0.2">
      <c r="B15" s="611" t="s">
        <v>231</v>
      </c>
      <c r="C15" s="612"/>
      <c r="D15" s="612"/>
      <c r="E15" s="612"/>
      <c r="F15" s="612"/>
      <c r="G15" s="612"/>
      <c r="H15" s="612"/>
      <c r="I15" s="612"/>
      <c r="J15" s="612"/>
      <c r="K15" s="612"/>
      <c r="L15" s="612"/>
      <c r="M15" s="612"/>
      <c r="N15" s="612"/>
      <c r="O15" s="612"/>
      <c r="P15" s="612"/>
      <c r="Q15" s="613"/>
      <c r="R15" s="614">
        <v>76165</v>
      </c>
      <c r="S15" s="615"/>
      <c r="T15" s="615"/>
      <c r="U15" s="615"/>
      <c r="V15" s="615"/>
      <c r="W15" s="615"/>
      <c r="X15" s="615"/>
      <c r="Y15" s="616"/>
      <c r="Z15" s="617">
        <v>0</v>
      </c>
      <c r="AA15" s="617"/>
      <c r="AB15" s="617"/>
      <c r="AC15" s="617"/>
      <c r="AD15" s="618">
        <v>76165</v>
      </c>
      <c r="AE15" s="618"/>
      <c r="AF15" s="618"/>
      <c r="AG15" s="618"/>
      <c r="AH15" s="618"/>
      <c r="AI15" s="618"/>
      <c r="AJ15" s="618"/>
      <c r="AK15" s="618"/>
      <c r="AL15" s="619">
        <v>0</v>
      </c>
      <c r="AM15" s="620"/>
      <c r="AN15" s="620"/>
      <c r="AO15" s="621"/>
      <c r="AP15" s="611" t="s">
        <v>232</v>
      </c>
      <c r="AQ15" s="612"/>
      <c r="AR15" s="612"/>
      <c r="AS15" s="612"/>
      <c r="AT15" s="612"/>
      <c r="AU15" s="612"/>
      <c r="AV15" s="612"/>
      <c r="AW15" s="612"/>
      <c r="AX15" s="612"/>
      <c r="AY15" s="612"/>
      <c r="AZ15" s="612"/>
      <c r="BA15" s="612"/>
      <c r="BB15" s="612"/>
      <c r="BC15" s="613"/>
      <c r="BD15" s="614">
        <v>151912069</v>
      </c>
      <c r="BE15" s="615"/>
      <c r="BF15" s="615"/>
      <c r="BG15" s="615"/>
      <c r="BH15" s="615"/>
      <c r="BI15" s="615"/>
      <c r="BJ15" s="615"/>
      <c r="BK15" s="616"/>
      <c r="BL15" s="617">
        <v>24.1</v>
      </c>
      <c r="BM15" s="617"/>
      <c r="BN15" s="617"/>
      <c r="BO15" s="617"/>
      <c r="BP15" s="618" t="s">
        <v>151</v>
      </c>
      <c r="BQ15" s="618"/>
      <c r="BR15" s="618"/>
      <c r="BS15" s="618"/>
      <c r="BT15" s="618"/>
      <c r="BU15" s="618"/>
      <c r="BV15" s="618"/>
      <c r="BW15" s="622"/>
      <c r="BY15" s="611" t="s">
        <v>233</v>
      </c>
      <c r="BZ15" s="612"/>
      <c r="CA15" s="612"/>
      <c r="CB15" s="612"/>
      <c r="CC15" s="612"/>
      <c r="CD15" s="612"/>
      <c r="CE15" s="612"/>
      <c r="CF15" s="612"/>
      <c r="CG15" s="612"/>
      <c r="CH15" s="612"/>
      <c r="CI15" s="612"/>
      <c r="CJ15" s="612"/>
      <c r="CK15" s="612"/>
      <c r="CL15" s="613"/>
      <c r="CM15" s="614" t="s">
        <v>213</v>
      </c>
      <c r="CN15" s="615"/>
      <c r="CO15" s="615"/>
      <c r="CP15" s="615"/>
      <c r="CQ15" s="615"/>
      <c r="CR15" s="615"/>
      <c r="CS15" s="615"/>
      <c r="CT15" s="616"/>
      <c r="CU15" s="619" t="s">
        <v>151</v>
      </c>
      <c r="CV15" s="620"/>
      <c r="CW15" s="620"/>
      <c r="CX15" s="625"/>
      <c r="CY15" s="623" t="s">
        <v>213</v>
      </c>
      <c r="CZ15" s="615"/>
      <c r="DA15" s="615"/>
      <c r="DB15" s="615"/>
      <c r="DC15" s="615"/>
      <c r="DD15" s="615"/>
      <c r="DE15" s="615"/>
      <c r="DF15" s="615"/>
      <c r="DG15" s="615"/>
      <c r="DH15" s="615"/>
      <c r="DI15" s="615"/>
      <c r="DJ15" s="615"/>
      <c r="DK15" s="616"/>
      <c r="DL15" s="623" t="s">
        <v>213</v>
      </c>
      <c r="DM15" s="615"/>
      <c r="DN15" s="615"/>
      <c r="DO15" s="615"/>
      <c r="DP15" s="615"/>
      <c r="DQ15" s="615"/>
      <c r="DR15" s="615"/>
      <c r="DS15" s="615"/>
      <c r="DT15" s="615"/>
      <c r="DU15" s="615"/>
      <c r="DV15" s="615"/>
      <c r="DW15" s="615"/>
      <c r="DX15" s="624"/>
    </row>
    <row r="16" spans="2:138" ht="11.25" customHeight="1" x14ac:dyDescent="0.2">
      <c r="B16" s="611" t="s">
        <v>234</v>
      </c>
      <c r="C16" s="612"/>
      <c r="D16" s="612"/>
      <c r="E16" s="612"/>
      <c r="F16" s="612"/>
      <c r="G16" s="612"/>
      <c r="H16" s="612"/>
      <c r="I16" s="612"/>
      <c r="J16" s="612"/>
      <c r="K16" s="612"/>
      <c r="L16" s="612"/>
      <c r="M16" s="612"/>
      <c r="N16" s="612"/>
      <c r="O16" s="612"/>
      <c r="P16" s="612"/>
      <c r="Q16" s="613"/>
      <c r="R16" s="614">
        <v>6756750</v>
      </c>
      <c r="S16" s="615"/>
      <c r="T16" s="615"/>
      <c r="U16" s="615"/>
      <c r="V16" s="615"/>
      <c r="W16" s="615"/>
      <c r="X16" s="615"/>
      <c r="Y16" s="616"/>
      <c r="Z16" s="617">
        <v>0.4</v>
      </c>
      <c r="AA16" s="617"/>
      <c r="AB16" s="617"/>
      <c r="AC16" s="617"/>
      <c r="AD16" s="618">
        <v>6756750</v>
      </c>
      <c r="AE16" s="618"/>
      <c r="AF16" s="618"/>
      <c r="AG16" s="618"/>
      <c r="AH16" s="618"/>
      <c r="AI16" s="618"/>
      <c r="AJ16" s="618"/>
      <c r="AK16" s="618"/>
      <c r="AL16" s="619">
        <v>0.8</v>
      </c>
      <c r="AM16" s="620"/>
      <c r="AN16" s="620"/>
      <c r="AO16" s="621"/>
      <c r="AP16" s="611" t="s">
        <v>235</v>
      </c>
      <c r="AQ16" s="612"/>
      <c r="AR16" s="612"/>
      <c r="AS16" s="612"/>
      <c r="AT16" s="612"/>
      <c r="AU16" s="612"/>
      <c r="AV16" s="612"/>
      <c r="AW16" s="612"/>
      <c r="AX16" s="612"/>
      <c r="AY16" s="612"/>
      <c r="AZ16" s="612"/>
      <c r="BA16" s="612"/>
      <c r="BB16" s="612"/>
      <c r="BC16" s="613"/>
      <c r="BD16" s="614">
        <v>7209603</v>
      </c>
      <c r="BE16" s="615"/>
      <c r="BF16" s="615"/>
      <c r="BG16" s="615"/>
      <c r="BH16" s="615"/>
      <c r="BI16" s="615"/>
      <c r="BJ16" s="615"/>
      <c r="BK16" s="616"/>
      <c r="BL16" s="617">
        <v>1.1000000000000001</v>
      </c>
      <c r="BM16" s="617"/>
      <c r="BN16" s="617"/>
      <c r="BO16" s="617"/>
      <c r="BP16" s="618" t="s">
        <v>151</v>
      </c>
      <c r="BQ16" s="618"/>
      <c r="BR16" s="618"/>
      <c r="BS16" s="618"/>
      <c r="BT16" s="618"/>
      <c r="BU16" s="618"/>
      <c r="BV16" s="618"/>
      <c r="BW16" s="622"/>
      <c r="BY16" s="611" t="s">
        <v>236</v>
      </c>
      <c r="BZ16" s="612"/>
      <c r="CA16" s="612"/>
      <c r="CB16" s="612"/>
      <c r="CC16" s="612"/>
      <c r="CD16" s="612"/>
      <c r="CE16" s="612"/>
      <c r="CF16" s="612"/>
      <c r="CG16" s="612"/>
      <c r="CH16" s="612"/>
      <c r="CI16" s="612"/>
      <c r="CJ16" s="612"/>
      <c r="CK16" s="612"/>
      <c r="CL16" s="613"/>
      <c r="CM16" s="614">
        <v>304195833</v>
      </c>
      <c r="CN16" s="615"/>
      <c r="CO16" s="615"/>
      <c r="CP16" s="615"/>
      <c r="CQ16" s="615"/>
      <c r="CR16" s="615"/>
      <c r="CS16" s="615"/>
      <c r="CT16" s="616"/>
      <c r="CU16" s="619">
        <v>18.8</v>
      </c>
      <c r="CV16" s="620"/>
      <c r="CW16" s="620"/>
      <c r="CX16" s="625"/>
      <c r="CY16" s="623">
        <v>14376706</v>
      </c>
      <c r="CZ16" s="615"/>
      <c r="DA16" s="615"/>
      <c r="DB16" s="615"/>
      <c r="DC16" s="615"/>
      <c r="DD16" s="615"/>
      <c r="DE16" s="615"/>
      <c r="DF16" s="615"/>
      <c r="DG16" s="615"/>
      <c r="DH16" s="615"/>
      <c r="DI16" s="615"/>
      <c r="DJ16" s="615"/>
      <c r="DK16" s="616"/>
      <c r="DL16" s="623">
        <v>221553406</v>
      </c>
      <c r="DM16" s="615"/>
      <c r="DN16" s="615"/>
      <c r="DO16" s="615"/>
      <c r="DP16" s="615"/>
      <c r="DQ16" s="615"/>
      <c r="DR16" s="615"/>
      <c r="DS16" s="615"/>
      <c r="DT16" s="615"/>
      <c r="DU16" s="615"/>
      <c r="DV16" s="615"/>
      <c r="DW16" s="615"/>
      <c r="DX16" s="624"/>
    </row>
    <row r="17" spans="2:128" ht="11.25" customHeight="1" x14ac:dyDescent="0.2">
      <c r="B17" s="611" t="s">
        <v>237</v>
      </c>
      <c r="C17" s="612"/>
      <c r="D17" s="612"/>
      <c r="E17" s="612"/>
      <c r="F17" s="612"/>
      <c r="G17" s="612"/>
      <c r="H17" s="612"/>
      <c r="I17" s="612"/>
      <c r="J17" s="612"/>
      <c r="K17" s="612"/>
      <c r="L17" s="612"/>
      <c r="M17" s="612"/>
      <c r="N17" s="612"/>
      <c r="O17" s="612"/>
      <c r="P17" s="612"/>
      <c r="Q17" s="613"/>
      <c r="R17" s="614">
        <v>2097505</v>
      </c>
      <c r="S17" s="615"/>
      <c r="T17" s="615"/>
      <c r="U17" s="615"/>
      <c r="V17" s="615"/>
      <c r="W17" s="615"/>
      <c r="X17" s="615"/>
      <c r="Y17" s="616"/>
      <c r="Z17" s="617">
        <v>0.1</v>
      </c>
      <c r="AA17" s="617"/>
      <c r="AB17" s="617"/>
      <c r="AC17" s="617"/>
      <c r="AD17" s="618">
        <v>2097505</v>
      </c>
      <c r="AE17" s="618"/>
      <c r="AF17" s="618"/>
      <c r="AG17" s="618"/>
      <c r="AH17" s="618"/>
      <c r="AI17" s="618"/>
      <c r="AJ17" s="618"/>
      <c r="AK17" s="618"/>
      <c r="AL17" s="619">
        <v>0.2</v>
      </c>
      <c r="AM17" s="620"/>
      <c r="AN17" s="620"/>
      <c r="AO17" s="621"/>
      <c r="AP17" s="611" t="s">
        <v>238</v>
      </c>
      <c r="AQ17" s="612"/>
      <c r="AR17" s="612"/>
      <c r="AS17" s="612"/>
      <c r="AT17" s="612"/>
      <c r="AU17" s="612"/>
      <c r="AV17" s="612"/>
      <c r="AW17" s="612"/>
      <c r="AX17" s="612"/>
      <c r="AY17" s="612"/>
      <c r="AZ17" s="612"/>
      <c r="BA17" s="612"/>
      <c r="BB17" s="612"/>
      <c r="BC17" s="613"/>
      <c r="BD17" s="614">
        <v>144702466</v>
      </c>
      <c r="BE17" s="615"/>
      <c r="BF17" s="615"/>
      <c r="BG17" s="615"/>
      <c r="BH17" s="615"/>
      <c r="BI17" s="615"/>
      <c r="BJ17" s="615"/>
      <c r="BK17" s="616"/>
      <c r="BL17" s="617">
        <v>22.9</v>
      </c>
      <c r="BM17" s="617"/>
      <c r="BN17" s="617"/>
      <c r="BO17" s="617"/>
      <c r="BP17" s="618" t="s">
        <v>213</v>
      </c>
      <c r="BQ17" s="618"/>
      <c r="BR17" s="618"/>
      <c r="BS17" s="618"/>
      <c r="BT17" s="618"/>
      <c r="BU17" s="618"/>
      <c r="BV17" s="618"/>
      <c r="BW17" s="622"/>
      <c r="BY17" s="611" t="s">
        <v>239</v>
      </c>
      <c r="BZ17" s="612"/>
      <c r="CA17" s="612"/>
      <c r="CB17" s="612"/>
      <c r="CC17" s="612"/>
      <c r="CD17" s="612"/>
      <c r="CE17" s="612"/>
      <c r="CF17" s="612"/>
      <c r="CG17" s="612"/>
      <c r="CH17" s="612"/>
      <c r="CI17" s="612"/>
      <c r="CJ17" s="612"/>
      <c r="CK17" s="612"/>
      <c r="CL17" s="613"/>
      <c r="CM17" s="614">
        <v>28356316</v>
      </c>
      <c r="CN17" s="615"/>
      <c r="CO17" s="615"/>
      <c r="CP17" s="615"/>
      <c r="CQ17" s="615"/>
      <c r="CR17" s="615"/>
      <c r="CS17" s="615"/>
      <c r="CT17" s="616"/>
      <c r="CU17" s="619">
        <v>1.8</v>
      </c>
      <c r="CV17" s="620"/>
      <c r="CW17" s="620"/>
      <c r="CX17" s="625"/>
      <c r="CY17" s="623" t="s">
        <v>151</v>
      </c>
      <c r="CZ17" s="615"/>
      <c r="DA17" s="615"/>
      <c r="DB17" s="615"/>
      <c r="DC17" s="615"/>
      <c r="DD17" s="615"/>
      <c r="DE17" s="615"/>
      <c r="DF17" s="615"/>
      <c r="DG17" s="615"/>
      <c r="DH17" s="615"/>
      <c r="DI17" s="615"/>
      <c r="DJ17" s="615"/>
      <c r="DK17" s="616"/>
      <c r="DL17" s="623">
        <v>321162</v>
      </c>
      <c r="DM17" s="615"/>
      <c r="DN17" s="615"/>
      <c r="DO17" s="615"/>
      <c r="DP17" s="615"/>
      <c r="DQ17" s="615"/>
      <c r="DR17" s="615"/>
      <c r="DS17" s="615"/>
      <c r="DT17" s="615"/>
      <c r="DU17" s="615"/>
      <c r="DV17" s="615"/>
      <c r="DW17" s="615"/>
      <c r="DX17" s="624"/>
    </row>
    <row r="18" spans="2:128" ht="11.25" customHeight="1" x14ac:dyDescent="0.2">
      <c r="B18" s="611" t="s">
        <v>240</v>
      </c>
      <c r="C18" s="612"/>
      <c r="D18" s="612"/>
      <c r="E18" s="612"/>
      <c r="F18" s="612"/>
      <c r="G18" s="612"/>
      <c r="H18" s="612"/>
      <c r="I18" s="612"/>
      <c r="J18" s="612"/>
      <c r="K18" s="612"/>
      <c r="L18" s="612"/>
      <c r="M18" s="612"/>
      <c r="N18" s="612"/>
      <c r="O18" s="612"/>
      <c r="P18" s="612"/>
      <c r="Q18" s="613"/>
      <c r="R18" s="614">
        <v>395791</v>
      </c>
      <c r="S18" s="615"/>
      <c r="T18" s="615"/>
      <c r="U18" s="615"/>
      <c r="V18" s="615"/>
      <c r="W18" s="615"/>
      <c r="X18" s="615"/>
      <c r="Y18" s="616"/>
      <c r="Z18" s="617">
        <v>0</v>
      </c>
      <c r="AA18" s="617"/>
      <c r="AB18" s="617"/>
      <c r="AC18" s="617"/>
      <c r="AD18" s="618">
        <v>395791</v>
      </c>
      <c r="AE18" s="618"/>
      <c r="AF18" s="618"/>
      <c r="AG18" s="618"/>
      <c r="AH18" s="618"/>
      <c r="AI18" s="618"/>
      <c r="AJ18" s="618"/>
      <c r="AK18" s="618"/>
      <c r="AL18" s="619">
        <v>0</v>
      </c>
      <c r="AM18" s="620"/>
      <c r="AN18" s="620"/>
      <c r="AO18" s="621"/>
      <c r="AP18" s="611" t="s">
        <v>241</v>
      </c>
      <c r="AQ18" s="612"/>
      <c r="AR18" s="612"/>
      <c r="AS18" s="612"/>
      <c r="AT18" s="612"/>
      <c r="AU18" s="612"/>
      <c r="AV18" s="612"/>
      <c r="AW18" s="612"/>
      <c r="AX18" s="612"/>
      <c r="AY18" s="612"/>
      <c r="AZ18" s="612"/>
      <c r="BA18" s="612"/>
      <c r="BB18" s="612"/>
      <c r="BC18" s="613"/>
      <c r="BD18" s="614">
        <v>187797013</v>
      </c>
      <c r="BE18" s="615"/>
      <c r="BF18" s="615"/>
      <c r="BG18" s="615"/>
      <c r="BH18" s="615"/>
      <c r="BI18" s="615"/>
      <c r="BJ18" s="615"/>
      <c r="BK18" s="616"/>
      <c r="BL18" s="617">
        <v>29.8</v>
      </c>
      <c r="BM18" s="617"/>
      <c r="BN18" s="617"/>
      <c r="BO18" s="617"/>
      <c r="BP18" s="618" t="s">
        <v>151</v>
      </c>
      <c r="BQ18" s="618"/>
      <c r="BR18" s="618"/>
      <c r="BS18" s="618"/>
      <c r="BT18" s="618"/>
      <c r="BU18" s="618"/>
      <c r="BV18" s="618"/>
      <c r="BW18" s="622"/>
      <c r="BY18" s="611" t="s">
        <v>242</v>
      </c>
      <c r="BZ18" s="612"/>
      <c r="CA18" s="612"/>
      <c r="CB18" s="612"/>
      <c r="CC18" s="612"/>
      <c r="CD18" s="612"/>
      <c r="CE18" s="612"/>
      <c r="CF18" s="612"/>
      <c r="CG18" s="612"/>
      <c r="CH18" s="612"/>
      <c r="CI18" s="612"/>
      <c r="CJ18" s="612"/>
      <c r="CK18" s="612"/>
      <c r="CL18" s="613"/>
      <c r="CM18" s="614">
        <v>227096700</v>
      </c>
      <c r="CN18" s="615"/>
      <c r="CO18" s="615"/>
      <c r="CP18" s="615"/>
      <c r="CQ18" s="615"/>
      <c r="CR18" s="615"/>
      <c r="CS18" s="615"/>
      <c r="CT18" s="616"/>
      <c r="CU18" s="619">
        <v>14</v>
      </c>
      <c r="CV18" s="620"/>
      <c r="CW18" s="620"/>
      <c r="CX18" s="625"/>
      <c r="CY18" s="623" t="s">
        <v>151</v>
      </c>
      <c r="CZ18" s="615"/>
      <c r="DA18" s="615"/>
      <c r="DB18" s="615"/>
      <c r="DC18" s="615"/>
      <c r="DD18" s="615"/>
      <c r="DE18" s="615"/>
      <c r="DF18" s="615"/>
      <c r="DG18" s="615"/>
      <c r="DH18" s="615"/>
      <c r="DI18" s="615"/>
      <c r="DJ18" s="615"/>
      <c r="DK18" s="616"/>
      <c r="DL18" s="623">
        <v>217923829</v>
      </c>
      <c r="DM18" s="615"/>
      <c r="DN18" s="615"/>
      <c r="DO18" s="615"/>
      <c r="DP18" s="615"/>
      <c r="DQ18" s="615"/>
      <c r="DR18" s="615"/>
      <c r="DS18" s="615"/>
      <c r="DT18" s="615"/>
      <c r="DU18" s="615"/>
      <c r="DV18" s="615"/>
      <c r="DW18" s="615"/>
      <c r="DX18" s="624"/>
    </row>
    <row r="19" spans="2:128" ht="11.25" customHeight="1" x14ac:dyDescent="0.2">
      <c r="B19" s="611" t="s">
        <v>243</v>
      </c>
      <c r="C19" s="612"/>
      <c r="D19" s="612"/>
      <c r="E19" s="612"/>
      <c r="F19" s="612"/>
      <c r="G19" s="612"/>
      <c r="H19" s="612"/>
      <c r="I19" s="612"/>
      <c r="J19" s="612"/>
      <c r="K19" s="612"/>
      <c r="L19" s="612"/>
      <c r="M19" s="612"/>
      <c r="N19" s="612"/>
      <c r="O19" s="612"/>
      <c r="P19" s="612"/>
      <c r="Q19" s="613"/>
      <c r="R19" s="614">
        <v>4263454</v>
      </c>
      <c r="S19" s="615"/>
      <c r="T19" s="615"/>
      <c r="U19" s="615"/>
      <c r="V19" s="615"/>
      <c r="W19" s="615"/>
      <c r="X19" s="615"/>
      <c r="Y19" s="616"/>
      <c r="Z19" s="617">
        <v>0.3</v>
      </c>
      <c r="AA19" s="617"/>
      <c r="AB19" s="617"/>
      <c r="AC19" s="617"/>
      <c r="AD19" s="618">
        <v>4263454</v>
      </c>
      <c r="AE19" s="618"/>
      <c r="AF19" s="618"/>
      <c r="AG19" s="618"/>
      <c r="AH19" s="618"/>
      <c r="AI19" s="618"/>
      <c r="AJ19" s="618"/>
      <c r="AK19" s="618"/>
      <c r="AL19" s="619">
        <v>0.5</v>
      </c>
      <c r="AM19" s="620"/>
      <c r="AN19" s="620"/>
      <c r="AO19" s="621"/>
      <c r="AP19" s="611" t="s">
        <v>244</v>
      </c>
      <c r="AQ19" s="612"/>
      <c r="AR19" s="612"/>
      <c r="AS19" s="612"/>
      <c r="AT19" s="612"/>
      <c r="AU19" s="612"/>
      <c r="AV19" s="612"/>
      <c r="AW19" s="612"/>
      <c r="AX19" s="612"/>
      <c r="AY19" s="612"/>
      <c r="AZ19" s="612"/>
      <c r="BA19" s="612"/>
      <c r="BB19" s="612"/>
      <c r="BC19" s="613"/>
      <c r="BD19" s="614">
        <v>15994136</v>
      </c>
      <c r="BE19" s="615"/>
      <c r="BF19" s="615"/>
      <c r="BG19" s="615"/>
      <c r="BH19" s="615"/>
      <c r="BI19" s="615"/>
      <c r="BJ19" s="615"/>
      <c r="BK19" s="616"/>
      <c r="BL19" s="617">
        <v>2.5</v>
      </c>
      <c r="BM19" s="617"/>
      <c r="BN19" s="617"/>
      <c r="BO19" s="617"/>
      <c r="BP19" s="618" t="s">
        <v>151</v>
      </c>
      <c r="BQ19" s="618"/>
      <c r="BR19" s="618"/>
      <c r="BS19" s="618"/>
      <c r="BT19" s="618"/>
      <c r="BU19" s="618"/>
      <c r="BV19" s="618"/>
      <c r="BW19" s="622"/>
      <c r="BY19" s="611" t="s">
        <v>245</v>
      </c>
      <c r="BZ19" s="612"/>
      <c r="CA19" s="612"/>
      <c r="CB19" s="612"/>
      <c r="CC19" s="612"/>
      <c r="CD19" s="612"/>
      <c r="CE19" s="612"/>
      <c r="CF19" s="612"/>
      <c r="CG19" s="612"/>
      <c r="CH19" s="612"/>
      <c r="CI19" s="612"/>
      <c r="CJ19" s="612"/>
      <c r="CK19" s="612"/>
      <c r="CL19" s="613"/>
      <c r="CM19" s="614" t="s">
        <v>213</v>
      </c>
      <c r="CN19" s="615"/>
      <c r="CO19" s="615"/>
      <c r="CP19" s="615"/>
      <c r="CQ19" s="615"/>
      <c r="CR19" s="615"/>
      <c r="CS19" s="615"/>
      <c r="CT19" s="616"/>
      <c r="CU19" s="619" t="s">
        <v>151</v>
      </c>
      <c r="CV19" s="620"/>
      <c r="CW19" s="620"/>
      <c r="CX19" s="625"/>
      <c r="CY19" s="623" t="s">
        <v>213</v>
      </c>
      <c r="CZ19" s="615"/>
      <c r="DA19" s="615"/>
      <c r="DB19" s="615"/>
      <c r="DC19" s="615"/>
      <c r="DD19" s="615"/>
      <c r="DE19" s="615"/>
      <c r="DF19" s="615"/>
      <c r="DG19" s="615"/>
      <c r="DH19" s="615"/>
      <c r="DI19" s="615"/>
      <c r="DJ19" s="615"/>
      <c r="DK19" s="616"/>
      <c r="DL19" s="623" t="s">
        <v>213</v>
      </c>
      <c r="DM19" s="615"/>
      <c r="DN19" s="615"/>
      <c r="DO19" s="615"/>
      <c r="DP19" s="615"/>
      <c r="DQ19" s="615"/>
      <c r="DR19" s="615"/>
      <c r="DS19" s="615"/>
      <c r="DT19" s="615"/>
      <c r="DU19" s="615"/>
      <c r="DV19" s="615"/>
      <c r="DW19" s="615"/>
      <c r="DX19" s="624"/>
    </row>
    <row r="20" spans="2:128" ht="11.25" customHeight="1" x14ac:dyDescent="0.2">
      <c r="B20" s="611" t="s">
        <v>246</v>
      </c>
      <c r="C20" s="612"/>
      <c r="D20" s="612"/>
      <c r="E20" s="612"/>
      <c r="F20" s="612"/>
      <c r="G20" s="612"/>
      <c r="H20" s="612"/>
      <c r="I20" s="612"/>
      <c r="J20" s="612"/>
      <c r="K20" s="612"/>
      <c r="L20" s="612"/>
      <c r="M20" s="612"/>
      <c r="N20" s="612"/>
      <c r="O20" s="612"/>
      <c r="P20" s="612"/>
      <c r="Q20" s="613"/>
      <c r="R20" s="614">
        <v>246287934</v>
      </c>
      <c r="S20" s="615"/>
      <c r="T20" s="615"/>
      <c r="U20" s="615"/>
      <c r="V20" s="615"/>
      <c r="W20" s="615"/>
      <c r="X20" s="615"/>
      <c r="Y20" s="616"/>
      <c r="Z20" s="617">
        <v>14.9</v>
      </c>
      <c r="AA20" s="617"/>
      <c r="AB20" s="617"/>
      <c r="AC20" s="617"/>
      <c r="AD20" s="618">
        <v>241941211</v>
      </c>
      <c r="AE20" s="618"/>
      <c r="AF20" s="618"/>
      <c r="AG20" s="618"/>
      <c r="AH20" s="618"/>
      <c r="AI20" s="618"/>
      <c r="AJ20" s="618"/>
      <c r="AK20" s="618"/>
      <c r="AL20" s="619">
        <v>28.3</v>
      </c>
      <c r="AM20" s="620"/>
      <c r="AN20" s="620"/>
      <c r="AO20" s="621"/>
      <c r="AP20" s="626" t="s">
        <v>247</v>
      </c>
      <c r="AQ20" s="627"/>
      <c r="AR20" s="627"/>
      <c r="AS20" s="627"/>
      <c r="AT20" s="627"/>
      <c r="AU20" s="627"/>
      <c r="AV20" s="627"/>
      <c r="AW20" s="627"/>
      <c r="AX20" s="627"/>
      <c r="AY20" s="627"/>
      <c r="AZ20" s="627"/>
      <c r="BA20" s="627"/>
      <c r="BB20" s="627"/>
      <c r="BC20" s="628"/>
      <c r="BD20" s="614">
        <v>6136959</v>
      </c>
      <c r="BE20" s="615"/>
      <c r="BF20" s="615"/>
      <c r="BG20" s="615"/>
      <c r="BH20" s="615"/>
      <c r="BI20" s="615"/>
      <c r="BJ20" s="615"/>
      <c r="BK20" s="616"/>
      <c r="BL20" s="617">
        <v>1</v>
      </c>
      <c r="BM20" s="617"/>
      <c r="BN20" s="617"/>
      <c r="BO20" s="617"/>
      <c r="BP20" s="618" t="s">
        <v>151</v>
      </c>
      <c r="BQ20" s="618"/>
      <c r="BR20" s="618"/>
      <c r="BS20" s="618"/>
      <c r="BT20" s="618"/>
      <c r="BU20" s="618"/>
      <c r="BV20" s="618"/>
      <c r="BW20" s="622"/>
      <c r="BY20" s="626" t="s">
        <v>248</v>
      </c>
      <c r="BZ20" s="627"/>
      <c r="CA20" s="627"/>
      <c r="CB20" s="627"/>
      <c r="CC20" s="627"/>
      <c r="CD20" s="627"/>
      <c r="CE20" s="627"/>
      <c r="CF20" s="627"/>
      <c r="CG20" s="627"/>
      <c r="CH20" s="627"/>
      <c r="CI20" s="627"/>
      <c r="CJ20" s="627"/>
      <c r="CK20" s="627"/>
      <c r="CL20" s="628"/>
      <c r="CM20" s="614" t="s">
        <v>151</v>
      </c>
      <c r="CN20" s="615"/>
      <c r="CO20" s="615"/>
      <c r="CP20" s="615"/>
      <c r="CQ20" s="615"/>
      <c r="CR20" s="615"/>
      <c r="CS20" s="615"/>
      <c r="CT20" s="616"/>
      <c r="CU20" s="619" t="s">
        <v>151</v>
      </c>
      <c r="CV20" s="620"/>
      <c r="CW20" s="620"/>
      <c r="CX20" s="625"/>
      <c r="CY20" s="623" t="s">
        <v>213</v>
      </c>
      <c r="CZ20" s="615"/>
      <c r="DA20" s="615"/>
      <c r="DB20" s="615"/>
      <c r="DC20" s="615"/>
      <c r="DD20" s="615"/>
      <c r="DE20" s="615"/>
      <c r="DF20" s="615"/>
      <c r="DG20" s="615"/>
      <c r="DH20" s="615"/>
      <c r="DI20" s="615"/>
      <c r="DJ20" s="615"/>
      <c r="DK20" s="616"/>
      <c r="DL20" s="623" t="s">
        <v>151</v>
      </c>
      <c r="DM20" s="615"/>
      <c r="DN20" s="615"/>
      <c r="DO20" s="615"/>
      <c r="DP20" s="615"/>
      <c r="DQ20" s="615"/>
      <c r="DR20" s="615"/>
      <c r="DS20" s="615"/>
      <c r="DT20" s="615"/>
      <c r="DU20" s="615"/>
      <c r="DV20" s="615"/>
      <c r="DW20" s="615"/>
      <c r="DX20" s="624"/>
    </row>
    <row r="21" spans="2:128" ht="11.25" customHeight="1" x14ac:dyDescent="0.2">
      <c r="B21" s="611" t="s">
        <v>249</v>
      </c>
      <c r="C21" s="612"/>
      <c r="D21" s="612"/>
      <c r="E21" s="612"/>
      <c r="F21" s="612"/>
      <c r="G21" s="612"/>
      <c r="H21" s="612"/>
      <c r="I21" s="612"/>
      <c r="J21" s="612"/>
      <c r="K21" s="612"/>
      <c r="L21" s="612"/>
      <c r="M21" s="612"/>
      <c r="N21" s="612"/>
      <c r="O21" s="612"/>
      <c r="P21" s="612"/>
      <c r="Q21" s="613"/>
      <c r="R21" s="614">
        <v>241941211</v>
      </c>
      <c r="S21" s="615"/>
      <c r="T21" s="615"/>
      <c r="U21" s="615"/>
      <c r="V21" s="615"/>
      <c r="W21" s="615"/>
      <c r="X21" s="615"/>
      <c r="Y21" s="616"/>
      <c r="Z21" s="619">
        <v>14.6</v>
      </c>
      <c r="AA21" s="620"/>
      <c r="AB21" s="620"/>
      <c r="AC21" s="625"/>
      <c r="AD21" s="623">
        <v>241941211</v>
      </c>
      <c r="AE21" s="615"/>
      <c r="AF21" s="615"/>
      <c r="AG21" s="615"/>
      <c r="AH21" s="615"/>
      <c r="AI21" s="615"/>
      <c r="AJ21" s="615"/>
      <c r="AK21" s="616"/>
      <c r="AL21" s="619">
        <v>28.3</v>
      </c>
      <c r="AM21" s="620"/>
      <c r="AN21" s="620"/>
      <c r="AO21" s="621"/>
      <c r="AP21" s="626" t="s">
        <v>250</v>
      </c>
      <c r="AQ21" s="627"/>
      <c r="AR21" s="627"/>
      <c r="AS21" s="627"/>
      <c r="AT21" s="627"/>
      <c r="AU21" s="627"/>
      <c r="AV21" s="627"/>
      <c r="AW21" s="627"/>
      <c r="AX21" s="627"/>
      <c r="AY21" s="627"/>
      <c r="AZ21" s="627"/>
      <c r="BA21" s="627"/>
      <c r="BB21" s="627"/>
      <c r="BC21" s="628"/>
      <c r="BD21" s="614">
        <v>1028921</v>
      </c>
      <c r="BE21" s="615"/>
      <c r="BF21" s="615"/>
      <c r="BG21" s="615"/>
      <c r="BH21" s="615"/>
      <c r="BI21" s="615"/>
      <c r="BJ21" s="615"/>
      <c r="BK21" s="616"/>
      <c r="BL21" s="617">
        <v>0.2</v>
      </c>
      <c r="BM21" s="617"/>
      <c r="BN21" s="617"/>
      <c r="BO21" s="617"/>
      <c r="BP21" s="618" t="s">
        <v>213</v>
      </c>
      <c r="BQ21" s="618"/>
      <c r="BR21" s="618"/>
      <c r="BS21" s="618"/>
      <c r="BT21" s="618"/>
      <c r="BU21" s="618"/>
      <c r="BV21" s="618"/>
      <c r="BW21" s="622"/>
      <c r="BY21" s="626" t="s">
        <v>251</v>
      </c>
      <c r="BZ21" s="627"/>
      <c r="CA21" s="627"/>
      <c r="CB21" s="627"/>
      <c r="CC21" s="627"/>
      <c r="CD21" s="627"/>
      <c r="CE21" s="627"/>
      <c r="CF21" s="627"/>
      <c r="CG21" s="627"/>
      <c r="CH21" s="627"/>
      <c r="CI21" s="627"/>
      <c r="CJ21" s="627"/>
      <c r="CK21" s="627"/>
      <c r="CL21" s="628"/>
      <c r="CM21" s="614">
        <v>440489</v>
      </c>
      <c r="CN21" s="615"/>
      <c r="CO21" s="615"/>
      <c r="CP21" s="615"/>
      <c r="CQ21" s="615"/>
      <c r="CR21" s="615"/>
      <c r="CS21" s="615"/>
      <c r="CT21" s="616"/>
      <c r="CU21" s="619">
        <v>0</v>
      </c>
      <c r="CV21" s="620"/>
      <c r="CW21" s="620"/>
      <c r="CX21" s="625"/>
      <c r="CY21" s="623" t="s">
        <v>151</v>
      </c>
      <c r="CZ21" s="615"/>
      <c r="DA21" s="615"/>
      <c r="DB21" s="615"/>
      <c r="DC21" s="615"/>
      <c r="DD21" s="615"/>
      <c r="DE21" s="615"/>
      <c r="DF21" s="615"/>
      <c r="DG21" s="615"/>
      <c r="DH21" s="615"/>
      <c r="DI21" s="615"/>
      <c r="DJ21" s="615"/>
      <c r="DK21" s="616"/>
      <c r="DL21" s="623">
        <v>440489</v>
      </c>
      <c r="DM21" s="615"/>
      <c r="DN21" s="615"/>
      <c r="DO21" s="615"/>
      <c r="DP21" s="615"/>
      <c r="DQ21" s="615"/>
      <c r="DR21" s="615"/>
      <c r="DS21" s="615"/>
      <c r="DT21" s="615"/>
      <c r="DU21" s="615"/>
      <c r="DV21" s="615"/>
      <c r="DW21" s="615"/>
      <c r="DX21" s="624"/>
    </row>
    <row r="22" spans="2:128" ht="11.25" customHeight="1" x14ac:dyDescent="0.2">
      <c r="B22" s="611" t="s">
        <v>252</v>
      </c>
      <c r="C22" s="612"/>
      <c r="D22" s="612"/>
      <c r="E22" s="612"/>
      <c r="F22" s="612"/>
      <c r="G22" s="612"/>
      <c r="H22" s="612"/>
      <c r="I22" s="612"/>
      <c r="J22" s="612"/>
      <c r="K22" s="612"/>
      <c r="L22" s="612"/>
      <c r="M22" s="612"/>
      <c r="N22" s="612"/>
      <c r="O22" s="612"/>
      <c r="P22" s="612"/>
      <c r="Q22" s="613"/>
      <c r="R22" s="614">
        <v>4303278</v>
      </c>
      <c r="S22" s="615"/>
      <c r="T22" s="615"/>
      <c r="U22" s="615"/>
      <c r="V22" s="615"/>
      <c r="W22" s="615"/>
      <c r="X22" s="615"/>
      <c r="Y22" s="616"/>
      <c r="Z22" s="619">
        <v>0.3</v>
      </c>
      <c r="AA22" s="620"/>
      <c r="AB22" s="620"/>
      <c r="AC22" s="625"/>
      <c r="AD22" s="623" t="s">
        <v>213</v>
      </c>
      <c r="AE22" s="615"/>
      <c r="AF22" s="615"/>
      <c r="AG22" s="615"/>
      <c r="AH22" s="615"/>
      <c r="AI22" s="615"/>
      <c r="AJ22" s="615"/>
      <c r="AK22" s="616"/>
      <c r="AL22" s="619" t="s">
        <v>151</v>
      </c>
      <c r="AM22" s="620"/>
      <c r="AN22" s="620"/>
      <c r="AO22" s="621"/>
      <c r="AP22" s="626" t="s">
        <v>253</v>
      </c>
      <c r="AQ22" s="627"/>
      <c r="AR22" s="627"/>
      <c r="AS22" s="627"/>
      <c r="AT22" s="627"/>
      <c r="AU22" s="627"/>
      <c r="AV22" s="627"/>
      <c r="AW22" s="627"/>
      <c r="AX22" s="627"/>
      <c r="AY22" s="627"/>
      <c r="AZ22" s="627"/>
      <c r="BA22" s="627"/>
      <c r="BB22" s="627"/>
      <c r="BC22" s="628"/>
      <c r="BD22" s="614">
        <v>3993084</v>
      </c>
      <c r="BE22" s="615"/>
      <c r="BF22" s="615"/>
      <c r="BG22" s="615"/>
      <c r="BH22" s="615"/>
      <c r="BI22" s="615"/>
      <c r="BJ22" s="615"/>
      <c r="BK22" s="616"/>
      <c r="BL22" s="617">
        <v>0.6</v>
      </c>
      <c r="BM22" s="617"/>
      <c r="BN22" s="617"/>
      <c r="BO22" s="617"/>
      <c r="BP22" s="618" t="s">
        <v>151</v>
      </c>
      <c r="BQ22" s="618"/>
      <c r="BR22" s="618"/>
      <c r="BS22" s="618"/>
      <c r="BT22" s="618"/>
      <c r="BU22" s="618"/>
      <c r="BV22" s="618"/>
      <c r="BW22" s="622"/>
      <c r="BY22" s="626" t="s">
        <v>254</v>
      </c>
      <c r="BZ22" s="627"/>
      <c r="CA22" s="627"/>
      <c r="CB22" s="627"/>
      <c r="CC22" s="627"/>
      <c r="CD22" s="627"/>
      <c r="CE22" s="627"/>
      <c r="CF22" s="627"/>
      <c r="CG22" s="627"/>
      <c r="CH22" s="627"/>
      <c r="CI22" s="627"/>
      <c r="CJ22" s="627"/>
      <c r="CK22" s="627"/>
      <c r="CL22" s="628"/>
      <c r="CM22" s="614">
        <v>2525927</v>
      </c>
      <c r="CN22" s="615"/>
      <c r="CO22" s="615"/>
      <c r="CP22" s="615"/>
      <c r="CQ22" s="615"/>
      <c r="CR22" s="615"/>
      <c r="CS22" s="615"/>
      <c r="CT22" s="616"/>
      <c r="CU22" s="619">
        <v>0.2</v>
      </c>
      <c r="CV22" s="620"/>
      <c r="CW22" s="620"/>
      <c r="CX22" s="625"/>
      <c r="CY22" s="623" t="s">
        <v>151</v>
      </c>
      <c r="CZ22" s="615"/>
      <c r="DA22" s="615"/>
      <c r="DB22" s="615"/>
      <c r="DC22" s="615"/>
      <c r="DD22" s="615"/>
      <c r="DE22" s="615"/>
      <c r="DF22" s="615"/>
      <c r="DG22" s="615"/>
      <c r="DH22" s="615"/>
      <c r="DI22" s="615"/>
      <c r="DJ22" s="615"/>
      <c r="DK22" s="616"/>
      <c r="DL22" s="623">
        <v>2525927</v>
      </c>
      <c r="DM22" s="615"/>
      <c r="DN22" s="615"/>
      <c r="DO22" s="615"/>
      <c r="DP22" s="615"/>
      <c r="DQ22" s="615"/>
      <c r="DR22" s="615"/>
      <c r="DS22" s="615"/>
      <c r="DT22" s="615"/>
      <c r="DU22" s="615"/>
      <c r="DV22" s="615"/>
      <c r="DW22" s="615"/>
      <c r="DX22" s="624"/>
    </row>
    <row r="23" spans="2:128" ht="11.25" customHeight="1" x14ac:dyDescent="0.2">
      <c r="B23" s="611" t="s">
        <v>255</v>
      </c>
      <c r="C23" s="612"/>
      <c r="D23" s="612"/>
      <c r="E23" s="612"/>
      <c r="F23" s="612"/>
      <c r="G23" s="612"/>
      <c r="H23" s="612"/>
      <c r="I23" s="612"/>
      <c r="J23" s="612"/>
      <c r="K23" s="612"/>
      <c r="L23" s="612"/>
      <c r="M23" s="612"/>
      <c r="N23" s="612"/>
      <c r="O23" s="612"/>
      <c r="P23" s="612"/>
      <c r="Q23" s="613"/>
      <c r="R23" s="614">
        <v>43445</v>
      </c>
      <c r="S23" s="615"/>
      <c r="T23" s="615"/>
      <c r="U23" s="615"/>
      <c r="V23" s="615"/>
      <c r="W23" s="615"/>
      <c r="X23" s="615"/>
      <c r="Y23" s="616"/>
      <c r="Z23" s="619">
        <v>0</v>
      </c>
      <c r="AA23" s="620"/>
      <c r="AB23" s="620"/>
      <c r="AC23" s="625"/>
      <c r="AD23" s="623" t="s">
        <v>213</v>
      </c>
      <c r="AE23" s="615"/>
      <c r="AF23" s="615"/>
      <c r="AG23" s="615"/>
      <c r="AH23" s="615"/>
      <c r="AI23" s="615"/>
      <c r="AJ23" s="615"/>
      <c r="AK23" s="616"/>
      <c r="AL23" s="619" t="s">
        <v>213</v>
      </c>
      <c r="AM23" s="620"/>
      <c r="AN23" s="620"/>
      <c r="AO23" s="621"/>
      <c r="AP23" s="626" t="s">
        <v>256</v>
      </c>
      <c r="AQ23" s="627"/>
      <c r="AR23" s="627"/>
      <c r="AS23" s="627"/>
      <c r="AT23" s="627"/>
      <c r="AU23" s="627"/>
      <c r="AV23" s="627"/>
      <c r="AW23" s="627"/>
      <c r="AX23" s="627"/>
      <c r="AY23" s="627"/>
      <c r="AZ23" s="627"/>
      <c r="BA23" s="627"/>
      <c r="BB23" s="627"/>
      <c r="BC23" s="628"/>
      <c r="BD23" s="614">
        <v>39273094</v>
      </c>
      <c r="BE23" s="615"/>
      <c r="BF23" s="615"/>
      <c r="BG23" s="615"/>
      <c r="BH23" s="615"/>
      <c r="BI23" s="615"/>
      <c r="BJ23" s="615"/>
      <c r="BK23" s="616"/>
      <c r="BL23" s="617">
        <v>6.2</v>
      </c>
      <c r="BM23" s="617"/>
      <c r="BN23" s="617"/>
      <c r="BO23" s="617"/>
      <c r="BP23" s="618" t="s">
        <v>151</v>
      </c>
      <c r="BQ23" s="618"/>
      <c r="BR23" s="618"/>
      <c r="BS23" s="618"/>
      <c r="BT23" s="618"/>
      <c r="BU23" s="618"/>
      <c r="BV23" s="618"/>
      <c r="BW23" s="622"/>
      <c r="BY23" s="626" t="s">
        <v>257</v>
      </c>
      <c r="BZ23" s="627"/>
      <c r="CA23" s="627"/>
      <c r="CB23" s="627"/>
      <c r="CC23" s="627"/>
      <c r="CD23" s="627"/>
      <c r="CE23" s="627"/>
      <c r="CF23" s="627"/>
      <c r="CG23" s="627"/>
      <c r="CH23" s="627"/>
      <c r="CI23" s="627"/>
      <c r="CJ23" s="627"/>
      <c r="CK23" s="627"/>
      <c r="CL23" s="628"/>
      <c r="CM23" s="614">
        <v>1541789</v>
      </c>
      <c r="CN23" s="615"/>
      <c r="CO23" s="615"/>
      <c r="CP23" s="615"/>
      <c r="CQ23" s="615"/>
      <c r="CR23" s="615"/>
      <c r="CS23" s="615"/>
      <c r="CT23" s="616"/>
      <c r="CU23" s="619">
        <v>0.1</v>
      </c>
      <c r="CV23" s="620"/>
      <c r="CW23" s="620"/>
      <c r="CX23" s="625"/>
      <c r="CY23" s="623" t="s">
        <v>151</v>
      </c>
      <c r="CZ23" s="615"/>
      <c r="DA23" s="615"/>
      <c r="DB23" s="615"/>
      <c r="DC23" s="615"/>
      <c r="DD23" s="615"/>
      <c r="DE23" s="615"/>
      <c r="DF23" s="615"/>
      <c r="DG23" s="615"/>
      <c r="DH23" s="615"/>
      <c r="DI23" s="615"/>
      <c r="DJ23" s="615"/>
      <c r="DK23" s="616"/>
      <c r="DL23" s="623">
        <v>1541789</v>
      </c>
      <c r="DM23" s="615"/>
      <c r="DN23" s="615"/>
      <c r="DO23" s="615"/>
      <c r="DP23" s="615"/>
      <c r="DQ23" s="615"/>
      <c r="DR23" s="615"/>
      <c r="DS23" s="615"/>
      <c r="DT23" s="615"/>
      <c r="DU23" s="615"/>
      <c r="DV23" s="615"/>
      <c r="DW23" s="615"/>
      <c r="DX23" s="624"/>
    </row>
    <row r="24" spans="2:128" ht="11.25" customHeight="1" x14ac:dyDescent="0.2">
      <c r="B24" s="611" t="s">
        <v>258</v>
      </c>
      <c r="C24" s="612"/>
      <c r="D24" s="612"/>
      <c r="E24" s="612"/>
      <c r="F24" s="612"/>
      <c r="G24" s="612"/>
      <c r="H24" s="612"/>
      <c r="I24" s="612"/>
      <c r="J24" s="612"/>
      <c r="K24" s="612"/>
      <c r="L24" s="612"/>
      <c r="M24" s="612"/>
      <c r="N24" s="612"/>
      <c r="O24" s="612"/>
      <c r="P24" s="612"/>
      <c r="Q24" s="613"/>
      <c r="R24" s="614">
        <v>968675375</v>
      </c>
      <c r="S24" s="615"/>
      <c r="T24" s="615"/>
      <c r="U24" s="615"/>
      <c r="V24" s="615"/>
      <c r="W24" s="615"/>
      <c r="X24" s="615"/>
      <c r="Y24" s="616"/>
      <c r="Z24" s="619">
        <v>58.5</v>
      </c>
      <c r="AA24" s="620"/>
      <c r="AB24" s="620"/>
      <c r="AC24" s="625"/>
      <c r="AD24" s="623">
        <v>848476326</v>
      </c>
      <c r="AE24" s="615"/>
      <c r="AF24" s="615"/>
      <c r="AG24" s="615"/>
      <c r="AH24" s="615"/>
      <c r="AI24" s="615"/>
      <c r="AJ24" s="615"/>
      <c r="AK24" s="616"/>
      <c r="AL24" s="619">
        <v>99.2</v>
      </c>
      <c r="AM24" s="620"/>
      <c r="AN24" s="620"/>
      <c r="AO24" s="621"/>
      <c r="AP24" s="626" t="s">
        <v>259</v>
      </c>
      <c r="AQ24" s="627"/>
      <c r="AR24" s="627"/>
      <c r="AS24" s="627"/>
      <c r="AT24" s="627"/>
      <c r="AU24" s="627"/>
      <c r="AV24" s="627"/>
      <c r="AW24" s="627"/>
      <c r="AX24" s="627"/>
      <c r="AY24" s="627"/>
      <c r="AZ24" s="627"/>
      <c r="BA24" s="627"/>
      <c r="BB24" s="627"/>
      <c r="BC24" s="628"/>
      <c r="BD24" s="614">
        <v>61824556</v>
      </c>
      <c r="BE24" s="615"/>
      <c r="BF24" s="615"/>
      <c r="BG24" s="615"/>
      <c r="BH24" s="615"/>
      <c r="BI24" s="615"/>
      <c r="BJ24" s="615"/>
      <c r="BK24" s="616"/>
      <c r="BL24" s="617">
        <v>9.8000000000000007</v>
      </c>
      <c r="BM24" s="617"/>
      <c r="BN24" s="617"/>
      <c r="BO24" s="617"/>
      <c r="BP24" s="618" t="s">
        <v>213</v>
      </c>
      <c r="BQ24" s="618"/>
      <c r="BR24" s="618"/>
      <c r="BS24" s="618"/>
      <c r="BT24" s="618"/>
      <c r="BU24" s="618"/>
      <c r="BV24" s="618"/>
      <c r="BW24" s="622"/>
      <c r="BY24" s="626" t="s">
        <v>260</v>
      </c>
      <c r="BZ24" s="627"/>
      <c r="CA24" s="627"/>
      <c r="CB24" s="627"/>
      <c r="CC24" s="627"/>
      <c r="CD24" s="627"/>
      <c r="CE24" s="627"/>
      <c r="CF24" s="627"/>
      <c r="CG24" s="627"/>
      <c r="CH24" s="627"/>
      <c r="CI24" s="627"/>
      <c r="CJ24" s="627"/>
      <c r="CK24" s="627"/>
      <c r="CL24" s="628"/>
      <c r="CM24" s="614">
        <v>456405</v>
      </c>
      <c r="CN24" s="615"/>
      <c r="CO24" s="615"/>
      <c r="CP24" s="615"/>
      <c r="CQ24" s="615"/>
      <c r="CR24" s="615"/>
      <c r="CS24" s="615"/>
      <c r="CT24" s="616"/>
      <c r="CU24" s="619">
        <v>0</v>
      </c>
      <c r="CV24" s="620"/>
      <c r="CW24" s="620"/>
      <c r="CX24" s="625"/>
      <c r="CY24" s="623" t="s">
        <v>151</v>
      </c>
      <c r="CZ24" s="615"/>
      <c r="DA24" s="615"/>
      <c r="DB24" s="615"/>
      <c r="DC24" s="615"/>
      <c r="DD24" s="615"/>
      <c r="DE24" s="615"/>
      <c r="DF24" s="615"/>
      <c r="DG24" s="615"/>
      <c r="DH24" s="615"/>
      <c r="DI24" s="615"/>
      <c r="DJ24" s="615"/>
      <c r="DK24" s="616"/>
      <c r="DL24" s="623">
        <v>456405</v>
      </c>
      <c r="DM24" s="615"/>
      <c r="DN24" s="615"/>
      <c r="DO24" s="615"/>
      <c r="DP24" s="615"/>
      <c r="DQ24" s="615"/>
      <c r="DR24" s="615"/>
      <c r="DS24" s="615"/>
      <c r="DT24" s="615"/>
      <c r="DU24" s="615"/>
      <c r="DV24" s="615"/>
      <c r="DW24" s="615"/>
      <c r="DX24" s="624"/>
    </row>
    <row r="25" spans="2:128" ht="11.25" customHeight="1" x14ac:dyDescent="0.2">
      <c r="B25" s="611" t="s">
        <v>261</v>
      </c>
      <c r="C25" s="612"/>
      <c r="D25" s="612"/>
      <c r="E25" s="612"/>
      <c r="F25" s="612"/>
      <c r="G25" s="612"/>
      <c r="H25" s="612"/>
      <c r="I25" s="612"/>
      <c r="J25" s="612"/>
      <c r="K25" s="612"/>
      <c r="L25" s="612"/>
      <c r="M25" s="612"/>
      <c r="N25" s="612"/>
      <c r="O25" s="612"/>
      <c r="P25" s="612"/>
      <c r="Q25" s="613"/>
      <c r="R25" s="614">
        <v>1287381</v>
      </c>
      <c r="S25" s="615"/>
      <c r="T25" s="615"/>
      <c r="U25" s="615"/>
      <c r="V25" s="615"/>
      <c r="W25" s="615"/>
      <c r="X25" s="615"/>
      <c r="Y25" s="616"/>
      <c r="Z25" s="619">
        <v>0.1</v>
      </c>
      <c r="AA25" s="620"/>
      <c r="AB25" s="620"/>
      <c r="AC25" s="625"/>
      <c r="AD25" s="623">
        <v>1287381</v>
      </c>
      <c r="AE25" s="615"/>
      <c r="AF25" s="615"/>
      <c r="AG25" s="615"/>
      <c r="AH25" s="615"/>
      <c r="AI25" s="615"/>
      <c r="AJ25" s="615"/>
      <c r="AK25" s="616"/>
      <c r="AL25" s="619">
        <v>0.2</v>
      </c>
      <c r="AM25" s="620"/>
      <c r="AN25" s="620"/>
      <c r="AO25" s="621"/>
      <c r="AP25" s="626" t="s">
        <v>262</v>
      </c>
      <c r="AQ25" s="627"/>
      <c r="AR25" s="627"/>
      <c r="AS25" s="627"/>
      <c r="AT25" s="627"/>
      <c r="AU25" s="627"/>
      <c r="AV25" s="627"/>
      <c r="AW25" s="627"/>
      <c r="AX25" s="627"/>
      <c r="AY25" s="627"/>
      <c r="AZ25" s="627"/>
      <c r="BA25" s="627"/>
      <c r="BB25" s="627"/>
      <c r="BC25" s="628"/>
      <c r="BD25" s="614">
        <v>4520</v>
      </c>
      <c r="BE25" s="615"/>
      <c r="BF25" s="615"/>
      <c r="BG25" s="615"/>
      <c r="BH25" s="615"/>
      <c r="BI25" s="615"/>
      <c r="BJ25" s="615"/>
      <c r="BK25" s="616"/>
      <c r="BL25" s="617">
        <v>0</v>
      </c>
      <c r="BM25" s="617"/>
      <c r="BN25" s="617"/>
      <c r="BO25" s="617"/>
      <c r="BP25" s="618" t="s">
        <v>213</v>
      </c>
      <c r="BQ25" s="618"/>
      <c r="BR25" s="618"/>
      <c r="BS25" s="618"/>
      <c r="BT25" s="618"/>
      <c r="BU25" s="618"/>
      <c r="BV25" s="618"/>
      <c r="BW25" s="622"/>
      <c r="BY25" s="626" t="s">
        <v>263</v>
      </c>
      <c r="BZ25" s="627"/>
      <c r="CA25" s="627"/>
      <c r="CB25" s="627"/>
      <c r="CC25" s="627"/>
      <c r="CD25" s="627"/>
      <c r="CE25" s="627"/>
      <c r="CF25" s="627"/>
      <c r="CG25" s="627"/>
      <c r="CH25" s="627"/>
      <c r="CI25" s="627"/>
      <c r="CJ25" s="627"/>
      <c r="CK25" s="627"/>
      <c r="CL25" s="628"/>
      <c r="CM25" s="614">
        <v>90520667</v>
      </c>
      <c r="CN25" s="615"/>
      <c r="CO25" s="615"/>
      <c r="CP25" s="615"/>
      <c r="CQ25" s="615"/>
      <c r="CR25" s="615"/>
      <c r="CS25" s="615"/>
      <c r="CT25" s="616"/>
      <c r="CU25" s="619">
        <v>5.6</v>
      </c>
      <c r="CV25" s="620"/>
      <c r="CW25" s="620"/>
      <c r="CX25" s="625"/>
      <c r="CY25" s="623" t="s">
        <v>151</v>
      </c>
      <c r="CZ25" s="615"/>
      <c r="DA25" s="615"/>
      <c r="DB25" s="615"/>
      <c r="DC25" s="615"/>
      <c r="DD25" s="615"/>
      <c r="DE25" s="615"/>
      <c r="DF25" s="615"/>
      <c r="DG25" s="615"/>
      <c r="DH25" s="615"/>
      <c r="DI25" s="615"/>
      <c r="DJ25" s="615"/>
      <c r="DK25" s="616"/>
      <c r="DL25" s="623">
        <v>90520667</v>
      </c>
      <c r="DM25" s="615"/>
      <c r="DN25" s="615"/>
      <c r="DO25" s="615"/>
      <c r="DP25" s="615"/>
      <c r="DQ25" s="615"/>
      <c r="DR25" s="615"/>
      <c r="DS25" s="615"/>
      <c r="DT25" s="615"/>
      <c r="DU25" s="615"/>
      <c r="DV25" s="615"/>
      <c r="DW25" s="615"/>
      <c r="DX25" s="624"/>
    </row>
    <row r="26" spans="2:128" ht="11.25" customHeight="1" x14ac:dyDescent="0.2">
      <c r="B26" s="611" t="s">
        <v>264</v>
      </c>
      <c r="C26" s="612"/>
      <c r="D26" s="612"/>
      <c r="E26" s="612"/>
      <c r="F26" s="612"/>
      <c r="G26" s="612"/>
      <c r="H26" s="612"/>
      <c r="I26" s="612"/>
      <c r="J26" s="612"/>
      <c r="K26" s="612"/>
      <c r="L26" s="612"/>
      <c r="M26" s="612"/>
      <c r="N26" s="612"/>
      <c r="O26" s="612"/>
      <c r="P26" s="612"/>
      <c r="Q26" s="613"/>
      <c r="R26" s="614">
        <v>7712884</v>
      </c>
      <c r="S26" s="615"/>
      <c r="T26" s="615"/>
      <c r="U26" s="615"/>
      <c r="V26" s="615"/>
      <c r="W26" s="615"/>
      <c r="X26" s="615"/>
      <c r="Y26" s="616"/>
      <c r="Z26" s="619">
        <v>0.5</v>
      </c>
      <c r="AA26" s="620"/>
      <c r="AB26" s="620"/>
      <c r="AC26" s="625"/>
      <c r="AD26" s="623" t="s">
        <v>213</v>
      </c>
      <c r="AE26" s="615"/>
      <c r="AF26" s="615"/>
      <c r="AG26" s="615"/>
      <c r="AH26" s="615"/>
      <c r="AI26" s="615"/>
      <c r="AJ26" s="615"/>
      <c r="AK26" s="616"/>
      <c r="AL26" s="619" t="s">
        <v>151</v>
      </c>
      <c r="AM26" s="620"/>
      <c r="AN26" s="620"/>
      <c r="AO26" s="621"/>
      <c r="AP26" s="626" t="s">
        <v>265</v>
      </c>
      <c r="AQ26" s="627"/>
      <c r="AR26" s="627"/>
      <c r="AS26" s="627"/>
      <c r="AT26" s="627"/>
      <c r="AU26" s="627"/>
      <c r="AV26" s="627"/>
      <c r="AW26" s="627"/>
      <c r="AX26" s="627"/>
      <c r="AY26" s="627"/>
      <c r="AZ26" s="627"/>
      <c r="BA26" s="627"/>
      <c r="BB26" s="627"/>
      <c r="BC26" s="628"/>
      <c r="BD26" s="614" t="s">
        <v>213</v>
      </c>
      <c r="BE26" s="615"/>
      <c r="BF26" s="615"/>
      <c r="BG26" s="615"/>
      <c r="BH26" s="615"/>
      <c r="BI26" s="615"/>
      <c r="BJ26" s="615"/>
      <c r="BK26" s="616"/>
      <c r="BL26" s="617" t="s">
        <v>151</v>
      </c>
      <c r="BM26" s="617"/>
      <c r="BN26" s="617"/>
      <c r="BO26" s="617"/>
      <c r="BP26" s="618" t="s">
        <v>213</v>
      </c>
      <c r="BQ26" s="618"/>
      <c r="BR26" s="618"/>
      <c r="BS26" s="618"/>
      <c r="BT26" s="618"/>
      <c r="BU26" s="618"/>
      <c r="BV26" s="618"/>
      <c r="BW26" s="622"/>
      <c r="BY26" s="626" t="s">
        <v>266</v>
      </c>
      <c r="BZ26" s="627"/>
      <c r="CA26" s="627"/>
      <c r="CB26" s="627"/>
      <c r="CC26" s="627"/>
      <c r="CD26" s="627"/>
      <c r="CE26" s="627"/>
      <c r="CF26" s="627"/>
      <c r="CG26" s="627"/>
      <c r="CH26" s="627"/>
      <c r="CI26" s="627"/>
      <c r="CJ26" s="627"/>
      <c r="CK26" s="627"/>
      <c r="CL26" s="628"/>
      <c r="CM26" s="614">
        <v>715200</v>
      </c>
      <c r="CN26" s="615"/>
      <c r="CO26" s="615"/>
      <c r="CP26" s="615"/>
      <c r="CQ26" s="615"/>
      <c r="CR26" s="615"/>
      <c r="CS26" s="615"/>
      <c r="CT26" s="616"/>
      <c r="CU26" s="619">
        <v>0</v>
      </c>
      <c r="CV26" s="620"/>
      <c r="CW26" s="620"/>
      <c r="CX26" s="625"/>
      <c r="CY26" s="623" t="s">
        <v>213</v>
      </c>
      <c r="CZ26" s="615"/>
      <c r="DA26" s="615"/>
      <c r="DB26" s="615"/>
      <c r="DC26" s="615"/>
      <c r="DD26" s="615"/>
      <c r="DE26" s="615"/>
      <c r="DF26" s="615"/>
      <c r="DG26" s="615"/>
      <c r="DH26" s="615"/>
      <c r="DI26" s="615"/>
      <c r="DJ26" s="615"/>
      <c r="DK26" s="616"/>
      <c r="DL26" s="623">
        <v>715200</v>
      </c>
      <c r="DM26" s="615"/>
      <c r="DN26" s="615"/>
      <c r="DO26" s="615"/>
      <c r="DP26" s="615"/>
      <c r="DQ26" s="615"/>
      <c r="DR26" s="615"/>
      <c r="DS26" s="615"/>
      <c r="DT26" s="615"/>
      <c r="DU26" s="615"/>
      <c r="DV26" s="615"/>
      <c r="DW26" s="615"/>
      <c r="DX26" s="624"/>
    </row>
    <row r="27" spans="2:128" ht="11.25" customHeight="1" x14ac:dyDescent="0.2">
      <c r="B27" s="611" t="s">
        <v>267</v>
      </c>
      <c r="C27" s="612"/>
      <c r="D27" s="612"/>
      <c r="E27" s="612"/>
      <c r="F27" s="612"/>
      <c r="G27" s="612"/>
      <c r="H27" s="612"/>
      <c r="I27" s="612"/>
      <c r="J27" s="612"/>
      <c r="K27" s="612"/>
      <c r="L27" s="612"/>
      <c r="M27" s="612"/>
      <c r="N27" s="612"/>
      <c r="O27" s="612"/>
      <c r="P27" s="612"/>
      <c r="Q27" s="613"/>
      <c r="R27" s="614">
        <v>16227348</v>
      </c>
      <c r="S27" s="615"/>
      <c r="T27" s="615"/>
      <c r="U27" s="615"/>
      <c r="V27" s="615"/>
      <c r="W27" s="615"/>
      <c r="X27" s="615"/>
      <c r="Y27" s="616"/>
      <c r="Z27" s="619">
        <v>1</v>
      </c>
      <c r="AA27" s="620"/>
      <c r="AB27" s="620"/>
      <c r="AC27" s="625"/>
      <c r="AD27" s="623">
        <v>859212</v>
      </c>
      <c r="AE27" s="615"/>
      <c r="AF27" s="615"/>
      <c r="AG27" s="615"/>
      <c r="AH27" s="615"/>
      <c r="AI27" s="615"/>
      <c r="AJ27" s="615"/>
      <c r="AK27" s="616"/>
      <c r="AL27" s="619">
        <v>0.1</v>
      </c>
      <c r="AM27" s="620"/>
      <c r="AN27" s="620"/>
      <c r="AO27" s="621"/>
      <c r="AP27" s="626" t="s">
        <v>268</v>
      </c>
      <c r="AQ27" s="627"/>
      <c r="AR27" s="627"/>
      <c r="AS27" s="627"/>
      <c r="AT27" s="627"/>
      <c r="AU27" s="627"/>
      <c r="AV27" s="627"/>
      <c r="AW27" s="627"/>
      <c r="AX27" s="627"/>
      <c r="AY27" s="627"/>
      <c r="AZ27" s="627"/>
      <c r="BA27" s="627"/>
      <c r="BB27" s="627"/>
      <c r="BC27" s="628"/>
      <c r="BD27" s="614" t="s">
        <v>151</v>
      </c>
      <c r="BE27" s="615"/>
      <c r="BF27" s="615"/>
      <c r="BG27" s="615"/>
      <c r="BH27" s="615"/>
      <c r="BI27" s="615"/>
      <c r="BJ27" s="615"/>
      <c r="BK27" s="616"/>
      <c r="BL27" s="617" t="s">
        <v>213</v>
      </c>
      <c r="BM27" s="617"/>
      <c r="BN27" s="617"/>
      <c r="BO27" s="617"/>
      <c r="BP27" s="618" t="s">
        <v>151</v>
      </c>
      <c r="BQ27" s="618"/>
      <c r="BR27" s="618"/>
      <c r="BS27" s="618"/>
      <c r="BT27" s="618"/>
      <c r="BU27" s="618"/>
      <c r="BV27" s="618"/>
      <c r="BW27" s="622"/>
      <c r="BY27" s="626" t="s">
        <v>269</v>
      </c>
      <c r="BZ27" s="627"/>
      <c r="CA27" s="627"/>
      <c r="CB27" s="627"/>
      <c r="CC27" s="627"/>
      <c r="CD27" s="627"/>
      <c r="CE27" s="627"/>
      <c r="CF27" s="627"/>
      <c r="CG27" s="627"/>
      <c r="CH27" s="627"/>
      <c r="CI27" s="627"/>
      <c r="CJ27" s="627"/>
      <c r="CK27" s="627"/>
      <c r="CL27" s="628"/>
      <c r="CM27" s="614" t="s">
        <v>151</v>
      </c>
      <c r="CN27" s="615"/>
      <c r="CO27" s="615"/>
      <c r="CP27" s="615"/>
      <c r="CQ27" s="615"/>
      <c r="CR27" s="615"/>
      <c r="CS27" s="615"/>
      <c r="CT27" s="616"/>
      <c r="CU27" s="619" t="s">
        <v>213</v>
      </c>
      <c r="CV27" s="620"/>
      <c r="CW27" s="620"/>
      <c r="CX27" s="625"/>
      <c r="CY27" s="623" t="s">
        <v>213</v>
      </c>
      <c r="CZ27" s="615"/>
      <c r="DA27" s="615"/>
      <c r="DB27" s="615"/>
      <c r="DC27" s="615"/>
      <c r="DD27" s="615"/>
      <c r="DE27" s="615"/>
      <c r="DF27" s="615"/>
      <c r="DG27" s="615"/>
      <c r="DH27" s="615"/>
      <c r="DI27" s="615"/>
      <c r="DJ27" s="615"/>
      <c r="DK27" s="616"/>
      <c r="DL27" s="623" t="s">
        <v>151</v>
      </c>
      <c r="DM27" s="615"/>
      <c r="DN27" s="615"/>
      <c r="DO27" s="615"/>
      <c r="DP27" s="615"/>
      <c r="DQ27" s="615"/>
      <c r="DR27" s="615"/>
      <c r="DS27" s="615"/>
      <c r="DT27" s="615"/>
      <c r="DU27" s="615"/>
      <c r="DV27" s="615"/>
      <c r="DW27" s="615"/>
      <c r="DX27" s="624"/>
    </row>
    <row r="28" spans="2:128" ht="11.25" customHeight="1" x14ac:dyDescent="0.2">
      <c r="B28" s="611" t="s">
        <v>270</v>
      </c>
      <c r="C28" s="612"/>
      <c r="D28" s="612"/>
      <c r="E28" s="612"/>
      <c r="F28" s="612"/>
      <c r="G28" s="612"/>
      <c r="H28" s="612"/>
      <c r="I28" s="612"/>
      <c r="J28" s="612"/>
      <c r="K28" s="612"/>
      <c r="L28" s="612"/>
      <c r="M28" s="612"/>
      <c r="N28" s="612"/>
      <c r="O28" s="612"/>
      <c r="P28" s="612"/>
      <c r="Q28" s="613"/>
      <c r="R28" s="614">
        <v>7736438</v>
      </c>
      <c r="S28" s="615"/>
      <c r="T28" s="615"/>
      <c r="U28" s="615"/>
      <c r="V28" s="615"/>
      <c r="W28" s="615"/>
      <c r="X28" s="615"/>
      <c r="Y28" s="616"/>
      <c r="Z28" s="619">
        <v>0.5</v>
      </c>
      <c r="AA28" s="620"/>
      <c r="AB28" s="620"/>
      <c r="AC28" s="625"/>
      <c r="AD28" s="623" t="s">
        <v>213</v>
      </c>
      <c r="AE28" s="615"/>
      <c r="AF28" s="615"/>
      <c r="AG28" s="615"/>
      <c r="AH28" s="615"/>
      <c r="AI28" s="615"/>
      <c r="AJ28" s="615"/>
      <c r="AK28" s="616"/>
      <c r="AL28" s="619" t="s">
        <v>213</v>
      </c>
      <c r="AM28" s="620"/>
      <c r="AN28" s="620"/>
      <c r="AO28" s="621"/>
      <c r="AP28" s="626" t="s">
        <v>271</v>
      </c>
      <c r="AQ28" s="627"/>
      <c r="AR28" s="627"/>
      <c r="AS28" s="627"/>
      <c r="AT28" s="627"/>
      <c r="AU28" s="627"/>
      <c r="AV28" s="627"/>
      <c r="AW28" s="627"/>
      <c r="AX28" s="627"/>
      <c r="AY28" s="627"/>
      <c r="AZ28" s="627"/>
      <c r="BA28" s="627"/>
      <c r="BB28" s="627"/>
      <c r="BC28" s="628"/>
      <c r="BD28" s="614">
        <v>214234</v>
      </c>
      <c r="BE28" s="615"/>
      <c r="BF28" s="615"/>
      <c r="BG28" s="615"/>
      <c r="BH28" s="615"/>
      <c r="BI28" s="615"/>
      <c r="BJ28" s="615"/>
      <c r="BK28" s="616"/>
      <c r="BL28" s="617">
        <v>0</v>
      </c>
      <c r="BM28" s="617"/>
      <c r="BN28" s="617"/>
      <c r="BO28" s="617"/>
      <c r="BP28" s="618" t="s">
        <v>213</v>
      </c>
      <c r="BQ28" s="618"/>
      <c r="BR28" s="618"/>
      <c r="BS28" s="618"/>
      <c r="BT28" s="618"/>
      <c r="BU28" s="618"/>
      <c r="BV28" s="618"/>
      <c r="BW28" s="622"/>
      <c r="BY28" s="626" t="s">
        <v>272</v>
      </c>
      <c r="BZ28" s="627"/>
      <c r="CA28" s="627"/>
      <c r="CB28" s="627"/>
      <c r="CC28" s="627"/>
      <c r="CD28" s="627"/>
      <c r="CE28" s="627"/>
      <c r="CF28" s="627"/>
      <c r="CG28" s="627"/>
      <c r="CH28" s="627"/>
      <c r="CI28" s="627"/>
      <c r="CJ28" s="627"/>
      <c r="CK28" s="627"/>
      <c r="CL28" s="628"/>
      <c r="CM28" s="614">
        <v>2948474</v>
      </c>
      <c r="CN28" s="615"/>
      <c r="CO28" s="615"/>
      <c r="CP28" s="615"/>
      <c r="CQ28" s="615"/>
      <c r="CR28" s="615"/>
      <c r="CS28" s="615"/>
      <c r="CT28" s="616"/>
      <c r="CU28" s="619">
        <v>0.2</v>
      </c>
      <c r="CV28" s="620"/>
      <c r="CW28" s="620"/>
      <c r="CX28" s="625"/>
      <c r="CY28" s="623" t="s">
        <v>151</v>
      </c>
      <c r="CZ28" s="615"/>
      <c r="DA28" s="615"/>
      <c r="DB28" s="615"/>
      <c r="DC28" s="615"/>
      <c r="DD28" s="615"/>
      <c r="DE28" s="615"/>
      <c r="DF28" s="615"/>
      <c r="DG28" s="615"/>
      <c r="DH28" s="615"/>
      <c r="DI28" s="615"/>
      <c r="DJ28" s="615"/>
      <c r="DK28" s="616"/>
      <c r="DL28" s="623">
        <v>2948474</v>
      </c>
      <c r="DM28" s="615"/>
      <c r="DN28" s="615"/>
      <c r="DO28" s="615"/>
      <c r="DP28" s="615"/>
      <c r="DQ28" s="615"/>
      <c r="DR28" s="615"/>
      <c r="DS28" s="615"/>
      <c r="DT28" s="615"/>
      <c r="DU28" s="615"/>
      <c r="DV28" s="615"/>
      <c r="DW28" s="615"/>
      <c r="DX28" s="624"/>
    </row>
    <row r="29" spans="2:128" ht="11.25" customHeight="1" x14ac:dyDescent="0.2">
      <c r="B29" s="611" t="s">
        <v>273</v>
      </c>
      <c r="C29" s="612"/>
      <c r="D29" s="612"/>
      <c r="E29" s="612"/>
      <c r="F29" s="612"/>
      <c r="G29" s="612"/>
      <c r="H29" s="612"/>
      <c r="I29" s="612"/>
      <c r="J29" s="612"/>
      <c r="K29" s="612"/>
      <c r="L29" s="612"/>
      <c r="M29" s="612"/>
      <c r="N29" s="612"/>
      <c r="O29" s="612"/>
      <c r="P29" s="612"/>
      <c r="Q29" s="613"/>
      <c r="R29" s="614">
        <v>201219815</v>
      </c>
      <c r="S29" s="615"/>
      <c r="T29" s="615"/>
      <c r="U29" s="615"/>
      <c r="V29" s="615"/>
      <c r="W29" s="615"/>
      <c r="X29" s="615"/>
      <c r="Y29" s="616"/>
      <c r="Z29" s="619">
        <v>12.1</v>
      </c>
      <c r="AA29" s="620"/>
      <c r="AB29" s="620"/>
      <c r="AC29" s="625"/>
      <c r="AD29" s="623" t="s">
        <v>151</v>
      </c>
      <c r="AE29" s="615"/>
      <c r="AF29" s="615"/>
      <c r="AG29" s="615"/>
      <c r="AH29" s="615"/>
      <c r="AI29" s="615"/>
      <c r="AJ29" s="615"/>
      <c r="AK29" s="616"/>
      <c r="AL29" s="619" t="s">
        <v>213</v>
      </c>
      <c r="AM29" s="620"/>
      <c r="AN29" s="620"/>
      <c r="AO29" s="621"/>
      <c r="AP29" s="626" t="s">
        <v>274</v>
      </c>
      <c r="AQ29" s="627"/>
      <c r="AR29" s="627"/>
      <c r="AS29" s="627"/>
      <c r="AT29" s="627"/>
      <c r="AU29" s="627"/>
      <c r="AV29" s="627"/>
      <c r="AW29" s="627"/>
      <c r="AX29" s="627"/>
      <c r="AY29" s="627"/>
      <c r="AZ29" s="627"/>
      <c r="BA29" s="627"/>
      <c r="BB29" s="627"/>
      <c r="BC29" s="628"/>
      <c r="BD29" s="614">
        <v>18220</v>
      </c>
      <c r="BE29" s="615"/>
      <c r="BF29" s="615"/>
      <c r="BG29" s="615"/>
      <c r="BH29" s="615"/>
      <c r="BI29" s="615"/>
      <c r="BJ29" s="615"/>
      <c r="BK29" s="616"/>
      <c r="BL29" s="617">
        <v>0</v>
      </c>
      <c r="BM29" s="617"/>
      <c r="BN29" s="617"/>
      <c r="BO29" s="617"/>
      <c r="BP29" s="618" t="s">
        <v>213</v>
      </c>
      <c r="BQ29" s="618"/>
      <c r="BR29" s="618"/>
      <c r="BS29" s="618"/>
      <c r="BT29" s="618"/>
      <c r="BU29" s="618"/>
      <c r="BV29" s="618"/>
      <c r="BW29" s="622"/>
      <c r="BY29" s="626" t="s">
        <v>275</v>
      </c>
      <c r="BZ29" s="629"/>
      <c r="CA29" s="629"/>
      <c r="CB29" s="629"/>
      <c r="CC29" s="629"/>
      <c r="CD29" s="629"/>
      <c r="CE29" s="629"/>
      <c r="CF29" s="629"/>
      <c r="CG29" s="629"/>
      <c r="CH29" s="629"/>
      <c r="CI29" s="629"/>
      <c r="CJ29" s="629"/>
      <c r="CK29" s="629"/>
      <c r="CL29" s="628"/>
      <c r="CM29" s="614">
        <v>10299320</v>
      </c>
      <c r="CN29" s="615"/>
      <c r="CO29" s="615"/>
      <c r="CP29" s="615"/>
      <c r="CQ29" s="615"/>
      <c r="CR29" s="615"/>
      <c r="CS29" s="615"/>
      <c r="CT29" s="616"/>
      <c r="CU29" s="619">
        <v>0.6</v>
      </c>
      <c r="CV29" s="620"/>
      <c r="CW29" s="620"/>
      <c r="CX29" s="625"/>
      <c r="CY29" s="623" t="s">
        <v>213</v>
      </c>
      <c r="CZ29" s="615"/>
      <c r="DA29" s="615"/>
      <c r="DB29" s="615"/>
      <c r="DC29" s="615"/>
      <c r="DD29" s="615"/>
      <c r="DE29" s="615"/>
      <c r="DF29" s="615"/>
      <c r="DG29" s="615"/>
      <c r="DH29" s="615"/>
      <c r="DI29" s="615"/>
      <c r="DJ29" s="615"/>
      <c r="DK29" s="616"/>
      <c r="DL29" s="623">
        <v>10299320</v>
      </c>
      <c r="DM29" s="615"/>
      <c r="DN29" s="615"/>
      <c r="DO29" s="615"/>
      <c r="DP29" s="615"/>
      <c r="DQ29" s="615"/>
      <c r="DR29" s="615"/>
      <c r="DS29" s="615"/>
      <c r="DT29" s="615"/>
      <c r="DU29" s="615"/>
      <c r="DV29" s="615"/>
      <c r="DW29" s="615"/>
      <c r="DX29" s="624"/>
    </row>
    <row r="30" spans="2:128" ht="11.25" customHeight="1" x14ac:dyDescent="0.2">
      <c r="B30" s="611" t="s">
        <v>276</v>
      </c>
      <c r="C30" s="612"/>
      <c r="D30" s="612"/>
      <c r="E30" s="612"/>
      <c r="F30" s="612"/>
      <c r="G30" s="612"/>
      <c r="H30" s="612"/>
      <c r="I30" s="612"/>
      <c r="J30" s="612"/>
      <c r="K30" s="612"/>
      <c r="L30" s="612"/>
      <c r="M30" s="612"/>
      <c r="N30" s="612"/>
      <c r="O30" s="612"/>
      <c r="P30" s="612"/>
      <c r="Q30" s="613"/>
      <c r="R30" s="614" t="s">
        <v>151</v>
      </c>
      <c r="S30" s="615"/>
      <c r="T30" s="615"/>
      <c r="U30" s="615"/>
      <c r="V30" s="615"/>
      <c r="W30" s="615"/>
      <c r="X30" s="615"/>
      <c r="Y30" s="616"/>
      <c r="Z30" s="619" t="s">
        <v>213</v>
      </c>
      <c r="AA30" s="620"/>
      <c r="AB30" s="620"/>
      <c r="AC30" s="625"/>
      <c r="AD30" s="623" t="s">
        <v>151</v>
      </c>
      <c r="AE30" s="615"/>
      <c r="AF30" s="615"/>
      <c r="AG30" s="615"/>
      <c r="AH30" s="615"/>
      <c r="AI30" s="615"/>
      <c r="AJ30" s="615"/>
      <c r="AK30" s="616"/>
      <c r="AL30" s="619" t="s">
        <v>213</v>
      </c>
      <c r="AM30" s="620"/>
      <c r="AN30" s="620"/>
      <c r="AO30" s="621"/>
      <c r="AP30" s="626" t="s">
        <v>277</v>
      </c>
      <c r="AQ30" s="627"/>
      <c r="AR30" s="627"/>
      <c r="AS30" s="627"/>
      <c r="AT30" s="627"/>
      <c r="AU30" s="627"/>
      <c r="AV30" s="627"/>
      <c r="AW30" s="627"/>
      <c r="AX30" s="627"/>
      <c r="AY30" s="627"/>
      <c r="AZ30" s="627"/>
      <c r="BA30" s="627"/>
      <c r="BB30" s="627"/>
      <c r="BC30" s="628"/>
      <c r="BD30" s="614">
        <v>18220</v>
      </c>
      <c r="BE30" s="615"/>
      <c r="BF30" s="615"/>
      <c r="BG30" s="615"/>
      <c r="BH30" s="615"/>
      <c r="BI30" s="615"/>
      <c r="BJ30" s="615"/>
      <c r="BK30" s="616"/>
      <c r="BL30" s="617">
        <v>0</v>
      </c>
      <c r="BM30" s="617"/>
      <c r="BN30" s="617"/>
      <c r="BO30" s="617"/>
      <c r="BP30" s="618" t="s">
        <v>213</v>
      </c>
      <c r="BQ30" s="618"/>
      <c r="BR30" s="618"/>
      <c r="BS30" s="618"/>
      <c r="BT30" s="618"/>
      <c r="BU30" s="618"/>
      <c r="BV30" s="618"/>
      <c r="BW30" s="622"/>
      <c r="BY30" s="626" t="s">
        <v>278</v>
      </c>
      <c r="BZ30" s="629"/>
      <c r="CA30" s="629"/>
      <c r="CB30" s="629"/>
      <c r="CC30" s="629"/>
      <c r="CD30" s="629"/>
      <c r="CE30" s="629"/>
      <c r="CF30" s="629"/>
      <c r="CG30" s="629"/>
      <c r="CH30" s="629"/>
      <c r="CI30" s="629"/>
      <c r="CJ30" s="629"/>
      <c r="CK30" s="629"/>
      <c r="CL30" s="628"/>
      <c r="CM30" s="614">
        <v>979699</v>
      </c>
      <c r="CN30" s="615"/>
      <c r="CO30" s="615"/>
      <c r="CP30" s="615"/>
      <c r="CQ30" s="615"/>
      <c r="CR30" s="615"/>
      <c r="CS30" s="615"/>
      <c r="CT30" s="616"/>
      <c r="CU30" s="619">
        <v>0.1</v>
      </c>
      <c r="CV30" s="620"/>
      <c r="CW30" s="620"/>
      <c r="CX30" s="625"/>
      <c r="CY30" s="623" t="s">
        <v>213</v>
      </c>
      <c r="CZ30" s="615"/>
      <c r="DA30" s="615"/>
      <c r="DB30" s="615"/>
      <c r="DC30" s="615"/>
      <c r="DD30" s="615"/>
      <c r="DE30" s="615"/>
      <c r="DF30" s="615"/>
      <c r="DG30" s="615"/>
      <c r="DH30" s="615"/>
      <c r="DI30" s="615"/>
      <c r="DJ30" s="615"/>
      <c r="DK30" s="616"/>
      <c r="DL30" s="623">
        <v>979699</v>
      </c>
      <c r="DM30" s="615"/>
      <c r="DN30" s="615"/>
      <c r="DO30" s="615"/>
      <c r="DP30" s="615"/>
      <c r="DQ30" s="615"/>
      <c r="DR30" s="615"/>
      <c r="DS30" s="615"/>
      <c r="DT30" s="615"/>
      <c r="DU30" s="615"/>
      <c r="DV30" s="615"/>
      <c r="DW30" s="615"/>
      <c r="DX30" s="624"/>
    </row>
    <row r="31" spans="2:128" ht="11.25" customHeight="1" x14ac:dyDescent="0.2">
      <c r="B31" s="611" t="s">
        <v>279</v>
      </c>
      <c r="C31" s="612"/>
      <c r="D31" s="612"/>
      <c r="E31" s="612"/>
      <c r="F31" s="612"/>
      <c r="G31" s="612"/>
      <c r="H31" s="612"/>
      <c r="I31" s="612"/>
      <c r="J31" s="612"/>
      <c r="K31" s="612"/>
      <c r="L31" s="612"/>
      <c r="M31" s="612"/>
      <c r="N31" s="612"/>
      <c r="O31" s="612"/>
      <c r="P31" s="612"/>
      <c r="Q31" s="613"/>
      <c r="R31" s="614">
        <v>5634346</v>
      </c>
      <c r="S31" s="615"/>
      <c r="T31" s="615"/>
      <c r="U31" s="615"/>
      <c r="V31" s="615"/>
      <c r="W31" s="615"/>
      <c r="X31" s="615"/>
      <c r="Y31" s="616"/>
      <c r="Z31" s="619">
        <v>0.3</v>
      </c>
      <c r="AA31" s="620"/>
      <c r="AB31" s="620"/>
      <c r="AC31" s="625"/>
      <c r="AD31" s="623">
        <v>1195452</v>
      </c>
      <c r="AE31" s="615"/>
      <c r="AF31" s="615"/>
      <c r="AG31" s="615"/>
      <c r="AH31" s="615"/>
      <c r="AI31" s="615"/>
      <c r="AJ31" s="615"/>
      <c r="AK31" s="616"/>
      <c r="AL31" s="619">
        <v>0.1</v>
      </c>
      <c r="AM31" s="620"/>
      <c r="AN31" s="620"/>
      <c r="AO31" s="621"/>
      <c r="AP31" s="626" t="s">
        <v>280</v>
      </c>
      <c r="AQ31" s="627"/>
      <c r="AR31" s="627"/>
      <c r="AS31" s="627"/>
      <c r="AT31" s="627"/>
      <c r="AU31" s="627"/>
      <c r="AV31" s="627"/>
      <c r="AW31" s="627"/>
      <c r="AX31" s="627"/>
      <c r="AY31" s="627"/>
      <c r="AZ31" s="627"/>
      <c r="BA31" s="627"/>
      <c r="BB31" s="627"/>
      <c r="BC31" s="628"/>
      <c r="BD31" s="614">
        <v>196014</v>
      </c>
      <c r="BE31" s="615"/>
      <c r="BF31" s="615"/>
      <c r="BG31" s="615"/>
      <c r="BH31" s="615"/>
      <c r="BI31" s="615"/>
      <c r="BJ31" s="615"/>
      <c r="BK31" s="616"/>
      <c r="BL31" s="617">
        <v>0</v>
      </c>
      <c r="BM31" s="617"/>
      <c r="BN31" s="617"/>
      <c r="BO31" s="617"/>
      <c r="BP31" s="618" t="s">
        <v>117</v>
      </c>
      <c r="BQ31" s="618"/>
      <c r="BR31" s="618"/>
      <c r="BS31" s="618"/>
      <c r="BT31" s="618"/>
      <c r="BU31" s="618"/>
      <c r="BV31" s="618"/>
      <c r="BW31" s="622"/>
      <c r="BY31" s="611" t="s">
        <v>281</v>
      </c>
      <c r="BZ31" s="612"/>
      <c r="CA31" s="612"/>
      <c r="CB31" s="612"/>
      <c r="CC31" s="612"/>
      <c r="CD31" s="612"/>
      <c r="CE31" s="612"/>
      <c r="CF31" s="612"/>
      <c r="CG31" s="612"/>
      <c r="CH31" s="612"/>
      <c r="CI31" s="612"/>
      <c r="CJ31" s="612"/>
      <c r="CK31" s="612"/>
      <c r="CL31" s="613"/>
      <c r="CM31" s="614" t="s">
        <v>151</v>
      </c>
      <c r="CN31" s="615"/>
      <c r="CO31" s="615"/>
      <c r="CP31" s="615"/>
      <c r="CQ31" s="615"/>
      <c r="CR31" s="615"/>
      <c r="CS31" s="615"/>
      <c r="CT31" s="616"/>
      <c r="CU31" s="619" t="s">
        <v>213</v>
      </c>
      <c r="CV31" s="620"/>
      <c r="CW31" s="620"/>
      <c r="CX31" s="625"/>
      <c r="CY31" s="623" t="s">
        <v>151</v>
      </c>
      <c r="CZ31" s="615"/>
      <c r="DA31" s="615"/>
      <c r="DB31" s="615"/>
      <c r="DC31" s="615"/>
      <c r="DD31" s="615"/>
      <c r="DE31" s="615"/>
      <c r="DF31" s="615"/>
      <c r="DG31" s="615"/>
      <c r="DH31" s="615"/>
      <c r="DI31" s="615"/>
      <c r="DJ31" s="615"/>
      <c r="DK31" s="616"/>
      <c r="DL31" s="623" t="s">
        <v>213</v>
      </c>
      <c r="DM31" s="615"/>
      <c r="DN31" s="615"/>
      <c r="DO31" s="615"/>
      <c r="DP31" s="615"/>
      <c r="DQ31" s="615"/>
      <c r="DR31" s="615"/>
      <c r="DS31" s="615"/>
      <c r="DT31" s="615"/>
      <c r="DU31" s="615"/>
      <c r="DV31" s="615"/>
      <c r="DW31" s="615"/>
      <c r="DX31" s="624"/>
    </row>
    <row r="32" spans="2:128" ht="11.25" customHeight="1" x14ac:dyDescent="0.2">
      <c r="B32" s="611" t="s">
        <v>282</v>
      </c>
      <c r="C32" s="612"/>
      <c r="D32" s="612"/>
      <c r="E32" s="612"/>
      <c r="F32" s="612"/>
      <c r="G32" s="612"/>
      <c r="H32" s="612"/>
      <c r="I32" s="612"/>
      <c r="J32" s="612"/>
      <c r="K32" s="612"/>
      <c r="L32" s="612"/>
      <c r="M32" s="612"/>
      <c r="N32" s="612"/>
      <c r="O32" s="612"/>
      <c r="P32" s="612"/>
      <c r="Q32" s="613"/>
      <c r="R32" s="614">
        <v>19186</v>
      </c>
      <c r="S32" s="615"/>
      <c r="T32" s="615"/>
      <c r="U32" s="615"/>
      <c r="V32" s="615"/>
      <c r="W32" s="615"/>
      <c r="X32" s="615"/>
      <c r="Y32" s="616"/>
      <c r="Z32" s="619">
        <v>0</v>
      </c>
      <c r="AA32" s="620"/>
      <c r="AB32" s="620"/>
      <c r="AC32" s="625"/>
      <c r="AD32" s="623" t="s">
        <v>213</v>
      </c>
      <c r="AE32" s="615"/>
      <c r="AF32" s="615"/>
      <c r="AG32" s="615"/>
      <c r="AH32" s="615"/>
      <c r="AI32" s="615"/>
      <c r="AJ32" s="615"/>
      <c r="AK32" s="616"/>
      <c r="AL32" s="619" t="s">
        <v>151</v>
      </c>
      <c r="AM32" s="620"/>
      <c r="AN32" s="620"/>
      <c r="AO32" s="621"/>
      <c r="AP32" s="626" t="s">
        <v>283</v>
      </c>
      <c r="AQ32" s="627"/>
      <c r="AR32" s="627"/>
      <c r="AS32" s="627"/>
      <c r="AT32" s="627"/>
      <c r="AU32" s="627"/>
      <c r="AV32" s="627"/>
      <c r="AW32" s="627"/>
      <c r="AX32" s="627"/>
      <c r="AY32" s="627"/>
      <c r="AZ32" s="627"/>
      <c r="BA32" s="627"/>
      <c r="BB32" s="627"/>
      <c r="BC32" s="628"/>
      <c r="BD32" s="614" t="s">
        <v>213</v>
      </c>
      <c r="BE32" s="615"/>
      <c r="BF32" s="615"/>
      <c r="BG32" s="615"/>
      <c r="BH32" s="615"/>
      <c r="BI32" s="615"/>
      <c r="BJ32" s="615"/>
      <c r="BK32" s="616"/>
      <c r="BL32" s="617" t="s">
        <v>213</v>
      </c>
      <c r="BM32" s="617"/>
      <c r="BN32" s="617"/>
      <c r="BO32" s="617"/>
      <c r="BP32" s="618" t="s">
        <v>151</v>
      </c>
      <c r="BQ32" s="618"/>
      <c r="BR32" s="618"/>
      <c r="BS32" s="618"/>
      <c r="BT32" s="618"/>
      <c r="BU32" s="618"/>
      <c r="BV32" s="618"/>
      <c r="BW32" s="622"/>
      <c r="BY32" s="630" t="s">
        <v>284</v>
      </c>
      <c r="BZ32" s="631"/>
      <c r="CA32" s="631"/>
      <c r="CB32" s="631"/>
      <c r="CC32" s="631"/>
      <c r="CD32" s="631"/>
      <c r="CE32" s="631"/>
      <c r="CF32" s="631"/>
      <c r="CG32" s="631"/>
      <c r="CH32" s="631"/>
      <c r="CI32" s="631"/>
      <c r="CJ32" s="631"/>
      <c r="CK32" s="631"/>
      <c r="CL32" s="632"/>
      <c r="CM32" s="614">
        <v>1616681341</v>
      </c>
      <c r="CN32" s="615"/>
      <c r="CO32" s="615"/>
      <c r="CP32" s="615"/>
      <c r="CQ32" s="615"/>
      <c r="CR32" s="615"/>
      <c r="CS32" s="615"/>
      <c r="CT32" s="616"/>
      <c r="CU32" s="636">
        <v>100</v>
      </c>
      <c r="CV32" s="637"/>
      <c r="CW32" s="637"/>
      <c r="CX32" s="638"/>
      <c r="CY32" s="623">
        <v>242522616</v>
      </c>
      <c r="CZ32" s="615"/>
      <c r="DA32" s="615"/>
      <c r="DB32" s="615"/>
      <c r="DC32" s="615"/>
      <c r="DD32" s="615"/>
      <c r="DE32" s="615"/>
      <c r="DF32" s="615"/>
      <c r="DG32" s="615"/>
      <c r="DH32" s="615"/>
      <c r="DI32" s="615"/>
      <c r="DJ32" s="615"/>
      <c r="DK32" s="616"/>
      <c r="DL32" s="623">
        <v>1078417709</v>
      </c>
      <c r="DM32" s="615"/>
      <c r="DN32" s="615"/>
      <c r="DO32" s="615"/>
      <c r="DP32" s="615"/>
      <c r="DQ32" s="615"/>
      <c r="DR32" s="615"/>
      <c r="DS32" s="615"/>
      <c r="DT32" s="615"/>
      <c r="DU32" s="615"/>
      <c r="DV32" s="615"/>
      <c r="DW32" s="615"/>
      <c r="DX32" s="624"/>
    </row>
    <row r="33" spans="2:128" ht="11.25" customHeight="1" x14ac:dyDescent="0.2">
      <c r="B33" s="611" t="s">
        <v>285</v>
      </c>
      <c r="C33" s="612"/>
      <c r="D33" s="612"/>
      <c r="E33" s="612"/>
      <c r="F33" s="612"/>
      <c r="G33" s="612"/>
      <c r="H33" s="612"/>
      <c r="I33" s="612"/>
      <c r="J33" s="612"/>
      <c r="K33" s="612"/>
      <c r="L33" s="612"/>
      <c r="M33" s="612"/>
      <c r="N33" s="612"/>
      <c r="O33" s="612"/>
      <c r="P33" s="612"/>
      <c r="Q33" s="613"/>
      <c r="R33" s="614">
        <v>19231924</v>
      </c>
      <c r="S33" s="615"/>
      <c r="T33" s="615"/>
      <c r="U33" s="615"/>
      <c r="V33" s="615"/>
      <c r="W33" s="615"/>
      <c r="X33" s="615"/>
      <c r="Y33" s="616"/>
      <c r="Z33" s="619">
        <v>1.2</v>
      </c>
      <c r="AA33" s="620"/>
      <c r="AB33" s="620"/>
      <c r="AC33" s="625"/>
      <c r="AD33" s="623" t="s">
        <v>151</v>
      </c>
      <c r="AE33" s="615"/>
      <c r="AF33" s="615"/>
      <c r="AG33" s="615"/>
      <c r="AH33" s="615"/>
      <c r="AI33" s="615"/>
      <c r="AJ33" s="615"/>
      <c r="AK33" s="616"/>
      <c r="AL33" s="619" t="s">
        <v>213</v>
      </c>
      <c r="AM33" s="620"/>
      <c r="AN33" s="620"/>
      <c r="AO33" s="621"/>
      <c r="AP33" s="611" t="s">
        <v>155</v>
      </c>
      <c r="AQ33" s="612"/>
      <c r="AR33" s="612"/>
      <c r="AS33" s="612"/>
      <c r="AT33" s="612"/>
      <c r="AU33" s="612"/>
      <c r="AV33" s="612"/>
      <c r="AW33" s="612"/>
      <c r="AX33" s="612"/>
      <c r="AY33" s="612"/>
      <c r="AZ33" s="612"/>
      <c r="BA33" s="612"/>
      <c r="BB33" s="612"/>
      <c r="BC33" s="613"/>
      <c r="BD33" s="614">
        <v>630920143</v>
      </c>
      <c r="BE33" s="615"/>
      <c r="BF33" s="615"/>
      <c r="BG33" s="615"/>
      <c r="BH33" s="615"/>
      <c r="BI33" s="615"/>
      <c r="BJ33" s="615"/>
      <c r="BK33" s="616"/>
      <c r="BL33" s="617">
        <v>100</v>
      </c>
      <c r="BM33" s="617"/>
      <c r="BN33" s="617"/>
      <c r="BO33" s="617"/>
      <c r="BP33" s="618">
        <v>5228342</v>
      </c>
      <c r="BQ33" s="618"/>
      <c r="BR33" s="618"/>
      <c r="BS33" s="618"/>
      <c r="BT33" s="618"/>
      <c r="BU33" s="618"/>
      <c r="BV33" s="618"/>
      <c r="BW33" s="622"/>
      <c r="BY33" s="596" t="s">
        <v>286</v>
      </c>
      <c r="BZ33" s="597"/>
      <c r="CA33" s="597"/>
      <c r="CB33" s="597"/>
      <c r="CC33" s="597"/>
      <c r="CD33" s="597"/>
      <c r="CE33" s="597"/>
      <c r="CF33" s="597"/>
      <c r="CG33" s="597"/>
      <c r="CH33" s="597"/>
      <c r="CI33" s="597"/>
      <c r="CJ33" s="597"/>
      <c r="CK33" s="597"/>
      <c r="CL33" s="597"/>
      <c r="CM33" s="597"/>
      <c r="CN33" s="597"/>
      <c r="CO33" s="597"/>
      <c r="CP33" s="597"/>
      <c r="CQ33" s="597"/>
      <c r="CR33" s="597"/>
      <c r="CS33" s="597"/>
      <c r="CT33" s="597"/>
      <c r="CU33" s="597"/>
      <c r="CV33" s="597"/>
      <c r="CW33" s="597"/>
      <c r="CX33" s="597"/>
      <c r="CY33" s="597"/>
      <c r="CZ33" s="597"/>
      <c r="DA33" s="597"/>
      <c r="DB33" s="597"/>
      <c r="DC33" s="597"/>
      <c r="DD33" s="597"/>
      <c r="DE33" s="597"/>
      <c r="DF33" s="597"/>
      <c r="DG33" s="597"/>
      <c r="DH33" s="597"/>
      <c r="DI33" s="597"/>
      <c r="DJ33" s="597"/>
      <c r="DK33" s="597"/>
      <c r="DL33" s="597"/>
      <c r="DM33" s="597"/>
      <c r="DN33" s="597"/>
      <c r="DO33" s="597"/>
      <c r="DP33" s="597"/>
      <c r="DQ33" s="597"/>
      <c r="DR33" s="597"/>
      <c r="DS33" s="597"/>
      <c r="DT33" s="597"/>
      <c r="DU33" s="597"/>
      <c r="DV33" s="597"/>
      <c r="DW33" s="597"/>
      <c r="DX33" s="598"/>
    </row>
    <row r="34" spans="2:128" ht="11.25" customHeight="1" x14ac:dyDescent="0.2">
      <c r="B34" s="611" t="s">
        <v>287</v>
      </c>
      <c r="C34" s="612"/>
      <c r="D34" s="612"/>
      <c r="E34" s="612"/>
      <c r="F34" s="612"/>
      <c r="G34" s="612"/>
      <c r="H34" s="612"/>
      <c r="I34" s="612"/>
      <c r="J34" s="612"/>
      <c r="K34" s="612"/>
      <c r="L34" s="612"/>
      <c r="M34" s="612"/>
      <c r="N34" s="612"/>
      <c r="O34" s="612"/>
      <c r="P34" s="612"/>
      <c r="Q34" s="613"/>
      <c r="R34" s="614">
        <v>39653475</v>
      </c>
      <c r="S34" s="615"/>
      <c r="T34" s="615"/>
      <c r="U34" s="615"/>
      <c r="V34" s="615"/>
      <c r="W34" s="615"/>
      <c r="X34" s="615"/>
      <c r="Y34" s="616"/>
      <c r="Z34" s="619">
        <v>2.4</v>
      </c>
      <c r="AA34" s="620"/>
      <c r="AB34" s="620"/>
      <c r="AC34" s="625"/>
      <c r="AD34" s="623" t="s">
        <v>213</v>
      </c>
      <c r="AE34" s="615"/>
      <c r="AF34" s="615"/>
      <c r="AG34" s="615"/>
      <c r="AH34" s="615"/>
      <c r="AI34" s="615"/>
      <c r="AJ34" s="615"/>
      <c r="AK34" s="616"/>
      <c r="AL34" s="619" t="s">
        <v>151</v>
      </c>
      <c r="AM34" s="620"/>
      <c r="AN34" s="620"/>
      <c r="AO34" s="621"/>
      <c r="AP34" s="626"/>
      <c r="AQ34" s="627"/>
      <c r="AR34" s="627"/>
      <c r="AS34" s="627"/>
      <c r="AT34" s="627"/>
      <c r="AU34" s="627"/>
      <c r="AV34" s="627"/>
      <c r="AW34" s="627"/>
      <c r="AX34" s="627"/>
      <c r="AY34" s="627"/>
      <c r="AZ34" s="627"/>
      <c r="BA34" s="627"/>
      <c r="BB34" s="627"/>
      <c r="BC34" s="628"/>
      <c r="BD34" s="614"/>
      <c r="BE34" s="615"/>
      <c r="BF34" s="615"/>
      <c r="BG34" s="615"/>
      <c r="BH34" s="615"/>
      <c r="BI34" s="615"/>
      <c r="BJ34" s="615"/>
      <c r="BK34" s="616"/>
      <c r="BL34" s="617"/>
      <c r="BM34" s="617"/>
      <c r="BN34" s="617"/>
      <c r="BO34" s="617"/>
      <c r="BP34" s="618"/>
      <c r="BQ34" s="618"/>
      <c r="BR34" s="618"/>
      <c r="BS34" s="618"/>
      <c r="BT34" s="618"/>
      <c r="BU34" s="618"/>
      <c r="BV34" s="618"/>
      <c r="BW34" s="622"/>
      <c r="BY34" s="596" t="s">
        <v>194</v>
      </c>
      <c r="BZ34" s="597"/>
      <c r="CA34" s="597"/>
      <c r="CB34" s="597"/>
      <c r="CC34" s="597"/>
      <c r="CD34" s="597"/>
      <c r="CE34" s="597"/>
      <c r="CF34" s="597"/>
      <c r="CG34" s="597"/>
      <c r="CH34" s="597"/>
      <c r="CI34" s="597"/>
      <c r="CJ34" s="597"/>
      <c r="CK34" s="597"/>
      <c r="CL34" s="598"/>
      <c r="CM34" s="596" t="s">
        <v>288</v>
      </c>
      <c r="CN34" s="597"/>
      <c r="CO34" s="597"/>
      <c r="CP34" s="597"/>
      <c r="CQ34" s="597"/>
      <c r="CR34" s="597"/>
      <c r="CS34" s="597"/>
      <c r="CT34" s="598"/>
      <c r="CU34" s="596" t="s">
        <v>289</v>
      </c>
      <c r="CV34" s="597"/>
      <c r="CW34" s="597"/>
      <c r="CX34" s="598"/>
      <c r="CY34" s="596" t="s">
        <v>290</v>
      </c>
      <c r="CZ34" s="597"/>
      <c r="DA34" s="597"/>
      <c r="DB34" s="597"/>
      <c r="DC34" s="597"/>
      <c r="DD34" s="597"/>
      <c r="DE34" s="597"/>
      <c r="DF34" s="598"/>
      <c r="DG34" s="633" t="s">
        <v>291</v>
      </c>
      <c r="DH34" s="634"/>
      <c r="DI34" s="634"/>
      <c r="DJ34" s="634"/>
      <c r="DK34" s="634"/>
      <c r="DL34" s="634"/>
      <c r="DM34" s="634"/>
      <c r="DN34" s="634"/>
      <c r="DO34" s="634"/>
      <c r="DP34" s="634"/>
      <c r="DQ34" s="635"/>
      <c r="DR34" s="596" t="s">
        <v>292</v>
      </c>
      <c r="DS34" s="597"/>
      <c r="DT34" s="597"/>
      <c r="DU34" s="597"/>
      <c r="DV34" s="597"/>
      <c r="DW34" s="597"/>
      <c r="DX34" s="598"/>
    </row>
    <row r="35" spans="2:128" ht="11.25" customHeight="1" x14ac:dyDescent="0.2">
      <c r="B35" s="611" t="s">
        <v>293</v>
      </c>
      <c r="C35" s="612"/>
      <c r="D35" s="612"/>
      <c r="E35" s="612"/>
      <c r="F35" s="612"/>
      <c r="G35" s="612"/>
      <c r="H35" s="612"/>
      <c r="I35" s="612"/>
      <c r="J35" s="612"/>
      <c r="K35" s="612"/>
      <c r="L35" s="612"/>
      <c r="M35" s="612"/>
      <c r="N35" s="612"/>
      <c r="O35" s="612"/>
      <c r="P35" s="612"/>
      <c r="Q35" s="613"/>
      <c r="R35" s="614">
        <v>132586552</v>
      </c>
      <c r="S35" s="615"/>
      <c r="T35" s="615"/>
      <c r="U35" s="615"/>
      <c r="V35" s="615"/>
      <c r="W35" s="615"/>
      <c r="X35" s="615"/>
      <c r="Y35" s="616"/>
      <c r="Z35" s="619">
        <v>8</v>
      </c>
      <c r="AA35" s="620"/>
      <c r="AB35" s="620"/>
      <c r="AC35" s="625"/>
      <c r="AD35" s="623">
        <v>3304310</v>
      </c>
      <c r="AE35" s="615"/>
      <c r="AF35" s="615"/>
      <c r="AG35" s="615"/>
      <c r="AH35" s="615"/>
      <c r="AI35" s="615"/>
      <c r="AJ35" s="615"/>
      <c r="AK35" s="616"/>
      <c r="AL35" s="619">
        <v>0.4</v>
      </c>
      <c r="AM35" s="620"/>
      <c r="AN35" s="620"/>
      <c r="AO35" s="621"/>
      <c r="AP35" s="626"/>
      <c r="AQ35" s="627"/>
      <c r="AR35" s="627"/>
      <c r="AS35" s="627"/>
      <c r="AT35" s="627"/>
      <c r="AU35" s="627"/>
      <c r="AV35" s="627"/>
      <c r="AW35" s="627"/>
      <c r="AX35" s="627"/>
      <c r="AY35" s="627"/>
      <c r="AZ35" s="627"/>
      <c r="BA35" s="627"/>
      <c r="BB35" s="627"/>
      <c r="BC35" s="628"/>
      <c r="BD35" s="614"/>
      <c r="BE35" s="615"/>
      <c r="BF35" s="615"/>
      <c r="BG35" s="615"/>
      <c r="BH35" s="615"/>
      <c r="BI35" s="615"/>
      <c r="BJ35" s="615"/>
      <c r="BK35" s="616"/>
      <c r="BL35" s="617"/>
      <c r="BM35" s="617"/>
      <c r="BN35" s="617"/>
      <c r="BO35" s="617"/>
      <c r="BP35" s="618"/>
      <c r="BQ35" s="618"/>
      <c r="BR35" s="618"/>
      <c r="BS35" s="618"/>
      <c r="BT35" s="618"/>
      <c r="BU35" s="618"/>
      <c r="BV35" s="618"/>
      <c r="BW35" s="622"/>
      <c r="BY35" s="600" t="s">
        <v>294</v>
      </c>
      <c r="BZ35" s="601"/>
      <c r="CA35" s="601"/>
      <c r="CB35" s="601"/>
      <c r="CC35" s="601"/>
      <c r="CD35" s="601"/>
      <c r="CE35" s="601"/>
      <c r="CF35" s="601"/>
      <c r="CG35" s="601"/>
      <c r="CH35" s="601"/>
      <c r="CI35" s="601"/>
      <c r="CJ35" s="601"/>
      <c r="CK35" s="601"/>
      <c r="CL35" s="602"/>
      <c r="CM35" s="603">
        <v>671726034</v>
      </c>
      <c r="CN35" s="604"/>
      <c r="CO35" s="604"/>
      <c r="CP35" s="604"/>
      <c r="CQ35" s="604"/>
      <c r="CR35" s="604"/>
      <c r="CS35" s="604"/>
      <c r="CT35" s="605"/>
      <c r="CU35" s="608">
        <v>41.5</v>
      </c>
      <c r="CV35" s="609"/>
      <c r="CW35" s="609"/>
      <c r="CX35" s="644"/>
      <c r="CY35" s="645">
        <v>573395655</v>
      </c>
      <c r="CZ35" s="604"/>
      <c r="DA35" s="604"/>
      <c r="DB35" s="604"/>
      <c r="DC35" s="604"/>
      <c r="DD35" s="604"/>
      <c r="DE35" s="604"/>
      <c r="DF35" s="605"/>
      <c r="DG35" s="645">
        <v>565735254</v>
      </c>
      <c r="DH35" s="604"/>
      <c r="DI35" s="604"/>
      <c r="DJ35" s="604"/>
      <c r="DK35" s="604"/>
      <c r="DL35" s="604"/>
      <c r="DM35" s="604"/>
      <c r="DN35" s="604"/>
      <c r="DO35" s="604"/>
      <c r="DP35" s="604"/>
      <c r="DQ35" s="605"/>
      <c r="DR35" s="608">
        <v>60.4</v>
      </c>
      <c r="DS35" s="609"/>
      <c r="DT35" s="609"/>
      <c r="DU35" s="609"/>
      <c r="DV35" s="609"/>
      <c r="DW35" s="609"/>
      <c r="DX35" s="610"/>
    </row>
    <row r="36" spans="2:128" ht="11.25" customHeight="1" x14ac:dyDescent="0.2">
      <c r="B36" s="611" t="s">
        <v>295</v>
      </c>
      <c r="C36" s="612"/>
      <c r="D36" s="612"/>
      <c r="E36" s="612"/>
      <c r="F36" s="612"/>
      <c r="G36" s="612"/>
      <c r="H36" s="612"/>
      <c r="I36" s="612"/>
      <c r="J36" s="612"/>
      <c r="K36" s="612"/>
      <c r="L36" s="612"/>
      <c r="M36" s="612"/>
      <c r="N36" s="612"/>
      <c r="O36" s="612"/>
      <c r="P36" s="612"/>
      <c r="Q36" s="613"/>
      <c r="R36" s="614">
        <v>256904974</v>
      </c>
      <c r="S36" s="615"/>
      <c r="T36" s="615"/>
      <c r="U36" s="615"/>
      <c r="V36" s="615"/>
      <c r="W36" s="615"/>
      <c r="X36" s="615"/>
      <c r="Y36" s="616"/>
      <c r="Z36" s="619">
        <v>15.5</v>
      </c>
      <c r="AA36" s="620"/>
      <c r="AB36" s="620"/>
      <c r="AC36" s="625"/>
      <c r="AD36" s="623" t="s">
        <v>213</v>
      </c>
      <c r="AE36" s="615"/>
      <c r="AF36" s="615"/>
      <c r="AG36" s="615"/>
      <c r="AH36" s="615"/>
      <c r="AI36" s="615"/>
      <c r="AJ36" s="615"/>
      <c r="AK36" s="616"/>
      <c r="AL36" s="619" t="s">
        <v>213</v>
      </c>
      <c r="AM36" s="620"/>
      <c r="AN36" s="620"/>
      <c r="AO36" s="621"/>
      <c r="AP36" s="626"/>
      <c r="AQ36" s="627"/>
      <c r="AR36" s="627"/>
      <c r="AS36" s="627"/>
      <c r="AT36" s="627"/>
      <c r="AU36" s="627"/>
      <c r="AV36" s="627"/>
      <c r="AW36" s="627"/>
      <c r="AX36" s="627"/>
      <c r="AY36" s="627"/>
      <c r="AZ36" s="627"/>
      <c r="BA36" s="627"/>
      <c r="BB36" s="627"/>
      <c r="BC36" s="628"/>
      <c r="BD36" s="614"/>
      <c r="BE36" s="615"/>
      <c r="BF36" s="615"/>
      <c r="BG36" s="615"/>
      <c r="BH36" s="615"/>
      <c r="BI36" s="615"/>
      <c r="BJ36" s="615"/>
      <c r="BK36" s="616"/>
      <c r="BL36" s="617"/>
      <c r="BM36" s="617"/>
      <c r="BN36" s="617"/>
      <c r="BO36" s="617"/>
      <c r="BP36" s="618"/>
      <c r="BQ36" s="618"/>
      <c r="BR36" s="618"/>
      <c r="BS36" s="618"/>
      <c r="BT36" s="618"/>
      <c r="BU36" s="618"/>
      <c r="BV36" s="618"/>
      <c r="BW36" s="622"/>
      <c r="BY36" s="611" t="s">
        <v>296</v>
      </c>
      <c r="BZ36" s="612"/>
      <c r="CA36" s="612"/>
      <c r="CB36" s="612"/>
      <c r="CC36" s="612"/>
      <c r="CD36" s="612"/>
      <c r="CE36" s="612"/>
      <c r="CF36" s="612"/>
      <c r="CG36" s="612"/>
      <c r="CH36" s="612"/>
      <c r="CI36" s="612"/>
      <c r="CJ36" s="612"/>
      <c r="CK36" s="612"/>
      <c r="CL36" s="613"/>
      <c r="CM36" s="614">
        <v>385828570</v>
      </c>
      <c r="CN36" s="639"/>
      <c r="CO36" s="639"/>
      <c r="CP36" s="639"/>
      <c r="CQ36" s="639"/>
      <c r="CR36" s="639"/>
      <c r="CS36" s="639"/>
      <c r="CT36" s="640"/>
      <c r="CU36" s="619">
        <v>23.9</v>
      </c>
      <c r="CV36" s="641"/>
      <c r="CW36" s="641"/>
      <c r="CX36" s="642"/>
      <c r="CY36" s="623">
        <v>333973614</v>
      </c>
      <c r="CZ36" s="639"/>
      <c r="DA36" s="639"/>
      <c r="DB36" s="639"/>
      <c r="DC36" s="639"/>
      <c r="DD36" s="639"/>
      <c r="DE36" s="639"/>
      <c r="DF36" s="640"/>
      <c r="DG36" s="623">
        <v>327455578</v>
      </c>
      <c r="DH36" s="639"/>
      <c r="DI36" s="639"/>
      <c r="DJ36" s="639"/>
      <c r="DK36" s="639"/>
      <c r="DL36" s="639"/>
      <c r="DM36" s="639"/>
      <c r="DN36" s="639"/>
      <c r="DO36" s="639"/>
      <c r="DP36" s="639"/>
      <c r="DQ36" s="640"/>
      <c r="DR36" s="619">
        <v>35</v>
      </c>
      <c r="DS36" s="641"/>
      <c r="DT36" s="641"/>
      <c r="DU36" s="641"/>
      <c r="DV36" s="641"/>
      <c r="DW36" s="641"/>
      <c r="DX36" s="643"/>
    </row>
    <row r="37" spans="2:128" ht="11.25" customHeight="1" x14ac:dyDescent="0.2">
      <c r="B37" s="611" t="s">
        <v>297</v>
      </c>
      <c r="C37" s="612"/>
      <c r="D37" s="612"/>
      <c r="E37" s="612"/>
      <c r="F37" s="612"/>
      <c r="G37" s="612"/>
      <c r="H37" s="612"/>
      <c r="I37" s="612"/>
      <c r="J37" s="612"/>
      <c r="K37" s="612"/>
      <c r="L37" s="612"/>
      <c r="M37" s="612"/>
      <c r="N37" s="612"/>
      <c r="O37" s="612"/>
      <c r="P37" s="612"/>
      <c r="Q37" s="613"/>
      <c r="R37" s="614">
        <v>6500000</v>
      </c>
      <c r="S37" s="615"/>
      <c r="T37" s="615"/>
      <c r="U37" s="615"/>
      <c r="V37" s="615"/>
      <c r="W37" s="615"/>
      <c r="X37" s="615"/>
      <c r="Y37" s="616"/>
      <c r="Z37" s="619">
        <v>0.4</v>
      </c>
      <c r="AA37" s="620"/>
      <c r="AB37" s="620"/>
      <c r="AC37" s="625"/>
      <c r="AD37" s="623" t="s">
        <v>213</v>
      </c>
      <c r="AE37" s="615"/>
      <c r="AF37" s="615"/>
      <c r="AG37" s="615"/>
      <c r="AH37" s="615"/>
      <c r="AI37" s="615"/>
      <c r="AJ37" s="615"/>
      <c r="AK37" s="616"/>
      <c r="AL37" s="619" t="s">
        <v>117</v>
      </c>
      <c r="AM37" s="620"/>
      <c r="AN37" s="620"/>
      <c r="AO37" s="621"/>
      <c r="AP37" s="626"/>
      <c r="AQ37" s="627"/>
      <c r="AR37" s="627"/>
      <c r="AS37" s="627"/>
      <c r="AT37" s="627"/>
      <c r="AU37" s="627"/>
      <c r="AV37" s="627"/>
      <c r="AW37" s="627"/>
      <c r="AX37" s="627"/>
      <c r="AY37" s="627"/>
      <c r="AZ37" s="627"/>
      <c r="BA37" s="627"/>
      <c r="BB37" s="627"/>
      <c r="BC37" s="628"/>
      <c r="BD37" s="614"/>
      <c r="BE37" s="615"/>
      <c r="BF37" s="615"/>
      <c r="BG37" s="615"/>
      <c r="BH37" s="615"/>
      <c r="BI37" s="615"/>
      <c r="BJ37" s="615"/>
      <c r="BK37" s="616"/>
      <c r="BL37" s="617"/>
      <c r="BM37" s="617"/>
      <c r="BN37" s="617"/>
      <c r="BO37" s="617"/>
      <c r="BP37" s="618"/>
      <c r="BQ37" s="618"/>
      <c r="BR37" s="618"/>
      <c r="BS37" s="618"/>
      <c r="BT37" s="618"/>
      <c r="BU37" s="618"/>
      <c r="BV37" s="618"/>
      <c r="BW37" s="622"/>
      <c r="BY37" s="611" t="s">
        <v>298</v>
      </c>
      <c r="BZ37" s="612"/>
      <c r="CA37" s="612"/>
      <c r="CB37" s="612"/>
      <c r="CC37" s="612"/>
      <c r="CD37" s="612"/>
      <c r="CE37" s="612"/>
      <c r="CF37" s="612"/>
      <c r="CG37" s="612"/>
      <c r="CH37" s="612"/>
      <c r="CI37" s="612"/>
      <c r="CJ37" s="612"/>
      <c r="CK37" s="612"/>
      <c r="CL37" s="613"/>
      <c r="CM37" s="614">
        <v>285546894</v>
      </c>
      <c r="CN37" s="615"/>
      <c r="CO37" s="615"/>
      <c r="CP37" s="615"/>
      <c r="CQ37" s="615"/>
      <c r="CR37" s="615"/>
      <c r="CS37" s="615"/>
      <c r="CT37" s="616"/>
      <c r="CU37" s="619">
        <v>17.7</v>
      </c>
      <c r="CV37" s="641"/>
      <c r="CW37" s="641"/>
      <c r="CX37" s="642"/>
      <c r="CY37" s="623">
        <v>238461065</v>
      </c>
      <c r="CZ37" s="639"/>
      <c r="DA37" s="639"/>
      <c r="DB37" s="639"/>
      <c r="DC37" s="639"/>
      <c r="DD37" s="639"/>
      <c r="DE37" s="639"/>
      <c r="DF37" s="640"/>
      <c r="DG37" s="623">
        <v>237666174</v>
      </c>
      <c r="DH37" s="639"/>
      <c r="DI37" s="639"/>
      <c r="DJ37" s="639"/>
      <c r="DK37" s="639"/>
      <c r="DL37" s="639"/>
      <c r="DM37" s="639"/>
      <c r="DN37" s="639"/>
      <c r="DO37" s="639"/>
      <c r="DP37" s="639"/>
      <c r="DQ37" s="640"/>
      <c r="DR37" s="619">
        <v>25.4</v>
      </c>
      <c r="DS37" s="641"/>
      <c r="DT37" s="641"/>
      <c r="DU37" s="641"/>
      <c r="DV37" s="641"/>
      <c r="DW37" s="641"/>
      <c r="DX37" s="643"/>
    </row>
    <row r="38" spans="2:128" ht="11.25" customHeight="1" x14ac:dyDescent="0.2">
      <c r="B38" s="611" t="s">
        <v>299</v>
      </c>
      <c r="C38" s="612"/>
      <c r="D38" s="612"/>
      <c r="E38" s="612"/>
      <c r="F38" s="612"/>
      <c r="G38" s="612"/>
      <c r="H38" s="612"/>
      <c r="I38" s="612"/>
      <c r="J38" s="612"/>
      <c r="K38" s="612"/>
      <c r="L38" s="612"/>
      <c r="M38" s="612"/>
      <c r="N38" s="612"/>
      <c r="O38" s="612"/>
      <c r="P38" s="612"/>
      <c r="Q38" s="613"/>
      <c r="R38" s="614">
        <v>75174189</v>
      </c>
      <c r="S38" s="615"/>
      <c r="T38" s="615"/>
      <c r="U38" s="615"/>
      <c r="V38" s="615"/>
      <c r="W38" s="615"/>
      <c r="X38" s="615"/>
      <c r="Y38" s="616"/>
      <c r="Z38" s="619">
        <v>4.5</v>
      </c>
      <c r="AA38" s="620"/>
      <c r="AB38" s="620"/>
      <c r="AC38" s="625"/>
      <c r="AD38" s="623" t="s">
        <v>151</v>
      </c>
      <c r="AE38" s="615"/>
      <c r="AF38" s="615"/>
      <c r="AG38" s="615"/>
      <c r="AH38" s="615"/>
      <c r="AI38" s="615"/>
      <c r="AJ38" s="615"/>
      <c r="AK38" s="616"/>
      <c r="AL38" s="619" t="s">
        <v>213</v>
      </c>
      <c r="AM38" s="620"/>
      <c r="AN38" s="620"/>
      <c r="AO38" s="621"/>
      <c r="AP38" s="626"/>
      <c r="AQ38" s="627"/>
      <c r="AR38" s="627"/>
      <c r="AS38" s="627"/>
      <c r="AT38" s="627"/>
      <c r="AU38" s="627"/>
      <c r="AV38" s="627"/>
      <c r="AW38" s="627"/>
      <c r="AX38" s="627"/>
      <c r="AY38" s="627"/>
      <c r="AZ38" s="627"/>
      <c r="BA38" s="627"/>
      <c r="BB38" s="627"/>
      <c r="BC38" s="628"/>
      <c r="BD38" s="614"/>
      <c r="BE38" s="615"/>
      <c r="BF38" s="615"/>
      <c r="BG38" s="615"/>
      <c r="BH38" s="615"/>
      <c r="BI38" s="615"/>
      <c r="BJ38" s="615"/>
      <c r="BK38" s="616"/>
      <c r="BL38" s="617"/>
      <c r="BM38" s="617"/>
      <c r="BN38" s="617"/>
      <c r="BO38" s="617"/>
      <c r="BP38" s="618"/>
      <c r="BQ38" s="618"/>
      <c r="BR38" s="618"/>
      <c r="BS38" s="618"/>
      <c r="BT38" s="618"/>
      <c r="BU38" s="618"/>
      <c r="BV38" s="618"/>
      <c r="BW38" s="622"/>
      <c r="BY38" s="611" t="s">
        <v>300</v>
      </c>
      <c r="BZ38" s="612"/>
      <c r="CA38" s="612"/>
      <c r="CB38" s="612"/>
      <c r="CC38" s="612"/>
      <c r="CD38" s="612"/>
      <c r="CE38" s="612"/>
      <c r="CF38" s="612"/>
      <c r="CG38" s="612"/>
      <c r="CH38" s="612"/>
      <c r="CI38" s="612"/>
      <c r="CJ38" s="612"/>
      <c r="CK38" s="612"/>
      <c r="CL38" s="613"/>
      <c r="CM38" s="614">
        <v>59751839</v>
      </c>
      <c r="CN38" s="639"/>
      <c r="CO38" s="639"/>
      <c r="CP38" s="639"/>
      <c r="CQ38" s="639"/>
      <c r="CR38" s="639"/>
      <c r="CS38" s="639"/>
      <c r="CT38" s="640"/>
      <c r="CU38" s="619">
        <v>3.7</v>
      </c>
      <c r="CV38" s="641"/>
      <c r="CW38" s="641"/>
      <c r="CX38" s="642"/>
      <c r="CY38" s="623">
        <v>22449287</v>
      </c>
      <c r="CZ38" s="639"/>
      <c r="DA38" s="639"/>
      <c r="DB38" s="639"/>
      <c r="DC38" s="639"/>
      <c r="DD38" s="639"/>
      <c r="DE38" s="639"/>
      <c r="DF38" s="640"/>
      <c r="DG38" s="623">
        <v>21876684</v>
      </c>
      <c r="DH38" s="639"/>
      <c r="DI38" s="639"/>
      <c r="DJ38" s="639"/>
      <c r="DK38" s="639"/>
      <c r="DL38" s="639"/>
      <c r="DM38" s="639"/>
      <c r="DN38" s="639"/>
      <c r="DO38" s="639"/>
      <c r="DP38" s="639"/>
      <c r="DQ38" s="640"/>
      <c r="DR38" s="619">
        <v>2.2999999999999998</v>
      </c>
      <c r="DS38" s="641"/>
      <c r="DT38" s="641"/>
      <c r="DU38" s="641"/>
      <c r="DV38" s="641"/>
      <c r="DW38" s="641"/>
      <c r="DX38" s="643"/>
    </row>
    <row r="39" spans="2:128" ht="11.25" customHeight="1" x14ac:dyDescent="0.2">
      <c r="B39" s="630" t="s">
        <v>301</v>
      </c>
      <c r="C39" s="631"/>
      <c r="D39" s="631"/>
      <c r="E39" s="631"/>
      <c r="F39" s="631"/>
      <c r="G39" s="631"/>
      <c r="H39" s="631"/>
      <c r="I39" s="631"/>
      <c r="J39" s="631"/>
      <c r="K39" s="631"/>
      <c r="L39" s="631"/>
      <c r="M39" s="631"/>
      <c r="N39" s="631"/>
      <c r="O39" s="631"/>
      <c r="P39" s="631"/>
      <c r="Q39" s="632"/>
      <c r="R39" s="614">
        <v>1656889698</v>
      </c>
      <c r="S39" s="615"/>
      <c r="T39" s="615"/>
      <c r="U39" s="615"/>
      <c r="V39" s="615"/>
      <c r="W39" s="615"/>
      <c r="X39" s="615"/>
      <c r="Y39" s="616"/>
      <c r="Z39" s="617">
        <v>100</v>
      </c>
      <c r="AA39" s="617"/>
      <c r="AB39" s="617"/>
      <c r="AC39" s="617"/>
      <c r="AD39" s="618">
        <v>855122681</v>
      </c>
      <c r="AE39" s="618"/>
      <c r="AF39" s="618"/>
      <c r="AG39" s="618"/>
      <c r="AH39" s="618"/>
      <c r="AI39" s="618"/>
      <c r="AJ39" s="618"/>
      <c r="AK39" s="618"/>
      <c r="AL39" s="619">
        <v>100</v>
      </c>
      <c r="AM39" s="620"/>
      <c r="AN39" s="620"/>
      <c r="AO39" s="621"/>
      <c r="AP39" s="630"/>
      <c r="AQ39" s="631"/>
      <c r="AR39" s="631"/>
      <c r="AS39" s="631"/>
      <c r="AT39" s="631"/>
      <c r="AU39" s="631"/>
      <c r="AV39" s="631"/>
      <c r="AW39" s="631"/>
      <c r="AX39" s="631"/>
      <c r="AY39" s="631"/>
      <c r="AZ39" s="631"/>
      <c r="BA39" s="631"/>
      <c r="BB39" s="631"/>
      <c r="BC39" s="632"/>
      <c r="BD39" s="614"/>
      <c r="BE39" s="615"/>
      <c r="BF39" s="615"/>
      <c r="BG39" s="615"/>
      <c r="BH39" s="615"/>
      <c r="BI39" s="615"/>
      <c r="BJ39" s="615"/>
      <c r="BK39" s="616"/>
      <c r="BL39" s="617"/>
      <c r="BM39" s="617"/>
      <c r="BN39" s="617"/>
      <c r="BO39" s="617"/>
      <c r="BP39" s="618"/>
      <c r="BQ39" s="618"/>
      <c r="BR39" s="618"/>
      <c r="BS39" s="618"/>
      <c r="BT39" s="618"/>
      <c r="BU39" s="618"/>
      <c r="BV39" s="618"/>
      <c r="BW39" s="622"/>
      <c r="BY39" s="611" t="s">
        <v>302</v>
      </c>
      <c r="BZ39" s="612"/>
      <c r="CA39" s="612"/>
      <c r="CB39" s="612"/>
      <c r="CC39" s="612"/>
      <c r="CD39" s="612"/>
      <c r="CE39" s="612"/>
      <c r="CF39" s="612"/>
      <c r="CG39" s="612"/>
      <c r="CH39" s="612"/>
      <c r="CI39" s="612"/>
      <c r="CJ39" s="612"/>
      <c r="CK39" s="612"/>
      <c r="CL39" s="613"/>
      <c r="CM39" s="614">
        <v>226145625</v>
      </c>
      <c r="CN39" s="615"/>
      <c r="CO39" s="615"/>
      <c r="CP39" s="615"/>
      <c r="CQ39" s="615"/>
      <c r="CR39" s="615"/>
      <c r="CS39" s="615"/>
      <c r="CT39" s="616"/>
      <c r="CU39" s="619">
        <v>14</v>
      </c>
      <c r="CV39" s="641"/>
      <c r="CW39" s="641"/>
      <c r="CX39" s="642"/>
      <c r="CY39" s="623">
        <v>216972754</v>
      </c>
      <c r="CZ39" s="639"/>
      <c r="DA39" s="639"/>
      <c r="DB39" s="639"/>
      <c r="DC39" s="639"/>
      <c r="DD39" s="639"/>
      <c r="DE39" s="639"/>
      <c r="DF39" s="640"/>
      <c r="DG39" s="623">
        <v>216402992</v>
      </c>
      <c r="DH39" s="639"/>
      <c r="DI39" s="639"/>
      <c r="DJ39" s="639"/>
      <c r="DK39" s="639"/>
      <c r="DL39" s="639"/>
      <c r="DM39" s="639"/>
      <c r="DN39" s="639"/>
      <c r="DO39" s="639"/>
      <c r="DP39" s="639"/>
      <c r="DQ39" s="640"/>
      <c r="DR39" s="619">
        <v>23.1</v>
      </c>
      <c r="DS39" s="641"/>
      <c r="DT39" s="641"/>
      <c r="DU39" s="641"/>
      <c r="DV39" s="641"/>
      <c r="DW39" s="641"/>
      <c r="DX39" s="643"/>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46" t="s">
        <v>303</v>
      </c>
      <c r="BZ40" s="647"/>
      <c r="CA40" s="611" t="s">
        <v>304</v>
      </c>
      <c r="CB40" s="612"/>
      <c r="CC40" s="612"/>
      <c r="CD40" s="612"/>
      <c r="CE40" s="612"/>
      <c r="CF40" s="612"/>
      <c r="CG40" s="612"/>
      <c r="CH40" s="612"/>
      <c r="CI40" s="612"/>
      <c r="CJ40" s="612"/>
      <c r="CK40" s="612"/>
      <c r="CL40" s="613"/>
      <c r="CM40" s="614">
        <v>226145599</v>
      </c>
      <c r="CN40" s="639"/>
      <c r="CO40" s="639"/>
      <c r="CP40" s="639"/>
      <c r="CQ40" s="639"/>
      <c r="CR40" s="639"/>
      <c r="CS40" s="639"/>
      <c r="CT40" s="640"/>
      <c r="CU40" s="619">
        <v>14</v>
      </c>
      <c r="CV40" s="641"/>
      <c r="CW40" s="641"/>
      <c r="CX40" s="642"/>
      <c r="CY40" s="623">
        <v>216972728</v>
      </c>
      <c r="CZ40" s="639"/>
      <c r="DA40" s="639"/>
      <c r="DB40" s="639"/>
      <c r="DC40" s="639"/>
      <c r="DD40" s="639"/>
      <c r="DE40" s="639"/>
      <c r="DF40" s="640"/>
      <c r="DG40" s="623">
        <v>216402966</v>
      </c>
      <c r="DH40" s="639"/>
      <c r="DI40" s="639"/>
      <c r="DJ40" s="639"/>
      <c r="DK40" s="639"/>
      <c r="DL40" s="639"/>
      <c r="DM40" s="639"/>
      <c r="DN40" s="639"/>
      <c r="DO40" s="639"/>
      <c r="DP40" s="639"/>
      <c r="DQ40" s="640"/>
      <c r="DR40" s="619">
        <v>23.1</v>
      </c>
      <c r="DS40" s="641"/>
      <c r="DT40" s="641"/>
      <c r="DU40" s="641"/>
      <c r="DV40" s="641"/>
      <c r="DW40" s="641"/>
      <c r="DX40" s="643"/>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8"/>
      <c r="BZ41" s="649"/>
      <c r="CA41" s="611" t="s">
        <v>305</v>
      </c>
      <c r="CB41" s="612"/>
      <c r="CC41" s="612"/>
      <c r="CD41" s="612"/>
      <c r="CE41" s="612"/>
      <c r="CF41" s="612"/>
      <c r="CG41" s="612"/>
      <c r="CH41" s="612"/>
      <c r="CI41" s="612"/>
      <c r="CJ41" s="612"/>
      <c r="CK41" s="612"/>
      <c r="CL41" s="613"/>
      <c r="CM41" s="614">
        <v>194950157</v>
      </c>
      <c r="CN41" s="615"/>
      <c r="CO41" s="615"/>
      <c r="CP41" s="615"/>
      <c r="CQ41" s="615"/>
      <c r="CR41" s="615"/>
      <c r="CS41" s="615"/>
      <c r="CT41" s="616"/>
      <c r="CU41" s="619">
        <v>12.1</v>
      </c>
      <c r="CV41" s="641"/>
      <c r="CW41" s="641"/>
      <c r="CX41" s="642"/>
      <c r="CY41" s="623">
        <v>186434080</v>
      </c>
      <c r="CZ41" s="639"/>
      <c r="DA41" s="639"/>
      <c r="DB41" s="639"/>
      <c r="DC41" s="639"/>
      <c r="DD41" s="639"/>
      <c r="DE41" s="639"/>
      <c r="DF41" s="640"/>
      <c r="DG41" s="623">
        <v>185910493</v>
      </c>
      <c r="DH41" s="639"/>
      <c r="DI41" s="639"/>
      <c r="DJ41" s="639"/>
      <c r="DK41" s="639"/>
      <c r="DL41" s="639"/>
      <c r="DM41" s="639"/>
      <c r="DN41" s="639"/>
      <c r="DO41" s="639"/>
      <c r="DP41" s="639"/>
      <c r="DQ41" s="640"/>
      <c r="DR41" s="619">
        <v>19.8</v>
      </c>
      <c r="DS41" s="641"/>
      <c r="DT41" s="641"/>
      <c r="DU41" s="641"/>
      <c r="DV41" s="641"/>
      <c r="DW41" s="641"/>
      <c r="DX41" s="643"/>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6" t="s">
        <v>306</v>
      </c>
      <c r="AQ42" s="597"/>
      <c r="AR42" s="597"/>
      <c r="AS42" s="597"/>
      <c r="AT42" s="597"/>
      <c r="AU42" s="597"/>
      <c r="AV42" s="597"/>
      <c r="AW42" s="597"/>
      <c r="AX42" s="597"/>
      <c r="AY42" s="597"/>
      <c r="AZ42" s="597"/>
      <c r="BA42" s="597"/>
      <c r="BB42" s="597"/>
      <c r="BC42" s="598"/>
      <c r="BD42" s="596" t="s">
        <v>307</v>
      </c>
      <c r="BE42" s="597"/>
      <c r="BF42" s="597"/>
      <c r="BG42" s="597"/>
      <c r="BH42" s="597"/>
      <c r="BI42" s="597"/>
      <c r="BJ42" s="597"/>
      <c r="BK42" s="597"/>
      <c r="BL42" s="597"/>
      <c r="BM42" s="598"/>
      <c r="BN42" s="596" t="s">
        <v>308</v>
      </c>
      <c r="BO42" s="597"/>
      <c r="BP42" s="597"/>
      <c r="BQ42" s="597"/>
      <c r="BR42" s="597"/>
      <c r="BS42" s="597"/>
      <c r="BT42" s="597"/>
      <c r="BU42" s="597"/>
      <c r="BV42" s="597"/>
      <c r="BW42" s="598"/>
      <c r="BY42" s="648"/>
      <c r="BZ42" s="649"/>
      <c r="CA42" s="611" t="s">
        <v>309</v>
      </c>
      <c r="CB42" s="612"/>
      <c r="CC42" s="612"/>
      <c r="CD42" s="612"/>
      <c r="CE42" s="612"/>
      <c r="CF42" s="612"/>
      <c r="CG42" s="612"/>
      <c r="CH42" s="612"/>
      <c r="CI42" s="612"/>
      <c r="CJ42" s="612"/>
      <c r="CK42" s="612"/>
      <c r="CL42" s="613"/>
      <c r="CM42" s="614">
        <v>31195442</v>
      </c>
      <c r="CN42" s="639"/>
      <c r="CO42" s="639"/>
      <c r="CP42" s="639"/>
      <c r="CQ42" s="639"/>
      <c r="CR42" s="639"/>
      <c r="CS42" s="639"/>
      <c r="CT42" s="640"/>
      <c r="CU42" s="619">
        <v>1.9</v>
      </c>
      <c r="CV42" s="641"/>
      <c r="CW42" s="641"/>
      <c r="CX42" s="642"/>
      <c r="CY42" s="623">
        <v>30538648</v>
      </c>
      <c r="CZ42" s="639"/>
      <c r="DA42" s="639"/>
      <c r="DB42" s="639"/>
      <c r="DC42" s="639"/>
      <c r="DD42" s="639"/>
      <c r="DE42" s="639"/>
      <c r="DF42" s="640"/>
      <c r="DG42" s="623">
        <v>30492473</v>
      </c>
      <c r="DH42" s="639"/>
      <c r="DI42" s="639"/>
      <c r="DJ42" s="639"/>
      <c r="DK42" s="639"/>
      <c r="DL42" s="639"/>
      <c r="DM42" s="639"/>
      <c r="DN42" s="639"/>
      <c r="DO42" s="639"/>
      <c r="DP42" s="639"/>
      <c r="DQ42" s="640"/>
      <c r="DR42" s="619">
        <v>3.3</v>
      </c>
      <c r="DS42" s="641"/>
      <c r="DT42" s="641"/>
      <c r="DU42" s="641"/>
      <c r="DV42" s="641"/>
      <c r="DW42" s="641"/>
      <c r="DX42" s="643"/>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2" t="s">
        <v>310</v>
      </c>
      <c r="AQ43" s="653"/>
      <c r="AR43" s="653"/>
      <c r="AS43" s="653"/>
      <c r="AT43" s="658" t="s">
        <v>311</v>
      </c>
      <c r="AU43" s="224"/>
      <c r="AV43" s="224"/>
      <c r="AW43" s="224"/>
      <c r="AX43" s="600" t="s">
        <v>155</v>
      </c>
      <c r="AY43" s="601"/>
      <c r="AZ43" s="601"/>
      <c r="BA43" s="601"/>
      <c r="BB43" s="601"/>
      <c r="BC43" s="602"/>
      <c r="BD43" s="661">
        <v>99.3</v>
      </c>
      <c r="BE43" s="662"/>
      <c r="BF43" s="662"/>
      <c r="BG43" s="662"/>
      <c r="BH43" s="662"/>
      <c r="BI43" s="662">
        <v>98.7</v>
      </c>
      <c r="BJ43" s="662"/>
      <c r="BK43" s="662"/>
      <c r="BL43" s="662"/>
      <c r="BM43" s="663"/>
      <c r="BN43" s="661">
        <v>99.2</v>
      </c>
      <c r="BO43" s="662"/>
      <c r="BP43" s="662"/>
      <c r="BQ43" s="662"/>
      <c r="BR43" s="662"/>
      <c r="BS43" s="662">
        <v>98.6</v>
      </c>
      <c r="BT43" s="662"/>
      <c r="BU43" s="662"/>
      <c r="BV43" s="662"/>
      <c r="BW43" s="663"/>
      <c r="BY43" s="650"/>
      <c r="BZ43" s="651"/>
      <c r="CA43" s="611" t="s">
        <v>312</v>
      </c>
      <c r="CB43" s="612"/>
      <c r="CC43" s="612"/>
      <c r="CD43" s="612"/>
      <c r="CE43" s="612"/>
      <c r="CF43" s="612"/>
      <c r="CG43" s="612"/>
      <c r="CH43" s="612"/>
      <c r="CI43" s="612"/>
      <c r="CJ43" s="612"/>
      <c r="CK43" s="612"/>
      <c r="CL43" s="613"/>
      <c r="CM43" s="614">
        <v>26</v>
      </c>
      <c r="CN43" s="615"/>
      <c r="CO43" s="615"/>
      <c r="CP43" s="615"/>
      <c r="CQ43" s="615"/>
      <c r="CR43" s="615"/>
      <c r="CS43" s="615"/>
      <c r="CT43" s="616"/>
      <c r="CU43" s="619">
        <v>0</v>
      </c>
      <c r="CV43" s="641"/>
      <c r="CW43" s="641"/>
      <c r="CX43" s="642"/>
      <c r="CY43" s="623">
        <v>26</v>
      </c>
      <c r="CZ43" s="639"/>
      <c r="DA43" s="639"/>
      <c r="DB43" s="639"/>
      <c r="DC43" s="639"/>
      <c r="DD43" s="639"/>
      <c r="DE43" s="639"/>
      <c r="DF43" s="640"/>
      <c r="DG43" s="623">
        <v>26</v>
      </c>
      <c r="DH43" s="639"/>
      <c r="DI43" s="639"/>
      <c r="DJ43" s="639"/>
      <c r="DK43" s="639"/>
      <c r="DL43" s="639"/>
      <c r="DM43" s="639"/>
      <c r="DN43" s="639"/>
      <c r="DO43" s="639"/>
      <c r="DP43" s="639"/>
      <c r="DQ43" s="640"/>
      <c r="DR43" s="619">
        <v>0</v>
      </c>
      <c r="DS43" s="641"/>
      <c r="DT43" s="641"/>
      <c r="DU43" s="641"/>
      <c r="DV43" s="641"/>
      <c r="DW43" s="641"/>
      <c r="DX43" s="643"/>
    </row>
    <row r="44" spans="2:128" ht="11.25" customHeight="1" x14ac:dyDescent="0.2">
      <c r="AP44" s="654"/>
      <c r="AQ44" s="655"/>
      <c r="AR44" s="655"/>
      <c r="AS44" s="655"/>
      <c r="AT44" s="659"/>
      <c r="AU44" s="213" t="s">
        <v>313</v>
      </c>
      <c r="AV44" s="213"/>
      <c r="AW44" s="213"/>
      <c r="AX44" s="611" t="s">
        <v>314</v>
      </c>
      <c r="AY44" s="612"/>
      <c r="AZ44" s="612"/>
      <c r="BA44" s="612"/>
      <c r="BB44" s="612"/>
      <c r="BC44" s="613"/>
      <c r="BD44" s="667">
        <v>99</v>
      </c>
      <c r="BE44" s="668"/>
      <c r="BF44" s="668"/>
      <c r="BG44" s="668"/>
      <c r="BH44" s="668"/>
      <c r="BI44" s="668">
        <v>96.7</v>
      </c>
      <c r="BJ44" s="668"/>
      <c r="BK44" s="668"/>
      <c r="BL44" s="668"/>
      <c r="BM44" s="669"/>
      <c r="BN44" s="667">
        <v>99</v>
      </c>
      <c r="BO44" s="668"/>
      <c r="BP44" s="668"/>
      <c r="BQ44" s="668"/>
      <c r="BR44" s="668"/>
      <c r="BS44" s="668">
        <v>96.5</v>
      </c>
      <c r="BT44" s="668"/>
      <c r="BU44" s="668"/>
      <c r="BV44" s="668"/>
      <c r="BW44" s="669"/>
      <c r="BY44" s="611" t="s">
        <v>315</v>
      </c>
      <c r="BZ44" s="612"/>
      <c r="CA44" s="612"/>
      <c r="CB44" s="612"/>
      <c r="CC44" s="612"/>
      <c r="CD44" s="612"/>
      <c r="CE44" s="612"/>
      <c r="CF44" s="612"/>
      <c r="CG44" s="612"/>
      <c r="CH44" s="612"/>
      <c r="CI44" s="612"/>
      <c r="CJ44" s="612"/>
      <c r="CK44" s="612"/>
      <c r="CL44" s="613"/>
      <c r="CM44" s="614">
        <v>674076375</v>
      </c>
      <c r="CN44" s="639"/>
      <c r="CO44" s="639"/>
      <c r="CP44" s="639"/>
      <c r="CQ44" s="639"/>
      <c r="CR44" s="639"/>
      <c r="CS44" s="639"/>
      <c r="CT44" s="640"/>
      <c r="CU44" s="619">
        <v>41.7</v>
      </c>
      <c r="CV44" s="641"/>
      <c r="CW44" s="641"/>
      <c r="CX44" s="642"/>
      <c r="CY44" s="623">
        <v>502733114</v>
      </c>
      <c r="CZ44" s="639"/>
      <c r="DA44" s="639"/>
      <c r="DB44" s="639"/>
      <c r="DC44" s="639"/>
      <c r="DD44" s="639"/>
      <c r="DE44" s="639"/>
      <c r="DF44" s="640"/>
      <c r="DG44" s="623">
        <v>355503594</v>
      </c>
      <c r="DH44" s="639"/>
      <c r="DI44" s="639"/>
      <c r="DJ44" s="639"/>
      <c r="DK44" s="639"/>
      <c r="DL44" s="639"/>
      <c r="DM44" s="639"/>
      <c r="DN44" s="639"/>
      <c r="DO44" s="639"/>
      <c r="DP44" s="639"/>
      <c r="DQ44" s="640"/>
      <c r="DR44" s="619">
        <v>37.9</v>
      </c>
      <c r="DS44" s="641"/>
      <c r="DT44" s="641"/>
      <c r="DU44" s="641"/>
      <c r="DV44" s="641"/>
      <c r="DW44" s="641"/>
      <c r="DX44" s="643"/>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6"/>
      <c r="AQ45" s="657"/>
      <c r="AR45" s="657"/>
      <c r="AS45" s="657"/>
      <c r="AT45" s="660"/>
      <c r="AU45" s="226"/>
      <c r="AV45" s="226"/>
      <c r="AW45" s="226"/>
      <c r="AX45" s="630" t="s">
        <v>316</v>
      </c>
      <c r="AY45" s="631"/>
      <c r="AZ45" s="631"/>
      <c r="BA45" s="631"/>
      <c r="BB45" s="631"/>
      <c r="BC45" s="632"/>
      <c r="BD45" s="664">
        <v>99.8</v>
      </c>
      <c r="BE45" s="665"/>
      <c r="BF45" s="665"/>
      <c r="BG45" s="665"/>
      <c r="BH45" s="665"/>
      <c r="BI45" s="665">
        <v>99.4</v>
      </c>
      <c r="BJ45" s="665"/>
      <c r="BK45" s="665"/>
      <c r="BL45" s="665"/>
      <c r="BM45" s="666"/>
      <c r="BN45" s="664">
        <v>99.5</v>
      </c>
      <c r="BO45" s="665"/>
      <c r="BP45" s="665"/>
      <c r="BQ45" s="665"/>
      <c r="BR45" s="665"/>
      <c r="BS45" s="665">
        <v>99.3</v>
      </c>
      <c r="BT45" s="665"/>
      <c r="BU45" s="665"/>
      <c r="BV45" s="665"/>
      <c r="BW45" s="666"/>
      <c r="BY45" s="611" t="s">
        <v>317</v>
      </c>
      <c r="BZ45" s="612"/>
      <c r="CA45" s="612"/>
      <c r="CB45" s="612"/>
      <c r="CC45" s="612"/>
      <c r="CD45" s="612"/>
      <c r="CE45" s="612"/>
      <c r="CF45" s="612"/>
      <c r="CG45" s="612"/>
      <c r="CH45" s="612"/>
      <c r="CI45" s="612"/>
      <c r="CJ45" s="612"/>
      <c r="CK45" s="612"/>
      <c r="CL45" s="613"/>
      <c r="CM45" s="614">
        <v>42425285</v>
      </c>
      <c r="CN45" s="615"/>
      <c r="CO45" s="615"/>
      <c r="CP45" s="615"/>
      <c r="CQ45" s="615"/>
      <c r="CR45" s="615"/>
      <c r="CS45" s="615"/>
      <c r="CT45" s="616"/>
      <c r="CU45" s="619">
        <v>2.6</v>
      </c>
      <c r="CV45" s="641"/>
      <c r="CW45" s="641"/>
      <c r="CX45" s="642"/>
      <c r="CY45" s="623">
        <v>29857056</v>
      </c>
      <c r="CZ45" s="639"/>
      <c r="DA45" s="639"/>
      <c r="DB45" s="639"/>
      <c r="DC45" s="639"/>
      <c r="DD45" s="639"/>
      <c r="DE45" s="639"/>
      <c r="DF45" s="640"/>
      <c r="DG45" s="623">
        <v>25020653</v>
      </c>
      <c r="DH45" s="639"/>
      <c r="DI45" s="639"/>
      <c r="DJ45" s="639"/>
      <c r="DK45" s="639"/>
      <c r="DL45" s="639"/>
      <c r="DM45" s="639"/>
      <c r="DN45" s="639"/>
      <c r="DO45" s="639"/>
      <c r="DP45" s="639"/>
      <c r="DQ45" s="640"/>
      <c r="DR45" s="619">
        <v>2.7</v>
      </c>
      <c r="DS45" s="641"/>
      <c r="DT45" s="641"/>
      <c r="DU45" s="641"/>
      <c r="DV45" s="641"/>
      <c r="DW45" s="641"/>
      <c r="DX45" s="643"/>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8" t="s">
        <v>318</v>
      </c>
      <c r="AQ46" s="679"/>
      <c r="AR46" s="679"/>
      <c r="AS46" s="679"/>
      <c r="AT46" s="679"/>
      <c r="AU46" s="679"/>
      <c r="AV46" s="679"/>
      <c r="AW46" s="680"/>
      <c r="AX46" s="681" t="s">
        <v>319</v>
      </c>
      <c r="AY46" s="681"/>
      <c r="AZ46" s="681"/>
      <c r="BA46" s="681"/>
      <c r="BB46" s="681"/>
      <c r="BC46" s="681"/>
      <c r="BD46" s="682">
        <v>1153583</v>
      </c>
      <c r="BE46" s="683"/>
      <c r="BF46" s="683"/>
      <c r="BG46" s="683"/>
      <c r="BH46" s="683"/>
      <c r="BI46" s="683"/>
      <c r="BJ46" s="683"/>
      <c r="BK46" s="683"/>
      <c r="BL46" s="683"/>
      <c r="BM46" s="684"/>
      <c r="BN46" s="682">
        <v>6667209</v>
      </c>
      <c r="BO46" s="683"/>
      <c r="BP46" s="683"/>
      <c r="BQ46" s="683"/>
      <c r="BR46" s="683"/>
      <c r="BS46" s="683"/>
      <c r="BT46" s="683"/>
      <c r="BU46" s="683"/>
      <c r="BV46" s="683"/>
      <c r="BW46" s="684"/>
      <c r="BY46" s="611" t="s">
        <v>320</v>
      </c>
      <c r="BZ46" s="612"/>
      <c r="CA46" s="612"/>
      <c r="CB46" s="612"/>
      <c r="CC46" s="612"/>
      <c r="CD46" s="612"/>
      <c r="CE46" s="612"/>
      <c r="CF46" s="612"/>
      <c r="CG46" s="612"/>
      <c r="CH46" s="612"/>
      <c r="CI46" s="612"/>
      <c r="CJ46" s="612"/>
      <c r="CK46" s="612"/>
      <c r="CL46" s="613"/>
      <c r="CM46" s="614">
        <v>5018319</v>
      </c>
      <c r="CN46" s="639"/>
      <c r="CO46" s="639"/>
      <c r="CP46" s="639"/>
      <c r="CQ46" s="639"/>
      <c r="CR46" s="639"/>
      <c r="CS46" s="639"/>
      <c r="CT46" s="640"/>
      <c r="CU46" s="619">
        <v>0.3</v>
      </c>
      <c r="CV46" s="641"/>
      <c r="CW46" s="641"/>
      <c r="CX46" s="642"/>
      <c r="CY46" s="623">
        <v>1787581</v>
      </c>
      <c r="CZ46" s="639"/>
      <c r="DA46" s="639"/>
      <c r="DB46" s="639"/>
      <c r="DC46" s="639"/>
      <c r="DD46" s="639"/>
      <c r="DE46" s="639"/>
      <c r="DF46" s="640"/>
      <c r="DG46" s="623">
        <v>1725603</v>
      </c>
      <c r="DH46" s="639"/>
      <c r="DI46" s="639"/>
      <c r="DJ46" s="639"/>
      <c r="DK46" s="639"/>
      <c r="DL46" s="639"/>
      <c r="DM46" s="639"/>
      <c r="DN46" s="639"/>
      <c r="DO46" s="639"/>
      <c r="DP46" s="639"/>
      <c r="DQ46" s="640"/>
      <c r="DR46" s="619">
        <v>0.2</v>
      </c>
      <c r="DS46" s="641"/>
      <c r="DT46" s="641"/>
      <c r="DU46" s="641"/>
      <c r="DV46" s="641"/>
      <c r="DW46" s="641"/>
      <c r="DX46" s="643"/>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71" t="s">
        <v>321</v>
      </c>
      <c r="AQ47" s="672"/>
      <c r="AR47" s="672"/>
      <c r="AS47" s="672"/>
      <c r="AT47" s="672"/>
      <c r="AU47" s="672"/>
      <c r="AV47" s="672"/>
      <c r="AW47" s="673"/>
      <c r="AX47" s="674" t="s">
        <v>322</v>
      </c>
      <c r="AY47" s="674"/>
      <c r="AZ47" s="674"/>
      <c r="BA47" s="674"/>
      <c r="BB47" s="674"/>
      <c r="BC47" s="674"/>
      <c r="BD47" s="675">
        <v>1153583</v>
      </c>
      <c r="BE47" s="676"/>
      <c r="BF47" s="676"/>
      <c r="BG47" s="676"/>
      <c r="BH47" s="676"/>
      <c r="BI47" s="676"/>
      <c r="BJ47" s="676"/>
      <c r="BK47" s="676"/>
      <c r="BL47" s="676"/>
      <c r="BM47" s="677"/>
      <c r="BN47" s="675">
        <v>6667209</v>
      </c>
      <c r="BO47" s="676"/>
      <c r="BP47" s="676"/>
      <c r="BQ47" s="676"/>
      <c r="BR47" s="676"/>
      <c r="BS47" s="676"/>
      <c r="BT47" s="676"/>
      <c r="BU47" s="676"/>
      <c r="BV47" s="676"/>
      <c r="BW47" s="677"/>
      <c r="BY47" s="611" t="s">
        <v>323</v>
      </c>
      <c r="BZ47" s="612"/>
      <c r="CA47" s="612"/>
      <c r="CB47" s="612"/>
      <c r="CC47" s="612"/>
      <c r="CD47" s="612"/>
      <c r="CE47" s="612"/>
      <c r="CF47" s="612"/>
      <c r="CG47" s="612"/>
      <c r="CH47" s="612"/>
      <c r="CI47" s="612"/>
      <c r="CJ47" s="612"/>
      <c r="CK47" s="612"/>
      <c r="CL47" s="613"/>
      <c r="CM47" s="614">
        <v>470954296</v>
      </c>
      <c r="CN47" s="615"/>
      <c r="CO47" s="615"/>
      <c r="CP47" s="615"/>
      <c r="CQ47" s="615"/>
      <c r="CR47" s="615"/>
      <c r="CS47" s="615"/>
      <c r="CT47" s="616"/>
      <c r="CU47" s="619">
        <v>29.1</v>
      </c>
      <c r="CV47" s="641"/>
      <c r="CW47" s="641"/>
      <c r="CX47" s="642"/>
      <c r="CY47" s="623">
        <v>433082177</v>
      </c>
      <c r="CZ47" s="639"/>
      <c r="DA47" s="639"/>
      <c r="DB47" s="639"/>
      <c r="DC47" s="639"/>
      <c r="DD47" s="639"/>
      <c r="DE47" s="639"/>
      <c r="DF47" s="640"/>
      <c r="DG47" s="623">
        <v>297067140</v>
      </c>
      <c r="DH47" s="639"/>
      <c r="DI47" s="639"/>
      <c r="DJ47" s="639"/>
      <c r="DK47" s="639"/>
      <c r="DL47" s="639"/>
      <c r="DM47" s="639"/>
      <c r="DN47" s="639"/>
      <c r="DO47" s="639"/>
      <c r="DP47" s="639"/>
      <c r="DQ47" s="640"/>
      <c r="DR47" s="619">
        <v>31.7</v>
      </c>
      <c r="DS47" s="641"/>
      <c r="DT47" s="641"/>
      <c r="DU47" s="641"/>
      <c r="DV47" s="641"/>
      <c r="DW47" s="641"/>
      <c r="DX47" s="643"/>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70"/>
      <c r="AQ48" s="670"/>
      <c r="AR48" s="670"/>
      <c r="AS48" s="670"/>
      <c r="AT48" s="219"/>
      <c r="AU48" s="219"/>
      <c r="AV48" s="219"/>
      <c r="AW48" s="219"/>
      <c r="AX48" s="219"/>
      <c r="AY48" s="219"/>
      <c r="AZ48" s="219"/>
      <c r="BA48" s="219"/>
      <c r="BB48" s="219"/>
      <c r="BC48" s="219"/>
      <c r="BD48" s="668"/>
      <c r="BE48" s="668"/>
      <c r="BF48" s="668"/>
      <c r="BG48" s="668"/>
      <c r="BH48" s="668"/>
      <c r="BI48" s="668"/>
      <c r="BJ48" s="668"/>
      <c r="BK48" s="668"/>
      <c r="BL48" s="668"/>
      <c r="BM48" s="668"/>
      <c r="BN48" s="668"/>
      <c r="BO48" s="668"/>
      <c r="BP48" s="668"/>
      <c r="BQ48" s="668"/>
      <c r="BR48" s="668"/>
      <c r="BS48" s="668"/>
      <c r="BT48" s="668"/>
      <c r="BU48" s="668"/>
      <c r="BV48" s="668"/>
      <c r="BW48" s="668"/>
      <c r="BY48" s="611" t="s">
        <v>324</v>
      </c>
      <c r="BZ48" s="612"/>
      <c r="CA48" s="612"/>
      <c r="CB48" s="612"/>
      <c r="CC48" s="612"/>
      <c r="CD48" s="612"/>
      <c r="CE48" s="612"/>
      <c r="CF48" s="612"/>
      <c r="CG48" s="612"/>
      <c r="CH48" s="612"/>
      <c r="CI48" s="612"/>
      <c r="CJ48" s="612"/>
      <c r="CK48" s="612"/>
      <c r="CL48" s="613"/>
      <c r="CM48" s="614">
        <v>34438643</v>
      </c>
      <c r="CN48" s="639"/>
      <c r="CO48" s="639"/>
      <c r="CP48" s="639"/>
      <c r="CQ48" s="639"/>
      <c r="CR48" s="639"/>
      <c r="CS48" s="639"/>
      <c r="CT48" s="640"/>
      <c r="CU48" s="619">
        <v>2.1</v>
      </c>
      <c r="CV48" s="641"/>
      <c r="CW48" s="641"/>
      <c r="CX48" s="642"/>
      <c r="CY48" s="623">
        <v>34437524</v>
      </c>
      <c r="CZ48" s="639"/>
      <c r="DA48" s="639"/>
      <c r="DB48" s="639"/>
      <c r="DC48" s="639"/>
      <c r="DD48" s="639"/>
      <c r="DE48" s="639"/>
      <c r="DF48" s="640"/>
      <c r="DG48" s="623">
        <v>31613418</v>
      </c>
      <c r="DH48" s="639"/>
      <c r="DI48" s="639"/>
      <c r="DJ48" s="639"/>
      <c r="DK48" s="639"/>
      <c r="DL48" s="639"/>
      <c r="DM48" s="639"/>
      <c r="DN48" s="639"/>
      <c r="DO48" s="639"/>
      <c r="DP48" s="639"/>
      <c r="DQ48" s="640"/>
      <c r="DR48" s="619">
        <v>3.4</v>
      </c>
      <c r="DS48" s="641"/>
      <c r="DT48" s="641"/>
      <c r="DU48" s="641"/>
      <c r="DV48" s="641"/>
      <c r="DW48" s="641"/>
      <c r="DX48" s="643"/>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70"/>
      <c r="AQ49" s="670"/>
      <c r="AR49" s="670"/>
      <c r="AS49" s="670"/>
      <c r="AT49" s="219"/>
      <c r="AU49" s="219"/>
      <c r="AV49" s="219"/>
      <c r="AW49" s="219"/>
      <c r="AX49" s="219"/>
      <c r="AY49" s="219"/>
      <c r="AZ49" s="219"/>
      <c r="BA49" s="219"/>
      <c r="BB49" s="219"/>
      <c r="BC49" s="219"/>
      <c r="BD49" s="668"/>
      <c r="BE49" s="668"/>
      <c r="BF49" s="668"/>
      <c r="BG49" s="668"/>
      <c r="BH49" s="668"/>
      <c r="BI49" s="668"/>
      <c r="BJ49" s="668"/>
      <c r="BK49" s="668"/>
      <c r="BL49" s="668"/>
      <c r="BM49" s="668"/>
      <c r="BN49" s="668"/>
      <c r="BO49" s="668"/>
      <c r="BP49" s="668"/>
      <c r="BQ49" s="668"/>
      <c r="BR49" s="668"/>
      <c r="BS49" s="668"/>
      <c r="BT49" s="668"/>
      <c r="BU49" s="668"/>
      <c r="BV49" s="668"/>
      <c r="BW49" s="668"/>
      <c r="BY49" s="611" t="s">
        <v>325</v>
      </c>
      <c r="BZ49" s="612"/>
      <c r="CA49" s="612"/>
      <c r="CB49" s="612"/>
      <c r="CC49" s="612"/>
      <c r="CD49" s="612"/>
      <c r="CE49" s="612"/>
      <c r="CF49" s="612"/>
      <c r="CG49" s="612"/>
      <c r="CH49" s="612"/>
      <c r="CI49" s="612"/>
      <c r="CJ49" s="612"/>
      <c r="CK49" s="612"/>
      <c r="CL49" s="613"/>
      <c r="CM49" s="614">
        <v>10131537</v>
      </c>
      <c r="CN49" s="615"/>
      <c r="CO49" s="615"/>
      <c r="CP49" s="615"/>
      <c r="CQ49" s="615"/>
      <c r="CR49" s="615"/>
      <c r="CS49" s="615"/>
      <c r="CT49" s="616"/>
      <c r="CU49" s="619">
        <v>0.6</v>
      </c>
      <c r="CV49" s="641"/>
      <c r="CW49" s="641"/>
      <c r="CX49" s="642"/>
      <c r="CY49" s="623">
        <v>3491835</v>
      </c>
      <c r="CZ49" s="639"/>
      <c r="DA49" s="639"/>
      <c r="DB49" s="639"/>
      <c r="DC49" s="639"/>
      <c r="DD49" s="639"/>
      <c r="DE49" s="639"/>
      <c r="DF49" s="640"/>
      <c r="DG49" s="623" t="s">
        <v>151</v>
      </c>
      <c r="DH49" s="639"/>
      <c r="DI49" s="639"/>
      <c r="DJ49" s="639"/>
      <c r="DK49" s="639"/>
      <c r="DL49" s="639"/>
      <c r="DM49" s="639"/>
      <c r="DN49" s="639"/>
      <c r="DO49" s="639"/>
      <c r="DP49" s="639"/>
      <c r="DQ49" s="640"/>
      <c r="DR49" s="619" t="s">
        <v>117</v>
      </c>
      <c r="DS49" s="641"/>
      <c r="DT49" s="641"/>
      <c r="DU49" s="641"/>
      <c r="DV49" s="641"/>
      <c r="DW49" s="641"/>
      <c r="DX49" s="643"/>
    </row>
    <row r="50" spans="2:128" ht="11.25" customHeight="1" x14ac:dyDescent="0.2">
      <c r="B50" s="213" t="s">
        <v>326</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11" t="s">
        <v>327</v>
      </c>
      <c r="BZ50" s="612"/>
      <c r="CA50" s="612"/>
      <c r="CB50" s="612"/>
      <c r="CC50" s="612"/>
      <c r="CD50" s="612"/>
      <c r="CE50" s="612"/>
      <c r="CF50" s="612"/>
      <c r="CG50" s="612"/>
      <c r="CH50" s="612"/>
      <c r="CI50" s="612"/>
      <c r="CJ50" s="612"/>
      <c r="CK50" s="612"/>
      <c r="CL50" s="613"/>
      <c r="CM50" s="614">
        <v>1866746</v>
      </c>
      <c r="CN50" s="639"/>
      <c r="CO50" s="639"/>
      <c r="CP50" s="639"/>
      <c r="CQ50" s="639"/>
      <c r="CR50" s="639"/>
      <c r="CS50" s="639"/>
      <c r="CT50" s="640"/>
      <c r="CU50" s="619">
        <v>0.1</v>
      </c>
      <c r="CV50" s="641"/>
      <c r="CW50" s="641"/>
      <c r="CX50" s="642"/>
      <c r="CY50" s="623">
        <v>161</v>
      </c>
      <c r="CZ50" s="639"/>
      <c r="DA50" s="639"/>
      <c r="DB50" s="639"/>
      <c r="DC50" s="639"/>
      <c r="DD50" s="639"/>
      <c r="DE50" s="639"/>
      <c r="DF50" s="640"/>
      <c r="DG50" s="623" t="s">
        <v>117</v>
      </c>
      <c r="DH50" s="639"/>
      <c r="DI50" s="639"/>
      <c r="DJ50" s="639"/>
      <c r="DK50" s="639"/>
      <c r="DL50" s="639"/>
      <c r="DM50" s="639"/>
      <c r="DN50" s="639"/>
      <c r="DO50" s="639"/>
      <c r="DP50" s="639"/>
      <c r="DQ50" s="640"/>
      <c r="DR50" s="619" t="s">
        <v>117</v>
      </c>
      <c r="DS50" s="641"/>
      <c r="DT50" s="641"/>
      <c r="DU50" s="641"/>
      <c r="DV50" s="641"/>
      <c r="DW50" s="641"/>
      <c r="DX50" s="643"/>
    </row>
    <row r="51" spans="2:128" ht="11.25" customHeight="1" x14ac:dyDescent="0.2">
      <c r="B51" s="227" t="s">
        <v>328</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11" t="s">
        <v>329</v>
      </c>
      <c r="BZ51" s="612"/>
      <c r="CA51" s="612"/>
      <c r="CB51" s="612"/>
      <c r="CC51" s="612"/>
      <c r="CD51" s="612"/>
      <c r="CE51" s="612"/>
      <c r="CF51" s="612"/>
      <c r="CG51" s="612"/>
      <c r="CH51" s="612"/>
      <c r="CI51" s="612"/>
      <c r="CJ51" s="612"/>
      <c r="CK51" s="612"/>
      <c r="CL51" s="613"/>
      <c r="CM51" s="614">
        <v>109241549</v>
      </c>
      <c r="CN51" s="615"/>
      <c r="CO51" s="615"/>
      <c r="CP51" s="615"/>
      <c r="CQ51" s="615"/>
      <c r="CR51" s="615"/>
      <c r="CS51" s="615"/>
      <c r="CT51" s="616"/>
      <c r="CU51" s="619">
        <v>6.8</v>
      </c>
      <c r="CV51" s="641"/>
      <c r="CW51" s="641"/>
      <c r="CX51" s="642"/>
      <c r="CY51" s="623">
        <v>76780</v>
      </c>
      <c r="CZ51" s="639"/>
      <c r="DA51" s="639"/>
      <c r="DB51" s="639"/>
      <c r="DC51" s="639"/>
      <c r="DD51" s="639"/>
      <c r="DE51" s="639"/>
      <c r="DF51" s="640"/>
      <c r="DG51" s="623">
        <v>76780</v>
      </c>
      <c r="DH51" s="639"/>
      <c r="DI51" s="639"/>
      <c r="DJ51" s="639"/>
      <c r="DK51" s="639"/>
      <c r="DL51" s="639"/>
      <c r="DM51" s="639"/>
      <c r="DN51" s="639"/>
      <c r="DO51" s="639"/>
      <c r="DP51" s="639"/>
      <c r="DQ51" s="640"/>
      <c r="DR51" s="619">
        <v>0</v>
      </c>
      <c r="DS51" s="641"/>
      <c r="DT51" s="641"/>
      <c r="DU51" s="641"/>
      <c r="DV51" s="641"/>
      <c r="DW51" s="641"/>
      <c r="DX51" s="643"/>
    </row>
    <row r="52" spans="2:128" ht="11.25" customHeight="1" x14ac:dyDescent="0.2">
      <c r="B52" s="228" t="s">
        <v>330</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11" t="s">
        <v>331</v>
      </c>
      <c r="BZ52" s="612"/>
      <c r="CA52" s="612"/>
      <c r="CB52" s="612"/>
      <c r="CC52" s="612"/>
      <c r="CD52" s="612"/>
      <c r="CE52" s="612"/>
      <c r="CF52" s="612"/>
      <c r="CG52" s="612"/>
      <c r="CH52" s="612"/>
      <c r="CI52" s="612"/>
      <c r="CJ52" s="612"/>
      <c r="CK52" s="612"/>
      <c r="CL52" s="613"/>
      <c r="CM52" s="614" t="s">
        <v>213</v>
      </c>
      <c r="CN52" s="639"/>
      <c r="CO52" s="639"/>
      <c r="CP52" s="639"/>
      <c r="CQ52" s="639"/>
      <c r="CR52" s="639"/>
      <c r="CS52" s="639"/>
      <c r="CT52" s="640"/>
      <c r="CU52" s="619" t="s">
        <v>213</v>
      </c>
      <c r="CV52" s="641"/>
      <c r="CW52" s="641"/>
      <c r="CX52" s="642"/>
      <c r="CY52" s="623" t="s">
        <v>213</v>
      </c>
      <c r="CZ52" s="639"/>
      <c r="DA52" s="639"/>
      <c r="DB52" s="639"/>
      <c r="DC52" s="639"/>
      <c r="DD52" s="639"/>
      <c r="DE52" s="639"/>
      <c r="DF52" s="640"/>
      <c r="DG52" s="623" t="s">
        <v>151</v>
      </c>
      <c r="DH52" s="639"/>
      <c r="DI52" s="639"/>
      <c r="DJ52" s="639"/>
      <c r="DK52" s="639"/>
      <c r="DL52" s="639"/>
      <c r="DM52" s="639"/>
      <c r="DN52" s="639"/>
      <c r="DO52" s="639"/>
      <c r="DP52" s="639"/>
      <c r="DQ52" s="640"/>
      <c r="DR52" s="619" t="s">
        <v>213</v>
      </c>
      <c r="DS52" s="641"/>
      <c r="DT52" s="641"/>
      <c r="DU52" s="641"/>
      <c r="DV52" s="641"/>
      <c r="DW52" s="641"/>
      <c r="DX52" s="643"/>
    </row>
    <row r="53" spans="2:128" ht="11.25" customHeight="1" x14ac:dyDescent="0.2">
      <c r="AP53" s="670"/>
      <c r="AQ53" s="670"/>
      <c r="AR53" s="670"/>
      <c r="AS53" s="670"/>
      <c r="AT53" s="219"/>
      <c r="AU53" s="219"/>
      <c r="AV53" s="219"/>
      <c r="AW53" s="219"/>
      <c r="AX53" s="219"/>
      <c r="AY53" s="219"/>
      <c r="AZ53" s="219"/>
      <c r="BA53" s="219"/>
      <c r="BB53" s="219"/>
      <c r="BC53" s="219"/>
      <c r="BD53" s="668"/>
      <c r="BE53" s="668"/>
      <c r="BF53" s="668"/>
      <c r="BG53" s="668"/>
      <c r="BH53" s="668"/>
      <c r="BI53" s="668"/>
      <c r="BJ53" s="668"/>
      <c r="BK53" s="668"/>
      <c r="BL53" s="668"/>
      <c r="BM53" s="668"/>
      <c r="BN53" s="668"/>
      <c r="BO53" s="668"/>
      <c r="BP53" s="668"/>
      <c r="BQ53" s="668"/>
      <c r="BR53" s="668"/>
      <c r="BS53" s="668"/>
      <c r="BT53" s="668"/>
      <c r="BU53" s="668"/>
      <c r="BV53" s="668"/>
      <c r="BW53" s="668"/>
      <c r="BY53" s="611" t="s">
        <v>332</v>
      </c>
      <c r="BZ53" s="612"/>
      <c r="CA53" s="612"/>
      <c r="CB53" s="612"/>
      <c r="CC53" s="612"/>
      <c r="CD53" s="612"/>
      <c r="CE53" s="612"/>
      <c r="CF53" s="612"/>
      <c r="CG53" s="612"/>
      <c r="CH53" s="612"/>
      <c r="CI53" s="612"/>
      <c r="CJ53" s="612"/>
      <c r="CK53" s="612"/>
      <c r="CL53" s="613"/>
      <c r="CM53" s="614">
        <v>270878932</v>
      </c>
      <c r="CN53" s="615"/>
      <c r="CO53" s="615"/>
      <c r="CP53" s="615"/>
      <c r="CQ53" s="615"/>
      <c r="CR53" s="615"/>
      <c r="CS53" s="615"/>
      <c r="CT53" s="616"/>
      <c r="CU53" s="619">
        <v>16.8</v>
      </c>
      <c r="CV53" s="641"/>
      <c r="CW53" s="641"/>
      <c r="CX53" s="642"/>
      <c r="CY53" s="623">
        <v>2288940</v>
      </c>
      <c r="CZ53" s="639"/>
      <c r="DA53" s="639"/>
      <c r="DB53" s="639"/>
      <c r="DC53" s="639"/>
      <c r="DD53" s="639"/>
      <c r="DE53" s="639"/>
      <c r="DF53" s="640"/>
      <c r="DG53" s="685"/>
      <c r="DH53" s="686"/>
      <c r="DI53" s="686"/>
      <c r="DJ53" s="686"/>
      <c r="DK53" s="686"/>
      <c r="DL53" s="686"/>
      <c r="DM53" s="686"/>
      <c r="DN53" s="686"/>
      <c r="DO53" s="686"/>
      <c r="DP53" s="686"/>
      <c r="DQ53" s="687"/>
      <c r="DR53" s="688"/>
      <c r="DS53" s="689"/>
      <c r="DT53" s="689"/>
      <c r="DU53" s="689"/>
      <c r="DV53" s="689"/>
      <c r="DW53" s="689"/>
      <c r="DX53" s="690"/>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70"/>
      <c r="AQ54" s="670"/>
      <c r="AR54" s="670"/>
      <c r="AS54" s="670"/>
      <c r="AT54" s="219"/>
      <c r="AU54" s="219"/>
      <c r="AV54" s="219"/>
      <c r="AW54" s="219"/>
      <c r="AX54" s="219"/>
      <c r="AY54" s="219"/>
      <c r="AZ54" s="219"/>
      <c r="BA54" s="219"/>
      <c r="BB54" s="219"/>
      <c r="BC54" s="219"/>
      <c r="BD54" s="668"/>
      <c r="BE54" s="668"/>
      <c r="BF54" s="668"/>
      <c r="BG54" s="668"/>
      <c r="BH54" s="668"/>
      <c r="BI54" s="668"/>
      <c r="BJ54" s="668"/>
      <c r="BK54" s="668"/>
      <c r="BL54" s="668"/>
      <c r="BM54" s="668"/>
      <c r="BN54" s="668"/>
      <c r="BO54" s="668"/>
      <c r="BP54" s="668"/>
      <c r="BQ54" s="668"/>
      <c r="BR54" s="668"/>
      <c r="BS54" s="668"/>
      <c r="BT54" s="668"/>
      <c r="BU54" s="668"/>
      <c r="BV54" s="668"/>
      <c r="BW54" s="668"/>
      <c r="BY54" s="611" t="s">
        <v>333</v>
      </c>
      <c r="BZ54" s="612"/>
      <c r="CA54" s="612"/>
      <c r="CB54" s="612"/>
      <c r="CC54" s="612"/>
      <c r="CD54" s="612"/>
      <c r="CE54" s="612"/>
      <c r="CF54" s="612"/>
      <c r="CG54" s="612"/>
      <c r="CH54" s="612"/>
      <c r="CI54" s="612"/>
      <c r="CJ54" s="612"/>
      <c r="CK54" s="612"/>
      <c r="CL54" s="613"/>
      <c r="CM54" s="614">
        <v>11315428</v>
      </c>
      <c r="CN54" s="615"/>
      <c r="CO54" s="615"/>
      <c r="CP54" s="615"/>
      <c r="CQ54" s="615"/>
      <c r="CR54" s="615"/>
      <c r="CS54" s="615"/>
      <c r="CT54" s="616"/>
      <c r="CU54" s="619">
        <v>0.7</v>
      </c>
      <c r="CV54" s="641"/>
      <c r="CW54" s="641"/>
      <c r="CX54" s="642"/>
      <c r="CY54" s="623">
        <v>170709</v>
      </c>
      <c r="CZ54" s="639"/>
      <c r="DA54" s="639"/>
      <c r="DB54" s="639"/>
      <c r="DC54" s="639"/>
      <c r="DD54" s="639"/>
      <c r="DE54" s="639"/>
      <c r="DF54" s="640"/>
      <c r="DG54" s="685"/>
      <c r="DH54" s="686"/>
      <c r="DI54" s="686"/>
      <c r="DJ54" s="686"/>
      <c r="DK54" s="686"/>
      <c r="DL54" s="686"/>
      <c r="DM54" s="686"/>
      <c r="DN54" s="686"/>
      <c r="DO54" s="686"/>
      <c r="DP54" s="686"/>
      <c r="DQ54" s="687"/>
      <c r="DR54" s="688"/>
      <c r="DS54" s="689"/>
      <c r="DT54" s="689"/>
      <c r="DU54" s="689"/>
      <c r="DV54" s="689"/>
      <c r="DW54" s="689"/>
      <c r="DX54" s="690"/>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70"/>
      <c r="AQ55" s="670"/>
      <c r="AR55" s="670"/>
      <c r="AS55" s="670"/>
      <c r="AT55" s="219"/>
      <c r="AU55" s="219"/>
      <c r="AV55" s="219"/>
      <c r="AW55" s="219"/>
      <c r="AX55" s="219"/>
      <c r="AY55" s="219"/>
      <c r="AZ55" s="219"/>
      <c r="BA55" s="219"/>
      <c r="BB55" s="219"/>
      <c r="BC55" s="219"/>
      <c r="BD55" s="668"/>
      <c r="BE55" s="668"/>
      <c r="BF55" s="668"/>
      <c r="BG55" s="668"/>
      <c r="BH55" s="668"/>
      <c r="BI55" s="668"/>
      <c r="BJ55" s="668"/>
      <c r="BK55" s="668"/>
      <c r="BL55" s="668"/>
      <c r="BM55" s="668"/>
      <c r="BN55" s="668"/>
      <c r="BO55" s="668"/>
      <c r="BP55" s="668"/>
      <c r="BQ55" s="668"/>
      <c r="BR55" s="668"/>
      <c r="BS55" s="668"/>
      <c r="BT55" s="668"/>
      <c r="BU55" s="668"/>
      <c r="BV55" s="668"/>
      <c r="BW55" s="668"/>
      <c r="BY55" s="646" t="s">
        <v>303</v>
      </c>
      <c r="BZ55" s="647"/>
      <c r="CA55" s="611" t="s">
        <v>334</v>
      </c>
      <c r="CB55" s="612"/>
      <c r="CC55" s="612"/>
      <c r="CD55" s="612"/>
      <c r="CE55" s="612"/>
      <c r="CF55" s="612"/>
      <c r="CG55" s="612"/>
      <c r="CH55" s="612"/>
      <c r="CI55" s="612"/>
      <c r="CJ55" s="612"/>
      <c r="CK55" s="612"/>
      <c r="CL55" s="613"/>
      <c r="CM55" s="614">
        <v>242522616</v>
      </c>
      <c r="CN55" s="615"/>
      <c r="CO55" s="615"/>
      <c r="CP55" s="615"/>
      <c r="CQ55" s="615"/>
      <c r="CR55" s="615"/>
      <c r="CS55" s="615"/>
      <c r="CT55" s="616"/>
      <c r="CU55" s="619">
        <v>15</v>
      </c>
      <c r="CV55" s="641"/>
      <c r="CW55" s="641"/>
      <c r="CX55" s="642"/>
      <c r="CY55" s="623">
        <v>1967778</v>
      </c>
      <c r="CZ55" s="639"/>
      <c r="DA55" s="639"/>
      <c r="DB55" s="639"/>
      <c r="DC55" s="639"/>
      <c r="DD55" s="639"/>
      <c r="DE55" s="639"/>
      <c r="DF55" s="640"/>
      <c r="DG55" s="685"/>
      <c r="DH55" s="686"/>
      <c r="DI55" s="686"/>
      <c r="DJ55" s="686"/>
      <c r="DK55" s="686"/>
      <c r="DL55" s="686"/>
      <c r="DM55" s="686"/>
      <c r="DN55" s="686"/>
      <c r="DO55" s="686"/>
      <c r="DP55" s="686"/>
      <c r="DQ55" s="687"/>
      <c r="DR55" s="688"/>
      <c r="DS55" s="689"/>
      <c r="DT55" s="689"/>
      <c r="DU55" s="689"/>
      <c r="DV55" s="689"/>
      <c r="DW55" s="689"/>
      <c r="DX55" s="690"/>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48"/>
      <c r="BZ56" s="649"/>
      <c r="CA56" s="611" t="s">
        <v>335</v>
      </c>
      <c r="CB56" s="612"/>
      <c r="CC56" s="612"/>
      <c r="CD56" s="612"/>
      <c r="CE56" s="612"/>
      <c r="CF56" s="612"/>
      <c r="CG56" s="612"/>
      <c r="CH56" s="612"/>
      <c r="CI56" s="612"/>
      <c r="CJ56" s="612"/>
      <c r="CK56" s="612"/>
      <c r="CL56" s="613"/>
      <c r="CM56" s="614">
        <v>142097158</v>
      </c>
      <c r="CN56" s="615"/>
      <c r="CO56" s="615"/>
      <c r="CP56" s="615"/>
      <c r="CQ56" s="615"/>
      <c r="CR56" s="615"/>
      <c r="CS56" s="615"/>
      <c r="CT56" s="616"/>
      <c r="CU56" s="619">
        <v>8.8000000000000007</v>
      </c>
      <c r="CV56" s="641"/>
      <c r="CW56" s="641"/>
      <c r="CX56" s="642"/>
      <c r="CY56" s="623">
        <v>237039</v>
      </c>
      <c r="CZ56" s="639"/>
      <c r="DA56" s="639"/>
      <c r="DB56" s="639"/>
      <c r="DC56" s="639"/>
      <c r="DD56" s="639"/>
      <c r="DE56" s="639"/>
      <c r="DF56" s="640"/>
      <c r="DG56" s="685"/>
      <c r="DH56" s="686"/>
      <c r="DI56" s="686"/>
      <c r="DJ56" s="686"/>
      <c r="DK56" s="686"/>
      <c r="DL56" s="686"/>
      <c r="DM56" s="686"/>
      <c r="DN56" s="686"/>
      <c r="DO56" s="686"/>
      <c r="DP56" s="686"/>
      <c r="DQ56" s="687"/>
      <c r="DR56" s="688"/>
      <c r="DS56" s="689"/>
      <c r="DT56" s="689"/>
      <c r="DU56" s="689"/>
      <c r="DV56" s="689"/>
      <c r="DW56" s="689"/>
      <c r="DX56" s="690"/>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92"/>
      <c r="AR57" s="692"/>
      <c r="AS57" s="692"/>
      <c r="AT57" s="692"/>
      <c r="AU57" s="692"/>
      <c r="AV57" s="692"/>
      <c r="AW57" s="692"/>
      <c r="AX57" s="692"/>
      <c r="AY57" s="692"/>
      <c r="AZ57" s="692"/>
      <c r="BA57" s="692"/>
      <c r="BB57" s="692"/>
      <c r="BC57" s="692"/>
      <c r="BD57" s="692"/>
      <c r="BE57" s="692"/>
      <c r="BF57" s="692"/>
      <c r="BG57" s="692"/>
      <c r="BH57" s="692"/>
      <c r="BI57" s="692"/>
      <c r="BJ57" s="692"/>
      <c r="BK57" s="692"/>
      <c r="BL57" s="692"/>
      <c r="BM57" s="692"/>
      <c r="BN57" s="692"/>
      <c r="BO57" s="692"/>
      <c r="BP57" s="692"/>
      <c r="BQ57" s="692"/>
      <c r="BR57" s="692"/>
      <c r="BS57" s="692"/>
      <c r="BT57" s="692"/>
      <c r="BU57" s="692"/>
      <c r="BV57" s="692"/>
      <c r="BW57" s="692"/>
      <c r="BY57" s="648"/>
      <c r="BZ57" s="649"/>
      <c r="CA57" s="611" t="s">
        <v>336</v>
      </c>
      <c r="CB57" s="612"/>
      <c r="CC57" s="612"/>
      <c r="CD57" s="612"/>
      <c r="CE57" s="612"/>
      <c r="CF57" s="612"/>
      <c r="CG57" s="612"/>
      <c r="CH57" s="612"/>
      <c r="CI57" s="612"/>
      <c r="CJ57" s="612"/>
      <c r="CK57" s="612"/>
      <c r="CL57" s="613"/>
      <c r="CM57" s="614">
        <v>72620773</v>
      </c>
      <c r="CN57" s="615"/>
      <c r="CO57" s="615"/>
      <c r="CP57" s="615"/>
      <c r="CQ57" s="615"/>
      <c r="CR57" s="615"/>
      <c r="CS57" s="615"/>
      <c r="CT57" s="616"/>
      <c r="CU57" s="619">
        <v>4.5</v>
      </c>
      <c r="CV57" s="641"/>
      <c r="CW57" s="641"/>
      <c r="CX57" s="642"/>
      <c r="CY57" s="623">
        <v>1729563</v>
      </c>
      <c r="CZ57" s="639"/>
      <c r="DA57" s="639"/>
      <c r="DB57" s="639"/>
      <c r="DC57" s="639"/>
      <c r="DD57" s="639"/>
      <c r="DE57" s="639"/>
      <c r="DF57" s="640"/>
      <c r="DG57" s="685"/>
      <c r="DH57" s="686"/>
      <c r="DI57" s="686"/>
      <c r="DJ57" s="686"/>
      <c r="DK57" s="686"/>
      <c r="DL57" s="686"/>
      <c r="DM57" s="686"/>
      <c r="DN57" s="686"/>
      <c r="DO57" s="686"/>
      <c r="DP57" s="686"/>
      <c r="DQ57" s="687"/>
      <c r="DR57" s="688"/>
      <c r="DS57" s="689"/>
      <c r="DT57" s="689"/>
      <c r="DU57" s="689"/>
      <c r="DV57" s="689"/>
      <c r="DW57" s="689"/>
      <c r="DX57" s="690"/>
    </row>
    <row r="58" spans="2:128" ht="11.25" customHeight="1" x14ac:dyDescent="0.2">
      <c r="B58" s="228"/>
      <c r="AP58" s="223"/>
      <c r="AQ58" s="219"/>
      <c r="AR58" s="219"/>
      <c r="AS58" s="219"/>
      <c r="AT58" s="219"/>
      <c r="AU58" s="219"/>
      <c r="AV58" s="219"/>
      <c r="AW58" s="219"/>
      <c r="AX58" s="219"/>
      <c r="AY58" s="219"/>
      <c r="AZ58" s="691"/>
      <c r="BA58" s="691"/>
      <c r="BB58" s="691"/>
      <c r="BC58" s="691"/>
      <c r="BD58" s="219"/>
      <c r="BE58" s="219"/>
      <c r="BF58" s="219"/>
      <c r="BG58" s="219"/>
      <c r="BH58" s="219"/>
      <c r="BI58" s="219"/>
      <c r="BJ58" s="219"/>
      <c r="BK58" s="219"/>
      <c r="BL58" s="219"/>
      <c r="BM58" s="219"/>
      <c r="BN58" s="219"/>
      <c r="BO58" s="219"/>
      <c r="BP58" s="219"/>
      <c r="BQ58" s="219"/>
      <c r="BR58" s="219"/>
      <c r="BS58" s="691"/>
      <c r="BT58" s="691"/>
      <c r="BU58" s="691"/>
      <c r="BV58" s="691"/>
      <c r="BW58" s="691"/>
      <c r="BY58" s="648"/>
      <c r="BZ58" s="649"/>
      <c r="CA58" s="611" t="s">
        <v>337</v>
      </c>
      <c r="CB58" s="612"/>
      <c r="CC58" s="612"/>
      <c r="CD58" s="612"/>
      <c r="CE58" s="612"/>
      <c r="CF58" s="612"/>
      <c r="CG58" s="612"/>
      <c r="CH58" s="612"/>
      <c r="CI58" s="612"/>
      <c r="CJ58" s="612"/>
      <c r="CK58" s="612"/>
      <c r="CL58" s="613"/>
      <c r="CM58" s="614">
        <v>28356316</v>
      </c>
      <c r="CN58" s="615"/>
      <c r="CO58" s="615"/>
      <c r="CP58" s="615"/>
      <c r="CQ58" s="615"/>
      <c r="CR58" s="615"/>
      <c r="CS58" s="615"/>
      <c r="CT58" s="616"/>
      <c r="CU58" s="619">
        <v>1.8</v>
      </c>
      <c r="CV58" s="641"/>
      <c r="CW58" s="641"/>
      <c r="CX58" s="642"/>
      <c r="CY58" s="623">
        <v>321162</v>
      </c>
      <c r="CZ58" s="639"/>
      <c r="DA58" s="639"/>
      <c r="DB58" s="639"/>
      <c r="DC58" s="639"/>
      <c r="DD58" s="639"/>
      <c r="DE58" s="639"/>
      <c r="DF58" s="640"/>
      <c r="DG58" s="685"/>
      <c r="DH58" s="686"/>
      <c r="DI58" s="686"/>
      <c r="DJ58" s="686"/>
      <c r="DK58" s="686"/>
      <c r="DL58" s="686"/>
      <c r="DM58" s="686"/>
      <c r="DN58" s="686"/>
      <c r="DO58" s="686"/>
      <c r="DP58" s="686"/>
      <c r="DQ58" s="687"/>
      <c r="DR58" s="688"/>
      <c r="DS58" s="689"/>
      <c r="DT58" s="689"/>
      <c r="DU58" s="689"/>
      <c r="DV58" s="689"/>
      <c r="DW58" s="689"/>
      <c r="DX58" s="690"/>
    </row>
    <row r="59" spans="2:128" ht="11.25" customHeight="1" x14ac:dyDescent="0.2">
      <c r="AP59" s="219"/>
      <c r="AQ59" s="223"/>
      <c r="AR59" s="223"/>
      <c r="AS59" s="223"/>
      <c r="AT59" s="223"/>
      <c r="AU59" s="223"/>
      <c r="AV59" s="223"/>
      <c r="AW59" s="223"/>
      <c r="AX59" s="223"/>
      <c r="AY59" s="219"/>
      <c r="AZ59" s="691"/>
      <c r="BA59" s="691"/>
      <c r="BB59" s="691"/>
      <c r="BC59" s="691"/>
      <c r="BD59" s="219"/>
      <c r="BE59" s="219"/>
      <c r="BF59" s="219"/>
      <c r="BG59" s="219"/>
      <c r="BH59" s="219"/>
      <c r="BI59" s="219"/>
      <c r="BJ59" s="219"/>
      <c r="BK59" s="219"/>
      <c r="BL59" s="219"/>
      <c r="BM59" s="219"/>
      <c r="BN59" s="219"/>
      <c r="BO59" s="219"/>
      <c r="BP59" s="219"/>
      <c r="BQ59" s="219"/>
      <c r="BR59" s="219"/>
      <c r="BS59" s="691"/>
      <c r="BT59" s="691"/>
      <c r="BU59" s="691"/>
      <c r="BV59" s="691"/>
      <c r="BW59" s="691"/>
      <c r="BY59" s="650"/>
      <c r="BZ59" s="651"/>
      <c r="CA59" s="611" t="s">
        <v>338</v>
      </c>
      <c r="CB59" s="612"/>
      <c r="CC59" s="612"/>
      <c r="CD59" s="612"/>
      <c r="CE59" s="612"/>
      <c r="CF59" s="612"/>
      <c r="CG59" s="612"/>
      <c r="CH59" s="612"/>
      <c r="CI59" s="612"/>
      <c r="CJ59" s="612"/>
      <c r="CK59" s="612"/>
      <c r="CL59" s="613"/>
      <c r="CM59" s="614" t="s">
        <v>213</v>
      </c>
      <c r="CN59" s="615"/>
      <c r="CO59" s="615"/>
      <c r="CP59" s="615"/>
      <c r="CQ59" s="615"/>
      <c r="CR59" s="615"/>
      <c r="CS59" s="615"/>
      <c r="CT59" s="616"/>
      <c r="CU59" s="619" t="s">
        <v>213</v>
      </c>
      <c r="CV59" s="641"/>
      <c r="CW59" s="641"/>
      <c r="CX59" s="642"/>
      <c r="CY59" s="623" t="s">
        <v>117</v>
      </c>
      <c r="CZ59" s="639"/>
      <c r="DA59" s="639"/>
      <c r="DB59" s="639"/>
      <c r="DC59" s="639"/>
      <c r="DD59" s="639"/>
      <c r="DE59" s="639"/>
      <c r="DF59" s="640"/>
      <c r="DG59" s="685"/>
      <c r="DH59" s="686"/>
      <c r="DI59" s="686"/>
      <c r="DJ59" s="686"/>
      <c r="DK59" s="686"/>
      <c r="DL59" s="686"/>
      <c r="DM59" s="686"/>
      <c r="DN59" s="686"/>
      <c r="DO59" s="686"/>
      <c r="DP59" s="686"/>
      <c r="DQ59" s="687"/>
      <c r="DR59" s="688"/>
      <c r="DS59" s="689"/>
      <c r="DT59" s="689"/>
      <c r="DU59" s="689"/>
      <c r="DV59" s="689"/>
      <c r="DW59" s="689"/>
      <c r="DX59" s="690"/>
    </row>
    <row r="60" spans="2:128" ht="11.25" customHeight="1" x14ac:dyDescent="0.2">
      <c r="AP60" s="219"/>
      <c r="AQ60" s="223"/>
      <c r="AR60" s="223"/>
      <c r="AS60" s="223"/>
      <c r="AT60" s="223"/>
      <c r="AU60" s="223"/>
      <c r="AV60" s="223"/>
      <c r="AW60" s="223"/>
      <c r="AX60" s="223"/>
      <c r="AY60" s="219"/>
      <c r="AZ60" s="691"/>
      <c r="BA60" s="691"/>
      <c r="BB60" s="691"/>
      <c r="BC60" s="691"/>
      <c r="BD60" s="219"/>
      <c r="BE60" s="219"/>
      <c r="BF60" s="219"/>
      <c r="BG60" s="219"/>
      <c r="BH60" s="219"/>
      <c r="BI60" s="219"/>
      <c r="BJ60" s="219"/>
      <c r="BK60" s="219"/>
      <c r="BL60" s="219"/>
      <c r="BM60" s="219"/>
      <c r="BN60" s="219"/>
      <c r="BO60" s="219"/>
      <c r="BP60" s="219"/>
      <c r="BQ60" s="219"/>
      <c r="BR60" s="219"/>
      <c r="BS60" s="691"/>
      <c r="BT60" s="691"/>
      <c r="BU60" s="691"/>
      <c r="BV60" s="691"/>
      <c r="BW60" s="691"/>
      <c r="BY60" s="630" t="s">
        <v>339</v>
      </c>
      <c r="BZ60" s="631"/>
      <c r="CA60" s="631"/>
      <c r="CB60" s="631"/>
      <c r="CC60" s="631"/>
      <c r="CD60" s="631"/>
      <c r="CE60" s="631"/>
      <c r="CF60" s="631"/>
      <c r="CG60" s="631"/>
      <c r="CH60" s="631"/>
      <c r="CI60" s="631"/>
      <c r="CJ60" s="631"/>
      <c r="CK60" s="631"/>
      <c r="CL60" s="632"/>
      <c r="CM60" s="693">
        <v>1616681341</v>
      </c>
      <c r="CN60" s="694"/>
      <c r="CO60" s="694"/>
      <c r="CP60" s="694"/>
      <c r="CQ60" s="694"/>
      <c r="CR60" s="694"/>
      <c r="CS60" s="694"/>
      <c r="CT60" s="695"/>
      <c r="CU60" s="636">
        <v>100</v>
      </c>
      <c r="CV60" s="696"/>
      <c r="CW60" s="696"/>
      <c r="CX60" s="697"/>
      <c r="CY60" s="698">
        <v>1078417709</v>
      </c>
      <c r="CZ60" s="699"/>
      <c r="DA60" s="699"/>
      <c r="DB60" s="699"/>
      <c r="DC60" s="699"/>
      <c r="DD60" s="699"/>
      <c r="DE60" s="699"/>
      <c r="DF60" s="700"/>
      <c r="DG60" s="701"/>
      <c r="DH60" s="702"/>
      <c r="DI60" s="702"/>
      <c r="DJ60" s="702"/>
      <c r="DK60" s="702"/>
      <c r="DL60" s="702"/>
      <c r="DM60" s="702"/>
      <c r="DN60" s="702"/>
      <c r="DO60" s="702"/>
      <c r="DP60" s="702"/>
      <c r="DQ60" s="703"/>
      <c r="DR60" s="704"/>
      <c r="DS60" s="705"/>
      <c r="DT60" s="705"/>
      <c r="DU60" s="705"/>
      <c r="DV60" s="705"/>
      <c r="DW60" s="705"/>
      <c r="DX60" s="706"/>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j8+rLa0hhTOEZlXFCwrM5SMsqiL1wxiYSIkkfYU2p7/ULr08rFd6h4sZ1g3JndeNdw+UV1ZdaVTXeLYp5pVIFw==" saltValue="n7LUmaWQd/1gtnX2rppvGw==" spinCount="100000" sheet="1" objects="1" scenarios="1"/>
  <mergeCells count="683">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CY53:DF53"/>
    <mergeCell ref="DG53:DQ53"/>
    <mergeCell ref="DR53:DX53"/>
    <mergeCell ref="BD54:BM54"/>
    <mergeCell ref="BN54:BW54"/>
    <mergeCell ref="BY54:CL54"/>
    <mergeCell ref="CM54:CT54"/>
    <mergeCell ref="CU54:CX54"/>
    <mergeCell ref="CY54:DF54"/>
    <mergeCell ref="DG54:DQ54"/>
    <mergeCell ref="AP53:AS55"/>
    <mergeCell ref="BD53:BM53"/>
    <mergeCell ref="BN53:BW53"/>
    <mergeCell ref="BY53:CL53"/>
    <mergeCell ref="CM53:CT53"/>
    <mergeCell ref="CU53:C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DR49:DX49"/>
    <mergeCell ref="BY50:CL50"/>
    <mergeCell ref="CM50:CT50"/>
    <mergeCell ref="CU50:CX50"/>
    <mergeCell ref="CY50:DF50"/>
    <mergeCell ref="DG50:DQ50"/>
    <mergeCell ref="DR50:DX50"/>
    <mergeCell ref="CY48:DF48"/>
    <mergeCell ref="DG48:DQ48"/>
    <mergeCell ref="DR48:DX48"/>
    <mergeCell ref="CM46:CT46"/>
    <mergeCell ref="BD49:BM49"/>
    <mergeCell ref="BN49:BW49"/>
    <mergeCell ref="BY49:CL49"/>
    <mergeCell ref="CM49:CT49"/>
    <mergeCell ref="CU49:CX49"/>
    <mergeCell ref="CY49:DF49"/>
    <mergeCell ref="DG49:DQ49"/>
    <mergeCell ref="CU47:CX47"/>
    <mergeCell ref="CY47:DF47"/>
    <mergeCell ref="DG47:DQ47"/>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39:Q39"/>
    <mergeCell ref="R39:Y39"/>
    <mergeCell ref="Z39:AC39"/>
    <mergeCell ref="AD39:AK39"/>
    <mergeCell ref="AL39:AO39"/>
    <mergeCell ref="AP39:BC39"/>
    <mergeCell ref="BD39:BK39"/>
    <mergeCell ref="BL39:BO39"/>
    <mergeCell ref="BL38:BO38"/>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election activeCell="CW97" sqref="CW97:DA97"/>
    </sheetView>
  </sheetViews>
  <sheetFormatPr defaultColWidth="0" defaultRowHeight="13" zeroHeight="1" x14ac:dyDescent="0.2"/>
  <cols>
    <col min="1" max="130" width="2.7265625" style="277" customWidth="1"/>
    <col min="131" max="131" width="1.6328125" style="277" customWidth="1"/>
    <col min="132" max="16384" width="9" style="277"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340</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6" t="s">
        <v>341</v>
      </c>
      <c r="DK2" s="737"/>
      <c r="DL2" s="737"/>
      <c r="DM2" s="737"/>
      <c r="DN2" s="737"/>
      <c r="DO2" s="738"/>
      <c r="DP2" s="238"/>
      <c r="DQ2" s="736" t="s">
        <v>342</v>
      </c>
      <c r="DR2" s="737"/>
      <c r="DS2" s="737"/>
      <c r="DT2" s="737"/>
      <c r="DU2" s="737"/>
      <c r="DV2" s="737"/>
      <c r="DW2" s="737"/>
      <c r="DX2" s="737"/>
      <c r="DY2" s="737"/>
      <c r="DZ2" s="738"/>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739" t="s">
        <v>343</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41"/>
      <c r="BA4" s="241"/>
      <c r="BB4" s="241"/>
      <c r="BC4" s="241"/>
      <c r="BD4" s="241"/>
      <c r="BE4" s="242"/>
      <c r="BF4" s="242"/>
      <c r="BG4" s="242"/>
      <c r="BH4" s="242"/>
      <c r="BI4" s="242"/>
      <c r="BJ4" s="242"/>
      <c r="BK4" s="242"/>
      <c r="BL4" s="242"/>
      <c r="BM4" s="242"/>
      <c r="BN4" s="242"/>
      <c r="BO4" s="242"/>
      <c r="BP4" s="242"/>
      <c r="BQ4" s="241" t="s">
        <v>344</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730" t="s">
        <v>345</v>
      </c>
      <c r="B5" s="731"/>
      <c r="C5" s="731"/>
      <c r="D5" s="731"/>
      <c r="E5" s="731"/>
      <c r="F5" s="731"/>
      <c r="G5" s="731"/>
      <c r="H5" s="731"/>
      <c r="I5" s="731"/>
      <c r="J5" s="731"/>
      <c r="K5" s="731"/>
      <c r="L5" s="731"/>
      <c r="M5" s="731"/>
      <c r="N5" s="731"/>
      <c r="O5" s="731"/>
      <c r="P5" s="732"/>
      <c r="Q5" s="707" t="s">
        <v>346</v>
      </c>
      <c r="R5" s="708"/>
      <c r="S5" s="708"/>
      <c r="T5" s="708"/>
      <c r="U5" s="709"/>
      <c r="V5" s="707" t="s">
        <v>347</v>
      </c>
      <c r="W5" s="708"/>
      <c r="X5" s="708"/>
      <c r="Y5" s="708"/>
      <c r="Z5" s="709"/>
      <c r="AA5" s="707" t="s">
        <v>348</v>
      </c>
      <c r="AB5" s="708"/>
      <c r="AC5" s="708"/>
      <c r="AD5" s="708"/>
      <c r="AE5" s="708"/>
      <c r="AF5" s="740" t="s">
        <v>349</v>
      </c>
      <c r="AG5" s="708"/>
      <c r="AH5" s="708"/>
      <c r="AI5" s="708"/>
      <c r="AJ5" s="719"/>
      <c r="AK5" s="708" t="s">
        <v>350</v>
      </c>
      <c r="AL5" s="708"/>
      <c r="AM5" s="708"/>
      <c r="AN5" s="708"/>
      <c r="AO5" s="709"/>
      <c r="AP5" s="707" t="s">
        <v>351</v>
      </c>
      <c r="AQ5" s="708"/>
      <c r="AR5" s="708"/>
      <c r="AS5" s="708"/>
      <c r="AT5" s="709"/>
      <c r="AU5" s="707" t="s">
        <v>352</v>
      </c>
      <c r="AV5" s="708"/>
      <c r="AW5" s="708"/>
      <c r="AX5" s="708"/>
      <c r="AY5" s="719"/>
      <c r="AZ5" s="245"/>
      <c r="BA5" s="245"/>
      <c r="BB5" s="245"/>
      <c r="BC5" s="245"/>
      <c r="BD5" s="245"/>
      <c r="BE5" s="246"/>
      <c r="BF5" s="246"/>
      <c r="BG5" s="246"/>
      <c r="BH5" s="246"/>
      <c r="BI5" s="246"/>
      <c r="BJ5" s="246"/>
      <c r="BK5" s="246"/>
      <c r="BL5" s="246"/>
      <c r="BM5" s="246"/>
      <c r="BN5" s="246"/>
      <c r="BO5" s="246"/>
      <c r="BP5" s="246"/>
      <c r="BQ5" s="730" t="s">
        <v>353</v>
      </c>
      <c r="BR5" s="731"/>
      <c r="BS5" s="731"/>
      <c r="BT5" s="731"/>
      <c r="BU5" s="731"/>
      <c r="BV5" s="731"/>
      <c r="BW5" s="731"/>
      <c r="BX5" s="731"/>
      <c r="BY5" s="731"/>
      <c r="BZ5" s="731"/>
      <c r="CA5" s="731"/>
      <c r="CB5" s="731"/>
      <c r="CC5" s="731"/>
      <c r="CD5" s="731"/>
      <c r="CE5" s="731"/>
      <c r="CF5" s="731"/>
      <c r="CG5" s="732"/>
      <c r="CH5" s="707" t="s">
        <v>354</v>
      </c>
      <c r="CI5" s="708"/>
      <c r="CJ5" s="708"/>
      <c r="CK5" s="708"/>
      <c r="CL5" s="709"/>
      <c r="CM5" s="707" t="s">
        <v>355</v>
      </c>
      <c r="CN5" s="708"/>
      <c r="CO5" s="708"/>
      <c r="CP5" s="708"/>
      <c r="CQ5" s="709"/>
      <c r="CR5" s="707" t="s">
        <v>356</v>
      </c>
      <c r="CS5" s="708"/>
      <c r="CT5" s="708"/>
      <c r="CU5" s="708"/>
      <c r="CV5" s="709"/>
      <c r="CW5" s="707" t="s">
        <v>357</v>
      </c>
      <c r="CX5" s="708"/>
      <c r="CY5" s="708"/>
      <c r="CZ5" s="708"/>
      <c r="DA5" s="709"/>
      <c r="DB5" s="707" t="s">
        <v>358</v>
      </c>
      <c r="DC5" s="708"/>
      <c r="DD5" s="708"/>
      <c r="DE5" s="708"/>
      <c r="DF5" s="709"/>
      <c r="DG5" s="713" t="s">
        <v>359</v>
      </c>
      <c r="DH5" s="714"/>
      <c r="DI5" s="714"/>
      <c r="DJ5" s="714"/>
      <c r="DK5" s="715"/>
      <c r="DL5" s="713" t="s">
        <v>360</v>
      </c>
      <c r="DM5" s="714"/>
      <c r="DN5" s="714"/>
      <c r="DO5" s="714"/>
      <c r="DP5" s="715"/>
      <c r="DQ5" s="707" t="s">
        <v>361</v>
      </c>
      <c r="DR5" s="708"/>
      <c r="DS5" s="708"/>
      <c r="DT5" s="708"/>
      <c r="DU5" s="709"/>
      <c r="DV5" s="707" t="s">
        <v>352</v>
      </c>
      <c r="DW5" s="708"/>
      <c r="DX5" s="708"/>
      <c r="DY5" s="708"/>
      <c r="DZ5" s="719"/>
      <c r="EA5" s="243"/>
    </row>
    <row r="6" spans="1:131" s="244" customFormat="1" ht="26.25" customHeight="1" thickBot="1" x14ac:dyDescent="0.25">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41"/>
      <c r="BA6" s="241"/>
      <c r="BB6" s="241"/>
      <c r="BC6" s="241"/>
      <c r="BD6" s="241"/>
      <c r="BE6" s="242"/>
      <c r="BF6" s="242"/>
      <c r="BG6" s="242"/>
      <c r="BH6" s="242"/>
      <c r="BI6" s="242"/>
      <c r="BJ6" s="242"/>
      <c r="BK6" s="242"/>
      <c r="BL6" s="242"/>
      <c r="BM6" s="242"/>
      <c r="BN6" s="242"/>
      <c r="BO6" s="242"/>
      <c r="BP6" s="242"/>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43"/>
    </row>
    <row r="7" spans="1:131" s="244" customFormat="1" ht="26.25" customHeight="1" thickTop="1" x14ac:dyDescent="0.2">
      <c r="A7" s="247">
        <v>1</v>
      </c>
      <c r="B7" s="721" t="s">
        <v>362</v>
      </c>
      <c r="C7" s="722"/>
      <c r="D7" s="722"/>
      <c r="E7" s="722"/>
      <c r="F7" s="722"/>
      <c r="G7" s="722"/>
      <c r="H7" s="722"/>
      <c r="I7" s="722"/>
      <c r="J7" s="722"/>
      <c r="K7" s="722"/>
      <c r="L7" s="722"/>
      <c r="M7" s="722"/>
      <c r="N7" s="722"/>
      <c r="O7" s="722"/>
      <c r="P7" s="723"/>
      <c r="Q7" s="724">
        <v>1812605</v>
      </c>
      <c r="R7" s="725"/>
      <c r="S7" s="725"/>
      <c r="T7" s="725"/>
      <c r="U7" s="725"/>
      <c r="V7" s="725">
        <v>1773504</v>
      </c>
      <c r="W7" s="725"/>
      <c r="X7" s="725"/>
      <c r="Y7" s="725"/>
      <c r="Z7" s="725"/>
      <c r="AA7" s="725">
        <v>39101</v>
      </c>
      <c r="AB7" s="725"/>
      <c r="AC7" s="725"/>
      <c r="AD7" s="725"/>
      <c r="AE7" s="726"/>
      <c r="AF7" s="727">
        <v>4082</v>
      </c>
      <c r="AG7" s="728"/>
      <c r="AH7" s="728"/>
      <c r="AI7" s="728"/>
      <c r="AJ7" s="729"/>
      <c r="AK7" s="764">
        <v>19653</v>
      </c>
      <c r="AL7" s="765"/>
      <c r="AM7" s="765"/>
      <c r="AN7" s="765"/>
      <c r="AO7" s="765"/>
      <c r="AP7" s="765">
        <v>4139019</v>
      </c>
      <c r="AQ7" s="765"/>
      <c r="AR7" s="765"/>
      <c r="AS7" s="765"/>
      <c r="AT7" s="765"/>
      <c r="AU7" s="766"/>
      <c r="AV7" s="766"/>
      <c r="AW7" s="766"/>
      <c r="AX7" s="766"/>
      <c r="AY7" s="767"/>
      <c r="AZ7" s="241"/>
      <c r="BA7" s="241"/>
      <c r="BB7" s="241"/>
      <c r="BC7" s="241"/>
      <c r="BD7" s="241"/>
      <c r="BE7" s="242"/>
      <c r="BF7" s="242"/>
      <c r="BG7" s="242"/>
      <c r="BH7" s="242"/>
      <c r="BI7" s="242"/>
      <c r="BJ7" s="242"/>
      <c r="BK7" s="242"/>
      <c r="BL7" s="242"/>
      <c r="BM7" s="242"/>
      <c r="BN7" s="242"/>
      <c r="BO7" s="242"/>
      <c r="BP7" s="242"/>
      <c r="BQ7" s="248">
        <v>1</v>
      </c>
      <c r="BR7" s="395" t="s">
        <v>572</v>
      </c>
      <c r="BS7" s="768" t="s">
        <v>573</v>
      </c>
      <c r="BT7" s="769"/>
      <c r="BU7" s="769"/>
      <c r="BV7" s="769"/>
      <c r="BW7" s="769"/>
      <c r="BX7" s="769"/>
      <c r="BY7" s="769"/>
      <c r="BZ7" s="769"/>
      <c r="CA7" s="769"/>
      <c r="CB7" s="769"/>
      <c r="CC7" s="769"/>
      <c r="CD7" s="769"/>
      <c r="CE7" s="769"/>
      <c r="CF7" s="769"/>
      <c r="CG7" s="770"/>
      <c r="CH7" s="761">
        <v>-95</v>
      </c>
      <c r="CI7" s="771"/>
      <c r="CJ7" s="771"/>
      <c r="CK7" s="771"/>
      <c r="CL7" s="772"/>
      <c r="CM7" s="761">
        <v>14192</v>
      </c>
      <c r="CN7" s="762"/>
      <c r="CO7" s="762"/>
      <c r="CP7" s="762"/>
      <c r="CQ7" s="763"/>
      <c r="CR7" s="761">
        <v>19679</v>
      </c>
      <c r="CS7" s="762"/>
      <c r="CT7" s="762"/>
      <c r="CU7" s="762"/>
      <c r="CV7" s="763"/>
      <c r="CW7" s="761">
        <v>64</v>
      </c>
      <c r="CX7" s="762"/>
      <c r="CY7" s="762"/>
      <c r="CZ7" s="762"/>
      <c r="DA7" s="763"/>
      <c r="DB7" s="761">
        <v>0</v>
      </c>
      <c r="DC7" s="762"/>
      <c r="DD7" s="762"/>
      <c r="DE7" s="762"/>
      <c r="DF7" s="763"/>
      <c r="DG7" s="761">
        <v>0</v>
      </c>
      <c r="DH7" s="762"/>
      <c r="DI7" s="762"/>
      <c r="DJ7" s="762"/>
      <c r="DK7" s="763"/>
      <c r="DL7" s="761">
        <v>0</v>
      </c>
      <c r="DM7" s="762"/>
      <c r="DN7" s="762"/>
      <c r="DO7" s="762"/>
      <c r="DP7" s="763"/>
      <c r="DQ7" s="761">
        <v>0</v>
      </c>
      <c r="DR7" s="762"/>
      <c r="DS7" s="762"/>
      <c r="DT7" s="762"/>
      <c r="DU7" s="763"/>
      <c r="DV7" s="742"/>
      <c r="DW7" s="743"/>
      <c r="DX7" s="743"/>
      <c r="DY7" s="743"/>
      <c r="DZ7" s="744"/>
      <c r="EA7" s="243"/>
    </row>
    <row r="8" spans="1:131" s="244" customFormat="1" ht="26.25" customHeight="1" x14ac:dyDescent="0.2">
      <c r="A8" s="249">
        <v>2</v>
      </c>
      <c r="B8" s="745" t="s">
        <v>363</v>
      </c>
      <c r="C8" s="746"/>
      <c r="D8" s="746"/>
      <c r="E8" s="746"/>
      <c r="F8" s="746"/>
      <c r="G8" s="746"/>
      <c r="H8" s="746"/>
      <c r="I8" s="746"/>
      <c r="J8" s="746"/>
      <c r="K8" s="746"/>
      <c r="L8" s="746"/>
      <c r="M8" s="746"/>
      <c r="N8" s="746"/>
      <c r="O8" s="746"/>
      <c r="P8" s="747"/>
      <c r="Q8" s="748">
        <v>11</v>
      </c>
      <c r="R8" s="749"/>
      <c r="S8" s="749"/>
      <c r="T8" s="749"/>
      <c r="U8" s="749"/>
      <c r="V8" s="749">
        <v>11</v>
      </c>
      <c r="W8" s="749"/>
      <c r="X8" s="749"/>
      <c r="Y8" s="749"/>
      <c r="Z8" s="749"/>
      <c r="AA8" s="749">
        <v>0</v>
      </c>
      <c r="AB8" s="749"/>
      <c r="AC8" s="749"/>
      <c r="AD8" s="749"/>
      <c r="AE8" s="750"/>
      <c r="AF8" s="751" t="s">
        <v>151</v>
      </c>
      <c r="AG8" s="752"/>
      <c r="AH8" s="752"/>
      <c r="AI8" s="752"/>
      <c r="AJ8" s="753"/>
      <c r="AK8" s="754">
        <v>0</v>
      </c>
      <c r="AL8" s="755"/>
      <c r="AM8" s="755"/>
      <c r="AN8" s="755"/>
      <c r="AO8" s="755"/>
      <c r="AP8" s="755">
        <v>0</v>
      </c>
      <c r="AQ8" s="755"/>
      <c r="AR8" s="755"/>
      <c r="AS8" s="755"/>
      <c r="AT8" s="755"/>
      <c r="AU8" s="756"/>
      <c r="AV8" s="756"/>
      <c r="AW8" s="756"/>
      <c r="AX8" s="756"/>
      <c r="AY8" s="757"/>
      <c r="AZ8" s="241"/>
      <c r="BA8" s="241"/>
      <c r="BB8" s="241"/>
      <c r="BC8" s="241"/>
      <c r="BD8" s="241"/>
      <c r="BE8" s="242"/>
      <c r="BF8" s="242"/>
      <c r="BG8" s="242"/>
      <c r="BH8" s="242"/>
      <c r="BI8" s="242"/>
      <c r="BJ8" s="242"/>
      <c r="BK8" s="242"/>
      <c r="BL8" s="242"/>
      <c r="BM8" s="242"/>
      <c r="BN8" s="242"/>
      <c r="BO8" s="242"/>
      <c r="BP8" s="242"/>
      <c r="BQ8" s="250">
        <v>2</v>
      </c>
      <c r="BR8" s="396" t="s">
        <v>572</v>
      </c>
      <c r="BS8" s="758" t="s">
        <v>574</v>
      </c>
      <c r="BT8" s="759"/>
      <c r="BU8" s="759"/>
      <c r="BV8" s="759"/>
      <c r="BW8" s="759"/>
      <c r="BX8" s="759"/>
      <c r="BY8" s="759"/>
      <c r="BZ8" s="759"/>
      <c r="CA8" s="759"/>
      <c r="CB8" s="759"/>
      <c r="CC8" s="759"/>
      <c r="CD8" s="759"/>
      <c r="CE8" s="759"/>
      <c r="CF8" s="759"/>
      <c r="CG8" s="760"/>
      <c r="CH8" s="773">
        <v>-60</v>
      </c>
      <c r="CI8" s="774"/>
      <c r="CJ8" s="774"/>
      <c r="CK8" s="774"/>
      <c r="CL8" s="775"/>
      <c r="CM8" s="773">
        <v>13037</v>
      </c>
      <c r="CN8" s="774"/>
      <c r="CO8" s="774"/>
      <c r="CP8" s="774"/>
      <c r="CQ8" s="775"/>
      <c r="CR8" s="773">
        <v>14235</v>
      </c>
      <c r="CS8" s="774"/>
      <c r="CT8" s="774"/>
      <c r="CU8" s="774"/>
      <c r="CV8" s="775"/>
      <c r="CW8" s="773">
        <v>9</v>
      </c>
      <c r="CX8" s="774"/>
      <c r="CY8" s="774"/>
      <c r="CZ8" s="774"/>
      <c r="DA8" s="775"/>
      <c r="DB8" s="773">
        <v>0</v>
      </c>
      <c r="DC8" s="774"/>
      <c r="DD8" s="774"/>
      <c r="DE8" s="774"/>
      <c r="DF8" s="775"/>
      <c r="DG8" s="773">
        <v>0</v>
      </c>
      <c r="DH8" s="774"/>
      <c r="DI8" s="774"/>
      <c r="DJ8" s="774"/>
      <c r="DK8" s="775"/>
      <c r="DL8" s="773">
        <v>0</v>
      </c>
      <c r="DM8" s="774"/>
      <c r="DN8" s="774"/>
      <c r="DO8" s="774"/>
      <c r="DP8" s="775"/>
      <c r="DQ8" s="773">
        <v>0</v>
      </c>
      <c r="DR8" s="774"/>
      <c r="DS8" s="774"/>
      <c r="DT8" s="774"/>
      <c r="DU8" s="775"/>
      <c r="DV8" s="776"/>
      <c r="DW8" s="777"/>
      <c r="DX8" s="777"/>
      <c r="DY8" s="777"/>
      <c r="DZ8" s="778"/>
      <c r="EA8" s="243"/>
    </row>
    <row r="9" spans="1:131" s="244" customFormat="1" ht="26.25" customHeight="1" x14ac:dyDescent="0.2">
      <c r="A9" s="249">
        <v>3</v>
      </c>
      <c r="B9" s="745" t="s">
        <v>364</v>
      </c>
      <c r="C9" s="746"/>
      <c r="D9" s="746"/>
      <c r="E9" s="746"/>
      <c r="F9" s="746"/>
      <c r="G9" s="746"/>
      <c r="H9" s="746"/>
      <c r="I9" s="746"/>
      <c r="J9" s="746"/>
      <c r="K9" s="746"/>
      <c r="L9" s="746"/>
      <c r="M9" s="746"/>
      <c r="N9" s="746"/>
      <c r="O9" s="746"/>
      <c r="P9" s="747"/>
      <c r="Q9" s="748">
        <v>440873</v>
      </c>
      <c r="R9" s="749"/>
      <c r="S9" s="749"/>
      <c r="T9" s="749"/>
      <c r="U9" s="749"/>
      <c r="V9" s="749">
        <v>440873</v>
      </c>
      <c r="W9" s="749"/>
      <c r="X9" s="749"/>
      <c r="Y9" s="749"/>
      <c r="Z9" s="749"/>
      <c r="AA9" s="749">
        <v>0</v>
      </c>
      <c r="AB9" s="749"/>
      <c r="AC9" s="749"/>
      <c r="AD9" s="749"/>
      <c r="AE9" s="750"/>
      <c r="AF9" s="751" t="s">
        <v>365</v>
      </c>
      <c r="AG9" s="752"/>
      <c r="AH9" s="752"/>
      <c r="AI9" s="752"/>
      <c r="AJ9" s="753"/>
      <c r="AK9" s="754">
        <v>267072</v>
      </c>
      <c r="AL9" s="755"/>
      <c r="AM9" s="755"/>
      <c r="AN9" s="755"/>
      <c r="AO9" s="755"/>
      <c r="AP9" s="755">
        <v>0</v>
      </c>
      <c r="AQ9" s="755"/>
      <c r="AR9" s="755"/>
      <c r="AS9" s="755"/>
      <c r="AT9" s="755"/>
      <c r="AU9" s="756"/>
      <c r="AV9" s="756"/>
      <c r="AW9" s="756"/>
      <c r="AX9" s="756"/>
      <c r="AY9" s="757"/>
      <c r="AZ9" s="241"/>
      <c r="BA9" s="241"/>
      <c r="BB9" s="241"/>
      <c r="BC9" s="241"/>
      <c r="BD9" s="241"/>
      <c r="BE9" s="242"/>
      <c r="BF9" s="242"/>
      <c r="BG9" s="242"/>
      <c r="BH9" s="242"/>
      <c r="BI9" s="242"/>
      <c r="BJ9" s="242"/>
      <c r="BK9" s="242"/>
      <c r="BL9" s="242"/>
      <c r="BM9" s="242"/>
      <c r="BN9" s="242"/>
      <c r="BO9" s="242"/>
      <c r="BP9" s="242"/>
      <c r="BQ9" s="250">
        <v>3</v>
      </c>
      <c r="BR9" s="396" t="s">
        <v>572</v>
      </c>
      <c r="BS9" s="758" t="s">
        <v>575</v>
      </c>
      <c r="BT9" s="759"/>
      <c r="BU9" s="759"/>
      <c r="BV9" s="759"/>
      <c r="BW9" s="759"/>
      <c r="BX9" s="759"/>
      <c r="BY9" s="759"/>
      <c r="BZ9" s="759"/>
      <c r="CA9" s="759"/>
      <c r="CB9" s="759"/>
      <c r="CC9" s="759"/>
      <c r="CD9" s="759"/>
      <c r="CE9" s="759"/>
      <c r="CF9" s="759"/>
      <c r="CG9" s="760"/>
      <c r="CH9" s="773">
        <v>13</v>
      </c>
      <c r="CI9" s="774"/>
      <c r="CJ9" s="774"/>
      <c r="CK9" s="774"/>
      <c r="CL9" s="775"/>
      <c r="CM9" s="773">
        <v>5884</v>
      </c>
      <c r="CN9" s="774"/>
      <c r="CO9" s="774"/>
      <c r="CP9" s="774"/>
      <c r="CQ9" s="775"/>
      <c r="CR9" s="773">
        <v>8530</v>
      </c>
      <c r="CS9" s="774"/>
      <c r="CT9" s="774"/>
      <c r="CU9" s="774"/>
      <c r="CV9" s="775"/>
      <c r="CW9" s="773">
        <v>13</v>
      </c>
      <c r="CX9" s="774"/>
      <c r="CY9" s="774"/>
      <c r="CZ9" s="774"/>
      <c r="DA9" s="775"/>
      <c r="DB9" s="773">
        <v>0</v>
      </c>
      <c r="DC9" s="774"/>
      <c r="DD9" s="774"/>
      <c r="DE9" s="774"/>
      <c r="DF9" s="775"/>
      <c r="DG9" s="773">
        <v>0</v>
      </c>
      <c r="DH9" s="774"/>
      <c r="DI9" s="774"/>
      <c r="DJ9" s="774"/>
      <c r="DK9" s="775"/>
      <c r="DL9" s="773">
        <v>0</v>
      </c>
      <c r="DM9" s="774"/>
      <c r="DN9" s="774"/>
      <c r="DO9" s="774"/>
      <c r="DP9" s="775"/>
      <c r="DQ9" s="773">
        <v>0</v>
      </c>
      <c r="DR9" s="774"/>
      <c r="DS9" s="774"/>
      <c r="DT9" s="774"/>
      <c r="DU9" s="775"/>
      <c r="DV9" s="776"/>
      <c r="DW9" s="777"/>
      <c r="DX9" s="777"/>
      <c r="DY9" s="777"/>
      <c r="DZ9" s="778"/>
      <c r="EA9" s="243"/>
    </row>
    <row r="10" spans="1:131" s="244" customFormat="1" ht="26.25" customHeight="1" x14ac:dyDescent="0.2">
      <c r="A10" s="249">
        <v>4</v>
      </c>
      <c r="B10" s="745" t="s">
        <v>366</v>
      </c>
      <c r="C10" s="746"/>
      <c r="D10" s="746"/>
      <c r="E10" s="746"/>
      <c r="F10" s="746"/>
      <c r="G10" s="746"/>
      <c r="H10" s="746"/>
      <c r="I10" s="746"/>
      <c r="J10" s="746"/>
      <c r="K10" s="746"/>
      <c r="L10" s="746"/>
      <c r="M10" s="746"/>
      <c r="N10" s="746"/>
      <c r="O10" s="746"/>
      <c r="P10" s="747"/>
      <c r="Q10" s="748">
        <v>17</v>
      </c>
      <c r="R10" s="749"/>
      <c r="S10" s="749"/>
      <c r="T10" s="749"/>
      <c r="U10" s="749"/>
      <c r="V10" s="749">
        <v>17</v>
      </c>
      <c r="W10" s="749"/>
      <c r="X10" s="749"/>
      <c r="Y10" s="749"/>
      <c r="Z10" s="749"/>
      <c r="AA10" s="749">
        <v>0</v>
      </c>
      <c r="AB10" s="749"/>
      <c r="AC10" s="749"/>
      <c r="AD10" s="749"/>
      <c r="AE10" s="750"/>
      <c r="AF10" s="751" t="s">
        <v>151</v>
      </c>
      <c r="AG10" s="752"/>
      <c r="AH10" s="752"/>
      <c r="AI10" s="752"/>
      <c r="AJ10" s="753"/>
      <c r="AK10" s="754">
        <v>0</v>
      </c>
      <c r="AL10" s="755"/>
      <c r="AM10" s="755"/>
      <c r="AN10" s="755"/>
      <c r="AO10" s="755"/>
      <c r="AP10" s="755">
        <v>0</v>
      </c>
      <c r="AQ10" s="755"/>
      <c r="AR10" s="755"/>
      <c r="AS10" s="755"/>
      <c r="AT10" s="755"/>
      <c r="AU10" s="756"/>
      <c r="AV10" s="756"/>
      <c r="AW10" s="756"/>
      <c r="AX10" s="756"/>
      <c r="AY10" s="757"/>
      <c r="AZ10" s="241"/>
      <c r="BA10" s="241"/>
      <c r="BB10" s="241"/>
      <c r="BC10" s="241"/>
      <c r="BD10" s="241"/>
      <c r="BE10" s="242"/>
      <c r="BF10" s="242"/>
      <c r="BG10" s="242"/>
      <c r="BH10" s="242"/>
      <c r="BI10" s="242"/>
      <c r="BJ10" s="242"/>
      <c r="BK10" s="242"/>
      <c r="BL10" s="242"/>
      <c r="BM10" s="242"/>
      <c r="BN10" s="242"/>
      <c r="BO10" s="242"/>
      <c r="BP10" s="242"/>
      <c r="BQ10" s="250">
        <v>4</v>
      </c>
      <c r="BR10" s="396"/>
      <c r="BS10" s="758" t="s">
        <v>576</v>
      </c>
      <c r="BT10" s="759"/>
      <c r="BU10" s="759"/>
      <c r="BV10" s="759"/>
      <c r="BW10" s="759"/>
      <c r="BX10" s="759"/>
      <c r="BY10" s="759"/>
      <c r="BZ10" s="759"/>
      <c r="CA10" s="759"/>
      <c r="CB10" s="759"/>
      <c r="CC10" s="759"/>
      <c r="CD10" s="759"/>
      <c r="CE10" s="759"/>
      <c r="CF10" s="759"/>
      <c r="CG10" s="760"/>
      <c r="CH10" s="779">
        <v>49</v>
      </c>
      <c r="CI10" s="780"/>
      <c r="CJ10" s="780"/>
      <c r="CK10" s="780"/>
      <c r="CL10" s="781"/>
      <c r="CM10" s="779">
        <v>31403</v>
      </c>
      <c r="CN10" s="780"/>
      <c r="CO10" s="780"/>
      <c r="CP10" s="780"/>
      <c r="CQ10" s="781"/>
      <c r="CR10" s="779">
        <v>9946</v>
      </c>
      <c r="CS10" s="780"/>
      <c r="CT10" s="780"/>
      <c r="CU10" s="780"/>
      <c r="CV10" s="781"/>
      <c r="CW10" s="779">
        <v>0</v>
      </c>
      <c r="CX10" s="780"/>
      <c r="CY10" s="780"/>
      <c r="CZ10" s="780"/>
      <c r="DA10" s="781"/>
      <c r="DB10" s="779">
        <v>0</v>
      </c>
      <c r="DC10" s="780"/>
      <c r="DD10" s="780"/>
      <c r="DE10" s="780"/>
      <c r="DF10" s="781"/>
      <c r="DG10" s="779">
        <v>0</v>
      </c>
      <c r="DH10" s="780"/>
      <c r="DI10" s="780"/>
      <c r="DJ10" s="780"/>
      <c r="DK10" s="781"/>
      <c r="DL10" s="779">
        <v>0</v>
      </c>
      <c r="DM10" s="780"/>
      <c r="DN10" s="780"/>
      <c r="DO10" s="780"/>
      <c r="DP10" s="781"/>
      <c r="DQ10" s="779">
        <v>0</v>
      </c>
      <c r="DR10" s="780"/>
      <c r="DS10" s="780"/>
      <c r="DT10" s="780"/>
      <c r="DU10" s="781"/>
      <c r="DV10" s="776"/>
      <c r="DW10" s="777"/>
      <c r="DX10" s="777"/>
      <c r="DY10" s="777"/>
      <c r="DZ10" s="778"/>
      <c r="EA10" s="243"/>
    </row>
    <row r="11" spans="1:131" s="244" customFormat="1" ht="26.25" customHeight="1" x14ac:dyDescent="0.2">
      <c r="A11" s="249">
        <v>5</v>
      </c>
      <c r="B11" s="745" t="s">
        <v>367</v>
      </c>
      <c r="C11" s="746"/>
      <c r="D11" s="746"/>
      <c r="E11" s="746"/>
      <c r="F11" s="746"/>
      <c r="G11" s="746"/>
      <c r="H11" s="746"/>
      <c r="I11" s="746"/>
      <c r="J11" s="746"/>
      <c r="K11" s="746"/>
      <c r="L11" s="746"/>
      <c r="M11" s="746"/>
      <c r="N11" s="746"/>
      <c r="O11" s="746"/>
      <c r="P11" s="747"/>
      <c r="Q11" s="748">
        <v>385</v>
      </c>
      <c r="R11" s="749"/>
      <c r="S11" s="749"/>
      <c r="T11" s="749"/>
      <c r="U11" s="749"/>
      <c r="V11" s="749">
        <v>153</v>
      </c>
      <c r="W11" s="749"/>
      <c r="X11" s="749"/>
      <c r="Y11" s="749"/>
      <c r="Z11" s="749"/>
      <c r="AA11" s="749">
        <v>232</v>
      </c>
      <c r="AB11" s="749"/>
      <c r="AC11" s="749"/>
      <c r="AD11" s="749"/>
      <c r="AE11" s="750"/>
      <c r="AF11" s="751" t="s">
        <v>368</v>
      </c>
      <c r="AG11" s="752"/>
      <c r="AH11" s="752"/>
      <c r="AI11" s="752"/>
      <c r="AJ11" s="753"/>
      <c r="AK11" s="754">
        <v>0</v>
      </c>
      <c r="AL11" s="755"/>
      <c r="AM11" s="755"/>
      <c r="AN11" s="755"/>
      <c r="AO11" s="755"/>
      <c r="AP11" s="755">
        <v>1109</v>
      </c>
      <c r="AQ11" s="755"/>
      <c r="AR11" s="755"/>
      <c r="AS11" s="755"/>
      <c r="AT11" s="755"/>
      <c r="AU11" s="756"/>
      <c r="AV11" s="756"/>
      <c r="AW11" s="756"/>
      <c r="AX11" s="756"/>
      <c r="AY11" s="757"/>
      <c r="AZ11" s="241"/>
      <c r="BA11" s="241"/>
      <c r="BB11" s="241"/>
      <c r="BC11" s="241"/>
      <c r="BD11" s="241"/>
      <c r="BE11" s="242"/>
      <c r="BF11" s="242"/>
      <c r="BG11" s="242"/>
      <c r="BH11" s="242"/>
      <c r="BI11" s="242"/>
      <c r="BJ11" s="242"/>
      <c r="BK11" s="242"/>
      <c r="BL11" s="242"/>
      <c r="BM11" s="242"/>
      <c r="BN11" s="242"/>
      <c r="BO11" s="242"/>
      <c r="BP11" s="242"/>
      <c r="BQ11" s="250">
        <v>5</v>
      </c>
      <c r="BR11" s="396"/>
      <c r="BS11" s="758" t="s">
        <v>577</v>
      </c>
      <c r="BT11" s="759"/>
      <c r="BU11" s="759"/>
      <c r="BV11" s="759"/>
      <c r="BW11" s="759"/>
      <c r="BX11" s="759"/>
      <c r="BY11" s="759"/>
      <c r="BZ11" s="759"/>
      <c r="CA11" s="759"/>
      <c r="CB11" s="759"/>
      <c r="CC11" s="759"/>
      <c r="CD11" s="759"/>
      <c r="CE11" s="759"/>
      <c r="CF11" s="759"/>
      <c r="CG11" s="760"/>
      <c r="CH11" s="779">
        <v>45</v>
      </c>
      <c r="CI11" s="780"/>
      <c r="CJ11" s="780"/>
      <c r="CK11" s="780"/>
      <c r="CL11" s="781"/>
      <c r="CM11" s="779">
        <v>4340</v>
      </c>
      <c r="CN11" s="780"/>
      <c r="CO11" s="780"/>
      <c r="CP11" s="780"/>
      <c r="CQ11" s="781"/>
      <c r="CR11" s="779">
        <v>1000</v>
      </c>
      <c r="CS11" s="780"/>
      <c r="CT11" s="780"/>
      <c r="CU11" s="780"/>
      <c r="CV11" s="781"/>
      <c r="CW11" s="779">
        <v>0</v>
      </c>
      <c r="CX11" s="780"/>
      <c r="CY11" s="780"/>
      <c r="CZ11" s="780"/>
      <c r="DA11" s="781"/>
      <c r="DB11" s="779">
        <v>0</v>
      </c>
      <c r="DC11" s="780"/>
      <c r="DD11" s="780"/>
      <c r="DE11" s="780"/>
      <c r="DF11" s="781"/>
      <c r="DG11" s="779">
        <v>0</v>
      </c>
      <c r="DH11" s="780"/>
      <c r="DI11" s="780"/>
      <c r="DJ11" s="780"/>
      <c r="DK11" s="781"/>
      <c r="DL11" s="779">
        <v>0</v>
      </c>
      <c r="DM11" s="780"/>
      <c r="DN11" s="780"/>
      <c r="DO11" s="780"/>
      <c r="DP11" s="781"/>
      <c r="DQ11" s="779">
        <v>0</v>
      </c>
      <c r="DR11" s="780"/>
      <c r="DS11" s="780"/>
      <c r="DT11" s="780"/>
      <c r="DU11" s="781"/>
      <c r="DV11" s="776"/>
      <c r="DW11" s="777"/>
      <c r="DX11" s="777"/>
      <c r="DY11" s="777"/>
      <c r="DZ11" s="778"/>
      <c r="EA11" s="243"/>
    </row>
    <row r="12" spans="1:131" s="244" customFormat="1" ht="26.25" customHeight="1" x14ac:dyDescent="0.2">
      <c r="A12" s="249">
        <v>6</v>
      </c>
      <c r="B12" s="745" t="s">
        <v>369</v>
      </c>
      <c r="C12" s="746"/>
      <c r="D12" s="746"/>
      <c r="E12" s="746"/>
      <c r="F12" s="746"/>
      <c r="G12" s="746"/>
      <c r="H12" s="746"/>
      <c r="I12" s="746"/>
      <c r="J12" s="746"/>
      <c r="K12" s="746"/>
      <c r="L12" s="746"/>
      <c r="M12" s="746"/>
      <c r="N12" s="746"/>
      <c r="O12" s="746"/>
      <c r="P12" s="747"/>
      <c r="Q12" s="748">
        <v>2</v>
      </c>
      <c r="R12" s="749"/>
      <c r="S12" s="749"/>
      <c r="T12" s="749"/>
      <c r="U12" s="749"/>
      <c r="V12" s="749">
        <v>2</v>
      </c>
      <c r="W12" s="749"/>
      <c r="X12" s="749"/>
      <c r="Y12" s="749"/>
      <c r="Z12" s="749"/>
      <c r="AA12" s="749">
        <v>0</v>
      </c>
      <c r="AB12" s="749"/>
      <c r="AC12" s="749"/>
      <c r="AD12" s="749"/>
      <c r="AE12" s="750"/>
      <c r="AF12" s="751" t="s">
        <v>370</v>
      </c>
      <c r="AG12" s="752"/>
      <c r="AH12" s="752"/>
      <c r="AI12" s="752"/>
      <c r="AJ12" s="753"/>
      <c r="AK12" s="754">
        <v>0</v>
      </c>
      <c r="AL12" s="755"/>
      <c r="AM12" s="755"/>
      <c r="AN12" s="755"/>
      <c r="AO12" s="755"/>
      <c r="AP12" s="755">
        <v>0</v>
      </c>
      <c r="AQ12" s="755"/>
      <c r="AR12" s="755"/>
      <c r="AS12" s="755"/>
      <c r="AT12" s="755"/>
      <c r="AU12" s="756"/>
      <c r="AV12" s="756"/>
      <c r="AW12" s="756"/>
      <c r="AX12" s="756"/>
      <c r="AY12" s="757"/>
      <c r="AZ12" s="241"/>
      <c r="BA12" s="241"/>
      <c r="BB12" s="241"/>
      <c r="BC12" s="241"/>
      <c r="BD12" s="241"/>
      <c r="BE12" s="242"/>
      <c r="BF12" s="242"/>
      <c r="BG12" s="242"/>
      <c r="BH12" s="242"/>
      <c r="BI12" s="242"/>
      <c r="BJ12" s="242"/>
      <c r="BK12" s="242"/>
      <c r="BL12" s="242"/>
      <c r="BM12" s="242"/>
      <c r="BN12" s="242"/>
      <c r="BO12" s="242"/>
      <c r="BP12" s="242"/>
      <c r="BQ12" s="250">
        <v>6</v>
      </c>
      <c r="BR12" s="396"/>
      <c r="BS12" s="758" t="s">
        <v>578</v>
      </c>
      <c r="BT12" s="759"/>
      <c r="BU12" s="759"/>
      <c r="BV12" s="759"/>
      <c r="BW12" s="759"/>
      <c r="BX12" s="759"/>
      <c r="BY12" s="759"/>
      <c r="BZ12" s="759"/>
      <c r="CA12" s="759"/>
      <c r="CB12" s="759"/>
      <c r="CC12" s="759"/>
      <c r="CD12" s="759"/>
      <c r="CE12" s="759"/>
      <c r="CF12" s="759"/>
      <c r="CG12" s="760"/>
      <c r="CH12" s="779" t="s">
        <v>579</v>
      </c>
      <c r="CI12" s="780"/>
      <c r="CJ12" s="780"/>
      <c r="CK12" s="780"/>
      <c r="CL12" s="781"/>
      <c r="CM12" s="779">
        <v>56</v>
      </c>
      <c r="CN12" s="780"/>
      <c r="CO12" s="780"/>
      <c r="CP12" s="780"/>
      <c r="CQ12" s="781"/>
      <c r="CR12" s="779">
        <v>75</v>
      </c>
      <c r="CS12" s="780"/>
      <c r="CT12" s="780"/>
      <c r="CU12" s="780"/>
      <c r="CV12" s="781"/>
      <c r="CW12" s="779">
        <v>54</v>
      </c>
      <c r="CX12" s="780"/>
      <c r="CY12" s="780"/>
      <c r="CZ12" s="780"/>
      <c r="DA12" s="781"/>
      <c r="DB12" s="779">
        <v>0</v>
      </c>
      <c r="DC12" s="780"/>
      <c r="DD12" s="780"/>
      <c r="DE12" s="780"/>
      <c r="DF12" s="781"/>
      <c r="DG12" s="779">
        <v>0</v>
      </c>
      <c r="DH12" s="780"/>
      <c r="DI12" s="780"/>
      <c r="DJ12" s="780"/>
      <c r="DK12" s="781"/>
      <c r="DL12" s="779">
        <v>0</v>
      </c>
      <c r="DM12" s="780"/>
      <c r="DN12" s="780"/>
      <c r="DO12" s="780"/>
      <c r="DP12" s="781"/>
      <c r="DQ12" s="779">
        <v>0</v>
      </c>
      <c r="DR12" s="780"/>
      <c r="DS12" s="780"/>
      <c r="DT12" s="780"/>
      <c r="DU12" s="781"/>
      <c r="DV12" s="776"/>
      <c r="DW12" s="777"/>
      <c r="DX12" s="777"/>
      <c r="DY12" s="777"/>
      <c r="DZ12" s="778"/>
      <c r="EA12" s="243"/>
    </row>
    <row r="13" spans="1:131" s="244" customFormat="1" ht="26.25" customHeight="1" x14ac:dyDescent="0.2">
      <c r="A13" s="249">
        <v>7</v>
      </c>
      <c r="B13" s="745" t="s">
        <v>371</v>
      </c>
      <c r="C13" s="746"/>
      <c r="D13" s="746"/>
      <c r="E13" s="746"/>
      <c r="F13" s="746"/>
      <c r="G13" s="746"/>
      <c r="H13" s="746"/>
      <c r="I13" s="746"/>
      <c r="J13" s="746"/>
      <c r="K13" s="746"/>
      <c r="L13" s="746"/>
      <c r="M13" s="746"/>
      <c r="N13" s="746"/>
      <c r="O13" s="746"/>
      <c r="P13" s="747"/>
      <c r="Q13" s="748">
        <v>75</v>
      </c>
      <c r="R13" s="749"/>
      <c r="S13" s="749"/>
      <c r="T13" s="749"/>
      <c r="U13" s="749"/>
      <c r="V13" s="749">
        <v>65</v>
      </c>
      <c r="W13" s="749"/>
      <c r="X13" s="749"/>
      <c r="Y13" s="749"/>
      <c r="Z13" s="749"/>
      <c r="AA13" s="749">
        <v>10</v>
      </c>
      <c r="AB13" s="749"/>
      <c r="AC13" s="749"/>
      <c r="AD13" s="749"/>
      <c r="AE13" s="750"/>
      <c r="AF13" s="751" t="s">
        <v>372</v>
      </c>
      <c r="AG13" s="752"/>
      <c r="AH13" s="752"/>
      <c r="AI13" s="752"/>
      <c r="AJ13" s="753"/>
      <c r="AK13" s="754">
        <v>0</v>
      </c>
      <c r="AL13" s="755"/>
      <c r="AM13" s="755"/>
      <c r="AN13" s="755"/>
      <c r="AO13" s="755"/>
      <c r="AP13" s="755">
        <v>92</v>
      </c>
      <c r="AQ13" s="755"/>
      <c r="AR13" s="755"/>
      <c r="AS13" s="755"/>
      <c r="AT13" s="755"/>
      <c r="AU13" s="756"/>
      <c r="AV13" s="756"/>
      <c r="AW13" s="756"/>
      <c r="AX13" s="756"/>
      <c r="AY13" s="757"/>
      <c r="AZ13" s="241"/>
      <c r="BA13" s="241"/>
      <c r="BB13" s="241"/>
      <c r="BC13" s="241"/>
      <c r="BD13" s="241"/>
      <c r="BE13" s="242"/>
      <c r="BF13" s="242"/>
      <c r="BG13" s="242"/>
      <c r="BH13" s="242"/>
      <c r="BI13" s="242"/>
      <c r="BJ13" s="242"/>
      <c r="BK13" s="242"/>
      <c r="BL13" s="242"/>
      <c r="BM13" s="242"/>
      <c r="BN13" s="242"/>
      <c r="BO13" s="242"/>
      <c r="BP13" s="242"/>
      <c r="BQ13" s="250">
        <v>7</v>
      </c>
      <c r="BR13" s="396"/>
      <c r="BS13" s="758" t="s">
        <v>580</v>
      </c>
      <c r="BT13" s="759"/>
      <c r="BU13" s="759"/>
      <c r="BV13" s="759"/>
      <c r="BW13" s="759"/>
      <c r="BX13" s="759"/>
      <c r="BY13" s="759"/>
      <c r="BZ13" s="759"/>
      <c r="CA13" s="759"/>
      <c r="CB13" s="759"/>
      <c r="CC13" s="759"/>
      <c r="CD13" s="759"/>
      <c r="CE13" s="759"/>
      <c r="CF13" s="759"/>
      <c r="CG13" s="760"/>
      <c r="CH13" s="779">
        <v>0</v>
      </c>
      <c r="CI13" s="780"/>
      <c r="CJ13" s="780"/>
      <c r="CK13" s="780"/>
      <c r="CL13" s="781"/>
      <c r="CM13" s="779">
        <v>204</v>
      </c>
      <c r="CN13" s="780"/>
      <c r="CO13" s="780"/>
      <c r="CP13" s="780"/>
      <c r="CQ13" s="781"/>
      <c r="CR13" s="779">
        <v>46</v>
      </c>
      <c r="CS13" s="780"/>
      <c r="CT13" s="780"/>
      <c r="CU13" s="780"/>
      <c r="CV13" s="781"/>
      <c r="CW13" s="779">
        <v>17</v>
      </c>
      <c r="CX13" s="780"/>
      <c r="CY13" s="780"/>
      <c r="CZ13" s="780"/>
      <c r="DA13" s="781"/>
      <c r="DB13" s="779">
        <v>0</v>
      </c>
      <c r="DC13" s="780"/>
      <c r="DD13" s="780"/>
      <c r="DE13" s="780"/>
      <c r="DF13" s="781"/>
      <c r="DG13" s="779">
        <v>0</v>
      </c>
      <c r="DH13" s="780"/>
      <c r="DI13" s="780"/>
      <c r="DJ13" s="780"/>
      <c r="DK13" s="781"/>
      <c r="DL13" s="779">
        <v>0</v>
      </c>
      <c r="DM13" s="780"/>
      <c r="DN13" s="780"/>
      <c r="DO13" s="780"/>
      <c r="DP13" s="781"/>
      <c r="DQ13" s="779">
        <v>0</v>
      </c>
      <c r="DR13" s="780"/>
      <c r="DS13" s="780"/>
      <c r="DT13" s="780"/>
      <c r="DU13" s="781"/>
      <c r="DV13" s="776"/>
      <c r="DW13" s="777"/>
      <c r="DX13" s="777"/>
      <c r="DY13" s="777"/>
      <c r="DZ13" s="778"/>
      <c r="EA13" s="243"/>
    </row>
    <row r="14" spans="1:131" s="244" customFormat="1" ht="26.25" customHeight="1" x14ac:dyDescent="0.2">
      <c r="A14" s="249">
        <v>8</v>
      </c>
      <c r="B14" s="745" t="s">
        <v>373</v>
      </c>
      <c r="C14" s="746"/>
      <c r="D14" s="746"/>
      <c r="E14" s="746"/>
      <c r="F14" s="746"/>
      <c r="G14" s="746"/>
      <c r="H14" s="746"/>
      <c r="I14" s="746"/>
      <c r="J14" s="746"/>
      <c r="K14" s="746"/>
      <c r="L14" s="746"/>
      <c r="M14" s="746"/>
      <c r="N14" s="746"/>
      <c r="O14" s="746"/>
      <c r="P14" s="747"/>
      <c r="Q14" s="748">
        <v>330</v>
      </c>
      <c r="R14" s="749"/>
      <c r="S14" s="749"/>
      <c r="T14" s="749"/>
      <c r="U14" s="749"/>
      <c r="V14" s="749">
        <v>330</v>
      </c>
      <c r="W14" s="749"/>
      <c r="X14" s="749"/>
      <c r="Y14" s="749"/>
      <c r="Z14" s="749"/>
      <c r="AA14" s="749">
        <v>0</v>
      </c>
      <c r="AB14" s="749"/>
      <c r="AC14" s="749"/>
      <c r="AD14" s="749"/>
      <c r="AE14" s="750"/>
      <c r="AF14" s="751" t="s">
        <v>151</v>
      </c>
      <c r="AG14" s="752"/>
      <c r="AH14" s="752"/>
      <c r="AI14" s="752"/>
      <c r="AJ14" s="753"/>
      <c r="AK14" s="754">
        <v>312</v>
      </c>
      <c r="AL14" s="755"/>
      <c r="AM14" s="755"/>
      <c r="AN14" s="755"/>
      <c r="AO14" s="755"/>
      <c r="AP14" s="755">
        <v>1844</v>
      </c>
      <c r="AQ14" s="755"/>
      <c r="AR14" s="755"/>
      <c r="AS14" s="755"/>
      <c r="AT14" s="755"/>
      <c r="AU14" s="756"/>
      <c r="AV14" s="756"/>
      <c r="AW14" s="756"/>
      <c r="AX14" s="756"/>
      <c r="AY14" s="757"/>
      <c r="AZ14" s="241"/>
      <c r="BA14" s="241"/>
      <c r="BB14" s="241"/>
      <c r="BC14" s="241"/>
      <c r="BD14" s="241"/>
      <c r="BE14" s="242"/>
      <c r="BF14" s="242"/>
      <c r="BG14" s="242"/>
      <c r="BH14" s="242"/>
      <c r="BI14" s="242"/>
      <c r="BJ14" s="242"/>
      <c r="BK14" s="242"/>
      <c r="BL14" s="242"/>
      <c r="BM14" s="242"/>
      <c r="BN14" s="242"/>
      <c r="BO14" s="242"/>
      <c r="BP14" s="242"/>
      <c r="BQ14" s="250">
        <v>8</v>
      </c>
      <c r="BR14" s="396"/>
      <c r="BS14" s="758" t="s">
        <v>581</v>
      </c>
      <c r="BT14" s="759"/>
      <c r="BU14" s="759"/>
      <c r="BV14" s="759"/>
      <c r="BW14" s="759"/>
      <c r="BX14" s="759"/>
      <c r="BY14" s="759"/>
      <c r="BZ14" s="759"/>
      <c r="CA14" s="759"/>
      <c r="CB14" s="759"/>
      <c r="CC14" s="759"/>
      <c r="CD14" s="759"/>
      <c r="CE14" s="759"/>
      <c r="CF14" s="759"/>
      <c r="CG14" s="760"/>
      <c r="CH14" s="773">
        <v>-26</v>
      </c>
      <c r="CI14" s="774"/>
      <c r="CJ14" s="774"/>
      <c r="CK14" s="774"/>
      <c r="CL14" s="775"/>
      <c r="CM14" s="773">
        <v>636</v>
      </c>
      <c r="CN14" s="774"/>
      <c r="CO14" s="774"/>
      <c r="CP14" s="774"/>
      <c r="CQ14" s="775"/>
      <c r="CR14" s="773">
        <v>2</v>
      </c>
      <c r="CS14" s="774"/>
      <c r="CT14" s="774"/>
      <c r="CU14" s="774"/>
      <c r="CV14" s="775"/>
      <c r="CW14" s="773">
        <v>0</v>
      </c>
      <c r="CX14" s="774"/>
      <c r="CY14" s="774"/>
      <c r="CZ14" s="774"/>
      <c r="DA14" s="775"/>
      <c r="DB14" s="773">
        <v>0</v>
      </c>
      <c r="DC14" s="774"/>
      <c r="DD14" s="774"/>
      <c r="DE14" s="774"/>
      <c r="DF14" s="775"/>
      <c r="DG14" s="773">
        <v>0</v>
      </c>
      <c r="DH14" s="774"/>
      <c r="DI14" s="774"/>
      <c r="DJ14" s="774"/>
      <c r="DK14" s="775"/>
      <c r="DL14" s="773">
        <v>0</v>
      </c>
      <c r="DM14" s="774"/>
      <c r="DN14" s="774"/>
      <c r="DO14" s="774"/>
      <c r="DP14" s="775"/>
      <c r="DQ14" s="773">
        <v>0</v>
      </c>
      <c r="DR14" s="774"/>
      <c r="DS14" s="774"/>
      <c r="DT14" s="774"/>
      <c r="DU14" s="775"/>
      <c r="DV14" s="776"/>
      <c r="DW14" s="777"/>
      <c r="DX14" s="777"/>
      <c r="DY14" s="777"/>
      <c r="DZ14" s="778"/>
      <c r="EA14" s="243"/>
    </row>
    <row r="15" spans="1:131" s="244" customFormat="1" ht="26.25" customHeight="1" x14ac:dyDescent="0.2">
      <c r="A15" s="249">
        <v>9</v>
      </c>
      <c r="B15" s="745" t="s">
        <v>374</v>
      </c>
      <c r="C15" s="746"/>
      <c r="D15" s="746"/>
      <c r="E15" s="746"/>
      <c r="F15" s="746"/>
      <c r="G15" s="746"/>
      <c r="H15" s="746"/>
      <c r="I15" s="746"/>
      <c r="J15" s="746"/>
      <c r="K15" s="746"/>
      <c r="L15" s="746"/>
      <c r="M15" s="746"/>
      <c r="N15" s="746"/>
      <c r="O15" s="746"/>
      <c r="P15" s="747"/>
      <c r="Q15" s="748">
        <v>117</v>
      </c>
      <c r="R15" s="749"/>
      <c r="S15" s="749"/>
      <c r="T15" s="749"/>
      <c r="U15" s="749"/>
      <c r="V15" s="749">
        <v>5</v>
      </c>
      <c r="W15" s="749"/>
      <c r="X15" s="749"/>
      <c r="Y15" s="749"/>
      <c r="Z15" s="749"/>
      <c r="AA15" s="749">
        <v>112</v>
      </c>
      <c r="AB15" s="749"/>
      <c r="AC15" s="749"/>
      <c r="AD15" s="749"/>
      <c r="AE15" s="750"/>
      <c r="AF15" s="751" t="s">
        <v>151</v>
      </c>
      <c r="AG15" s="752"/>
      <c r="AH15" s="752"/>
      <c r="AI15" s="752"/>
      <c r="AJ15" s="753"/>
      <c r="AK15" s="754">
        <v>1</v>
      </c>
      <c r="AL15" s="755"/>
      <c r="AM15" s="755"/>
      <c r="AN15" s="755"/>
      <c r="AO15" s="755"/>
      <c r="AP15" s="755">
        <v>0</v>
      </c>
      <c r="AQ15" s="755"/>
      <c r="AR15" s="755"/>
      <c r="AS15" s="755"/>
      <c r="AT15" s="755"/>
      <c r="AU15" s="756"/>
      <c r="AV15" s="756"/>
      <c r="AW15" s="756"/>
      <c r="AX15" s="756"/>
      <c r="AY15" s="757"/>
      <c r="AZ15" s="241"/>
      <c r="BA15" s="241"/>
      <c r="BB15" s="241"/>
      <c r="BC15" s="241"/>
      <c r="BD15" s="241"/>
      <c r="BE15" s="242"/>
      <c r="BF15" s="242"/>
      <c r="BG15" s="242"/>
      <c r="BH15" s="242"/>
      <c r="BI15" s="242"/>
      <c r="BJ15" s="242"/>
      <c r="BK15" s="242"/>
      <c r="BL15" s="242"/>
      <c r="BM15" s="242"/>
      <c r="BN15" s="242"/>
      <c r="BO15" s="242"/>
      <c r="BP15" s="242"/>
      <c r="BQ15" s="250">
        <v>9</v>
      </c>
      <c r="BR15" s="396"/>
      <c r="BS15" s="758" t="s">
        <v>582</v>
      </c>
      <c r="BT15" s="759"/>
      <c r="BU15" s="759"/>
      <c r="BV15" s="759"/>
      <c r="BW15" s="759"/>
      <c r="BX15" s="759"/>
      <c r="BY15" s="759"/>
      <c r="BZ15" s="759"/>
      <c r="CA15" s="759"/>
      <c r="CB15" s="759"/>
      <c r="CC15" s="759"/>
      <c r="CD15" s="759"/>
      <c r="CE15" s="759"/>
      <c r="CF15" s="759"/>
      <c r="CG15" s="760"/>
      <c r="CH15" s="773">
        <v>2</v>
      </c>
      <c r="CI15" s="774"/>
      <c r="CJ15" s="774"/>
      <c r="CK15" s="774"/>
      <c r="CL15" s="775"/>
      <c r="CM15" s="773">
        <v>2383</v>
      </c>
      <c r="CN15" s="774"/>
      <c r="CO15" s="774"/>
      <c r="CP15" s="774"/>
      <c r="CQ15" s="775"/>
      <c r="CR15" s="773">
        <v>600</v>
      </c>
      <c r="CS15" s="774"/>
      <c r="CT15" s="774"/>
      <c r="CU15" s="774"/>
      <c r="CV15" s="775"/>
      <c r="CW15" s="773">
        <v>0</v>
      </c>
      <c r="CX15" s="774"/>
      <c r="CY15" s="774"/>
      <c r="CZ15" s="774"/>
      <c r="DA15" s="775"/>
      <c r="DB15" s="773">
        <v>0</v>
      </c>
      <c r="DC15" s="774"/>
      <c r="DD15" s="774"/>
      <c r="DE15" s="774"/>
      <c r="DF15" s="775"/>
      <c r="DG15" s="773">
        <v>0</v>
      </c>
      <c r="DH15" s="774"/>
      <c r="DI15" s="774"/>
      <c r="DJ15" s="774"/>
      <c r="DK15" s="775"/>
      <c r="DL15" s="773">
        <v>0</v>
      </c>
      <c r="DM15" s="774"/>
      <c r="DN15" s="774"/>
      <c r="DO15" s="774"/>
      <c r="DP15" s="775"/>
      <c r="DQ15" s="773">
        <v>0</v>
      </c>
      <c r="DR15" s="774"/>
      <c r="DS15" s="774"/>
      <c r="DT15" s="774"/>
      <c r="DU15" s="775"/>
      <c r="DV15" s="776"/>
      <c r="DW15" s="777"/>
      <c r="DX15" s="777"/>
      <c r="DY15" s="777"/>
      <c r="DZ15" s="778"/>
      <c r="EA15" s="243"/>
    </row>
    <row r="16" spans="1:131" s="244" customFormat="1" ht="26.25" customHeight="1" x14ac:dyDescent="0.2">
      <c r="A16" s="249">
        <v>10</v>
      </c>
      <c r="B16" s="745" t="s">
        <v>375</v>
      </c>
      <c r="C16" s="746"/>
      <c r="D16" s="746"/>
      <c r="E16" s="746"/>
      <c r="F16" s="746"/>
      <c r="G16" s="746"/>
      <c r="H16" s="746"/>
      <c r="I16" s="746"/>
      <c r="J16" s="746"/>
      <c r="K16" s="746"/>
      <c r="L16" s="746"/>
      <c r="M16" s="746"/>
      <c r="N16" s="746"/>
      <c r="O16" s="746"/>
      <c r="P16" s="747"/>
      <c r="Q16" s="748">
        <v>192</v>
      </c>
      <c r="R16" s="749"/>
      <c r="S16" s="749"/>
      <c r="T16" s="749"/>
      <c r="U16" s="749"/>
      <c r="V16" s="749">
        <v>63</v>
      </c>
      <c r="W16" s="749"/>
      <c r="X16" s="749"/>
      <c r="Y16" s="749"/>
      <c r="Z16" s="749"/>
      <c r="AA16" s="749">
        <v>129</v>
      </c>
      <c r="AB16" s="749"/>
      <c r="AC16" s="749"/>
      <c r="AD16" s="749"/>
      <c r="AE16" s="750"/>
      <c r="AF16" s="751" t="s">
        <v>376</v>
      </c>
      <c r="AG16" s="752"/>
      <c r="AH16" s="752"/>
      <c r="AI16" s="752"/>
      <c r="AJ16" s="753"/>
      <c r="AK16" s="754">
        <v>1</v>
      </c>
      <c r="AL16" s="755"/>
      <c r="AM16" s="755"/>
      <c r="AN16" s="755"/>
      <c r="AO16" s="755"/>
      <c r="AP16" s="755">
        <v>0</v>
      </c>
      <c r="AQ16" s="755"/>
      <c r="AR16" s="755"/>
      <c r="AS16" s="755"/>
      <c r="AT16" s="755"/>
      <c r="AU16" s="756"/>
      <c r="AV16" s="756"/>
      <c r="AW16" s="756"/>
      <c r="AX16" s="756"/>
      <c r="AY16" s="757"/>
      <c r="AZ16" s="241"/>
      <c r="BA16" s="241"/>
      <c r="BB16" s="241"/>
      <c r="BC16" s="241"/>
      <c r="BD16" s="241"/>
      <c r="BE16" s="242"/>
      <c r="BF16" s="242"/>
      <c r="BG16" s="242"/>
      <c r="BH16" s="242"/>
      <c r="BI16" s="242"/>
      <c r="BJ16" s="242"/>
      <c r="BK16" s="242"/>
      <c r="BL16" s="242"/>
      <c r="BM16" s="242"/>
      <c r="BN16" s="242"/>
      <c r="BO16" s="242"/>
      <c r="BP16" s="242"/>
      <c r="BQ16" s="250">
        <v>10</v>
      </c>
      <c r="BR16" s="396"/>
      <c r="BS16" s="758" t="s">
        <v>583</v>
      </c>
      <c r="BT16" s="759"/>
      <c r="BU16" s="759"/>
      <c r="BV16" s="759"/>
      <c r="BW16" s="759"/>
      <c r="BX16" s="759"/>
      <c r="BY16" s="759"/>
      <c r="BZ16" s="759"/>
      <c r="CA16" s="759"/>
      <c r="CB16" s="759"/>
      <c r="CC16" s="759"/>
      <c r="CD16" s="759"/>
      <c r="CE16" s="759"/>
      <c r="CF16" s="759"/>
      <c r="CG16" s="760"/>
      <c r="CH16" s="773">
        <v>-1</v>
      </c>
      <c r="CI16" s="774"/>
      <c r="CJ16" s="774"/>
      <c r="CK16" s="774"/>
      <c r="CL16" s="775"/>
      <c r="CM16" s="773">
        <v>206</v>
      </c>
      <c r="CN16" s="774"/>
      <c r="CO16" s="774"/>
      <c r="CP16" s="774"/>
      <c r="CQ16" s="775"/>
      <c r="CR16" s="773">
        <v>200</v>
      </c>
      <c r="CS16" s="774"/>
      <c r="CT16" s="774"/>
      <c r="CU16" s="774"/>
      <c r="CV16" s="775"/>
      <c r="CW16" s="773">
        <v>0</v>
      </c>
      <c r="CX16" s="774"/>
      <c r="CY16" s="774"/>
      <c r="CZ16" s="774"/>
      <c r="DA16" s="775"/>
      <c r="DB16" s="773">
        <v>0</v>
      </c>
      <c r="DC16" s="774"/>
      <c r="DD16" s="774"/>
      <c r="DE16" s="774"/>
      <c r="DF16" s="775"/>
      <c r="DG16" s="773">
        <v>0</v>
      </c>
      <c r="DH16" s="774"/>
      <c r="DI16" s="774"/>
      <c r="DJ16" s="774"/>
      <c r="DK16" s="775"/>
      <c r="DL16" s="773">
        <v>0</v>
      </c>
      <c r="DM16" s="774"/>
      <c r="DN16" s="774"/>
      <c r="DO16" s="774"/>
      <c r="DP16" s="775"/>
      <c r="DQ16" s="773">
        <v>0</v>
      </c>
      <c r="DR16" s="774"/>
      <c r="DS16" s="774"/>
      <c r="DT16" s="774"/>
      <c r="DU16" s="775"/>
      <c r="DV16" s="776"/>
      <c r="DW16" s="777"/>
      <c r="DX16" s="777"/>
      <c r="DY16" s="777"/>
      <c r="DZ16" s="778"/>
      <c r="EA16" s="243"/>
    </row>
    <row r="17" spans="1:131" s="244" customFormat="1" ht="26.25" customHeight="1" x14ac:dyDescent="0.2">
      <c r="A17" s="249">
        <v>11</v>
      </c>
      <c r="B17" s="745" t="s">
        <v>377</v>
      </c>
      <c r="C17" s="746"/>
      <c r="D17" s="746"/>
      <c r="E17" s="746"/>
      <c r="F17" s="746"/>
      <c r="G17" s="746"/>
      <c r="H17" s="746"/>
      <c r="I17" s="746"/>
      <c r="J17" s="746"/>
      <c r="K17" s="746"/>
      <c r="L17" s="746"/>
      <c r="M17" s="746"/>
      <c r="N17" s="746"/>
      <c r="O17" s="746"/>
      <c r="P17" s="747"/>
      <c r="Q17" s="748">
        <v>1629</v>
      </c>
      <c r="R17" s="749"/>
      <c r="S17" s="749"/>
      <c r="T17" s="749"/>
      <c r="U17" s="749"/>
      <c r="V17" s="749">
        <v>1109</v>
      </c>
      <c r="W17" s="749"/>
      <c r="X17" s="749"/>
      <c r="Y17" s="749"/>
      <c r="Z17" s="749"/>
      <c r="AA17" s="749">
        <v>520</v>
      </c>
      <c r="AB17" s="749"/>
      <c r="AC17" s="749"/>
      <c r="AD17" s="749"/>
      <c r="AE17" s="750"/>
      <c r="AF17" s="751" t="s">
        <v>368</v>
      </c>
      <c r="AG17" s="752"/>
      <c r="AH17" s="752"/>
      <c r="AI17" s="752"/>
      <c r="AJ17" s="753"/>
      <c r="AK17" s="754">
        <v>156</v>
      </c>
      <c r="AL17" s="755"/>
      <c r="AM17" s="755"/>
      <c r="AN17" s="755"/>
      <c r="AO17" s="755"/>
      <c r="AP17" s="755">
        <v>7245</v>
      </c>
      <c r="AQ17" s="755"/>
      <c r="AR17" s="755"/>
      <c r="AS17" s="755"/>
      <c r="AT17" s="755"/>
      <c r="AU17" s="756"/>
      <c r="AV17" s="756"/>
      <c r="AW17" s="756"/>
      <c r="AX17" s="756"/>
      <c r="AY17" s="757"/>
      <c r="AZ17" s="241"/>
      <c r="BA17" s="241"/>
      <c r="BB17" s="241"/>
      <c r="BC17" s="241"/>
      <c r="BD17" s="241"/>
      <c r="BE17" s="242"/>
      <c r="BF17" s="242"/>
      <c r="BG17" s="242"/>
      <c r="BH17" s="242"/>
      <c r="BI17" s="242"/>
      <c r="BJ17" s="242"/>
      <c r="BK17" s="242"/>
      <c r="BL17" s="242"/>
      <c r="BM17" s="242"/>
      <c r="BN17" s="242"/>
      <c r="BO17" s="242"/>
      <c r="BP17" s="242"/>
      <c r="BQ17" s="250">
        <v>11</v>
      </c>
      <c r="BR17" s="396"/>
      <c r="BS17" s="758" t="s">
        <v>584</v>
      </c>
      <c r="BT17" s="759"/>
      <c r="BU17" s="759"/>
      <c r="BV17" s="759"/>
      <c r="BW17" s="759"/>
      <c r="BX17" s="759"/>
      <c r="BY17" s="759"/>
      <c r="BZ17" s="759"/>
      <c r="CA17" s="759"/>
      <c r="CB17" s="759"/>
      <c r="CC17" s="759"/>
      <c r="CD17" s="759"/>
      <c r="CE17" s="759"/>
      <c r="CF17" s="759"/>
      <c r="CG17" s="760"/>
      <c r="CH17" s="779">
        <v>1</v>
      </c>
      <c r="CI17" s="780"/>
      <c r="CJ17" s="780"/>
      <c r="CK17" s="780"/>
      <c r="CL17" s="781"/>
      <c r="CM17" s="779">
        <v>1077</v>
      </c>
      <c r="CN17" s="780"/>
      <c r="CO17" s="780"/>
      <c r="CP17" s="780"/>
      <c r="CQ17" s="781"/>
      <c r="CR17" s="779">
        <v>563</v>
      </c>
      <c r="CS17" s="780"/>
      <c r="CT17" s="780"/>
      <c r="CU17" s="780"/>
      <c r="CV17" s="781"/>
      <c r="CW17" s="779">
        <v>147</v>
      </c>
      <c r="CX17" s="780"/>
      <c r="CY17" s="780"/>
      <c r="CZ17" s="780"/>
      <c r="DA17" s="781"/>
      <c r="DB17" s="779">
        <v>0</v>
      </c>
      <c r="DC17" s="780"/>
      <c r="DD17" s="780"/>
      <c r="DE17" s="780"/>
      <c r="DF17" s="781"/>
      <c r="DG17" s="779">
        <v>0</v>
      </c>
      <c r="DH17" s="780"/>
      <c r="DI17" s="780"/>
      <c r="DJ17" s="780"/>
      <c r="DK17" s="781"/>
      <c r="DL17" s="779">
        <v>0</v>
      </c>
      <c r="DM17" s="780"/>
      <c r="DN17" s="780"/>
      <c r="DO17" s="780"/>
      <c r="DP17" s="781"/>
      <c r="DQ17" s="779">
        <v>0</v>
      </c>
      <c r="DR17" s="780"/>
      <c r="DS17" s="780"/>
      <c r="DT17" s="780"/>
      <c r="DU17" s="781"/>
      <c r="DV17" s="776"/>
      <c r="DW17" s="777"/>
      <c r="DX17" s="777"/>
      <c r="DY17" s="777"/>
      <c r="DZ17" s="778"/>
      <c r="EA17" s="243"/>
    </row>
    <row r="18" spans="1:131" s="244" customFormat="1" ht="26.25" customHeight="1" x14ac:dyDescent="0.2">
      <c r="A18" s="249">
        <v>12</v>
      </c>
      <c r="B18" s="745" t="s">
        <v>378</v>
      </c>
      <c r="C18" s="746"/>
      <c r="D18" s="746"/>
      <c r="E18" s="746"/>
      <c r="F18" s="746"/>
      <c r="G18" s="746"/>
      <c r="H18" s="746"/>
      <c r="I18" s="746"/>
      <c r="J18" s="746"/>
      <c r="K18" s="746"/>
      <c r="L18" s="746"/>
      <c r="M18" s="746"/>
      <c r="N18" s="746"/>
      <c r="O18" s="746"/>
      <c r="P18" s="747"/>
      <c r="Q18" s="748">
        <v>1</v>
      </c>
      <c r="R18" s="749"/>
      <c r="S18" s="749"/>
      <c r="T18" s="749"/>
      <c r="U18" s="749"/>
      <c r="V18" s="749">
        <v>1</v>
      </c>
      <c r="W18" s="749"/>
      <c r="X18" s="749"/>
      <c r="Y18" s="749"/>
      <c r="Z18" s="749"/>
      <c r="AA18" s="749">
        <v>0</v>
      </c>
      <c r="AB18" s="749"/>
      <c r="AC18" s="749"/>
      <c r="AD18" s="749"/>
      <c r="AE18" s="750"/>
      <c r="AF18" s="751" t="s">
        <v>151</v>
      </c>
      <c r="AG18" s="752"/>
      <c r="AH18" s="752"/>
      <c r="AI18" s="752"/>
      <c r="AJ18" s="753"/>
      <c r="AK18" s="754">
        <v>0</v>
      </c>
      <c r="AL18" s="755"/>
      <c r="AM18" s="755"/>
      <c r="AN18" s="755"/>
      <c r="AO18" s="755"/>
      <c r="AP18" s="755">
        <v>0</v>
      </c>
      <c r="AQ18" s="755"/>
      <c r="AR18" s="755"/>
      <c r="AS18" s="755"/>
      <c r="AT18" s="755"/>
      <c r="AU18" s="756"/>
      <c r="AV18" s="756"/>
      <c r="AW18" s="756"/>
      <c r="AX18" s="756"/>
      <c r="AY18" s="757"/>
      <c r="AZ18" s="241"/>
      <c r="BA18" s="241"/>
      <c r="BB18" s="241"/>
      <c r="BC18" s="241"/>
      <c r="BD18" s="241"/>
      <c r="BE18" s="242"/>
      <c r="BF18" s="242"/>
      <c r="BG18" s="242"/>
      <c r="BH18" s="242"/>
      <c r="BI18" s="242"/>
      <c r="BJ18" s="242"/>
      <c r="BK18" s="242"/>
      <c r="BL18" s="242"/>
      <c r="BM18" s="242"/>
      <c r="BN18" s="242"/>
      <c r="BO18" s="242"/>
      <c r="BP18" s="242"/>
      <c r="BQ18" s="250">
        <v>12</v>
      </c>
      <c r="BR18" s="396"/>
      <c r="BS18" s="758" t="s">
        <v>585</v>
      </c>
      <c r="BT18" s="759"/>
      <c r="BU18" s="759"/>
      <c r="BV18" s="759"/>
      <c r="BW18" s="759"/>
      <c r="BX18" s="759"/>
      <c r="BY18" s="759"/>
      <c r="BZ18" s="759"/>
      <c r="CA18" s="759"/>
      <c r="CB18" s="759"/>
      <c r="CC18" s="759"/>
      <c r="CD18" s="759"/>
      <c r="CE18" s="759"/>
      <c r="CF18" s="759"/>
      <c r="CG18" s="760"/>
      <c r="CH18" s="773">
        <v>-15</v>
      </c>
      <c r="CI18" s="774"/>
      <c r="CJ18" s="774"/>
      <c r="CK18" s="774"/>
      <c r="CL18" s="775"/>
      <c r="CM18" s="773">
        <v>617</v>
      </c>
      <c r="CN18" s="774"/>
      <c r="CO18" s="774"/>
      <c r="CP18" s="774"/>
      <c r="CQ18" s="775"/>
      <c r="CR18" s="773">
        <v>10</v>
      </c>
      <c r="CS18" s="774"/>
      <c r="CT18" s="774"/>
      <c r="CU18" s="774"/>
      <c r="CV18" s="775"/>
      <c r="CW18" s="773">
        <v>0</v>
      </c>
      <c r="CX18" s="774"/>
      <c r="CY18" s="774"/>
      <c r="CZ18" s="774"/>
      <c r="DA18" s="775"/>
      <c r="DB18" s="773">
        <v>0</v>
      </c>
      <c r="DC18" s="774"/>
      <c r="DD18" s="774"/>
      <c r="DE18" s="774"/>
      <c r="DF18" s="775"/>
      <c r="DG18" s="773">
        <v>0</v>
      </c>
      <c r="DH18" s="774"/>
      <c r="DI18" s="774"/>
      <c r="DJ18" s="774"/>
      <c r="DK18" s="775"/>
      <c r="DL18" s="773">
        <v>0</v>
      </c>
      <c r="DM18" s="774"/>
      <c r="DN18" s="774"/>
      <c r="DO18" s="774"/>
      <c r="DP18" s="775"/>
      <c r="DQ18" s="773">
        <v>0</v>
      </c>
      <c r="DR18" s="774"/>
      <c r="DS18" s="774"/>
      <c r="DT18" s="774"/>
      <c r="DU18" s="775"/>
      <c r="DV18" s="776"/>
      <c r="DW18" s="777"/>
      <c r="DX18" s="777"/>
      <c r="DY18" s="777"/>
      <c r="DZ18" s="778"/>
      <c r="EA18" s="243"/>
    </row>
    <row r="19" spans="1:131" s="244" customFormat="1" ht="26.25" customHeight="1" x14ac:dyDescent="0.2">
      <c r="A19" s="249">
        <v>13</v>
      </c>
      <c r="B19" s="745" t="s">
        <v>379</v>
      </c>
      <c r="C19" s="746"/>
      <c r="D19" s="746"/>
      <c r="E19" s="746"/>
      <c r="F19" s="746"/>
      <c r="G19" s="746"/>
      <c r="H19" s="746"/>
      <c r="I19" s="746"/>
      <c r="J19" s="746"/>
      <c r="K19" s="746"/>
      <c r="L19" s="746"/>
      <c r="M19" s="746"/>
      <c r="N19" s="746"/>
      <c r="O19" s="746"/>
      <c r="P19" s="747"/>
      <c r="Q19" s="748">
        <v>6963</v>
      </c>
      <c r="R19" s="749"/>
      <c r="S19" s="749"/>
      <c r="T19" s="749"/>
      <c r="U19" s="749"/>
      <c r="V19" s="749">
        <v>6859</v>
      </c>
      <c r="W19" s="749"/>
      <c r="X19" s="749"/>
      <c r="Y19" s="749"/>
      <c r="Z19" s="749"/>
      <c r="AA19" s="749">
        <v>104</v>
      </c>
      <c r="AB19" s="749"/>
      <c r="AC19" s="749"/>
      <c r="AD19" s="749"/>
      <c r="AE19" s="750"/>
      <c r="AF19" s="751" t="s">
        <v>151</v>
      </c>
      <c r="AG19" s="752"/>
      <c r="AH19" s="752"/>
      <c r="AI19" s="752"/>
      <c r="AJ19" s="753"/>
      <c r="AK19" s="754">
        <v>0</v>
      </c>
      <c r="AL19" s="755"/>
      <c r="AM19" s="755"/>
      <c r="AN19" s="755"/>
      <c r="AO19" s="755"/>
      <c r="AP19" s="755">
        <v>0</v>
      </c>
      <c r="AQ19" s="755"/>
      <c r="AR19" s="755"/>
      <c r="AS19" s="755"/>
      <c r="AT19" s="755"/>
      <c r="AU19" s="756"/>
      <c r="AV19" s="756"/>
      <c r="AW19" s="756"/>
      <c r="AX19" s="756"/>
      <c r="AY19" s="757"/>
      <c r="AZ19" s="241"/>
      <c r="BA19" s="241"/>
      <c r="BB19" s="241"/>
      <c r="BC19" s="241"/>
      <c r="BD19" s="241"/>
      <c r="BE19" s="242"/>
      <c r="BF19" s="242"/>
      <c r="BG19" s="242"/>
      <c r="BH19" s="242"/>
      <c r="BI19" s="242"/>
      <c r="BJ19" s="242"/>
      <c r="BK19" s="242"/>
      <c r="BL19" s="242"/>
      <c r="BM19" s="242"/>
      <c r="BN19" s="242"/>
      <c r="BO19" s="242"/>
      <c r="BP19" s="242"/>
      <c r="BQ19" s="250">
        <v>13</v>
      </c>
      <c r="BR19" s="396"/>
      <c r="BS19" s="758" t="s">
        <v>586</v>
      </c>
      <c r="BT19" s="759"/>
      <c r="BU19" s="759"/>
      <c r="BV19" s="759"/>
      <c r="BW19" s="759"/>
      <c r="BX19" s="759"/>
      <c r="BY19" s="759"/>
      <c r="BZ19" s="759"/>
      <c r="CA19" s="759"/>
      <c r="CB19" s="759"/>
      <c r="CC19" s="759"/>
      <c r="CD19" s="759"/>
      <c r="CE19" s="759"/>
      <c r="CF19" s="759"/>
      <c r="CG19" s="760"/>
      <c r="CH19" s="773">
        <v>1</v>
      </c>
      <c r="CI19" s="774"/>
      <c r="CJ19" s="774"/>
      <c r="CK19" s="774"/>
      <c r="CL19" s="775"/>
      <c r="CM19" s="773">
        <v>6</v>
      </c>
      <c r="CN19" s="774"/>
      <c r="CO19" s="774"/>
      <c r="CP19" s="774"/>
      <c r="CQ19" s="775"/>
      <c r="CR19" s="773">
        <v>3</v>
      </c>
      <c r="CS19" s="774"/>
      <c r="CT19" s="774"/>
      <c r="CU19" s="774"/>
      <c r="CV19" s="775"/>
      <c r="CW19" s="773">
        <v>0</v>
      </c>
      <c r="CX19" s="774"/>
      <c r="CY19" s="774"/>
      <c r="CZ19" s="774"/>
      <c r="DA19" s="775"/>
      <c r="DB19" s="773">
        <v>0</v>
      </c>
      <c r="DC19" s="774"/>
      <c r="DD19" s="774"/>
      <c r="DE19" s="774"/>
      <c r="DF19" s="775"/>
      <c r="DG19" s="773">
        <v>0</v>
      </c>
      <c r="DH19" s="774"/>
      <c r="DI19" s="774"/>
      <c r="DJ19" s="774"/>
      <c r="DK19" s="775"/>
      <c r="DL19" s="773">
        <v>0</v>
      </c>
      <c r="DM19" s="774"/>
      <c r="DN19" s="774"/>
      <c r="DO19" s="774"/>
      <c r="DP19" s="775"/>
      <c r="DQ19" s="773">
        <v>0</v>
      </c>
      <c r="DR19" s="774"/>
      <c r="DS19" s="774"/>
      <c r="DT19" s="774"/>
      <c r="DU19" s="775"/>
      <c r="DV19" s="776"/>
      <c r="DW19" s="777"/>
      <c r="DX19" s="777"/>
      <c r="DY19" s="777"/>
      <c r="DZ19" s="778"/>
      <c r="EA19" s="243"/>
    </row>
    <row r="20" spans="1:131" s="244" customFormat="1" ht="26.25" customHeight="1" x14ac:dyDescent="0.2">
      <c r="A20" s="249">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41"/>
      <c r="BA20" s="241"/>
      <c r="BB20" s="241"/>
      <c r="BC20" s="241"/>
      <c r="BD20" s="241"/>
      <c r="BE20" s="242"/>
      <c r="BF20" s="242"/>
      <c r="BG20" s="242"/>
      <c r="BH20" s="242"/>
      <c r="BI20" s="242"/>
      <c r="BJ20" s="242"/>
      <c r="BK20" s="242"/>
      <c r="BL20" s="242"/>
      <c r="BM20" s="242"/>
      <c r="BN20" s="242"/>
      <c r="BO20" s="242"/>
      <c r="BP20" s="242"/>
      <c r="BQ20" s="250">
        <v>14</v>
      </c>
      <c r="BR20" s="396"/>
      <c r="BS20" s="758" t="s">
        <v>587</v>
      </c>
      <c r="BT20" s="759"/>
      <c r="BU20" s="759"/>
      <c r="BV20" s="759"/>
      <c r="BW20" s="759"/>
      <c r="BX20" s="759"/>
      <c r="BY20" s="759"/>
      <c r="BZ20" s="759"/>
      <c r="CA20" s="759"/>
      <c r="CB20" s="759"/>
      <c r="CC20" s="759"/>
      <c r="CD20" s="759"/>
      <c r="CE20" s="759"/>
      <c r="CF20" s="759"/>
      <c r="CG20" s="760"/>
      <c r="CH20" s="773">
        <v>0</v>
      </c>
      <c r="CI20" s="774"/>
      <c r="CJ20" s="774"/>
      <c r="CK20" s="774"/>
      <c r="CL20" s="775"/>
      <c r="CM20" s="773">
        <v>16</v>
      </c>
      <c r="CN20" s="774"/>
      <c r="CO20" s="774"/>
      <c r="CP20" s="774"/>
      <c r="CQ20" s="775"/>
      <c r="CR20" s="773">
        <v>4</v>
      </c>
      <c r="CS20" s="774"/>
      <c r="CT20" s="774"/>
      <c r="CU20" s="774"/>
      <c r="CV20" s="775"/>
      <c r="CW20" s="773">
        <v>0</v>
      </c>
      <c r="CX20" s="774"/>
      <c r="CY20" s="774"/>
      <c r="CZ20" s="774"/>
      <c r="DA20" s="775"/>
      <c r="DB20" s="773">
        <v>0</v>
      </c>
      <c r="DC20" s="774"/>
      <c r="DD20" s="774"/>
      <c r="DE20" s="774"/>
      <c r="DF20" s="775"/>
      <c r="DG20" s="773">
        <v>0</v>
      </c>
      <c r="DH20" s="774"/>
      <c r="DI20" s="774"/>
      <c r="DJ20" s="774"/>
      <c r="DK20" s="775"/>
      <c r="DL20" s="773">
        <v>0</v>
      </c>
      <c r="DM20" s="774"/>
      <c r="DN20" s="774"/>
      <c r="DO20" s="774"/>
      <c r="DP20" s="775"/>
      <c r="DQ20" s="773">
        <v>0</v>
      </c>
      <c r="DR20" s="774"/>
      <c r="DS20" s="774"/>
      <c r="DT20" s="774"/>
      <c r="DU20" s="775"/>
      <c r="DV20" s="776"/>
      <c r="DW20" s="777"/>
      <c r="DX20" s="777"/>
      <c r="DY20" s="777"/>
      <c r="DZ20" s="778"/>
      <c r="EA20" s="243"/>
    </row>
    <row r="21" spans="1:131" s="244" customFormat="1" ht="26.25" customHeight="1" thickBot="1" x14ac:dyDescent="0.25">
      <c r="A21" s="249">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41"/>
      <c r="BA21" s="241"/>
      <c r="BB21" s="241"/>
      <c r="BC21" s="241"/>
      <c r="BD21" s="241"/>
      <c r="BE21" s="242"/>
      <c r="BF21" s="242"/>
      <c r="BG21" s="242"/>
      <c r="BH21" s="242"/>
      <c r="BI21" s="242"/>
      <c r="BJ21" s="242"/>
      <c r="BK21" s="242"/>
      <c r="BL21" s="242"/>
      <c r="BM21" s="242"/>
      <c r="BN21" s="242"/>
      <c r="BO21" s="242"/>
      <c r="BP21" s="242"/>
      <c r="BQ21" s="250">
        <v>15</v>
      </c>
      <c r="BR21" s="396"/>
      <c r="BS21" s="758" t="s">
        <v>588</v>
      </c>
      <c r="BT21" s="759"/>
      <c r="BU21" s="759"/>
      <c r="BV21" s="759"/>
      <c r="BW21" s="759"/>
      <c r="BX21" s="759"/>
      <c r="BY21" s="759"/>
      <c r="BZ21" s="759"/>
      <c r="CA21" s="759"/>
      <c r="CB21" s="759"/>
      <c r="CC21" s="759"/>
      <c r="CD21" s="759"/>
      <c r="CE21" s="759"/>
      <c r="CF21" s="759"/>
      <c r="CG21" s="760"/>
      <c r="CH21" s="773">
        <v>0</v>
      </c>
      <c r="CI21" s="774"/>
      <c r="CJ21" s="774"/>
      <c r="CK21" s="774"/>
      <c r="CL21" s="775"/>
      <c r="CM21" s="773">
        <v>202</v>
      </c>
      <c r="CN21" s="774"/>
      <c r="CO21" s="774"/>
      <c r="CP21" s="774"/>
      <c r="CQ21" s="775"/>
      <c r="CR21" s="773">
        <v>200</v>
      </c>
      <c r="CS21" s="774"/>
      <c r="CT21" s="774"/>
      <c r="CU21" s="774"/>
      <c r="CV21" s="775"/>
      <c r="CW21" s="773">
        <v>0</v>
      </c>
      <c r="CX21" s="774"/>
      <c r="CY21" s="774"/>
      <c r="CZ21" s="774"/>
      <c r="DA21" s="775"/>
      <c r="DB21" s="773">
        <v>0</v>
      </c>
      <c r="DC21" s="774"/>
      <c r="DD21" s="774"/>
      <c r="DE21" s="774"/>
      <c r="DF21" s="775"/>
      <c r="DG21" s="773">
        <v>0</v>
      </c>
      <c r="DH21" s="774"/>
      <c r="DI21" s="774"/>
      <c r="DJ21" s="774"/>
      <c r="DK21" s="775"/>
      <c r="DL21" s="773">
        <v>0</v>
      </c>
      <c r="DM21" s="774"/>
      <c r="DN21" s="774"/>
      <c r="DO21" s="774"/>
      <c r="DP21" s="775"/>
      <c r="DQ21" s="773">
        <v>0</v>
      </c>
      <c r="DR21" s="774"/>
      <c r="DS21" s="774"/>
      <c r="DT21" s="774"/>
      <c r="DU21" s="775"/>
      <c r="DV21" s="776"/>
      <c r="DW21" s="777"/>
      <c r="DX21" s="777"/>
      <c r="DY21" s="777"/>
      <c r="DZ21" s="778"/>
      <c r="EA21" s="243"/>
    </row>
    <row r="22" spans="1:131" s="244" customFormat="1" ht="26.25" customHeight="1" x14ac:dyDescent="0.2">
      <c r="A22" s="249">
        <v>16</v>
      </c>
      <c r="B22" s="782"/>
      <c r="C22" s="783"/>
      <c r="D22" s="783"/>
      <c r="E22" s="783"/>
      <c r="F22" s="783"/>
      <c r="G22" s="783"/>
      <c r="H22" s="783"/>
      <c r="I22" s="783"/>
      <c r="J22" s="783"/>
      <c r="K22" s="783"/>
      <c r="L22" s="783"/>
      <c r="M22" s="783"/>
      <c r="N22" s="783"/>
      <c r="O22" s="783"/>
      <c r="P22" s="784"/>
      <c r="Q22" s="785"/>
      <c r="R22" s="786"/>
      <c r="S22" s="786"/>
      <c r="T22" s="786"/>
      <c r="U22" s="786"/>
      <c r="V22" s="786"/>
      <c r="W22" s="786"/>
      <c r="X22" s="786"/>
      <c r="Y22" s="786"/>
      <c r="Z22" s="786"/>
      <c r="AA22" s="786"/>
      <c r="AB22" s="786"/>
      <c r="AC22" s="786"/>
      <c r="AD22" s="786"/>
      <c r="AE22" s="787"/>
      <c r="AF22" s="788"/>
      <c r="AG22" s="789"/>
      <c r="AH22" s="789"/>
      <c r="AI22" s="789"/>
      <c r="AJ22" s="790"/>
      <c r="AK22" s="803"/>
      <c r="AL22" s="804"/>
      <c r="AM22" s="804"/>
      <c r="AN22" s="804"/>
      <c r="AO22" s="804"/>
      <c r="AP22" s="804"/>
      <c r="AQ22" s="804"/>
      <c r="AR22" s="804"/>
      <c r="AS22" s="804"/>
      <c r="AT22" s="804"/>
      <c r="AU22" s="805"/>
      <c r="AV22" s="805"/>
      <c r="AW22" s="805"/>
      <c r="AX22" s="805"/>
      <c r="AY22" s="806"/>
      <c r="AZ22" s="807" t="s">
        <v>380</v>
      </c>
      <c r="BA22" s="807"/>
      <c r="BB22" s="807"/>
      <c r="BC22" s="807"/>
      <c r="BD22" s="808"/>
      <c r="BE22" s="242"/>
      <c r="BF22" s="242"/>
      <c r="BG22" s="242"/>
      <c r="BH22" s="242"/>
      <c r="BI22" s="242"/>
      <c r="BJ22" s="242"/>
      <c r="BK22" s="242"/>
      <c r="BL22" s="242"/>
      <c r="BM22" s="242"/>
      <c r="BN22" s="242"/>
      <c r="BO22" s="242"/>
      <c r="BP22" s="242"/>
      <c r="BQ22" s="250">
        <v>16</v>
      </c>
      <c r="BR22" s="396"/>
      <c r="BS22" s="758" t="s">
        <v>589</v>
      </c>
      <c r="BT22" s="759"/>
      <c r="BU22" s="759"/>
      <c r="BV22" s="759"/>
      <c r="BW22" s="759"/>
      <c r="BX22" s="759"/>
      <c r="BY22" s="759"/>
      <c r="BZ22" s="759"/>
      <c r="CA22" s="759"/>
      <c r="CB22" s="759"/>
      <c r="CC22" s="759"/>
      <c r="CD22" s="759"/>
      <c r="CE22" s="759"/>
      <c r="CF22" s="759"/>
      <c r="CG22" s="760"/>
      <c r="CH22" s="773">
        <v>15</v>
      </c>
      <c r="CI22" s="774"/>
      <c r="CJ22" s="774"/>
      <c r="CK22" s="774"/>
      <c r="CL22" s="775"/>
      <c r="CM22" s="773">
        <v>509</v>
      </c>
      <c r="CN22" s="774"/>
      <c r="CO22" s="774"/>
      <c r="CP22" s="774"/>
      <c r="CQ22" s="775"/>
      <c r="CR22" s="773">
        <v>3</v>
      </c>
      <c r="CS22" s="774"/>
      <c r="CT22" s="774"/>
      <c r="CU22" s="774"/>
      <c r="CV22" s="775"/>
      <c r="CW22" s="773">
        <v>3</v>
      </c>
      <c r="CX22" s="774"/>
      <c r="CY22" s="774"/>
      <c r="CZ22" s="774"/>
      <c r="DA22" s="775"/>
      <c r="DB22" s="773">
        <v>0</v>
      </c>
      <c r="DC22" s="774"/>
      <c r="DD22" s="774"/>
      <c r="DE22" s="774"/>
      <c r="DF22" s="775"/>
      <c r="DG22" s="773">
        <v>0</v>
      </c>
      <c r="DH22" s="774"/>
      <c r="DI22" s="774"/>
      <c r="DJ22" s="774"/>
      <c r="DK22" s="775"/>
      <c r="DL22" s="773">
        <v>0</v>
      </c>
      <c r="DM22" s="774"/>
      <c r="DN22" s="774"/>
      <c r="DO22" s="774"/>
      <c r="DP22" s="775"/>
      <c r="DQ22" s="773">
        <v>0</v>
      </c>
      <c r="DR22" s="774"/>
      <c r="DS22" s="774"/>
      <c r="DT22" s="774"/>
      <c r="DU22" s="775"/>
      <c r="DV22" s="776"/>
      <c r="DW22" s="777"/>
      <c r="DX22" s="777"/>
      <c r="DY22" s="777"/>
      <c r="DZ22" s="778"/>
      <c r="EA22" s="243"/>
    </row>
    <row r="23" spans="1:131" s="244" customFormat="1" ht="26.25" customHeight="1" thickBot="1" x14ac:dyDescent="0.25">
      <c r="A23" s="252" t="s">
        <v>381</v>
      </c>
      <c r="B23" s="791" t="s">
        <v>382</v>
      </c>
      <c r="C23" s="792"/>
      <c r="D23" s="792"/>
      <c r="E23" s="792"/>
      <c r="F23" s="792"/>
      <c r="G23" s="792"/>
      <c r="H23" s="792"/>
      <c r="I23" s="792"/>
      <c r="J23" s="792"/>
      <c r="K23" s="792"/>
      <c r="L23" s="792"/>
      <c r="M23" s="792"/>
      <c r="N23" s="792"/>
      <c r="O23" s="792"/>
      <c r="P23" s="793"/>
      <c r="Q23" s="794">
        <v>1656890</v>
      </c>
      <c r="R23" s="795"/>
      <c r="S23" s="795"/>
      <c r="T23" s="795"/>
      <c r="U23" s="795"/>
      <c r="V23" s="795">
        <v>1616681</v>
      </c>
      <c r="W23" s="795"/>
      <c r="X23" s="795"/>
      <c r="Y23" s="795"/>
      <c r="Z23" s="795"/>
      <c r="AA23" s="795">
        <v>40209</v>
      </c>
      <c r="AB23" s="795"/>
      <c r="AC23" s="795"/>
      <c r="AD23" s="795"/>
      <c r="AE23" s="796"/>
      <c r="AF23" s="797">
        <v>4082</v>
      </c>
      <c r="AG23" s="795"/>
      <c r="AH23" s="795"/>
      <c r="AI23" s="795"/>
      <c r="AJ23" s="798"/>
      <c r="AK23" s="799"/>
      <c r="AL23" s="800"/>
      <c r="AM23" s="800"/>
      <c r="AN23" s="800"/>
      <c r="AO23" s="800"/>
      <c r="AP23" s="795">
        <v>4149309</v>
      </c>
      <c r="AQ23" s="795"/>
      <c r="AR23" s="795"/>
      <c r="AS23" s="795"/>
      <c r="AT23" s="795"/>
      <c r="AU23" s="801"/>
      <c r="AV23" s="801"/>
      <c r="AW23" s="801"/>
      <c r="AX23" s="801"/>
      <c r="AY23" s="802"/>
      <c r="AZ23" s="813" t="s">
        <v>365</v>
      </c>
      <c r="BA23" s="814"/>
      <c r="BB23" s="814"/>
      <c r="BC23" s="814"/>
      <c r="BD23" s="815"/>
      <c r="BE23" s="242"/>
      <c r="BF23" s="242"/>
      <c r="BG23" s="242"/>
      <c r="BH23" s="242"/>
      <c r="BI23" s="242"/>
      <c r="BJ23" s="242"/>
      <c r="BK23" s="242"/>
      <c r="BL23" s="242"/>
      <c r="BM23" s="242"/>
      <c r="BN23" s="242"/>
      <c r="BO23" s="242"/>
      <c r="BP23" s="242"/>
      <c r="BQ23" s="250">
        <v>17</v>
      </c>
      <c r="BR23" s="397"/>
      <c r="BS23" s="810" t="s">
        <v>590</v>
      </c>
      <c r="BT23" s="811"/>
      <c r="BU23" s="811"/>
      <c r="BV23" s="811"/>
      <c r="BW23" s="811"/>
      <c r="BX23" s="811"/>
      <c r="BY23" s="811"/>
      <c r="BZ23" s="811"/>
      <c r="CA23" s="811"/>
      <c r="CB23" s="811"/>
      <c r="CC23" s="811"/>
      <c r="CD23" s="811"/>
      <c r="CE23" s="811"/>
      <c r="CF23" s="811"/>
      <c r="CG23" s="812"/>
      <c r="CH23" s="779">
        <v>0</v>
      </c>
      <c r="CI23" s="780"/>
      <c r="CJ23" s="780"/>
      <c r="CK23" s="780"/>
      <c r="CL23" s="781"/>
      <c r="CM23" s="779">
        <v>200</v>
      </c>
      <c r="CN23" s="780"/>
      <c r="CO23" s="780"/>
      <c r="CP23" s="780"/>
      <c r="CQ23" s="781"/>
      <c r="CR23" s="779">
        <v>200</v>
      </c>
      <c r="CS23" s="780"/>
      <c r="CT23" s="780"/>
      <c r="CU23" s="780"/>
      <c r="CV23" s="781"/>
      <c r="CW23" s="779">
        <v>0</v>
      </c>
      <c r="CX23" s="780"/>
      <c r="CY23" s="780"/>
      <c r="CZ23" s="780"/>
      <c r="DA23" s="781"/>
      <c r="DB23" s="779">
        <v>0</v>
      </c>
      <c r="DC23" s="780"/>
      <c r="DD23" s="780"/>
      <c r="DE23" s="780"/>
      <c r="DF23" s="781"/>
      <c r="DG23" s="779">
        <v>0</v>
      </c>
      <c r="DH23" s="780"/>
      <c r="DI23" s="780"/>
      <c r="DJ23" s="780"/>
      <c r="DK23" s="781"/>
      <c r="DL23" s="779">
        <v>0</v>
      </c>
      <c r="DM23" s="780"/>
      <c r="DN23" s="780"/>
      <c r="DO23" s="780"/>
      <c r="DP23" s="781"/>
      <c r="DQ23" s="779">
        <v>0</v>
      </c>
      <c r="DR23" s="780"/>
      <c r="DS23" s="780"/>
      <c r="DT23" s="780"/>
      <c r="DU23" s="781"/>
      <c r="DV23" s="776"/>
      <c r="DW23" s="777"/>
      <c r="DX23" s="777"/>
      <c r="DY23" s="777"/>
      <c r="DZ23" s="778"/>
      <c r="EA23" s="243"/>
    </row>
    <row r="24" spans="1:131" s="244" customFormat="1" ht="26.25" customHeight="1" x14ac:dyDescent="0.2">
      <c r="A24" s="809" t="s">
        <v>383</v>
      </c>
      <c r="B24" s="809"/>
      <c r="C24" s="809"/>
      <c r="D24" s="809"/>
      <c r="E24" s="809"/>
      <c r="F24" s="809"/>
      <c r="G24" s="809"/>
      <c r="H24" s="809"/>
      <c r="I24" s="809"/>
      <c r="J24" s="809"/>
      <c r="K24" s="809"/>
      <c r="L24" s="809"/>
      <c r="M24" s="809"/>
      <c r="N24" s="809"/>
      <c r="O24" s="809"/>
      <c r="P24" s="809"/>
      <c r="Q24" s="809"/>
      <c r="R24" s="809"/>
      <c r="S24" s="809"/>
      <c r="T24" s="809"/>
      <c r="U24" s="809"/>
      <c r="V24" s="809"/>
      <c r="W24" s="809"/>
      <c r="X24" s="809"/>
      <c r="Y24" s="809"/>
      <c r="Z24" s="809"/>
      <c r="AA24" s="809"/>
      <c r="AB24" s="809"/>
      <c r="AC24" s="809"/>
      <c r="AD24" s="809"/>
      <c r="AE24" s="809"/>
      <c r="AF24" s="809"/>
      <c r="AG24" s="809"/>
      <c r="AH24" s="809"/>
      <c r="AI24" s="809"/>
      <c r="AJ24" s="809"/>
      <c r="AK24" s="809"/>
      <c r="AL24" s="809"/>
      <c r="AM24" s="809"/>
      <c r="AN24" s="809"/>
      <c r="AO24" s="809"/>
      <c r="AP24" s="809"/>
      <c r="AQ24" s="809"/>
      <c r="AR24" s="809"/>
      <c r="AS24" s="809"/>
      <c r="AT24" s="809"/>
      <c r="AU24" s="809"/>
      <c r="AV24" s="809"/>
      <c r="AW24" s="809"/>
      <c r="AX24" s="809"/>
      <c r="AY24" s="809"/>
      <c r="AZ24" s="241"/>
      <c r="BA24" s="241"/>
      <c r="BB24" s="241"/>
      <c r="BC24" s="241"/>
      <c r="BD24" s="241"/>
      <c r="BE24" s="242"/>
      <c r="BF24" s="242"/>
      <c r="BG24" s="242"/>
      <c r="BH24" s="242"/>
      <c r="BI24" s="242"/>
      <c r="BJ24" s="242"/>
      <c r="BK24" s="242"/>
      <c r="BL24" s="242"/>
      <c r="BM24" s="242"/>
      <c r="BN24" s="242"/>
      <c r="BO24" s="242"/>
      <c r="BP24" s="242"/>
      <c r="BQ24" s="250">
        <v>18</v>
      </c>
      <c r="BR24" s="397"/>
      <c r="BS24" s="810" t="s">
        <v>591</v>
      </c>
      <c r="BT24" s="811"/>
      <c r="BU24" s="811"/>
      <c r="BV24" s="811"/>
      <c r="BW24" s="811"/>
      <c r="BX24" s="811"/>
      <c r="BY24" s="811"/>
      <c r="BZ24" s="811"/>
      <c r="CA24" s="811"/>
      <c r="CB24" s="811"/>
      <c r="CC24" s="811"/>
      <c r="CD24" s="811"/>
      <c r="CE24" s="811"/>
      <c r="CF24" s="811"/>
      <c r="CG24" s="812"/>
      <c r="CH24" s="779">
        <v>301</v>
      </c>
      <c r="CI24" s="780"/>
      <c r="CJ24" s="780"/>
      <c r="CK24" s="780"/>
      <c r="CL24" s="781"/>
      <c r="CM24" s="779">
        <v>1931</v>
      </c>
      <c r="CN24" s="780"/>
      <c r="CO24" s="780"/>
      <c r="CP24" s="780"/>
      <c r="CQ24" s="781"/>
      <c r="CR24" s="779">
        <v>280</v>
      </c>
      <c r="CS24" s="780"/>
      <c r="CT24" s="780"/>
      <c r="CU24" s="780"/>
      <c r="CV24" s="781"/>
      <c r="CW24" s="779">
        <v>0</v>
      </c>
      <c r="CX24" s="780"/>
      <c r="CY24" s="780"/>
      <c r="CZ24" s="780"/>
      <c r="DA24" s="781"/>
      <c r="DB24" s="779">
        <v>0</v>
      </c>
      <c r="DC24" s="780"/>
      <c r="DD24" s="780"/>
      <c r="DE24" s="780"/>
      <c r="DF24" s="781"/>
      <c r="DG24" s="779">
        <v>0</v>
      </c>
      <c r="DH24" s="780"/>
      <c r="DI24" s="780"/>
      <c r="DJ24" s="780"/>
      <c r="DK24" s="781"/>
      <c r="DL24" s="779">
        <v>0</v>
      </c>
      <c r="DM24" s="780"/>
      <c r="DN24" s="780"/>
      <c r="DO24" s="780"/>
      <c r="DP24" s="781"/>
      <c r="DQ24" s="779">
        <v>0</v>
      </c>
      <c r="DR24" s="780"/>
      <c r="DS24" s="780"/>
      <c r="DT24" s="780"/>
      <c r="DU24" s="781"/>
      <c r="DV24" s="776"/>
      <c r="DW24" s="777"/>
      <c r="DX24" s="777"/>
      <c r="DY24" s="777"/>
      <c r="DZ24" s="778"/>
      <c r="EA24" s="243"/>
    </row>
    <row r="25" spans="1:131" s="236" customFormat="1" ht="26.25" customHeight="1" thickBot="1" x14ac:dyDescent="0.25">
      <c r="A25" s="739" t="s">
        <v>384</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41"/>
      <c r="BK25" s="241"/>
      <c r="BL25" s="241"/>
      <c r="BM25" s="241"/>
      <c r="BN25" s="241"/>
      <c r="BO25" s="253"/>
      <c r="BP25" s="253"/>
      <c r="BQ25" s="250">
        <v>19</v>
      </c>
      <c r="BR25" s="396"/>
      <c r="BS25" s="758" t="s">
        <v>592</v>
      </c>
      <c r="BT25" s="759"/>
      <c r="BU25" s="759"/>
      <c r="BV25" s="759"/>
      <c r="BW25" s="759"/>
      <c r="BX25" s="759"/>
      <c r="BY25" s="759"/>
      <c r="BZ25" s="759"/>
      <c r="CA25" s="759"/>
      <c r="CB25" s="759"/>
      <c r="CC25" s="759"/>
      <c r="CD25" s="759"/>
      <c r="CE25" s="759"/>
      <c r="CF25" s="759"/>
      <c r="CG25" s="760"/>
      <c r="CH25" s="773">
        <v>-2</v>
      </c>
      <c r="CI25" s="774"/>
      <c r="CJ25" s="774"/>
      <c r="CK25" s="774"/>
      <c r="CL25" s="775"/>
      <c r="CM25" s="773">
        <v>562</v>
      </c>
      <c r="CN25" s="774"/>
      <c r="CO25" s="774"/>
      <c r="CP25" s="774"/>
      <c r="CQ25" s="775"/>
      <c r="CR25" s="773">
        <v>5</v>
      </c>
      <c r="CS25" s="774"/>
      <c r="CT25" s="774"/>
      <c r="CU25" s="774"/>
      <c r="CV25" s="775"/>
      <c r="CW25" s="773">
        <v>0</v>
      </c>
      <c r="CX25" s="774"/>
      <c r="CY25" s="774"/>
      <c r="CZ25" s="774"/>
      <c r="DA25" s="775"/>
      <c r="DB25" s="773">
        <v>0</v>
      </c>
      <c r="DC25" s="774"/>
      <c r="DD25" s="774"/>
      <c r="DE25" s="774"/>
      <c r="DF25" s="775"/>
      <c r="DG25" s="773">
        <v>0</v>
      </c>
      <c r="DH25" s="774"/>
      <c r="DI25" s="774"/>
      <c r="DJ25" s="774"/>
      <c r="DK25" s="775"/>
      <c r="DL25" s="773">
        <v>0</v>
      </c>
      <c r="DM25" s="774"/>
      <c r="DN25" s="774"/>
      <c r="DO25" s="774"/>
      <c r="DP25" s="775"/>
      <c r="DQ25" s="773">
        <v>0</v>
      </c>
      <c r="DR25" s="774"/>
      <c r="DS25" s="774"/>
      <c r="DT25" s="774"/>
      <c r="DU25" s="775"/>
      <c r="DV25" s="776"/>
      <c r="DW25" s="777"/>
      <c r="DX25" s="777"/>
      <c r="DY25" s="777"/>
      <c r="DZ25" s="778"/>
      <c r="EA25" s="235"/>
    </row>
    <row r="26" spans="1:131" s="236" customFormat="1" ht="26.25" customHeight="1" x14ac:dyDescent="0.2">
      <c r="A26" s="730" t="s">
        <v>345</v>
      </c>
      <c r="B26" s="731"/>
      <c r="C26" s="731"/>
      <c r="D26" s="731"/>
      <c r="E26" s="731"/>
      <c r="F26" s="731"/>
      <c r="G26" s="731"/>
      <c r="H26" s="731"/>
      <c r="I26" s="731"/>
      <c r="J26" s="731"/>
      <c r="K26" s="731"/>
      <c r="L26" s="731"/>
      <c r="M26" s="731"/>
      <c r="N26" s="731"/>
      <c r="O26" s="731"/>
      <c r="P26" s="732"/>
      <c r="Q26" s="707" t="s">
        <v>385</v>
      </c>
      <c r="R26" s="708"/>
      <c r="S26" s="708"/>
      <c r="T26" s="708"/>
      <c r="U26" s="709"/>
      <c r="V26" s="707" t="s">
        <v>386</v>
      </c>
      <c r="W26" s="708"/>
      <c r="X26" s="708"/>
      <c r="Y26" s="708"/>
      <c r="Z26" s="709"/>
      <c r="AA26" s="707" t="s">
        <v>387</v>
      </c>
      <c r="AB26" s="708"/>
      <c r="AC26" s="708"/>
      <c r="AD26" s="708"/>
      <c r="AE26" s="708"/>
      <c r="AF26" s="816" t="s">
        <v>388</v>
      </c>
      <c r="AG26" s="817"/>
      <c r="AH26" s="817"/>
      <c r="AI26" s="817"/>
      <c r="AJ26" s="818"/>
      <c r="AK26" s="708" t="s">
        <v>389</v>
      </c>
      <c r="AL26" s="708"/>
      <c r="AM26" s="708"/>
      <c r="AN26" s="708"/>
      <c r="AO26" s="709"/>
      <c r="AP26" s="707" t="s">
        <v>390</v>
      </c>
      <c r="AQ26" s="708"/>
      <c r="AR26" s="708"/>
      <c r="AS26" s="708"/>
      <c r="AT26" s="709"/>
      <c r="AU26" s="707" t="s">
        <v>391</v>
      </c>
      <c r="AV26" s="708"/>
      <c r="AW26" s="708"/>
      <c r="AX26" s="708"/>
      <c r="AY26" s="709"/>
      <c r="AZ26" s="707" t="s">
        <v>392</v>
      </c>
      <c r="BA26" s="708"/>
      <c r="BB26" s="708"/>
      <c r="BC26" s="708"/>
      <c r="BD26" s="709"/>
      <c r="BE26" s="707" t="s">
        <v>352</v>
      </c>
      <c r="BF26" s="708"/>
      <c r="BG26" s="708"/>
      <c r="BH26" s="708"/>
      <c r="BI26" s="719"/>
      <c r="BJ26" s="241"/>
      <c r="BK26" s="241"/>
      <c r="BL26" s="241"/>
      <c r="BM26" s="241"/>
      <c r="BN26" s="241"/>
      <c r="BO26" s="253"/>
      <c r="BP26" s="253"/>
      <c r="BQ26" s="250">
        <v>20</v>
      </c>
      <c r="BR26" s="396"/>
      <c r="BS26" s="758" t="s">
        <v>593</v>
      </c>
      <c r="BT26" s="759"/>
      <c r="BU26" s="759"/>
      <c r="BV26" s="759"/>
      <c r="BW26" s="759"/>
      <c r="BX26" s="759"/>
      <c r="BY26" s="759"/>
      <c r="BZ26" s="759"/>
      <c r="CA26" s="759"/>
      <c r="CB26" s="759"/>
      <c r="CC26" s="759"/>
      <c r="CD26" s="759"/>
      <c r="CE26" s="759"/>
      <c r="CF26" s="759"/>
      <c r="CG26" s="760"/>
      <c r="CH26" s="773">
        <v>48</v>
      </c>
      <c r="CI26" s="774"/>
      <c r="CJ26" s="774"/>
      <c r="CK26" s="774"/>
      <c r="CL26" s="775"/>
      <c r="CM26" s="773">
        <v>1883</v>
      </c>
      <c r="CN26" s="774"/>
      <c r="CO26" s="774"/>
      <c r="CP26" s="774"/>
      <c r="CQ26" s="775"/>
      <c r="CR26" s="773">
        <v>2038</v>
      </c>
      <c r="CS26" s="774"/>
      <c r="CT26" s="774"/>
      <c r="CU26" s="774"/>
      <c r="CV26" s="775"/>
      <c r="CW26" s="773">
        <v>130</v>
      </c>
      <c r="CX26" s="774"/>
      <c r="CY26" s="774"/>
      <c r="CZ26" s="774"/>
      <c r="DA26" s="775"/>
      <c r="DB26" s="773">
        <v>395</v>
      </c>
      <c r="DC26" s="774"/>
      <c r="DD26" s="774"/>
      <c r="DE26" s="774"/>
      <c r="DF26" s="775"/>
      <c r="DG26" s="773">
        <v>0</v>
      </c>
      <c r="DH26" s="774"/>
      <c r="DI26" s="774"/>
      <c r="DJ26" s="774"/>
      <c r="DK26" s="775"/>
      <c r="DL26" s="832">
        <v>0</v>
      </c>
      <c r="DM26" s="833"/>
      <c r="DN26" s="833"/>
      <c r="DO26" s="833"/>
      <c r="DP26" s="834"/>
      <c r="DQ26" s="773">
        <v>0</v>
      </c>
      <c r="DR26" s="774"/>
      <c r="DS26" s="774"/>
      <c r="DT26" s="774"/>
      <c r="DU26" s="775"/>
      <c r="DV26" s="776"/>
      <c r="DW26" s="777"/>
      <c r="DX26" s="777"/>
      <c r="DY26" s="777"/>
      <c r="DZ26" s="778"/>
      <c r="EA26" s="235"/>
    </row>
    <row r="27" spans="1:131" s="236" customFormat="1" ht="26.25" customHeight="1" thickBot="1" x14ac:dyDescent="0.25">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19"/>
      <c r="AG27" s="820"/>
      <c r="AH27" s="820"/>
      <c r="AI27" s="820"/>
      <c r="AJ27" s="821"/>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41"/>
      <c r="BK27" s="241"/>
      <c r="BL27" s="241"/>
      <c r="BM27" s="241"/>
      <c r="BN27" s="241"/>
      <c r="BO27" s="253"/>
      <c r="BP27" s="253"/>
      <c r="BQ27" s="250">
        <v>21</v>
      </c>
      <c r="BR27" s="396"/>
      <c r="BS27" s="758" t="s">
        <v>594</v>
      </c>
      <c r="BT27" s="759"/>
      <c r="BU27" s="759"/>
      <c r="BV27" s="759"/>
      <c r="BW27" s="759"/>
      <c r="BX27" s="759"/>
      <c r="BY27" s="759"/>
      <c r="BZ27" s="759"/>
      <c r="CA27" s="759"/>
      <c r="CB27" s="759"/>
      <c r="CC27" s="759"/>
      <c r="CD27" s="759"/>
      <c r="CE27" s="759"/>
      <c r="CF27" s="759"/>
      <c r="CG27" s="760"/>
      <c r="CH27" s="773">
        <v>55</v>
      </c>
      <c r="CI27" s="774"/>
      <c r="CJ27" s="774"/>
      <c r="CK27" s="774"/>
      <c r="CL27" s="775"/>
      <c r="CM27" s="773">
        <v>2026</v>
      </c>
      <c r="CN27" s="774"/>
      <c r="CO27" s="774"/>
      <c r="CP27" s="774"/>
      <c r="CQ27" s="775"/>
      <c r="CR27" s="773">
        <v>483</v>
      </c>
      <c r="CS27" s="774"/>
      <c r="CT27" s="774"/>
      <c r="CU27" s="774"/>
      <c r="CV27" s="775"/>
      <c r="CW27" s="773">
        <v>196</v>
      </c>
      <c r="CX27" s="774"/>
      <c r="CY27" s="774"/>
      <c r="CZ27" s="774"/>
      <c r="DA27" s="775"/>
      <c r="DB27" s="773">
        <v>0</v>
      </c>
      <c r="DC27" s="774"/>
      <c r="DD27" s="774"/>
      <c r="DE27" s="774"/>
      <c r="DF27" s="775"/>
      <c r="DG27" s="773">
        <v>0</v>
      </c>
      <c r="DH27" s="774"/>
      <c r="DI27" s="774"/>
      <c r="DJ27" s="774"/>
      <c r="DK27" s="775"/>
      <c r="DL27" s="773">
        <v>0</v>
      </c>
      <c r="DM27" s="774"/>
      <c r="DN27" s="774"/>
      <c r="DO27" s="774"/>
      <c r="DP27" s="775"/>
      <c r="DQ27" s="773">
        <v>0</v>
      </c>
      <c r="DR27" s="774"/>
      <c r="DS27" s="774"/>
      <c r="DT27" s="774"/>
      <c r="DU27" s="775"/>
      <c r="DV27" s="776"/>
      <c r="DW27" s="777"/>
      <c r="DX27" s="777"/>
      <c r="DY27" s="777"/>
      <c r="DZ27" s="778"/>
      <c r="EA27" s="235"/>
    </row>
    <row r="28" spans="1:131" s="236" customFormat="1" ht="26.25" customHeight="1" thickTop="1" x14ac:dyDescent="0.2">
      <c r="A28" s="254">
        <v>1</v>
      </c>
      <c r="B28" s="721" t="s">
        <v>393</v>
      </c>
      <c r="C28" s="722"/>
      <c r="D28" s="722"/>
      <c r="E28" s="722"/>
      <c r="F28" s="722"/>
      <c r="G28" s="722"/>
      <c r="H28" s="722"/>
      <c r="I28" s="722"/>
      <c r="J28" s="722"/>
      <c r="K28" s="722"/>
      <c r="L28" s="722"/>
      <c r="M28" s="722"/>
      <c r="N28" s="722"/>
      <c r="O28" s="722"/>
      <c r="P28" s="723"/>
      <c r="Q28" s="826">
        <v>467671</v>
      </c>
      <c r="R28" s="827"/>
      <c r="S28" s="827"/>
      <c r="T28" s="827"/>
      <c r="U28" s="827"/>
      <c r="V28" s="827">
        <v>466518</v>
      </c>
      <c r="W28" s="827"/>
      <c r="X28" s="827"/>
      <c r="Y28" s="827"/>
      <c r="Z28" s="827"/>
      <c r="AA28" s="827">
        <v>1154</v>
      </c>
      <c r="AB28" s="827"/>
      <c r="AC28" s="827"/>
      <c r="AD28" s="827"/>
      <c r="AE28" s="828"/>
      <c r="AF28" s="829">
        <v>1154</v>
      </c>
      <c r="AG28" s="827"/>
      <c r="AH28" s="827"/>
      <c r="AI28" s="827"/>
      <c r="AJ28" s="830"/>
      <c r="AK28" s="831">
        <v>32788</v>
      </c>
      <c r="AL28" s="822"/>
      <c r="AM28" s="822"/>
      <c r="AN28" s="822"/>
      <c r="AO28" s="822"/>
      <c r="AP28" s="822">
        <v>0</v>
      </c>
      <c r="AQ28" s="822"/>
      <c r="AR28" s="822"/>
      <c r="AS28" s="822"/>
      <c r="AT28" s="822"/>
      <c r="AU28" s="822">
        <v>0</v>
      </c>
      <c r="AV28" s="822"/>
      <c r="AW28" s="822"/>
      <c r="AX28" s="822"/>
      <c r="AY28" s="822"/>
      <c r="AZ28" s="823" t="s">
        <v>504</v>
      </c>
      <c r="BA28" s="823"/>
      <c r="BB28" s="823"/>
      <c r="BC28" s="823"/>
      <c r="BD28" s="823"/>
      <c r="BE28" s="824"/>
      <c r="BF28" s="824"/>
      <c r="BG28" s="824"/>
      <c r="BH28" s="824"/>
      <c r="BI28" s="825"/>
      <c r="BJ28" s="241"/>
      <c r="BK28" s="241"/>
      <c r="BL28" s="241"/>
      <c r="BM28" s="241"/>
      <c r="BN28" s="241"/>
      <c r="BO28" s="253"/>
      <c r="BP28" s="253"/>
      <c r="BQ28" s="250">
        <v>22</v>
      </c>
      <c r="BR28" s="396"/>
      <c r="BS28" s="758" t="s">
        <v>595</v>
      </c>
      <c r="BT28" s="759"/>
      <c r="BU28" s="759"/>
      <c r="BV28" s="759"/>
      <c r="BW28" s="759"/>
      <c r="BX28" s="759"/>
      <c r="BY28" s="759"/>
      <c r="BZ28" s="759"/>
      <c r="CA28" s="759"/>
      <c r="CB28" s="759"/>
      <c r="CC28" s="759"/>
      <c r="CD28" s="759"/>
      <c r="CE28" s="759"/>
      <c r="CF28" s="759"/>
      <c r="CG28" s="760"/>
      <c r="CH28" s="773">
        <v>-181</v>
      </c>
      <c r="CI28" s="774"/>
      <c r="CJ28" s="774"/>
      <c r="CK28" s="774"/>
      <c r="CL28" s="775"/>
      <c r="CM28" s="773">
        <v>1986</v>
      </c>
      <c r="CN28" s="774"/>
      <c r="CO28" s="774"/>
      <c r="CP28" s="774"/>
      <c r="CQ28" s="775"/>
      <c r="CR28" s="773">
        <v>180</v>
      </c>
      <c r="CS28" s="774"/>
      <c r="CT28" s="774"/>
      <c r="CU28" s="774"/>
      <c r="CV28" s="775"/>
      <c r="CW28" s="773">
        <v>269</v>
      </c>
      <c r="CX28" s="774"/>
      <c r="CY28" s="774"/>
      <c r="CZ28" s="774"/>
      <c r="DA28" s="775"/>
      <c r="DB28" s="773">
        <v>0</v>
      </c>
      <c r="DC28" s="774"/>
      <c r="DD28" s="774"/>
      <c r="DE28" s="774"/>
      <c r="DF28" s="775"/>
      <c r="DG28" s="773">
        <v>0</v>
      </c>
      <c r="DH28" s="774"/>
      <c r="DI28" s="774"/>
      <c r="DJ28" s="774"/>
      <c r="DK28" s="775"/>
      <c r="DL28" s="773">
        <v>0</v>
      </c>
      <c r="DM28" s="774"/>
      <c r="DN28" s="774"/>
      <c r="DO28" s="774"/>
      <c r="DP28" s="775"/>
      <c r="DQ28" s="773">
        <v>0</v>
      </c>
      <c r="DR28" s="774"/>
      <c r="DS28" s="774"/>
      <c r="DT28" s="774"/>
      <c r="DU28" s="775"/>
      <c r="DV28" s="776"/>
      <c r="DW28" s="777"/>
      <c r="DX28" s="777"/>
      <c r="DY28" s="777"/>
      <c r="DZ28" s="778"/>
      <c r="EA28" s="235"/>
    </row>
    <row r="29" spans="1:131" s="236" customFormat="1" ht="26.25" customHeight="1" x14ac:dyDescent="0.2">
      <c r="A29" s="254">
        <v>2</v>
      </c>
      <c r="B29" s="745" t="s">
        <v>394</v>
      </c>
      <c r="C29" s="746"/>
      <c r="D29" s="746"/>
      <c r="E29" s="746"/>
      <c r="F29" s="746"/>
      <c r="G29" s="746"/>
      <c r="H29" s="746"/>
      <c r="I29" s="746"/>
      <c r="J29" s="746"/>
      <c r="K29" s="746"/>
      <c r="L29" s="746"/>
      <c r="M29" s="746"/>
      <c r="N29" s="746"/>
      <c r="O29" s="746"/>
      <c r="P29" s="747"/>
      <c r="Q29" s="748">
        <v>2640</v>
      </c>
      <c r="R29" s="749"/>
      <c r="S29" s="749"/>
      <c r="T29" s="749"/>
      <c r="U29" s="749"/>
      <c r="V29" s="749">
        <v>2460</v>
      </c>
      <c r="W29" s="749"/>
      <c r="X29" s="749"/>
      <c r="Y29" s="749"/>
      <c r="Z29" s="749"/>
      <c r="AA29" s="749">
        <v>180</v>
      </c>
      <c r="AB29" s="749"/>
      <c r="AC29" s="749"/>
      <c r="AD29" s="749"/>
      <c r="AE29" s="750"/>
      <c r="AF29" s="835">
        <v>1271</v>
      </c>
      <c r="AG29" s="749"/>
      <c r="AH29" s="749"/>
      <c r="AI29" s="749"/>
      <c r="AJ29" s="836"/>
      <c r="AK29" s="839">
        <v>558</v>
      </c>
      <c r="AL29" s="840"/>
      <c r="AM29" s="840"/>
      <c r="AN29" s="840"/>
      <c r="AO29" s="840"/>
      <c r="AP29" s="840">
        <v>3766</v>
      </c>
      <c r="AQ29" s="840"/>
      <c r="AR29" s="840"/>
      <c r="AS29" s="840"/>
      <c r="AT29" s="840"/>
      <c r="AU29" s="840">
        <v>2655</v>
      </c>
      <c r="AV29" s="840"/>
      <c r="AW29" s="840"/>
      <c r="AX29" s="840"/>
      <c r="AY29" s="840"/>
      <c r="AZ29" s="841" t="s">
        <v>504</v>
      </c>
      <c r="BA29" s="841"/>
      <c r="BB29" s="841"/>
      <c r="BC29" s="841"/>
      <c r="BD29" s="841"/>
      <c r="BE29" s="837" t="s">
        <v>570</v>
      </c>
      <c r="BF29" s="837"/>
      <c r="BG29" s="837"/>
      <c r="BH29" s="837"/>
      <c r="BI29" s="838"/>
      <c r="BJ29" s="241"/>
      <c r="BK29" s="241"/>
      <c r="BL29" s="241"/>
      <c r="BM29" s="241"/>
      <c r="BN29" s="241"/>
      <c r="BO29" s="253"/>
      <c r="BP29" s="253"/>
      <c r="BQ29" s="250">
        <v>23</v>
      </c>
      <c r="BR29" s="396"/>
      <c r="BS29" s="758" t="s">
        <v>596</v>
      </c>
      <c r="BT29" s="759"/>
      <c r="BU29" s="759"/>
      <c r="BV29" s="759"/>
      <c r="BW29" s="759"/>
      <c r="BX29" s="759"/>
      <c r="BY29" s="759"/>
      <c r="BZ29" s="759"/>
      <c r="CA29" s="759"/>
      <c r="CB29" s="759"/>
      <c r="CC29" s="759"/>
      <c r="CD29" s="759"/>
      <c r="CE29" s="759"/>
      <c r="CF29" s="759"/>
      <c r="CG29" s="760"/>
      <c r="CH29" s="773">
        <v>17</v>
      </c>
      <c r="CI29" s="774"/>
      <c r="CJ29" s="774"/>
      <c r="CK29" s="774"/>
      <c r="CL29" s="775"/>
      <c r="CM29" s="773">
        <v>1070</v>
      </c>
      <c r="CN29" s="774"/>
      <c r="CO29" s="774"/>
      <c r="CP29" s="774"/>
      <c r="CQ29" s="775"/>
      <c r="CR29" s="773">
        <v>150</v>
      </c>
      <c r="CS29" s="774"/>
      <c r="CT29" s="774"/>
      <c r="CU29" s="774"/>
      <c r="CV29" s="775"/>
      <c r="CW29" s="773">
        <v>10</v>
      </c>
      <c r="CX29" s="774"/>
      <c r="CY29" s="774"/>
      <c r="CZ29" s="774"/>
      <c r="DA29" s="775"/>
      <c r="DB29" s="773">
        <v>0</v>
      </c>
      <c r="DC29" s="774"/>
      <c r="DD29" s="774"/>
      <c r="DE29" s="774"/>
      <c r="DF29" s="775"/>
      <c r="DG29" s="773">
        <v>0</v>
      </c>
      <c r="DH29" s="774"/>
      <c r="DI29" s="774"/>
      <c r="DJ29" s="774"/>
      <c r="DK29" s="775"/>
      <c r="DL29" s="773">
        <v>0</v>
      </c>
      <c r="DM29" s="774"/>
      <c r="DN29" s="774"/>
      <c r="DO29" s="774"/>
      <c r="DP29" s="775"/>
      <c r="DQ29" s="773">
        <v>0</v>
      </c>
      <c r="DR29" s="774"/>
      <c r="DS29" s="774"/>
      <c r="DT29" s="774"/>
      <c r="DU29" s="775"/>
      <c r="DV29" s="776"/>
      <c r="DW29" s="777"/>
      <c r="DX29" s="777"/>
      <c r="DY29" s="777"/>
      <c r="DZ29" s="778"/>
      <c r="EA29" s="235"/>
    </row>
    <row r="30" spans="1:131" s="236" customFormat="1" ht="26.25" customHeight="1" x14ac:dyDescent="0.2">
      <c r="A30" s="254">
        <v>3</v>
      </c>
      <c r="B30" s="745" t="s">
        <v>395</v>
      </c>
      <c r="C30" s="746"/>
      <c r="D30" s="746"/>
      <c r="E30" s="746"/>
      <c r="F30" s="746"/>
      <c r="G30" s="746"/>
      <c r="H30" s="746"/>
      <c r="I30" s="746"/>
      <c r="J30" s="746"/>
      <c r="K30" s="746"/>
      <c r="L30" s="746"/>
      <c r="M30" s="746"/>
      <c r="N30" s="746"/>
      <c r="O30" s="746"/>
      <c r="P30" s="747"/>
      <c r="Q30" s="748">
        <v>490</v>
      </c>
      <c r="R30" s="749"/>
      <c r="S30" s="749"/>
      <c r="T30" s="749"/>
      <c r="U30" s="749"/>
      <c r="V30" s="749">
        <v>475</v>
      </c>
      <c r="W30" s="749"/>
      <c r="X30" s="749"/>
      <c r="Y30" s="749"/>
      <c r="Z30" s="749"/>
      <c r="AA30" s="749">
        <v>15</v>
      </c>
      <c r="AB30" s="749"/>
      <c r="AC30" s="749"/>
      <c r="AD30" s="749"/>
      <c r="AE30" s="750"/>
      <c r="AF30" s="835">
        <v>1317</v>
      </c>
      <c r="AG30" s="749"/>
      <c r="AH30" s="749"/>
      <c r="AI30" s="749"/>
      <c r="AJ30" s="836"/>
      <c r="AK30" s="839">
        <v>0</v>
      </c>
      <c r="AL30" s="840"/>
      <c r="AM30" s="840"/>
      <c r="AN30" s="840"/>
      <c r="AO30" s="840"/>
      <c r="AP30" s="840">
        <v>20</v>
      </c>
      <c r="AQ30" s="840"/>
      <c r="AR30" s="840"/>
      <c r="AS30" s="840"/>
      <c r="AT30" s="840"/>
      <c r="AU30" s="840">
        <v>0</v>
      </c>
      <c r="AV30" s="840"/>
      <c r="AW30" s="840"/>
      <c r="AX30" s="840"/>
      <c r="AY30" s="840"/>
      <c r="AZ30" s="841" t="s">
        <v>504</v>
      </c>
      <c r="BA30" s="841"/>
      <c r="BB30" s="841"/>
      <c r="BC30" s="841"/>
      <c r="BD30" s="841"/>
      <c r="BE30" s="837" t="s">
        <v>570</v>
      </c>
      <c r="BF30" s="837"/>
      <c r="BG30" s="837"/>
      <c r="BH30" s="837"/>
      <c r="BI30" s="838"/>
      <c r="BJ30" s="241"/>
      <c r="BK30" s="241"/>
      <c r="BL30" s="241"/>
      <c r="BM30" s="241"/>
      <c r="BN30" s="241"/>
      <c r="BO30" s="253"/>
      <c r="BP30" s="253"/>
      <c r="BQ30" s="250">
        <v>24</v>
      </c>
      <c r="BR30" s="396"/>
      <c r="BS30" s="758" t="s">
        <v>597</v>
      </c>
      <c r="BT30" s="759"/>
      <c r="BU30" s="759"/>
      <c r="BV30" s="759"/>
      <c r="BW30" s="759"/>
      <c r="BX30" s="759"/>
      <c r="BY30" s="759"/>
      <c r="BZ30" s="759"/>
      <c r="CA30" s="759"/>
      <c r="CB30" s="759"/>
      <c r="CC30" s="759"/>
      <c r="CD30" s="759"/>
      <c r="CE30" s="759"/>
      <c r="CF30" s="759"/>
      <c r="CG30" s="760"/>
      <c r="CH30" s="773">
        <v>0</v>
      </c>
      <c r="CI30" s="774"/>
      <c r="CJ30" s="774"/>
      <c r="CK30" s="774"/>
      <c r="CL30" s="775"/>
      <c r="CM30" s="773">
        <v>243</v>
      </c>
      <c r="CN30" s="774"/>
      <c r="CO30" s="774"/>
      <c r="CP30" s="774"/>
      <c r="CQ30" s="775"/>
      <c r="CR30" s="773">
        <v>96</v>
      </c>
      <c r="CS30" s="774"/>
      <c r="CT30" s="774"/>
      <c r="CU30" s="774"/>
      <c r="CV30" s="775"/>
      <c r="CW30" s="773">
        <v>0</v>
      </c>
      <c r="CX30" s="774"/>
      <c r="CY30" s="774"/>
      <c r="CZ30" s="774"/>
      <c r="DA30" s="775"/>
      <c r="DB30" s="773">
        <v>0</v>
      </c>
      <c r="DC30" s="774"/>
      <c r="DD30" s="774"/>
      <c r="DE30" s="774"/>
      <c r="DF30" s="775"/>
      <c r="DG30" s="773">
        <v>0</v>
      </c>
      <c r="DH30" s="774"/>
      <c r="DI30" s="774"/>
      <c r="DJ30" s="774"/>
      <c r="DK30" s="775"/>
      <c r="DL30" s="773">
        <v>0</v>
      </c>
      <c r="DM30" s="774"/>
      <c r="DN30" s="774"/>
      <c r="DO30" s="774"/>
      <c r="DP30" s="775"/>
      <c r="DQ30" s="773">
        <v>0</v>
      </c>
      <c r="DR30" s="774"/>
      <c r="DS30" s="774"/>
      <c r="DT30" s="774"/>
      <c r="DU30" s="775"/>
      <c r="DV30" s="776"/>
      <c r="DW30" s="777"/>
      <c r="DX30" s="777"/>
      <c r="DY30" s="777"/>
      <c r="DZ30" s="778"/>
      <c r="EA30" s="235"/>
    </row>
    <row r="31" spans="1:131" s="236" customFormat="1" ht="26.25" customHeight="1" x14ac:dyDescent="0.2">
      <c r="A31" s="254">
        <v>4</v>
      </c>
      <c r="B31" s="745" t="s">
        <v>396</v>
      </c>
      <c r="C31" s="746"/>
      <c r="D31" s="746"/>
      <c r="E31" s="746"/>
      <c r="F31" s="746"/>
      <c r="G31" s="746"/>
      <c r="H31" s="746"/>
      <c r="I31" s="746"/>
      <c r="J31" s="746"/>
      <c r="K31" s="746"/>
      <c r="L31" s="746"/>
      <c r="M31" s="746"/>
      <c r="N31" s="746"/>
      <c r="O31" s="746"/>
      <c r="P31" s="747"/>
      <c r="Q31" s="748">
        <v>1989</v>
      </c>
      <c r="R31" s="749"/>
      <c r="S31" s="749"/>
      <c r="T31" s="749"/>
      <c r="U31" s="749"/>
      <c r="V31" s="749">
        <v>1497</v>
      </c>
      <c r="W31" s="749"/>
      <c r="X31" s="749"/>
      <c r="Y31" s="749"/>
      <c r="Z31" s="749"/>
      <c r="AA31" s="749">
        <v>492</v>
      </c>
      <c r="AB31" s="749"/>
      <c r="AC31" s="749"/>
      <c r="AD31" s="749"/>
      <c r="AE31" s="750"/>
      <c r="AF31" s="835">
        <v>2513</v>
      </c>
      <c r="AG31" s="749"/>
      <c r="AH31" s="749"/>
      <c r="AI31" s="749"/>
      <c r="AJ31" s="836"/>
      <c r="AK31" s="839">
        <v>0</v>
      </c>
      <c r="AL31" s="840"/>
      <c r="AM31" s="840"/>
      <c r="AN31" s="840"/>
      <c r="AO31" s="840"/>
      <c r="AP31" s="840">
        <v>4704</v>
      </c>
      <c r="AQ31" s="840"/>
      <c r="AR31" s="840"/>
      <c r="AS31" s="840"/>
      <c r="AT31" s="840"/>
      <c r="AU31" s="840">
        <v>0</v>
      </c>
      <c r="AV31" s="840"/>
      <c r="AW31" s="840"/>
      <c r="AX31" s="840"/>
      <c r="AY31" s="840"/>
      <c r="AZ31" s="841" t="s">
        <v>504</v>
      </c>
      <c r="BA31" s="841"/>
      <c r="BB31" s="841"/>
      <c r="BC31" s="841"/>
      <c r="BD31" s="841"/>
      <c r="BE31" s="837" t="s">
        <v>570</v>
      </c>
      <c r="BF31" s="837"/>
      <c r="BG31" s="837"/>
      <c r="BH31" s="837"/>
      <c r="BI31" s="838"/>
      <c r="BJ31" s="241"/>
      <c r="BK31" s="241"/>
      <c r="BL31" s="241"/>
      <c r="BM31" s="241"/>
      <c r="BN31" s="241"/>
      <c r="BO31" s="253"/>
      <c r="BP31" s="253"/>
      <c r="BQ31" s="250">
        <v>25</v>
      </c>
      <c r="BR31" s="396"/>
      <c r="BS31" s="758" t="s">
        <v>598</v>
      </c>
      <c r="BT31" s="759"/>
      <c r="BU31" s="759"/>
      <c r="BV31" s="759"/>
      <c r="BW31" s="759"/>
      <c r="BX31" s="759"/>
      <c r="BY31" s="759"/>
      <c r="BZ31" s="759"/>
      <c r="CA31" s="759"/>
      <c r="CB31" s="759"/>
      <c r="CC31" s="759"/>
      <c r="CD31" s="759"/>
      <c r="CE31" s="759"/>
      <c r="CF31" s="759"/>
      <c r="CG31" s="760"/>
      <c r="CH31" s="773">
        <v>-54</v>
      </c>
      <c r="CI31" s="774"/>
      <c r="CJ31" s="774"/>
      <c r="CK31" s="774"/>
      <c r="CL31" s="775"/>
      <c r="CM31" s="773">
        <v>2511</v>
      </c>
      <c r="CN31" s="774"/>
      <c r="CO31" s="774"/>
      <c r="CP31" s="774"/>
      <c r="CQ31" s="775"/>
      <c r="CR31" s="773">
        <v>50</v>
      </c>
      <c r="CS31" s="774"/>
      <c r="CT31" s="774"/>
      <c r="CU31" s="774"/>
      <c r="CV31" s="775"/>
      <c r="CW31" s="773">
        <v>0</v>
      </c>
      <c r="CX31" s="774"/>
      <c r="CY31" s="774"/>
      <c r="CZ31" s="774"/>
      <c r="DA31" s="775"/>
      <c r="DB31" s="773">
        <v>0</v>
      </c>
      <c r="DC31" s="774"/>
      <c r="DD31" s="774"/>
      <c r="DE31" s="774"/>
      <c r="DF31" s="775"/>
      <c r="DG31" s="773">
        <v>0</v>
      </c>
      <c r="DH31" s="774"/>
      <c r="DI31" s="774"/>
      <c r="DJ31" s="774"/>
      <c r="DK31" s="775"/>
      <c r="DL31" s="773">
        <v>0</v>
      </c>
      <c r="DM31" s="774"/>
      <c r="DN31" s="774"/>
      <c r="DO31" s="774"/>
      <c r="DP31" s="775"/>
      <c r="DQ31" s="773">
        <v>0</v>
      </c>
      <c r="DR31" s="774"/>
      <c r="DS31" s="774"/>
      <c r="DT31" s="774"/>
      <c r="DU31" s="775"/>
      <c r="DV31" s="776"/>
      <c r="DW31" s="777"/>
      <c r="DX31" s="777"/>
      <c r="DY31" s="777"/>
      <c r="DZ31" s="778"/>
      <c r="EA31" s="235"/>
    </row>
    <row r="32" spans="1:131" s="236" customFormat="1" ht="26.25" customHeight="1" x14ac:dyDescent="0.2">
      <c r="A32" s="254">
        <v>5</v>
      </c>
      <c r="B32" s="745" t="s">
        <v>397</v>
      </c>
      <c r="C32" s="746"/>
      <c r="D32" s="746"/>
      <c r="E32" s="746"/>
      <c r="F32" s="746"/>
      <c r="G32" s="746"/>
      <c r="H32" s="746"/>
      <c r="I32" s="746"/>
      <c r="J32" s="746"/>
      <c r="K32" s="746"/>
      <c r="L32" s="746"/>
      <c r="M32" s="746"/>
      <c r="N32" s="746"/>
      <c r="O32" s="746"/>
      <c r="P32" s="747"/>
      <c r="Q32" s="748">
        <v>1399</v>
      </c>
      <c r="R32" s="749"/>
      <c r="S32" s="749"/>
      <c r="T32" s="749"/>
      <c r="U32" s="749"/>
      <c r="V32" s="749">
        <v>1396</v>
      </c>
      <c r="W32" s="749"/>
      <c r="X32" s="749"/>
      <c r="Y32" s="749"/>
      <c r="Z32" s="749"/>
      <c r="AA32" s="749">
        <v>3</v>
      </c>
      <c r="AB32" s="749"/>
      <c r="AC32" s="749"/>
      <c r="AD32" s="749"/>
      <c r="AE32" s="750"/>
      <c r="AF32" s="835">
        <v>698</v>
      </c>
      <c r="AG32" s="749"/>
      <c r="AH32" s="749"/>
      <c r="AI32" s="749"/>
      <c r="AJ32" s="836"/>
      <c r="AK32" s="839">
        <v>1300</v>
      </c>
      <c r="AL32" s="840"/>
      <c r="AM32" s="840"/>
      <c r="AN32" s="840"/>
      <c r="AO32" s="840"/>
      <c r="AP32" s="840">
        <v>3923</v>
      </c>
      <c r="AQ32" s="840"/>
      <c r="AR32" s="840"/>
      <c r="AS32" s="840"/>
      <c r="AT32" s="840"/>
      <c r="AU32" s="840">
        <v>220</v>
      </c>
      <c r="AV32" s="840"/>
      <c r="AW32" s="840"/>
      <c r="AX32" s="840"/>
      <c r="AY32" s="840"/>
      <c r="AZ32" s="841" t="s">
        <v>504</v>
      </c>
      <c r="BA32" s="841"/>
      <c r="BB32" s="841"/>
      <c r="BC32" s="841"/>
      <c r="BD32" s="841"/>
      <c r="BE32" s="837" t="s">
        <v>570</v>
      </c>
      <c r="BF32" s="837"/>
      <c r="BG32" s="837"/>
      <c r="BH32" s="837"/>
      <c r="BI32" s="838"/>
      <c r="BJ32" s="241"/>
      <c r="BK32" s="241"/>
      <c r="BL32" s="241"/>
      <c r="BM32" s="241"/>
      <c r="BN32" s="241"/>
      <c r="BO32" s="253"/>
      <c r="BP32" s="253"/>
      <c r="BQ32" s="250">
        <v>26</v>
      </c>
      <c r="BR32" s="396"/>
      <c r="BS32" s="758" t="s">
        <v>599</v>
      </c>
      <c r="BT32" s="759"/>
      <c r="BU32" s="759"/>
      <c r="BV32" s="759"/>
      <c r="BW32" s="759"/>
      <c r="BX32" s="759"/>
      <c r="BY32" s="759"/>
      <c r="BZ32" s="759"/>
      <c r="CA32" s="759"/>
      <c r="CB32" s="759"/>
      <c r="CC32" s="759"/>
      <c r="CD32" s="759"/>
      <c r="CE32" s="759"/>
      <c r="CF32" s="759"/>
      <c r="CG32" s="760"/>
      <c r="CH32" s="773" t="s">
        <v>600</v>
      </c>
      <c r="CI32" s="774"/>
      <c r="CJ32" s="774"/>
      <c r="CK32" s="774"/>
      <c r="CL32" s="775"/>
      <c r="CM32" s="773">
        <v>1770</v>
      </c>
      <c r="CN32" s="774"/>
      <c r="CO32" s="774"/>
      <c r="CP32" s="774"/>
      <c r="CQ32" s="775"/>
      <c r="CR32" s="773">
        <v>25</v>
      </c>
      <c r="CS32" s="774"/>
      <c r="CT32" s="774"/>
      <c r="CU32" s="774"/>
      <c r="CV32" s="775"/>
      <c r="CW32" s="773">
        <v>39</v>
      </c>
      <c r="CX32" s="774"/>
      <c r="CY32" s="774"/>
      <c r="CZ32" s="774"/>
      <c r="DA32" s="775"/>
      <c r="DB32" s="773">
        <v>0</v>
      </c>
      <c r="DC32" s="774"/>
      <c r="DD32" s="774"/>
      <c r="DE32" s="774"/>
      <c r="DF32" s="775"/>
      <c r="DG32" s="773">
        <v>0</v>
      </c>
      <c r="DH32" s="774"/>
      <c r="DI32" s="774"/>
      <c r="DJ32" s="774"/>
      <c r="DK32" s="775"/>
      <c r="DL32" s="773">
        <v>0</v>
      </c>
      <c r="DM32" s="774"/>
      <c r="DN32" s="774"/>
      <c r="DO32" s="774"/>
      <c r="DP32" s="775"/>
      <c r="DQ32" s="773">
        <v>0</v>
      </c>
      <c r="DR32" s="774"/>
      <c r="DS32" s="774"/>
      <c r="DT32" s="774"/>
      <c r="DU32" s="775"/>
      <c r="DV32" s="776"/>
      <c r="DW32" s="777"/>
      <c r="DX32" s="777"/>
      <c r="DY32" s="777"/>
      <c r="DZ32" s="778"/>
      <c r="EA32" s="235"/>
    </row>
    <row r="33" spans="1:131" s="236" customFormat="1" ht="26.25" customHeight="1" x14ac:dyDescent="0.2">
      <c r="A33" s="254">
        <v>6</v>
      </c>
      <c r="B33" s="745" t="s">
        <v>398</v>
      </c>
      <c r="C33" s="746"/>
      <c r="D33" s="746"/>
      <c r="E33" s="746"/>
      <c r="F33" s="746"/>
      <c r="G33" s="746"/>
      <c r="H33" s="746"/>
      <c r="I33" s="746"/>
      <c r="J33" s="746"/>
      <c r="K33" s="746"/>
      <c r="L33" s="746"/>
      <c r="M33" s="746"/>
      <c r="N33" s="746"/>
      <c r="O33" s="746"/>
      <c r="P33" s="747"/>
      <c r="Q33" s="748">
        <v>21249</v>
      </c>
      <c r="R33" s="749"/>
      <c r="S33" s="749"/>
      <c r="T33" s="749"/>
      <c r="U33" s="749"/>
      <c r="V33" s="749">
        <v>20008</v>
      </c>
      <c r="W33" s="749"/>
      <c r="X33" s="749"/>
      <c r="Y33" s="749"/>
      <c r="Z33" s="749"/>
      <c r="AA33" s="749">
        <v>1241</v>
      </c>
      <c r="AB33" s="749"/>
      <c r="AC33" s="749"/>
      <c r="AD33" s="749"/>
      <c r="AE33" s="750"/>
      <c r="AF33" s="835">
        <v>949</v>
      </c>
      <c r="AG33" s="749"/>
      <c r="AH33" s="749"/>
      <c r="AI33" s="749"/>
      <c r="AJ33" s="836"/>
      <c r="AK33" s="839">
        <v>1732</v>
      </c>
      <c r="AL33" s="840"/>
      <c r="AM33" s="840"/>
      <c r="AN33" s="840"/>
      <c r="AO33" s="840"/>
      <c r="AP33" s="840">
        <v>44030</v>
      </c>
      <c r="AQ33" s="840"/>
      <c r="AR33" s="840"/>
      <c r="AS33" s="840"/>
      <c r="AT33" s="840"/>
      <c r="AU33" s="840">
        <v>32891</v>
      </c>
      <c r="AV33" s="840"/>
      <c r="AW33" s="840"/>
      <c r="AX33" s="840"/>
      <c r="AY33" s="840"/>
      <c r="AZ33" s="841" t="s">
        <v>504</v>
      </c>
      <c r="BA33" s="841"/>
      <c r="BB33" s="841"/>
      <c r="BC33" s="841"/>
      <c r="BD33" s="841"/>
      <c r="BE33" s="837" t="s">
        <v>571</v>
      </c>
      <c r="BF33" s="837"/>
      <c r="BG33" s="837"/>
      <c r="BH33" s="837"/>
      <c r="BI33" s="838"/>
      <c r="BJ33" s="241"/>
      <c r="BK33" s="241"/>
      <c r="BL33" s="241"/>
      <c r="BM33" s="241"/>
      <c r="BN33" s="241"/>
      <c r="BO33" s="253"/>
      <c r="BP33" s="253"/>
      <c r="BQ33" s="250">
        <v>27</v>
      </c>
      <c r="BR33" s="396"/>
      <c r="BS33" s="758" t="s">
        <v>601</v>
      </c>
      <c r="BT33" s="759"/>
      <c r="BU33" s="759"/>
      <c r="BV33" s="759"/>
      <c r="BW33" s="759"/>
      <c r="BX33" s="759"/>
      <c r="BY33" s="759"/>
      <c r="BZ33" s="759"/>
      <c r="CA33" s="759"/>
      <c r="CB33" s="759"/>
      <c r="CC33" s="759"/>
      <c r="CD33" s="759"/>
      <c r="CE33" s="759"/>
      <c r="CF33" s="759"/>
      <c r="CG33" s="760"/>
      <c r="CH33" s="773">
        <v>2</v>
      </c>
      <c r="CI33" s="774"/>
      <c r="CJ33" s="774"/>
      <c r="CK33" s="774"/>
      <c r="CL33" s="775"/>
      <c r="CM33" s="773">
        <v>183</v>
      </c>
      <c r="CN33" s="774"/>
      <c r="CO33" s="774"/>
      <c r="CP33" s="774"/>
      <c r="CQ33" s="775"/>
      <c r="CR33" s="773">
        <v>25</v>
      </c>
      <c r="CS33" s="774"/>
      <c r="CT33" s="774"/>
      <c r="CU33" s="774"/>
      <c r="CV33" s="775"/>
      <c r="CW33" s="773">
        <v>41</v>
      </c>
      <c r="CX33" s="774"/>
      <c r="CY33" s="774"/>
      <c r="CZ33" s="774"/>
      <c r="DA33" s="775"/>
      <c r="DB33" s="773">
        <v>0</v>
      </c>
      <c r="DC33" s="774"/>
      <c r="DD33" s="774"/>
      <c r="DE33" s="774"/>
      <c r="DF33" s="775"/>
      <c r="DG33" s="773">
        <v>0</v>
      </c>
      <c r="DH33" s="774"/>
      <c r="DI33" s="774"/>
      <c r="DJ33" s="774"/>
      <c r="DK33" s="775"/>
      <c r="DL33" s="773">
        <v>0</v>
      </c>
      <c r="DM33" s="774"/>
      <c r="DN33" s="774"/>
      <c r="DO33" s="774"/>
      <c r="DP33" s="775"/>
      <c r="DQ33" s="773">
        <v>0</v>
      </c>
      <c r="DR33" s="774"/>
      <c r="DS33" s="774"/>
      <c r="DT33" s="774"/>
      <c r="DU33" s="775"/>
      <c r="DV33" s="776"/>
      <c r="DW33" s="777"/>
      <c r="DX33" s="777"/>
      <c r="DY33" s="777"/>
      <c r="DZ33" s="778"/>
      <c r="EA33" s="235"/>
    </row>
    <row r="34" spans="1:131" s="236" customFormat="1" ht="26.25" customHeight="1" x14ac:dyDescent="0.2">
      <c r="A34" s="254">
        <v>7</v>
      </c>
      <c r="B34" s="745" t="s">
        <v>399</v>
      </c>
      <c r="C34" s="746"/>
      <c r="D34" s="746"/>
      <c r="E34" s="746"/>
      <c r="F34" s="746"/>
      <c r="G34" s="746"/>
      <c r="H34" s="746"/>
      <c r="I34" s="746"/>
      <c r="J34" s="746"/>
      <c r="K34" s="746"/>
      <c r="L34" s="746"/>
      <c r="M34" s="746"/>
      <c r="N34" s="746"/>
      <c r="O34" s="746"/>
      <c r="P34" s="747"/>
      <c r="Q34" s="748">
        <v>19409</v>
      </c>
      <c r="R34" s="749"/>
      <c r="S34" s="749"/>
      <c r="T34" s="749"/>
      <c r="U34" s="749"/>
      <c r="V34" s="749">
        <v>17437</v>
      </c>
      <c r="W34" s="749"/>
      <c r="X34" s="749"/>
      <c r="Y34" s="749"/>
      <c r="Z34" s="749"/>
      <c r="AA34" s="749">
        <v>1972</v>
      </c>
      <c r="AB34" s="749"/>
      <c r="AC34" s="749"/>
      <c r="AD34" s="749"/>
      <c r="AE34" s="750"/>
      <c r="AF34" s="835" t="s">
        <v>400</v>
      </c>
      <c r="AG34" s="749"/>
      <c r="AH34" s="749"/>
      <c r="AI34" s="749"/>
      <c r="AJ34" s="836"/>
      <c r="AK34" s="839">
        <v>1092</v>
      </c>
      <c r="AL34" s="840"/>
      <c r="AM34" s="840"/>
      <c r="AN34" s="840"/>
      <c r="AO34" s="840"/>
      <c r="AP34" s="840">
        <v>53566</v>
      </c>
      <c r="AQ34" s="840"/>
      <c r="AR34" s="840"/>
      <c r="AS34" s="840"/>
      <c r="AT34" s="840"/>
      <c r="AU34" s="840">
        <v>22188</v>
      </c>
      <c r="AV34" s="840"/>
      <c r="AW34" s="840"/>
      <c r="AX34" s="840"/>
      <c r="AY34" s="840"/>
      <c r="AZ34" s="841" t="s">
        <v>504</v>
      </c>
      <c r="BA34" s="841"/>
      <c r="BB34" s="841"/>
      <c r="BC34" s="841"/>
      <c r="BD34" s="841"/>
      <c r="BE34" s="837" t="s">
        <v>571</v>
      </c>
      <c r="BF34" s="837"/>
      <c r="BG34" s="837"/>
      <c r="BH34" s="837"/>
      <c r="BI34" s="838"/>
      <c r="BJ34" s="241"/>
      <c r="BK34" s="241"/>
      <c r="BL34" s="241"/>
      <c r="BM34" s="241"/>
      <c r="BN34" s="241"/>
      <c r="BO34" s="253"/>
      <c r="BP34" s="253"/>
      <c r="BQ34" s="250">
        <v>28</v>
      </c>
      <c r="BR34" s="396" t="s">
        <v>572</v>
      </c>
      <c r="BS34" s="758" t="s">
        <v>602</v>
      </c>
      <c r="BT34" s="759"/>
      <c r="BU34" s="759"/>
      <c r="BV34" s="759"/>
      <c r="BW34" s="759"/>
      <c r="BX34" s="759"/>
      <c r="BY34" s="759"/>
      <c r="BZ34" s="759"/>
      <c r="CA34" s="759"/>
      <c r="CB34" s="759"/>
      <c r="CC34" s="759"/>
      <c r="CD34" s="759"/>
      <c r="CE34" s="759"/>
      <c r="CF34" s="759"/>
      <c r="CG34" s="760"/>
      <c r="CH34" s="773">
        <v>-3</v>
      </c>
      <c r="CI34" s="774"/>
      <c r="CJ34" s="774"/>
      <c r="CK34" s="774"/>
      <c r="CL34" s="775"/>
      <c r="CM34" s="773">
        <v>352</v>
      </c>
      <c r="CN34" s="774"/>
      <c r="CO34" s="774"/>
      <c r="CP34" s="774"/>
      <c r="CQ34" s="775"/>
      <c r="CR34" s="773">
        <v>50</v>
      </c>
      <c r="CS34" s="774"/>
      <c r="CT34" s="774"/>
      <c r="CU34" s="774"/>
      <c r="CV34" s="775"/>
      <c r="CW34" s="773">
        <v>151</v>
      </c>
      <c r="CX34" s="774"/>
      <c r="CY34" s="774"/>
      <c r="CZ34" s="774"/>
      <c r="DA34" s="775"/>
      <c r="DB34" s="773">
        <v>4</v>
      </c>
      <c r="DC34" s="774"/>
      <c r="DD34" s="774"/>
      <c r="DE34" s="774"/>
      <c r="DF34" s="775"/>
      <c r="DG34" s="773">
        <v>0</v>
      </c>
      <c r="DH34" s="774"/>
      <c r="DI34" s="774"/>
      <c r="DJ34" s="774"/>
      <c r="DK34" s="775"/>
      <c r="DL34" s="773">
        <v>58</v>
      </c>
      <c r="DM34" s="774"/>
      <c r="DN34" s="774"/>
      <c r="DO34" s="774"/>
      <c r="DP34" s="775"/>
      <c r="DQ34" s="773">
        <v>9</v>
      </c>
      <c r="DR34" s="774"/>
      <c r="DS34" s="774"/>
      <c r="DT34" s="774"/>
      <c r="DU34" s="775"/>
      <c r="DV34" s="776"/>
      <c r="DW34" s="777"/>
      <c r="DX34" s="777"/>
      <c r="DY34" s="777"/>
      <c r="DZ34" s="778"/>
      <c r="EA34" s="235"/>
    </row>
    <row r="35" spans="1:131" s="236" customFormat="1" ht="26.25" customHeight="1" x14ac:dyDescent="0.2">
      <c r="A35" s="254">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835"/>
      <c r="AG35" s="749"/>
      <c r="AH35" s="749"/>
      <c r="AI35" s="749"/>
      <c r="AJ35" s="836"/>
      <c r="AK35" s="839"/>
      <c r="AL35" s="840"/>
      <c r="AM35" s="840"/>
      <c r="AN35" s="840"/>
      <c r="AO35" s="840"/>
      <c r="AP35" s="840"/>
      <c r="AQ35" s="840"/>
      <c r="AR35" s="840"/>
      <c r="AS35" s="840"/>
      <c r="AT35" s="840"/>
      <c r="AU35" s="840"/>
      <c r="AV35" s="840"/>
      <c r="AW35" s="840"/>
      <c r="AX35" s="840"/>
      <c r="AY35" s="840"/>
      <c r="AZ35" s="841"/>
      <c r="BA35" s="841"/>
      <c r="BB35" s="841"/>
      <c r="BC35" s="841"/>
      <c r="BD35" s="841"/>
      <c r="BE35" s="837"/>
      <c r="BF35" s="837"/>
      <c r="BG35" s="837"/>
      <c r="BH35" s="837"/>
      <c r="BI35" s="838"/>
      <c r="BJ35" s="241"/>
      <c r="BK35" s="241"/>
      <c r="BL35" s="241"/>
      <c r="BM35" s="241"/>
      <c r="BN35" s="241"/>
      <c r="BO35" s="253"/>
      <c r="BP35" s="253"/>
      <c r="BQ35" s="250">
        <v>29</v>
      </c>
      <c r="BR35" s="396"/>
      <c r="BS35" s="758" t="s">
        <v>603</v>
      </c>
      <c r="BT35" s="759"/>
      <c r="BU35" s="759"/>
      <c r="BV35" s="759"/>
      <c r="BW35" s="759"/>
      <c r="BX35" s="759"/>
      <c r="BY35" s="759"/>
      <c r="BZ35" s="759"/>
      <c r="CA35" s="759"/>
      <c r="CB35" s="759"/>
      <c r="CC35" s="759"/>
      <c r="CD35" s="759"/>
      <c r="CE35" s="759"/>
      <c r="CF35" s="759"/>
      <c r="CG35" s="760"/>
      <c r="CH35" s="773" t="s">
        <v>604</v>
      </c>
      <c r="CI35" s="774"/>
      <c r="CJ35" s="774"/>
      <c r="CK35" s="774"/>
      <c r="CL35" s="775"/>
      <c r="CM35" s="773">
        <v>3786</v>
      </c>
      <c r="CN35" s="774"/>
      <c r="CO35" s="774"/>
      <c r="CP35" s="774"/>
      <c r="CQ35" s="775"/>
      <c r="CR35" s="773">
        <v>999</v>
      </c>
      <c r="CS35" s="774"/>
      <c r="CT35" s="774"/>
      <c r="CU35" s="774"/>
      <c r="CV35" s="775"/>
      <c r="CW35" s="773">
        <v>18</v>
      </c>
      <c r="CX35" s="774"/>
      <c r="CY35" s="774"/>
      <c r="CZ35" s="774"/>
      <c r="DA35" s="775"/>
      <c r="DB35" s="773">
        <v>0</v>
      </c>
      <c r="DC35" s="774"/>
      <c r="DD35" s="774"/>
      <c r="DE35" s="774"/>
      <c r="DF35" s="775"/>
      <c r="DG35" s="773">
        <v>0</v>
      </c>
      <c r="DH35" s="774"/>
      <c r="DI35" s="774"/>
      <c r="DJ35" s="774"/>
      <c r="DK35" s="775"/>
      <c r="DL35" s="773">
        <v>0</v>
      </c>
      <c r="DM35" s="774"/>
      <c r="DN35" s="774"/>
      <c r="DO35" s="774"/>
      <c r="DP35" s="775"/>
      <c r="DQ35" s="773">
        <v>0</v>
      </c>
      <c r="DR35" s="774"/>
      <c r="DS35" s="774"/>
      <c r="DT35" s="774"/>
      <c r="DU35" s="775"/>
      <c r="DV35" s="776"/>
      <c r="DW35" s="777"/>
      <c r="DX35" s="777"/>
      <c r="DY35" s="777"/>
      <c r="DZ35" s="778"/>
      <c r="EA35" s="235"/>
    </row>
    <row r="36" spans="1:131" s="236" customFormat="1" ht="26.25" customHeight="1" x14ac:dyDescent="0.2">
      <c r="A36" s="254">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835"/>
      <c r="AG36" s="749"/>
      <c r="AH36" s="749"/>
      <c r="AI36" s="749"/>
      <c r="AJ36" s="836"/>
      <c r="AK36" s="839"/>
      <c r="AL36" s="840"/>
      <c r="AM36" s="840"/>
      <c r="AN36" s="840"/>
      <c r="AO36" s="840"/>
      <c r="AP36" s="840"/>
      <c r="AQ36" s="840"/>
      <c r="AR36" s="840"/>
      <c r="AS36" s="840"/>
      <c r="AT36" s="840"/>
      <c r="AU36" s="840"/>
      <c r="AV36" s="840"/>
      <c r="AW36" s="840"/>
      <c r="AX36" s="840"/>
      <c r="AY36" s="840"/>
      <c r="AZ36" s="841"/>
      <c r="BA36" s="841"/>
      <c r="BB36" s="841"/>
      <c r="BC36" s="841"/>
      <c r="BD36" s="841"/>
      <c r="BE36" s="837"/>
      <c r="BF36" s="837"/>
      <c r="BG36" s="837"/>
      <c r="BH36" s="837"/>
      <c r="BI36" s="838"/>
      <c r="BJ36" s="241"/>
      <c r="BK36" s="241"/>
      <c r="BL36" s="241"/>
      <c r="BM36" s="241"/>
      <c r="BN36" s="241"/>
      <c r="BO36" s="253"/>
      <c r="BP36" s="253"/>
      <c r="BQ36" s="250">
        <v>30</v>
      </c>
      <c r="BR36" s="396"/>
      <c r="BS36" s="758" t="s">
        <v>605</v>
      </c>
      <c r="BT36" s="759"/>
      <c r="BU36" s="759"/>
      <c r="BV36" s="759"/>
      <c r="BW36" s="759"/>
      <c r="BX36" s="759"/>
      <c r="BY36" s="759"/>
      <c r="BZ36" s="759"/>
      <c r="CA36" s="759"/>
      <c r="CB36" s="759"/>
      <c r="CC36" s="759"/>
      <c r="CD36" s="759"/>
      <c r="CE36" s="759"/>
      <c r="CF36" s="759"/>
      <c r="CG36" s="760"/>
      <c r="CH36" s="773">
        <v>-7</v>
      </c>
      <c r="CI36" s="774"/>
      <c r="CJ36" s="774"/>
      <c r="CK36" s="774"/>
      <c r="CL36" s="775"/>
      <c r="CM36" s="773">
        <v>471</v>
      </c>
      <c r="CN36" s="774"/>
      <c r="CO36" s="774"/>
      <c r="CP36" s="774"/>
      <c r="CQ36" s="775"/>
      <c r="CR36" s="773">
        <v>64</v>
      </c>
      <c r="CS36" s="774"/>
      <c r="CT36" s="774"/>
      <c r="CU36" s="774"/>
      <c r="CV36" s="775"/>
      <c r="CW36" s="773">
        <v>38</v>
      </c>
      <c r="CX36" s="774"/>
      <c r="CY36" s="774"/>
      <c r="CZ36" s="774"/>
      <c r="DA36" s="775"/>
      <c r="DB36" s="773">
        <v>0</v>
      </c>
      <c r="DC36" s="774"/>
      <c r="DD36" s="774"/>
      <c r="DE36" s="774"/>
      <c r="DF36" s="775"/>
      <c r="DG36" s="773">
        <v>0</v>
      </c>
      <c r="DH36" s="774"/>
      <c r="DI36" s="774"/>
      <c r="DJ36" s="774"/>
      <c r="DK36" s="775"/>
      <c r="DL36" s="773">
        <v>0</v>
      </c>
      <c r="DM36" s="774"/>
      <c r="DN36" s="774"/>
      <c r="DO36" s="774"/>
      <c r="DP36" s="775"/>
      <c r="DQ36" s="773">
        <v>0</v>
      </c>
      <c r="DR36" s="774"/>
      <c r="DS36" s="774"/>
      <c r="DT36" s="774"/>
      <c r="DU36" s="775"/>
      <c r="DV36" s="776"/>
      <c r="DW36" s="777"/>
      <c r="DX36" s="777"/>
      <c r="DY36" s="777"/>
      <c r="DZ36" s="778"/>
      <c r="EA36" s="235"/>
    </row>
    <row r="37" spans="1:131" s="236" customFormat="1" ht="26.25" customHeight="1" x14ac:dyDescent="0.2">
      <c r="A37" s="254">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835"/>
      <c r="AG37" s="749"/>
      <c r="AH37" s="749"/>
      <c r="AI37" s="749"/>
      <c r="AJ37" s="836"/>
      <c r="AK37" s="839"/>
      <c r="AL37" s="840"/>
      <c r="AM37" s="840"/>
      <c r="AN37" s="840"/>
      <c r="AO37" s="840"/>
      <c r="AP37" s="840"/>
      <c r="AQ37" s="840"/>
      <c r="AR37" s="840"/>
      <c r="AS37" s="840"/>
      <c r="AT37" s="840"/>
      <c r="AU37" s="840"/>
      <c r="AV37" s="840"/>
      <c r="AW37" s="840"/>
      <c r="AX37" s="840"/>
      <c r="AY37" s="840"/>
      <c r="AZ37" s="841"/>
      <c r="BA37" s="841"/>
      <c r="BB37" s="841"/>
      <c r="BC37" s="841"/>
      <c r="BD37" s="841"/>
      <c r="BE37" s="837"/>
      <c r="BF37" s="837"/>
      <c r="BG37" s="837"/>
      <c r="BH37" s="837"/>
      <c r="BI37" s="838"/>
      <c r="BJ37" s="241"/>
      <c r="BK37" s="241"/>
      <c r="BL37" s="241"/>
      <c r="BM37" s="241"/>
      <c r="BN37" s="241"/>
      <c r="BO37" s="253"/>
      <c r="BP37" s="253"/>
      <c r="BQ37" s="250">
        <v>31</v>
      </c>
      <c r="BR37" s="396"/>
      <c r="BS37" s="758" t="s">
        <v>606</v>
      </c>
      <c r="BT37" s="759"/>
      <c r="BU37" s="759"/>
      <c r="BV37" s="759"/>
      <c r="BW37" s="759"/>
      <c r="BX37" s="759"/>
      <c r="BY37" s="759"/>
      <c r="BZ37" s="759"/>
      <c r="CA37" s="759"/>
      <c r="CB37" s="759"/>
      <c r="CC37" s="759"/>
      <c r="CD37" s="759"/>
      <c r="CE37" s="759"/>
      <c r="CF37" s="759"/>
      <c r="CG37" s="760"/>
      <c r="CH37" s="773">
        <v>-4</v>
      </c>
      <c r="CI37" s="774"/>
      <c r="CJ37" s="774"/>
      <c r="CK37" s="774"/>
      <c r="CL37" s="775"/>
      <c r="CM37" s="773">
        <v>2538</v>
      </c>
      <c r="CN37" s="774"/>
      <c r="CO37" s="774"/>
      <c r="CP37" s="774"/>
      <c r="CQ37" s="775"/>
      <c r="CR37" s="773">
        <v>1235</v>
      </c>
      <c r="CS37" s="774"/>
      <c r="CT37" s="774"/>
      <c r="CU37" s="774"/>
      <c r="CV37" s="775"/>
      <c r="CW37" s="773">
        <v>6</v>
      </c>
      <c r="CX37" s="774"/>
      <c r="CY37" s="774"/>
      <c r="CZ37" s="774"/>
      <c r="DA37" s="775"/>
      <c r="DB37" s="773">
        <v>0</v>
      </c>
      <c r="DC37" s="774"/>
      <c r="DD37" s="774"/>
      <c r="DE37" s="774"/>
      <c r="DF37" s="775"/>
      <c r="DG37" s="773">
        <v>0</v>
      </c>
      <c r="DH37" s="774"/>
      <c r="DI37" s="774"/>
      <c r="DJ37" s="774"/>
      <c r="DK37" s="775"/>
      <c r="DL37" s="773">
        <v>0</v>
      </c>
      <c r="DM37" s="774"/>
      <c r="DN37" s="774"/>
      <c r="DO37" s="774"/>
      <c r="DP37" s="775"/>
      <c r="DQ37" s="773">
        <v>0</v>
      </c>
      <c r="DR37" s="774"/>
      <c r="DS37" s="774"/>
      <c r="DT37" s="774"/>
      <c r="DU37" s="775"/>
      <c r="DV37" s="776"/>
      <c r="DW37" s="777"/>
      <c r="DX37" s="777"/>
      <c r="DY37" s="777"/>
      <c r="DZ37" s="778"/>
      <c r="EA37" s="235"/>
    </row>
    <row r="38" spans="1:131" s="236" customFormat="1" ht="26.25" customHeight="1" x14ac:dyDescent="0.2">
      <c r="A38" s="254">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835"/>
      <c r="AG38" s="749"/>
      <c r="AH38" s="749"/>
      <c r="AI38" s="749"/>
      <c r="AJ38" s="836"/>
      <c r="AK38" s="839"/>
      <c r="AL38" s="840"/>
      <c r="AM38" s="840"/>
      <c r="AN38" s="840"/>
      <c r="AO38" s="840"/>
      <c r="AP38" s="840"/>
      <c r="AQ38" s="840"/>
      <c r="AR38" s="840"/>
      <c r="AS38" s="840"/>
      <c r="AT38" s="840"/>
      <c r="AU38" s="840"/>
      <c r="AV38" s="840"/>
      <c r="AW38" s="840"/>
      <c r="AX38" s="840"/>
      <c r="AY38" s="840"/>
      <c r="AZ38" s="841"/>
      <c r="BA38" s="841"/>
      <c r="BB38" s="841"/>
      <c r="BC38" s="841"/>
      <c r="BD38" s="841"/>
      <c r="BE38" s="837"/>
      <c r="BF38" s="837"/>
      <c r="BG38" s="837"/>
      <c r="BH38" s="837"/>
      <c r="BI38" s="838"/>
      <c r="BJ38" s="241"/>
      <c r="BK38" s="241"/>
      <c r="BL38" s="241"/>
      <c r="BM38" s="241"/>
      <c r="BN38" s="241"/>
      <c r="BO38" s="253"/>
      <c r="BP38" s="253"/>
      <c r="BQ38" s="250">
        <v>32</v>
      </c>
      <c r="BR38" s="397" t="s">
        <v>572</v>
      </c>
      <c r="BS38" s="810" t="s">
        <v>607</v>
      </c>
      <c r="BT38" s="811"/>
      <c r="BU38" s="811"/>
      <c r="BV38" s="811"/>
      <c r="BW38" s="811"/>
      <c r="BX38" s="811"/>
      <c r="BY38" s="811"/>
      <c r="BZ38" s="811"/>
      <c r="CA38" s="811"/>
      <c r="CB38" s="811"/>
      <c r="CC38" s="811"/>
      <c r="CD38" s="811"/>
      <c r="CE38" s="811"/>
      <c r="CF38" s="811"/>
      <c r="CG38" s="812"/>
      <c r="CH38" s="779">
        <v>0</v>
      </c>
      <c r="CI38" s="780"/>
      <c r="CJ38" s="780"/>
      <c r="CK38" s="780"/>
      <c r="CL38" s="781"/>
      <c r="CM38" s="779">
        <v>22865</v>
      </c>
      <c r="CN38" s="780"/>
      <c r="CO38" s="780"/>
      <c r="CP38" s="780"/>
      <c r="CQ38" s="781"/>
      <c r="CR38" s="779">
        <v>15475</v>
      </c>
      <c r="CS38" s="780"/>
      <c r="CT38" s="780"/>
      <c r="CU38" s="780"/>
      <c r="CV38" s="781"/>
      <c r="CW38" s="779">
        <v>1</v>
      </c>
      <c r="CX38" s="780"/>
      <c r="CY38" s="780"/>
      <c r="CZ38" s="780"/>
      <c r="DA38" s="781"/>
      <c r="DB38" s="779">
        <v>0</v>
      </c>
      <c r="DC38" s="780"/>
      <c r="DD38" s="780"/>
      <c r="DE38" s="780"/>
      <c r="DF38" s="781"/>
      <c r="DG38" s="779">
        <v>16505</v>
      </c>
      <c r="DH38" s="780"/>
      <c r="DI38" s="780"/>
      <c r="DJ38" s="780"/>
      <c r="DK38" s="781"/>
      <c r="DL38" s="779">
        <v>0</v>
      </c>
      <c r="DM38" s="780"/>
      <c r="DN38" s="780"/>
      <c r="DO38" s="780"/>
      <c r="DP38" s="781"/>
      <c r="DQ38" s="779">
        <v>0</v>
      </c>
      <c r="DR38" s="780"/>
      <c r="DS38" s="780"/>
      <c r="DT38" s="780"/>
      <c r="DU38" s="781"/>
      <c r="DV38" s="776"/>
      <c r="DW38" s="777"/>
      <c r="DX38" s="777"/>
      <c r="DY38" s="777"/>
      <c r="DZ38" s="778"/>
      <c r="EA38" s="235"/>
    </row>
    <row r="39" spans="1:131" s="236" customFormat="1" ht="26.25" customHeight="1" x14ac:dyDescent="0.2">
      <c r="A39" s="254">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835"/>
      <c r="AG39" s="749"/>
      <c r="AH39" s="749"/>
      <c r="AI39" s="749"/>
      <c r="AJ39" s="836"/>
      <c r="AK39" s="839"/>
      <c r="AL39" s="840"/>
      <c r="AM39" s="840"/>
      <c r="AN39" s="840"/>
      <c r="AO39" s="840"/>
      <c r="AP39" s="840"/>
      <c r="AQ39" s="840"/>
      <c r="AR39" s="840"/>
      <c r="AS39" s="840"/>
      <c r="AT39" s="840"/>
      <c r="AU39" s="840"/>
      <c r="AV39" s="840"/>
      <c r="AW39" s="840"/>
      <c r="AX39" s="840"/>
      <c r="AY39" s="840"/>
      <c r="AZ39" s="841"/>
      <c r="BA39" s="841"/>
      <c r="BB39" s="841"/>
      <c r="BC39" s="841"/>
      <c r="BD39" s="841"/>
      <c r="BE39" s="837"/>
      <c r="BF39" s="837"/>
      <c r="BG39" s="837"/>
      <c r="BH39" s="837"/>
      <c r="BI39" s="838"/>
      <c r="BJ39" s="241"/>
      <c r="BK39" s="241"/>
      <c r="BL39" s="241"/>
      <c r="BM39" s="241"/>
      <c r="BN39" s="241"/>
      <c r="BO39" s="253"/>
      <c r="BP39" s="253"/>
      <c r="BQ39" s="250">
        <v>33</v>
      </c>
      <c r="BR39" s="397" t="s">
        <v>572</v>
      </c>
      <c r="BS39" s="810" t="s">
        <v>608</v>
      </c>
      <c r="BT39" s="811"/>
      <c r="BU39" s="811"/>
      <c r="BV39" s="811"/>
      <c r="BW39" s="811"/>
      <c r="BX39" s="811"/>
      <c r="BY39" s="811"/>
      <c r="BZ39" s="811"/>
      <c r="CA39" s="811"/>
      <c r="CB39" s="811"/>
      <c r="CC39" s="811"/>
      <c r="CD39" s="811"/>
      <c r="CE39" s="811"/>
      <c r="CF39" s="811"/>
      <c r="CG39" s="812"/>
      <c r="CH39" s="779">
        <v>24</v>
      </c>
      <c r="CI39" s="780"/>
      <c r="CJ39" s="780"/>
      <c r="CK39" s="780"/>
      <c r="CL39" s="781"/>
      <c r="CM39" s="779">
        <v>224758</v>
      </c>
      <c r="CN39" s="780"/>
      <c r="CO39" s="780"/>
      <c r="CP39" s="780"/>
      <c r="CQ39" s="781"/>
      <c r="CR39" s="779">
        <v>111829</v>
      </c>
      <c r="CS39" s="780"/>
      <c r="CT39" s="780"/>
      <c r="CU39" s="780"/>
      <c r="CV39" s="781"/>
      <c r="CW39" s="779">
        <v>15</v>
      </c>
      <c r="CX39" s="780"/>
      <c r="CY39" s="780"/>
      <c r="CZ39" s="780"/>
      <c r="DA39" s="781"/>
      <c r="DB39" s="779">
        <v>33907</v>
      </c>
      <c r="DC39" s="780"/>
      <c r="DD39" s="780"/>
      <c r="DE39" s="780"/>
      <c r="DF39" s="781"/>
      <c r="DG39" s="779">
        <v>210767</v>
      </c>
      <c r="DH39" s="780"/>
      <c r="DI39" s="780"/>
      <c r="DJ39" s="780"/>
      <c r="DK39" s="781"/>
      <c r="DL39" s="779">
        <v>0</v>
      </c>
      <c r="DM39" s="780"/>
      <c r="DN39" s="780"/>
      <c r="DO39" s="780"/>
      <c r="DP39" s="781"/>
      <c r="DQ39" s="779">
        <v>0</v>
      </c>
      <c r="DR39" s="780"/>
      <c r="DS39" s="780"/>
      <c r="DT39" s="780"/>
      <c r="DU39" s="781"/>
      <c r="DV39" s="776"/>
      <c r="DW39" s="777"/>
      <c r="DX39" s="777"/>
      <c r="DY39" s="777"/>
      <c r="DZ39" s="778"/>
      <c r="EA39" s="235"/>
    </row>
    <row r="40" spans="1:131" s="236" customFormat="1" ht="26.25" customHeight="1" x14ac:dyDescent="0.2">
      <c r="A40" s="249">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835"/>
      <c r="AG40" s="749"/>
      <c r="AH40" s="749"/>
      <c r="AI40" s="749"/>
      <c r="AJ40" s="836"/>
      <c r="AK40" s="839"/>
      <c r="AL40" s="840"/>
      <c r="AM40" s="840"/>
      <c r="AN40" s="840"/>
      <c r="AO40" s="840"/>
      <c r="AP40" s="840"/>
      <c r="AQ40" s="840"/>
      <c r="AR40" s="840"/>
      <c r="AS40" s="840"/>
      <c r="AT40" s="840"/>
      <c r="AU40" s="840"/>
      <c r="AV40" s="840"/>
      <c r="AW40" s="840"/>
      <c r="AX40" s="840"/>
      <c r="AY40" s="840"/>
      <c r="AZ40" s="841"/>
      <c r="BA40" s="841"/>
      <c r="BB40" s="841"/>
      <c r="BC40" s="841"/>
      <c r="BD40" s="841"/>
      <c r="BE40" s="837"/>
      <c r="BF40" s="837"/>
      <c r="BG40" s="837"/>
      <c r="BH40" s="837"/>
      <c r="BI40" s="838"/>
      <c r="BJ40" s="241"/>
      <c r="BK40" s="241"/>
      <c r="BL40" s="241"/>
      <c r="BM40" s="241"/>
      <c r="BN40" s="241"/>
      <c r="BO40" s="253"/>
      <c r="BP40" s="253"/>
      <c r="BQ40" s="250">
        <v>34</v>
      </c>
      <c r="BR40" s="397" t="s">
        <v>572</v>
      </c>
      <c r="BS40" s="810" t="s">
        <v>609</v>
      </c>
      <c r="BT40" s="811"/>
      <c r="BU40" s="811"/>
      <c r="BV40" s="811"/>
      <c r="BW40" s="811"/>
      <c r="BX40" s="811"/>
      <c r="BY40" s="811"/>
      <c r="BZ40" s="811"/>
      <c r="CA40" s="811"/>
      <c r="CB40" s="811"/>
      <c r="CC40" s="811"/>
      <c r="CD40" s="811"/>
      <c r="CE40" s="811"/>
      <c r="CF40" s="811"/>
      <c r="CG40" s="812"/>
      <c r="CH40" s="779">
        <v>-23</v>
      </c>
      <c r="CI40" s="780"/>
      <c r="CJ40" s="780"/>
      <c r="CK40" s="780"/>
      <c r="CL40" s="781"/>
      <c r="CM40" s="779">
        <v>869</v>
      </c>
      <c r="CN40" s="780"/>
      <c r="CO40" s="780"/>
      <c r="CP40" s="780"/>
      <c r="CQ40" s="781"/>
      <c r="CR40" s="779">
        <v>2</v>
      </c>
      <c r="CS40" s="780"/>
      <c r="CT40" s="780"/>
      <c r="CU40" s="780"/>
      <c r="CV40" s="781"/>
      <c r="CW40" s="779">
        <v>0</v>
      </c>
      <c r="CX40" s="780"/>
      <c r="CY40" s="780"/>
      <c r="CZ40" s="780"/>
      <c r="DA40" s="781"/>
      <c r="DB40" s="779">
        <v>0</v>
      </c>
      <c r="DC40" s="780"/>
      <c r="DD40" s="780"/>
      <c r="DE40" s="780"/>
      <c r="DF40" s="781"/>
      <c r="DG40" s="779">
        <v>0</v>
      </c>
      <c r="DH40" s="780"/>
      <c r="DI40" s="780"/>
      <c r="DJ40" s="780"/>
      <c r="DK40" s="781"/>
      <c r="DL40" s="779">
        <v>0</v>
      </c>
      <c r="DM40" s="780"/>
      <c r="DN40" s="780"/>
      <c r="DO40" s="780"/>
      <c r="DP40" s="781"/>
      <c r="DQ40" s="779">
        <v>0</v>
      </c>
      <c r="DR40" s="780"/>
      <c r="DS40" s="780"/>
      <c r="DT40" s="780"/>
      <c r="DU40" s="781"/>
      <c r="DV40" s="776"/>
      <c r="DW40" s="777"/>
      <c r="DX40" s="777"/>
      <c r="DY40" s="777"/>
      <c r="DZ40" s="778"/>
      <c r="EA40" s="235"/>
    </row>
    <row r="41" spans="1:131" s="236" customFormat="1" ht="26.25" customHeight="1" x14ac:dyDescent="0.2">
      <c r="A41" s="249">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835"/>
      <c r="AG41" s="749"/>
      <c r="AH41" s="749"/>
      <c r="AI41" s="749"/>
      <c r="AJ41" s="836"/>
      <c r="AK41" s="839"/>
      <c r="AL41" s="840"/>
      <c r="AM41" s="840"/>
      <c r="AN41" s="840"/>
      <c r="AO41" s="840"/>
      <c r="AP41" s="840"/>
      <c r="AQ41" s="840"/>
      <c r="AR41" s="840"/>
      <c r="AS41" s="840"/>
      <c r="AT41" s="840"/>
      <c r="AU41" s="840"/>
      <c r="AV41" s="840"/>
      <c r="AW41" s="840"/>
      <c r="AX41" s="840"/>
      <c r="AY41" s="840"/>
      <c r="AZ41" s="841"/>
      <c r="BA41" s="841"/>
      <c r="BB41" s="841"/>
      <c r="BC41" s="841"/>
      <c r="BD41" s="841"/>
      <c r="BE41" s="837"/>
      <c r="BF41" s="837"/>
      <c r="BG41" s="837"/>
      <c r="BH41" s="837"/>
      <c r="BI41" s="838"/>
      <c r="BJ41" s="241"/>
      <c r="BK41" s="241"/>
      <c r="BL41" s="241"/>
      <c r="BM41" s="241"/>
      <c r="BN41" s="241"/>
      <c r="BO41" s="253"/>
      <c r="BP41" s="253"/>
      <c r="BQ41" s="250">
        <v>35</v>
      </c>
      <c r="BR41" s="398"/>
      <c r="BS41" s="758" t="s">
        <v>610</v>
      </c>
      <c r="BT41" s="759"/>
      <c r="BU41" s="759"/>
      <c r="BV41" s="759"/>
      <c r="BW41" s="759"/>
      <c r="BX41" s="759"/>
      <c r="BY41" s="759"/>
      <c r="BZ41" s="759"/>
      <c r="CA41" s="759"/>
      <c r="CB41" s="759"/>
      <c r="CC41" s="759"/>
      <c r="CD41" s="759"/>
      <c r="CE41" s="759"/>
      <c r="CF41" s="759"/>
      <c r="CG41" s="760"/>
      <c r="CH41" s="773">
        <v>0</v>
      </c>
      <c r="CI41" s="774"/>
      <c r="CJ41" s="774"/>
      <c r="CK41" s="774"/>
      <c r="CL41" s="775"/>
      <c r="CM41" s="773">
        <v>102</v>
      </c>
      <c r="CN41" s="774"/>
      <c r="CO41" s="774"/>
      <c r="CP41" s="774"/>
      <c r="CQ41" s="775"/>
      <c r="CR41" s="773">
        <v>41</v>
      </c>
      <c r="CS41" s="774"/>
      <c r="CT41" s="774"/>
      <c r="CU41" s="774"/>
      <c r="CV41" s="775"/>
      <c r="CW41" s="773">
        <v>0</v>
      </c>
      <c r="CX41" s="774"/>
      <c r="CY41" s="774"/>
      <c r="CZ41" s="774"/>
      <c r="DA41" s="775"/>
      <c r="DB41" s="773">
        <v>0</v>
      </c>
      <c r="DC41" s="774"/>
      <c r="DD41" s="774"/>
      <c r="DE41" s="774"/>
      <c r="DF41" s="775"/>
      <c r="DG41" s="773">
        <v>0</v>
      </c>
      <c r="DH41" s="774"/>
      <c r="DI41" s="774"/>
      <c r="DJ41" s="774"/>
      <c r="DK41" s="775"/>
      <c r="DL41" s="773">
        <v>0</v>
      </c>
      <c r="DM41" s="774"/>
      <c r="DN41" s="774"/>
      <c r="DO41" s="774"/>
      <c r="DP41" s="775"/>
      <c r="DQ41" s="773">
        <v>0</v>
      </c>
      <c r="DR41" s="774"/>
      <c r="DS41" s="774"/>
      <c r="DT41" s="774"/>
      <c r="DU41" s="775"/>
      <c r="DV41" s="776"/>
      <c r="DW41" s="777"/>
      <c r="DX41" s="777"/>
      <c r="DY41" s="777"/>
      <c r="DZ41" s="778"/>
      <c r="EA41" s="235"/>
    </row>
    <row r="42" spans="1:131" s="236" customFormat="1" ht="26.25" customHeight="1" x14ac:dyDescent="0.2">
      <c r="A42" s="249">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835"/>
      <c r="AG42" s="749"/>
      <c r="AH42" s="749"/>
      <c r="AI42" s="749"/>
      <c r="AJ42" s="836"/>
      <c r="AK42" s="839"/>
      <c r="AL42" s="840"/>
      <c r="AM42" s="840"/>
      <c r="AN42" s="840"/>
      <c r="AO42" s="840"/>
      <c r="AP42" s="840"/>
      <c r="AQ42" s="840"/>
      <c r="AR42" s="840"/>
      <c r="AS42" s="840"/>
      <c r="AT42" s="840"/>
      <c r="AU42" s="840"/>
      <c r="AV42" s="840"/>
      <c r="AW42" s="840"/>
      <c r="AX42" s="840"/>
      <c r="AY42" s="840"/>
      <c r="AZ42" s="841"/>
      <c r="BA42" s="841"/>
      <c r="BB42" s="841"/>
      <c r="BC42" s="841"/>
      <c r="BD42" s="841"/>
      <c r="BE42" s="837"/>
      <c r="BF42" s="837"/>
      <c r="BG42" s="837"/>
      <c r="BH42" s="837"/>
      <c r="BI42" s="838"/>
      <c r="BJ42" s="241"/>
      <c r="BK42" s="241"/>
      <c r="BL42" s="241"/>
      <c r="BM42" s="241"/>
      <c r="BN42" s="241"/>
      <c r="BO42" s="253"/>
      <c r="BP42" s="253"/>
      <c r="BQ42" s="250">
        <v>36</v>
      </c>
      <c r="BR42" s="398"/>
      <c r="BS42" s="758" t="s">
        <v>611</v>
      </c>
      <c r="BT42" s="759"/>
      <c r="BU42" s="759"/>
      <c r="BV42" s="759"/>
      <c r="BW42" s="759"/>
      <c r="BX42" s="759"/>
      <c r="BY42" s="759"/>
      <c r="BZ42" s="759"/>
      <c r="CA42" s="759"/>
      <c r="CB42" s="759"/>
      <c r="CC42" s="759"/>
      <c r="CD42" s="759"/>
      <c r="CE42" s="759"/>
      <c r="CF42" s="759"/>
      <c r="CG42" s="760"/>
      <c r="CH42" s="773">
        <v>735</v>
      </c>
      <c r="CI42" s="774"/>
      <c r="CJ42" s="774"/>
      <c r="CK42" s="774"/>
      <c r="CL42" s="775"/>
      <c r="CM42" s="773">
        <v>20771</v>
      </c>
      <c r="CN42" s="774"/>
      <c r="CO42" s="774"/>
      <c r="CP42" s="774"/>
      <c r="CQ42" s="775"/>
      <c r="CR42" s="773">
        <v>4</v>
      </c>
      <c r="CS42" s="774"/>
      <c r="CT42" s="774"/>
      <c r="CU42" s="774"/>
      <c r="CV42" s="775"/>
      <c r="CW42" s="773">
        <v>8</v>
      </c>
      <c r="CX42" s="774"/>
      <c r="CY42" s="774"/>
      <c r="CZ42" s="774"/>
      <c r="DA42" s="775"/>
      <c r="DB42" s="773">
        <v>0</v>
      </c>
      <c r="DC42" s="774"/>
      <c r="DD42" s="774"/>
      <c r="DE42" s="774"/>
      <c r="DF42" s="775"/>
      <c r="DG42" s="773">
        <v>0</v>
      </c>
      <c r="DH42" s="774"/>
      <c r="DI42" s="774"/>
      <c r="DJ42" s="774"/>
      <c r="DK42" s="775"/>
      <c r="DL42" s="773">
        <v>0</v>
      </c>
      <c r="DM42" s="774"/>
      <c r="DN42" s="774"/>
      <c r="DO42" s="774"/>
      <c r="DP42" s="775"/>
      <c r="DQ42" s="773">
        <v>0</v>
      </c>
      <c r="DR42" s="774"/>
      <c r="DS42" s="774"/>
      <c r="DT42" s="774"/>
      <c r="DU42" s="775"/>
      <c r="DV42" s="776"/>
      <c r="DW42" s="777"/>
      <c r="DX42" s="777"/>
      <c r="DY42" s="777"/>
      <c r="DZ42" s="778"/>
      <c r="EA42" s="235"/>
    </row>
    <row r="43" spans="1:131" s="236" customFormat="1" ht="26.25" customHeight="1" x14ac:dyDescent="0.2">
      <c r="A43" s="249">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835"/>
      <c r="AG43" s="749"/>
      <c r="AH43" s="749"/>
      <c r="AI43" s="749"/>
      <c r="AJ43" s="836"/>
      <c r="AK43" s="839"/>
      <c r="AL43" s="840"/>
      <c r="AM43" s="840"/>
      <c r="AN43" s="840"/>
      <c r="AO43" s="840"/>
      <c r="AP43" s="840"/>
      <c r="AQ43" s="840"/>
      <c r="AR43" s="840"/>
      <c r="AS43" s="840"/>
      <c r="AT43" s="840"/>
      <c r="AU43" s="840"/>
      <c r="AV43" s="840"/>
      <c r="AW43" s="840"/>
      <c r="AX43" s="840"/>
      <c r="AY43" s="840"/>
      <c r="AZ43" s="841"/>
      <c r="BA43" s="841"/>
      <c r="BB43" s="841"/>
      <c r="BC43" s="841"/>
      <c r="BD43" s="841"/>
      <c r="BE43" s="837"/>
      <c r="BF43" s="837"/>
      <c r="BG43" s="837"/>
      <c r="BH43" s="837"/>
      <c r="BI43" s="838"/>
      <c r="BJ43" s="241"/>
      <c r="BK43" s="241"/>
      <c r="BL43" s="241"/>
      <c r="BM43" s="241"/>
      <c r="BN43" s="241"/>
      <c r="BO43" s="253"/>
      <c r="BP43" s="253"/>
      <c r="BQ43" s="250">
        <v>37</v>
      </c>
      <c r="BR43" s="398"/>
      <c r="BS43" s="758" t="s">
        <v>612</v>
      </c>
      <c r="BT43" s="759"/>
      <c r="BU43" s="759"/>
      <c r="BV43" s="759"/>
      <c r="BW43" s="759"/>
      <c r="BX43" s="759"/>
      <c r="BY43" s="759"/>
      <c r="BZ43" s="759"/>
      <c r="CA43" s="759"/>
      <c r="CB43" s="759"/>
      <c r="CC43" s="759"/>
      <c r="CD43" s="759"/>
      <c r="CE43" s="759"/>
      <c r="CF43" s="759"/>
      <c r="CG43" s="760"/>
      <c r="CH43" s="773">
        <v>36</v>
      </c>
      <c r="CI43" s="774"/>
      <c r="CJ43" s="774"/>
      <c r="CK43" s="774"/>
      <c r="CL43" s="775"/>
      <c r="CM43" s="773">
        <v>1777</v>
      </c>
      <c r="CN43" s="774"/>
      <c r="CO43" s="774"/>
      <c r="CP43" s="774"/>
      <c r="CQ43" s="775"/>
      <c r="CR43" s="773">
        <v>20</v>
      </c>
      <c r="CS43" s="774"/>
      <c r="CT43" s="774"/>
      <c r="CU43" s="774"/>
      <c r="CV43" s="775"/>
      <c r="CW43" s="773">
        <v>22</v>
      </c>
      <c r="CX43" s="774"/>
      <c r="CY43" s="774"/>
      <c r="CZ43" s="774"/>
      <c r="DA43" s="775"/>
      <c r="DB43" s="773">
        <v>0</v>
      </c>
      <c r="DC43" s="774"/>
      <c r="DD43" s="774"/>
      <c r="DE43" s="774"/>
      <c r="DF43" s="775"/>
      <c r="DG43" s="773">
        <v>0</v>
      </c>
      <c r="DH43" s="774"/>
      <c r="DI43" s="774"/>
      <c r="DJ43" s="774"/>
      <c r="DK43" s="775"/>
      <c r="DL43" s="773">
        <v>0</v>
      </c>
      <c r="DM43" s="774"/>
      <c r="DN43" s="774"/>
      <c r="DO43" s="774"/>
      <c r="DP43" s="775"/>
      <c r="DQ43" s="773">
        <v>0</v>
      </c>
      <c r="DR43" s="774"/>
      <c r="DS43" s="774"/>
      <c r="DT43" s="774"/>
      <c r="DU43" s="775"/>
      <c r="DV43" s="776"/>
      <c r="DW43" s="777"/>
      <c r="DX43" s="777"/>
      <c r="DY43" s="777"/>
      <c r="DZ43" s="778"/>
      <c r="EA43" s="235"/>
    </row>
    <row r="44" spans="1:131" s="236" customFormat="1" ht="26.25" customHeight="1" x14ac:dyDescent="0.2">
      <c r="A44" s="249">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835"/>
      <c r="AG44" s="749"/>
      <c r="AH44" s="749"/>
      <c r="AI44" s="749"/>
      <c r="AJ44" s="836"/>
      <c r="AK44" s="839"/>
      <c r="AL44" s="840"/>
      <c r="AM44" s="840"/>
      <c r="AN44" s="840"/>
      <c r="AO44" s="840"/>
      <c r="AP44" s="840"/>
      <c r="AQ44" s="840"/>
      <c r="AR44" s="840"/>
      <c r="AS44" s="840"/>
      <c r="AT44" s="840"/>
      <c r="AU44" s="840"/>
      <c r="AV44" s="840"/>
      <c r="AW44" s="840"/>
      <c r="AX44" s="840"/>
      <c r="AY44" s="840"/>
      <c r="AZ44" s="841"/>
      <c r="BA44" s="841"/>
      <c r="BB44" s="841"/>
      <c r="BC44" s="841"/>
      <c r="BD44" s="841"/>
      <c r="BE44" s="837"/>
      <c r="BF44" s="837"/>
      <c r="BG44" s="837"/>
      <c r="BH44" s="837"/>
      <c r="BI44" s="838"/>
      <c r="BJ44" s="241"/>
      <c r="BK44" s="241"/>
      <c r="BL44" s="241"/>
      <c r="BM44" s="241"/>
      <c r="BN44" s="241"/>
      <c r="BO44" s="253"/>
      <c r="BP44" s="253"/>
      <c r="BQ44" s="250">
        <v>38</v>
      </c>
      <c r="BR44" s="396"/>
      <c r="BS44" s="758" t="s">
        <v>613</v>
      </c>
      <c r="BT44" s="759"/>
      <c r="BU44" s="759"/>
      <c r="BV44" s="759"/>
      <c r="BW44" s="759"/>
      <c r="BX44" s="759"/>
      <c r="BY44" s="759"/>
      <c r="BZ44" s="759"/>
      <c r="CA44" s="759"/>
      <c r="CB44" s="759"/>
      <c r="CC44" s="759"/>
      <c r="CD44" s="759"/>
      <c r="CE44" s="759"/>
      <c r="CF44" s="759"/>
      <c r="CG44" s="760"/>
      <c r="CH44" s="773">
        <v>-15</v>
      </c>
      <c r="CI44" s="774"/>
      <c r="CJ44" s="774"/>
      <c r="CK44" s="774"/>
      <c r="CL44" s="775"/>
      <c r="CM44" s="773">
        <v>2554</v>
      </c>
      <c r="CN44" s="774"/>
      <c r="CO44" s="774"/>
      <c r="CP44" s="774"/>
      <c r="CQ44" s="775"/>
      <c r="CR44" s="773">
        <v>2400</v>
      </c>
      <c r="CS44" s="774"/>
      <c r="CT44" s="774"/>
      <c r="CU44" s="774"/>
      <c r="CV44" s="775"/>
      <c r="CW44" s="773">
        <v>0</v>
      </c>
      <c r="CX44" s="774"/>
      <c r="CY44" s="774"/>
      <c r="CZ44" s="774"/>
      <c r="DA44" s="775"/>
      <c r="DB44" s="773">
        <v>0</v>
      </c>
      <c r="DC44" s="774"/>
      <c r="DD44" s="774"/>
      <c r="DE44" s="774"/>
      <c r="DF44" s="775"/>
      <c r="DG44" s="773">
        <v>0</v>
      </c>
      <c r="DH44" s="774"/>
      <c r="DI44" s="774"/>
      <c r="DJ44" s="774"/>
      <c r="DK44" s="775"/>
      <c r="DL44" s="773">
        <v>0</v>
      </c>
      <c r="DM44" s="774"/>
      <c r="DN44" s="774"/>
      <c r="DO44" s="774"/>
      <c r="DP44" s="775"/>
      <c r="DQ44" s="773">
        <v>0</v>
      </c>
      <c r="DR44" s="774"/>
      <c r="DS44" s="774"/>
      <c r="DT44" s="774"/>
      <c r="DU44" s="775"/>
      <c r="DV44" s="776"/>
      <c r="DW44" s="777"/>
      <c r="DX44" s="777"/>
      <c r="DY44" s="777"/>
      <c r="DZ44" s="778"/>
      <c r="EA44" s="235"/>
    </row>
    <row r="45" spans="1:131" s="236" customFormat="1" ht="26.25" customHeight="1" x14ac:dyDescent="0.2">
      <c r="A45" s="249">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835"/>
      <c r="AG45" s="749"/>
      <c r="AH45" s="749"/>
      <c r="AI45" s="749"/>
      <c r="AJ45" s="836"/>
      <c r="AK45" s="839"/>
      <c r="AL45" s="840"/>
      <c r="AM45" s="840"/>
      <c r="AN45" s="840"/>
      <c r="AO45" s="840"/>
      <c r="AP45" s="840"/>
      <c r="AQ45" s="840"/>
      <c r="AR45" s="840"/>
      <c r="AS45" s="840"/>
      <c r="AT45" s="840"/>
      <c r="AU45" s="840"/>
      <c r="AV45" s="840"/>
      <c r="AW45" s="840"/>
      <c r="AX45" s="840"/>
      <c r="AY45" s="840"/>
      <c r="AZ45" s="841"/>
      <c r="BA45" s="841"/>
      <c r="BB45" s="841"/>
      <c r="BC45" s="841"/>
      <c r="BD45" s="841"/>
      <c r="BE45" s="837"/>
      <c r="BF45" s="837"/>
      <c r="BG45" s="837"/>
      <c r="BH45" s="837"/>
      <c r="BI45" s="838"/>
      <c r="BJ45" s="241"/>
      <c r="BK45" s="241"/>
      <c r="BL45" s="241"/>
      <c r="BM45" s="241"/>
      <c r="BN45" s="241"/>
      <c r="BO45" s="253"/>
      <c r="BP45" s="253"/>
      <c r="BQ45" s="250">
        <v>39</v>
      </c>
      <c r="BR45" s="396" t="s">
        <v>614</v>
      </c>
      <c r="BS45" s="758" t="s">
        <v>615</v>
      </c>
      <c r="BT45" s="759"/>
      <c r="BU45" s="759"/>
      <c r="BV45" s="759"/>
      <c r="BW45" s="759"/>
      <c r="BX45" s="759"/>
      <c r="BY45" s="759"/>
      <c r="BZ45" s="759"/>
      <c r="CA45" s="759"/>
      <c r="CB45" s="759"/>
      <c r="CC45" s="759"/>
      <c r="CD45" s="759"/>
      <c r="CE45" s="759"/>
      <c r="CF45" s="759"/>
      <c r="CG45" s="760"/>
      <c r="CH45" s="773">
        <v>-55</v>
      </c>
      <c r="CI45" s="774"/>
      <c r="CJ45" s="774"/>
      <c r="CK45" s="774"/>
      <c r="CL45" s="775"/>
      <c r="CM45" s="773">
        <v>3022</v>
      </c>
      <c r="CN45" s="774"/>
      <c r="CO45" s="774"/>
      <c r="CP45" s="774"/>
      <c r="CQ45" s="775"/>
      <c r="CR45" s="773">
        <v>1775</v>
      </c>
      <c r="CS45" s="774"/>
      <c r="CT45" s="774"/>
      <c r="CU45" s="774"/>
      <c r="CV45" s="775"/>
      <c r="CW45" s="773">
        <v>250</v>
      </c>
      <c r="CX45" s="774"/>
      <c r="CY45" s="774"/>
      <c r="CZ45" s="774"/>
      <c r="DA45" s="775"/>
      <c r="DB45" s="773">
        <v>34290</v>
      </c>
      <c r="DC45" s="774"/>
      <c r="DD45" s="774"/>
      <c r="DE45" s="774"/>
      <c r="DF45" s="775"/>
      <c r="DG45" s="773">
        <v>0</v>
      </c>
      <c r="DH45" s="774"/>
      <c r="DI45" s="774"/>
      <c r="DJ45" s="774"/>
      <c r="DK45" s="775"/>
      <c r="DL45" s="773">
        <v>563</v>
      </c>
      <c r="DM45" s="774"/>
      <c r="DN45" s="774"/>
      <c r="DO45" s="774"/>
      <c r="DP45" s="775"/>
      <c r="DQ45" s="773">
        <v>283</v>
      </c>
      <c r="DR45" s="774"/>
      <c r="DS45" s="774"/>
      <c r="DT45" s="774"/>
      <c r="DU45" s="775"/>
      <c r="DV45" s="776"/>
      <c r="DW45" s="777"/>
      <c r="DX45" s="777"/>
      <c r="DY45" s="777"/>
      <c r="DZ45" s="778"/>
      <c r="EA45" s="235"/>
    </row>
    <row r="46" spans="1:131" s="236" customFormat="1" ht="26.25" customHeight="1" x14ac:dyDescent="0.2">
      <c r="A46" s="249">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835"/>
      <c r="AG46" s="749"/>
      <c r="AH46" s="749"/>
      <c r="AI46" s="749"/>
      <c r="AJ46" s="836"/>
      <c r="AK46" s="839"/>
      <c r="AL46" s="840"/>
      <c r="AM46" s="840"/>
      <c r="AN46" s="840"/>
      <c r="AO46" s="840"/>
      <c r="AP46" s="840"/>
      <c r="AQ46" s="840"/>
      <c r="AR46" s="840"/>
      <c r="AS46" s="840"/>
      <c r="AT46" s="840"/>
      <c r="AU46" s="840"/>
      <c r="AV46" s="840"/>
      <c r="AW46" s="840"/>
      <c r="AX46" s="840"/>
      <c r="AY46" s="840"/>
      <c r="AZ46" s="841"/>
      <c r="BA46" s="841"/>
      <c r="BB46" s="841"/>
      <c r="BC46" s="841"/>
      <c r="BD46" s="841"/>
      <c r="BE46" s="837"/>
      <c r="BF46" s="837"/>
      <c r="BG46" s="837"/>
      <c r="BH46" s="837"/>
      <c r="BI46" s="838"/>
      <c r="BJ46" s="241"/>
      <c r="BK46" s="241"/>
      <c r="BL46" s="241"/>
      <c r="BM46" s="241"/>
      <c r="BN46" s="241"/>
      <c r="BO46" s="253"/>
      <c r="BP46" s="253"/>
      <c r="BQ46" s="250">
        <v>40</v>
      </c>
      <c r="BR46" s="396"/>
      <c r="BS46" s="758" t="s">
        <v>616</v>
      </c>
      <c r="BT46" s="759"/>
      <c r="BU46" s="759"/>
      <c r="BV46" s="759"/>
      <c r="BW46" s="759"/>
      <c r="BX46" s="759"/>
      <c r="BY46" s="759"/>
      <c r="BZ46" s="759"/>
      <c r="CA46" s="759"/>
      <c r="CB46" s="759"/>
      <c r="CC46" s="759"/>
      <c r="CD46" s="759"/>
      <c r="CE46" s="759"/>
      <c r="CF46" s="759"/>
      <c r="CG46" s="760"/>
      <c r="CH46" s="773">
        <v>-3</v>
      </c>
      <c r="CI46" s="774"/>
      <c r="CJ46" s="774"/>
      <c r="CK46" s="774"/>
      <c r="CL46" s="775"/>
      <c r="CM46" s="773">
        <v>1924</v>
      </c>
      <c r="CN46" s="774"/>
      <c r="CO46" s="774"/>
      <c r="CP46" s="774"/>
      <c r="CQ46" s="775"/>
      <c r="CR46" s="773">
        <v>1219</v>
      </c>
      <c r="CS46" s="774"/>
      <c r="CT46" s="774"/>
      <c r="CU46" s="774"/>
      <c r="CV46" s="775"/>
      <c r="CW46" s="773">
        <v>12</v>
      </c>
      <c r="CX46" s="774"/>
      <c r="CY46" s="774"/>
      <c r="CZ46" s="774"/>
      <c r="DA46" s="775"/>
      <c r="DB46" s="773">
        <v>0</v>
      </c>
      <c r="DC46" s="774"/>
      <c r="DD46" s="774"/>
      <c r="DE46" s="774"/>
      <c r="DF46" s="775"/>
      <c r="DG46" s="773">
        <v>0</v>
      </c>
      <c r="DH46" s="774"/>
      <c r="DI46" s="774"/>
      <c r="DJ46" s="774"/>
      <c r="DK46" s="775"/>
      <c r="DL46" s="773">
        <v>0</v>
      </c>
      <c r="DM46" s="774"/>
      <c r="DN46" s="774"/>
      <c r="DO46" s="774"/>
      <c r="DP46" s="775"/>
      <c r="DQ46" s="773">
        <v>0</v>
      </c>
      <c r="DR46" s="774"/>
      <c r="DS46" s="774"/>
      <c r="DT46" s="774"/>
      <c r="DU46" s="775"/>
      <c r="DV46" s="776"/>
      <c r="DW46" s="777"/>
      <c r="DX46" s="777"/>
      <c r="DY46" s="777"/>
      <c r="DZ46" s="778"/>
      <c r="EA46" s="235"/>
    </row>
    <row r="47" spans="1:131" s="236" customFormat="1" ht="26.25" customHeight="1" x14ac:dyDescent="0.2">
      <c r="A47" s="249">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835"/>
      <c r="AG47" s="749"/>
      <c r="AH47" s="749"/>
      <c r="AI47" s="749"/>
      <c r="AJ47" s="836"/>
      <c r="AK47" s="839"/>
      <c r="AL47" s="840"/>
      <c r="AM47" s="840"/>
      <c r="AN47" s="840"/>
      <c r="AO47" s="840"/>
      <c r="AP47" s="840"/>
      <c r="AQ47" s="840"/>
      <c r="AR47" s="840"/>
      <c r="AS47" s="840"/>
      <c r="AT47" s="840"/>
      <c r="AU47" s="840"/>
      <c r="AV47" s="840"/>
      <c r="AW47" s="840"/>
      <c r="AX47" s="840"/>
      <c r="AY47" s="840"/>
      <c r="AZ47" s="841"/>
      <c r="BA47" s="841"/>
      <c r="BB47" s="841"/>
      <c r="BC47" s="841"/>
      <c r="BD47" s="841"/>
      <c r="BE47" s="837"/>
      <c r="BF47" s="837"/>
      <c r="BG47" s="837"/>
      <c r="BH47" s="837"/>
      <c r="BI47" s="838"/>
      <c r="BJ47" s="241"/>
      <c r="BK47" s="241"/>
      <c r="BL47" s="241"/>
      <c r="BM47" s="241"/>
      <c r="BN47" s="241"/>
      <c r="BO47" s="253"/>
      <c r="BP47" s="253"/>
      <c r="BQ47" s="250">
        <v>41</v>
      </c>
      <c r="BR47" s="251"/>
      <c r="BS47" s="845"/>
      <c r="BT47" s="846"/>
      <c r="BU47" s="846"/>
      <c r="BV47" s="846"/>
      <c r="BW47" s="846"/>
      <c r="BX47" s="846"/>
      <c r="BY47" s="846"/>
      <c r="BZ47" s="846"/>
      <c r="CA47" s="846"/>
      <c r="CB47" s="846"/>
      <c r="CC47" s="846"/>
      <c r="CD47" s="846"/>
      <c r="CE47" s="846"/>
      <c r="CF47" s="846"/>
      <c r="CG47" s="847"/>
      <c r="CH47" s="842"/>
      <c r="CI47" s="843"/>
      <c r="CJ47" s="843"/>
      <c r="CK47" s="843"/>
      <c r="CL47" s="844"/>
      <c r="CM47" s="842"/>
      <c r="CN47" s="843"/>
      <c r="CO47" s="843"/>
      <c r="CP47" s="843"/>
      <c r="CQ47" s="844"/>
      <c r="CR47" s="842"/>
      <c r="CS47" s="843"/>
      <c r="CT47" s="843"/>
      <c r="CU47" s="843"/>
      <c r="CV47" s="844"/>
      <c r="CW47" s="842"/>
      <c r="CX47" s="843"/>
      <c r="CY47" s="843"/>
      <c r="CZ47" s="843"/>
      <c r="DA47" s="844"/>
      <c r="DB47" s="842"/>
      <c r="DC47" s="843"/>
      <c r="DD47" s="843"/>
      <c r="DE47" s="843"/>
      <c r="DF47" s="844"/>
      <c r="DG47" s="842"/>
      <c r="DH47" s="843"/>
      <c r="DI47" s="843"/>
      <c r="DJ47" s="843"/>
      <c r="DK47" s="844"/>
      <c r="DL47" s="842"/>
      <c r="DM47" s="843"/>
      <c r="DN47" s="843"/>
      <c r="DO47" s="843"/>
      <c r="DP47" s="844"/>
      <c r="DQ47" s="842"/>
      <c r="DR47" s="843"/>
      <c r="DS47" s="843"/>
      <c r="DT47" s="843"/>
      <c r="DU47" s="844"/>
      <c r="DV47" s="776"/>
      <c r="DW47" s="777"/>
      <c r="DX47" s="777"/>
      <c r="DY47" s="777"/>
      <c r="DZ47" s="778"/>
      <c r="EA47" s="235"/>
    </row>
    <row r="48" spans="1:131" s="236" customFormat="1" ht="26.25" customHeight="1" x14ac:dyDescent="0.2">
      <c r="A48" s="249">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835"/>
      <c r="AG48" s="749"/>
      <c r="AH48" s="749"/>
      <c r="AI48" s="749"/>
      <c r="AJ48" s="836"/>
      <c r="AK48" s="839"/>
      <c r="AL48" s="840"/>
      <c r="AM48" s="840"/>
      <c r="AN48" s="840"/>
      <c r="AO48" s="840"/>
      <c r="AP48" s="840"/>
      <c r="AQ48" s="840"/>
      <c r="AR48" s="840"/>
      <c r="AS48" s="840"/>
      <c r="AT48" s="840"/>
      <c r="AU48" s="840"/>
      <c r="AV48" s="840"/>
      <c r="AW48" s="840"/>
      <c r="AX48" s="840"/>
      <c r="AY48" s="840"/>
      <c r="AZ48" s="841"/>
      <c r="BA48" s="841"/>
      <c r="BB48" s="841"/>
      <c r="BC48" s="841"/>
      <c r="BD48" s="841"/>
      <c r="BE48" s="837"/>
      <c r="BF48" s="837"/>
      <c r="BG48" s="837"/>
      <c r="BH48" s="837"/>
      <c r="BI48" s="838"/>
      <c r="BJ48" s="241"/>
      <c r="BK48" s="241"/>
      <c r="BL48" s="241"/>
      <c r="BM48" s="241"/>
      <c r="BN48" s="241"/>
      <c r="BO48" s="253"/>
      <c r="BP48" s="253"/>
      <c r="BQ48" s="250">
        <v>42</v>
      </c>
      <c r="BR48" s="251"/>
      <c r="BS48" s="845"/>
      <c r="BT48" s="846"/>
      <c r="BU48" s="846"/>
      <c r="BV48" s="846"/>
      <c r="BW48" s="846"/>
      <c r="BX48" s="846"/>
      <c r="BY48" s="846"/>
      <c r="BZ48" s="846"/>
      <c r="CA48" s="846"/>
      <c r="CB48" s="846"/>
      <c r="CC48" s="846"/>
      <c r="CD48" s="846"/>
      <c r="CE48" s="846"/>
      <c r="CF48" s="846"/>
      <c r="CG48" s="847"/>
      <c r="CH48" s="842"/>
      <c r="CI48" s="843"/>
      <c r="CJ48" s="843"/>
      <c r="CK48" s="843"/>
      <c r="CL48" s="844"/>
      <c r="CM48" s="842"/>
      <c r="CN48" s="843"/>
      <c r="CO48" s="843"/>
      <c r="CP48" s="843"/>
      <c r="CQ48" s="844"/>
      <c r="CR48" s="842"/>
      <c r="CS48" s="843"/>
      <c r="CT48" s="843"/>
      <c r="CU48" s="843"/>
      <c r="CV48" s="844"/>
      <c r="CW48" s="842"/>
      <c r="CX48" s="843"/>
      <c r="CY48" s="843"/>
      <c r="CZ48" s="843"/>
      <c r="DA48" s="844"/>
      <c r="DB48" s="842"/>
      <c r="DC48" s="843"/>
      <c r="DD48" s="843"/>
      <c r="DE48" s="843"/>
      <c r="DF48" s="844"/>
      <c r="DG48" s="842"/>
      <c r="DH48" s="843"/>
      <c r="DI48" s="843"/>
      <c r="DJ48" s="843"/>
      <c r="DK48" s="844"/>
      <c r="DL48" s="842"/>
      <c r="DM48" s="843"/>
      <c r="DN48" s="843"/>
      <c r="DO48" s="843"/>
      <c r="DP48" s="844"/>
      <c r="DQ48" s="842"/>
      <c r="DR48" s="843"/>
      <c r="DS48" s="843"/>
      <c r="DT48" s="843"/>
      <c r="DU48" s="844"/>
      <c r="DV48" s="776"/>
      <c r="DW48" s="777"/>
      <c r="DX48" s="777"/>
      <c r="DY48" s="777"/>
      <c r="DZ48" s="778"/>
      <c r="EA48" s="235"/>
    </row>
    <row r="49" spans="1:131" s="236" customFormat="1" ht="26.25" customHeight="1" x14ac:dyDescent="0.2">
      <c r="A49" s="249">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835"/>
      <c r="AG49" s="749"/>
      <c r="AH49" s="749"/>
      <c r="AI49" s="749"/>
      <c r="AJ49" s="836"/>
      <c r="AK49" s="839"/>
      <c r="AL49" s="840"/>
      <c r="AM49" s="840"/>
      <c r="AN49" s="840"/>
      <c r="AO49" s="840"/>
      <c r="AP49" s="840"/>
      <c r="AQ49" s="840"/>
      <c r="AR49" s="840"/>
      <c r="AS49" s="840"/>
      <c r="AT49" s="840"/>
      <c r="AU49" s="840"/>
      <c r="AV49" s="840"/>
      <c r="AW49" s="840"/>
      <c r="AX49" s="840"/>
      <c r="AY49" s="840"/>
      <c r="AZ49" s="841"/>
      <c r="BA49" s="841"/>
      <c r="BB49" s="841"/>
      <c r="BC49" s="841"/>
      <c r="BD49" s="841"/>
      <c r="BE49" s="837"/>
      <c r="BF49" s="837"/>
      <c r="BG49" s="837"/>
      <c r="BH49" s="837"/>
      <c r="BI49" s="838"/>
      <c r="BJ49" s="241"/>
      <c r="BK49" s="241"/>
      <c r="BL49" s="241"/>
      <c r="BM49" s="241"/>
      <c r="BN49" s="241"/>
      <c r="BO49" s="253"/>
      <c r="BP49" s="253"/>
      <c r="BQ49" s="250">
        <v>43</v>
      </c>
      <c r="BR49" s="251"/>
      <c r="BS49" s="845"/>
      <c r="BT49" s="846"/>
      <c r="BU49" s="846"/>
      <c r="BV49" s="846"/>
      <c r="BW49" s="846"/>
      <c r="BX49" s="846"/>
      <c r="BY49" s="846"/>
      <c r="BZ49" s="846"/>
      <c r="CA49" s="846"/>
      <c r="CB49" s="846"/>
      <c r="CC49" s="846"/>
      <c r="CD49" s="846"/>
      <c r="CE49" s="846"/>
      <c r="CF49" s="846"/>
      <c r="CG49" s="847"/>
      <c r="CH49" s="842"/>
      <c r="CI49" s="843"/>
      <c r="CJ49" s="843"/>
      <c r="CK49" s="843"/>
      <c r="CL49" s="844"/>
      <c r="CM49" s="842"/>
      <c r="CN49" s="843"/>
      <c r="CO49" s="843"/>
      <c r="CP49" s="843"/>
      <c r="CQ49" s="844"/>
      <c r="CR49" s="842"/>
      <c r="CS49" s="843"/>
      <c r="CT49" s="843"/>
      <c r="CU49" s="843"/>
      <c r="CV49" s="844"/>
      <c r="CW49" s="842"/>
      <c r="CX49" s="843"/>
      <c r="CY49" s="843"/>
      <c r="CZ49" s="843"/>
      <c r="DA49" s="844"/>
      <c r="DB49" s="842"/>
      <c r="DC49" s="843"/>
      <c r="DD49" s="843"/>
      <c r="DE49" s="843"/>
      <c r="DF49" s="844"/>
      <c r="DG49" s="842"/>
      <c r="DH49" s="843"/>
      <c r="DI49" s="843"/>
      <c r="DJ49" s="843"/>
      <c r="DK49" s="844"/>
      <c r="DL49" s="842"/>
      <c r="DM49" s="843"/>
      <c r="DN49" s="843"/>
      <c r="DO49" s="843"/>
      <c r="DP49" s="844"/>
      <c r="DQ49" s="842"/>
      <c r="DR49" s="843"/>
      <c r="DS49" s="843"/>
      <c r="DT49" s="843"/>
      <c r="DU49" s="844"/>
      <c r="DV49" s="776"/>
      <c r="DW49" s="777"/>
      <c r="DX49" s="777"/>
      <c r="DY49" s="777"/>
      <c r="DZ49" s="778"/>
      <c r="EA49" s="235"/>
    </row>
    <row r="50" spans="1:131" s="236" customFormat="1" ht="26.25" customHeight="1" x14ac:dyDescent="0.2">
      <c r="A50" s="249">
        <v>23</v>
      </c>
      <c r="B50" s="745"/>
      <c r="C50" s="746"/>
      <c r="D50" s="746"/>
      <c r="E50" s="746"/>
      <c r="F50" s="746"/>
      <c r="G50" s="746"/>
      <c r="H50" s="746"/>
      <c r="I50" s="746"/>
      <c r="J50" s="746"/>
      <c r="K50" s="746"/>
      <c r="L50" s="746"/>
      <c r="M50" s="746"/>
      <c r="N50" s="746"/>
      <c r="O50" s="746"/>
      <c r="P50" s="747"/>
      <c r="Q50" s="848"/>
      <c r="R50" s="849"/>
      <c r="S50" s="849"/>
      <c r="T50" s="849"/>
      <c r="U50" s="849"/>
      <c r="V50" s="849"/>
      <c r="W50" s="849"/>
      <c r="X50" s="849"/>
      <c r="Y50" s="849"/>
      <c r="Z50" s="849"/>
      <c r="AA50" s="849"/>
      <c r="AB50" s="849"/>
      <c r="AC50" s="849"/>
      <c r="AD50" s="849"/>
      <c r="AE50" s="850"/>
      <c r="AF50" s="835"/>
      <c r="AG50" s="749"/>
      <c r="AH50" s="749"/>
      <c r="AI50" s="749"/>
      <c r="AJ50" s="836"/>
      <c r="AK50" s="851"/>
      <c r="AL50" s="849"/>
      <c r="AM50" s="849"/>
      <c r="AN50" s="849"/>
      <c r="AO50" s="849"/>
      <c r="AP50" s="849"/>
      <c r="AQ50" s="849"/>
      <c r="AR50" s="849"/>
      <c r="AS50" s="849"/>
      <c r="AT50" s="849"/>
      <c r="AU50" s="849"/>
      <c r="AV50" s="849"/>
      <c r="AW50" s="849"/>
      <c r="AX50" s="849"/>
      <c r="AY50" s="849"/>
      <c r="AZ50" s="852"/>
      <c r="BA50" s="852"/>
      <c r="BB50" s="852"/>
      <c r="BC50" s="852"/>
      <c r="BD50" s="852"/>
      <c r="BE50" s="837"/>
      <c r="BF50" s="837"/>
      <c r="BG50" s="837"/>
      <c r="BH50" s="837"/>
      <c r="BI50" s="838"/>
      <c r="BJ50" s="241"/>
      <c r="BK50" s="241"/>
      <c r="BL50" s="241"/>
      <c r="BM50" s="241"/>
      <c r="BN50" s="241"/>
      <c r="BO50" s="253"/>
      <c r="BP50" s="253"/>
      <c r="BQ50" s="250">
        <v>44</v>
      </c>
      <c r="BR50" s="251"/>
      <c r="BS50" s="845"/>
      <c r="BT50" s="846"/>
      <c r="BU50" s="846"/>
      <c r="BV50" s="846"/>
      <c r="BW50" s="846"/>
      <c r="BX50" s="846"/>
      <c r="BY50" s="846"/>
      <c r="BZ50" s="846"/>
      <c r="CA50" s="846"/>
      <c r="CB50" s="846"/>
      <c r="CC50" s="846"/>
      <c r="CD50" s="846"/>
      <c r="CE50" s="846"/>
      <c r="CF50" s="846"/>
      <c r="CG50" s="847"/>
      <c r="CH50" s="842"/>
      <c r="CI50" s="843"/>
      <c r="CJ50" s="843"/>
      <c r="CK50" s="843"/>
      <c r="CL50" s="844"/>
      <c r="CM50" s="842"/>
      <c r="CN50" s="843"/>
      <c r="CO50" s="843"/>
      <c r="CP50" s="843"/>
      <c r="CQ50" s="844"/>
      <c r="CR50" s="842"/>
      <c r="CS50" s="843"/>
      <c r="CT50" s="843"/>
      <c r="CU50" s="843"/>
      <c r="CV50" s="844"/>
      <c r="CW50" s="842"/>
      <c r="CX50" s="843"/>
      <c r="CY50" s="843"/>
      <c r="CZ50" s="843"/>
      <c r="DA50" s="844"/>
      <c r="DB50" s="842"/>
      <c r="DC50" s="843"/>
      <c r="DD50" s="843"/>
      <c r="DE50" s="843"/>
      <c r="DF50" s="844"/>
      <c r="DG50" s="842"/>
      <c r="DH50" s="843"/>
      <c r="DI50" s="843"/>
      <c r="DJ50" s="843"/>
      <c r="DK50" s="844"/>
      <c r="DL50" s="842"/>
      <c r="DM50" s="843"/>
      <c r="DN50" s="843"/>
      <c r="DO50" s="843"/>
      <c r="DP50" s="844"/>
      <c r="DQ50" s="842"/>
      <c r="DR50" s="843"/>
      <c r="DS50" s="843"/>
      <c r="DT50" s="843"/>
      <c r="DU50" s="844"/>
      <c r="DV50" s="776"/>
      <c r="DW50" s="777"/>
      <c r="DX50" s="777"/>
      <c r="DY50" s="777"/>
      <c r="DZ50" s="778"/>
      <c r="EA50" s="235"/>
    </row>
    <row r="51" spans="1:131" s="236" customFormat="1" ht="26.25" customHeight="1" x14ac:dyDescent="0.2">
      <c r="A51" s="249">
        <v>24</v>
      </c>
      <c r="B51" s="745"/>
      <c r="C51" s="746"/>
      <c r="D51" s="746"/>
      <c r="E51" s="746"/>
      <c r="F51" s="746"/>
      <c r="G51" s="746"/>
      <c r="H51" s="746"/>
      <c r="I51" s="746"/>
      <c r="J51" s="746"/>
      <c r="K51" s="746"/>
      <c r="L51" s="746"/>
      <c r="M51" s="746"/>
      <c r="N51" s="746"/>
      <c r="O51" s="746"/>
      <c r="P51" s="747"/>
      <c r="Q51" s="848"/>
      <c r="R51" s="849"/>
      <c r="S51" s="849"/>
      <c r="T51" s="849"/>
      <c r="U51" s="849"/>
      <c r="V51" s="849"/>
      <c r="W51" s="849"/>
      <c r="X51" s="849"/>
      <c r="Y51" s="849"/>
      <c r="Z51" s="849"/>
      <c r="AA51" s="849"/>
      <c r="AB51" s="849"/>
      <c r="AC51" s="849"/>
      <c r="AD51" s="849"/>
      <c r="AE51" s="850"/>
      <c r="AF51" s="835"/>
      <c r="AG51" s="749"/>
      <c r="AH51" s="749"/>
      <c r="AI51" s="749"/>
      <c r="AJ51" s="836"/>
      <c r="AK51" s="851"/>
      <c r="AL51" s="849"/>
      <c r="AM51" s="849"/>
      <c r="AN51" s="849"/>
      <c r="AO51" s="849"/>
      <c r="AP51" s="849"/>
      <c r="AQ51" s="849"/>
      <c r="AR51" s="849"/>
      <c r="AS51" s="849"/>
      <c r="AT51" s="849"/>
      <c r="AU51" s="849"/>
      <c r="AV51" s="849"/>
      <c r="AW51" s="849"/>
      <c r="AX51" s="849"/>
      <c r="AY51" s="849"/>
      <c r="AZ51" s="852"/>
      <c r="BA51" s="852"/>
      <c r="BB51" s="852"/>
      <c r="BC51" s="852"/>
      <c r="BD51" s="852"/>
      <c r="BE51" s="837"/>
      <c r="BF51" s="837"/>
      <c r="BG51" s="837"/>
      <c r="BH51" s="837"/>
      <c r="BI51" s="838"/>
      <c r="BJ51" s="241"/>
      <c r="BK51" s="241"/>
      <c r="BL51" s="241"/>
      <c r="BM51" s="241"/>
      <c r="BN51" s="241"/>
      <c r="BO51" s="253"/>
      <c r="BP51" s="253"/>
      <c r="BQ51" s="250">
        <v>45</v>
      </c>
      <c r="BR51" s="251"/>
      <c r="BS51" s="845"/>
      <c r="BT51" s="846"/>
      <c r="BU51" s="846"/>
      <c r="BV51" s="846"/>
      <c r="BW51" s="846"/>
      <c r="BX51" s="846"/>
      <c r="BY51" s="846"/>
      <c r="BZ51" s="846"/>
      <c r="CA51" s="846"/>
      <c r="CB51" s="846"/>
      <c r="CC51" s="846"/>
      <c r="CD51" s="846"/>
      <c r="CE51" s="846"/>
      <c r="CF51" s="846"/>
      <c r="CG51" s="847"/>
      <c r="CH51" s="842"/>
      <c r="CI51" s="843"/>
      <c r="CJ51" s="843"/>
      <c r="CK51" s="843"/>
      <c r="CL51" s="844"/>
      <c r="CM51" s="842"/>
      <c r="CN51" s="843"/>
      <c r="CO51" s="843"/>
      <c r="CP51" s="843"/>
      <c r="CQ51" s="844"/>
      <c r="CR51" s="842"/>
      <c r="CS51" s="843"/>
      <c r="CT51" s="843"/>
      <c r="CU51" s="843"/>
      <c r="CV51" s="844"/>
      <c r="CW51" s="842"/>
      <c r="CX51" s="843"/>
      <c r="CY51" s="843"/>
      <c r="CZ51" s="843"/>
      <c r="DA51" s="844"/>
      <c r="DB51" s="842"/>
      <c r="DC51" s="843"/>
      <c r="DD51" s="843"/>
      <c r="DE51" s="843"/>
      <c r="DF51" s="844"/>
      <c r="DG51" s="842"/>
      <c r="DH51" s="843"/>
      <c r="DI51" s="843"/>
      <c r="DJ51" s="843"/>
      <c r="DK51" s="844"/>
      <c r="DL51" s="842"/>
      <c r="DM51" s="843"/>
      <c r="DN51" s="843"/>
      <c r="DO51" s="843"/>
      <c r="DP51" s="844"/>
      <c r="DQ51" s="842"/>
      <c r="DR51" s="843"/>
      <c r="DS51" s="843"/>
      <c r="DT51" s="843"/>
      <c r="DU51" s="844"/>
      <c r="DV51" s="776"/>
      <c r="DW51" s="777"/>
      <c r="DX51" s="777"/>
      <c r="DY51" s="777"/>
      <c r="DZ51" s="778"/>
      <c r="EA51" s="235"/>
    </row>
    <row r="52" spans="1:131" s="236" customFormat="1" ht="26.25" customHeight="1" x14ac:dyDescent="0.2">
      <c r="A52" s="249">
        <v>25</v>
      </c>
      <c r="B52" s="745"/>
      <c r="C52" s="746"/>
      <c r="D52" s="746"/>
      <c r="E52" s="746"/>
      <c r="F52" s="746"/>
      <c r="G52" s="746"/>
      <c r="H52" s="746"/>
      <c r="I52" s="746"/>
      <c r="J52" s="746"/>
      <c r="K52" s="746"/>
      <c r="L52" s="746"/>
      <c r="M52" s="746"/>
      <c r="N52" s="746"/>
      <c r="O52" s="746"/>
      <c r="P52" s="747"/>
      <c r="Q52" s="848"/>
      <c r="R52" s="849"/>
      <c r="S52" s="849"/>
      <c r="T52" s="849"/>
      <c r="U52" s="849"/>
      <c r="V52" s="849"/>
      <c r="W52" s="849"/>
      <c r="X52" s="849"/>
      <c r="Y52" s="849"/>
      <c r="Z52" s="849"/>
      <c r="AA52" s="849"/>
      <c r="AB52" s="849"/>
      <c r="AC52" s="849"/>
      <c r="AD52" s="849"/>
      <c r="AE52" s="850"/>
      <c r="AF52" s="835"/>
      <c r="AG52" s="749"/>
      <c r="AH52" s="749"/>
      <c r="AI52" s="749"/>
      <c r="AJ52" s="836"/>
      <c r="AK52" s="851"/>
      <c r="AL52" s="849"/>
      <c r="AM52" s="849"/>
      <c r="AN52" s="849"/>
      <c r="AO52" s="849"/>
      <c r="AP52" s="849"/>
      <c r="AQ52" s="849"/>
      <c r="AR52" s="849"/>
      <c r="AS52" s="849"/>
      <c r="AT52" s="849"/>
      <c r="AU52" s="849"/>
      <c r="AV52" s="849"/>
      <c r="AW52" s="849"/>
      <c r="AX52" s="849"/>
      <c r="AY52" s="849"/>
      <c r="AZ52" s="852"/>
      <c r="BA52" s="852"/>
      <c r="BB52" s="852"/>
      <c r="BC52" s="852"/>
      <c r="BD52" s="852"/>
      <c r="BE52" s="837"/>
      <c r="BF52" s="837"/>
      <c r="BG52" s="837"/>
      <c r="BH52" s="837"/>
      <c r="BI52" s="838"/>
      <c r="BJ52" s="241"/>
      <c r="BK52" s="241"/>
      <c r="BL52" s="241"/>
      <c r="BM52" s="241"/>
      <c r="BN52" s="241"/>
      <c r="BO52" s="253"/>
      <c r="BP52" s="253"/>
      <c r="BQ52" s="250">
        <v>46</v>
      </c>
      <c r="BR52" s="251"/>
      <c r="BS52" s="845"/>
      <c r="BT52" s="846"/>
      <c r="BU52" s="846"/>
      <c r="BV52" s="846"/>
      <c r="BW52" s="846"/>
      <c r="BX52" s="846"/>
      <c r="BY52" s="846"/>
      <c r="BZ52" s="846"/>
      <c r="CA52" s="846"/>
      <c r="CB52" s="846"/>
      <c r="CC52" s="846"/>
      <c r="CD52" s="846"/>
      <c r="CE52" s="846"/>
      <c r="CF52" s="846"/>
      <c r="CG52" s="847"/>
      <c r="CH52" s="842"/>
      <c r="CI52" s="843"/>
      <c r="CJ52" s="843"/>
      <c r="CK52" s="843"/>
      <c r="CL52" s="844"/>
      <c r="CM52" s="842"/>
      <c r="CN52" s="843"/>
      <c r="CO52" s="843"/>
      <c r="CP52" s="843"/>
      <c r="CQ52" s="844"/>
      <c r="CR52" s="842"/>
      <c r="CS52" s="843"/>
      <c r="CT52" s="843"/>
      <c r="CU52" s="843"/>
      <c r="CV52" s="844"/>
      <c r="CW52" s="842"/>
      <c r="CX52" s="843"/>
      <c r="CY52" s="843"/>
      <c r="CZ52" s="843"/>
      <c r="DA52" s="844"/>
      <c r="DB52" s="842"/>
      <c r="DC52" s="843"/>
      <c r="DD52" s="843"/>
      <c r="DE52" s="843"/>
      <c r="DF52" s="844"/>
      <c r="DG52" s="842"/>
      <c r="DH52" s="843"/>
      <c r="DI52" s="843"/>
      <c r="DJ52" s="843"/>
      <c r="DK52" s="844"/>
      <c r="DL52" s="842"/>
      <c r="DM52" s="843"/>
      <c r="DN52" s="843"/>
      <c r="DO52" s="843"/>
      <c r="DP52" s="844"/>
      <c r="DQ52" s="842"/>
      <c r="DR52" s="843"/>
      <c r="DS52" s="843"/>
      <c r="DT52" s="843"/>
      <c r="DU52" s="844"/>
      <c r="DV52" s="776"/>
      <c r="DW52" s="777"/>
      <c r="DX52" s="777"/>
      <c r="DY52" s="777"/>
      <c r="DZ52" s="778"/>
      <c r="EA52" s="235"/>
    </row>
    <row r="53" spans="1:131" s="236" customFormat="1" ht="26.25" customHeight="1" x14ac:dyDescent="0.2">
      <c r="A53" s="249">
        <v>26</v>
      </c>
      <c r="B53" s="745"/>
      <c r="C53" s="746"/>
      <c r="D53" s="746"/>
      <c r="E53" s="746"/>
      <c r="F53" s="746"/>
      <c r="G53" s="746"/>
      <c r="H53" s="746"/>
      <c r="I53" s="746"/>
      <c r="J53" s="746"/>
      <c r="K53" s="746"/>
      <c r="L53" s="746"/>
      <c r="M53" s="746"/>
      <c r="N53" s="746"/>
      <c r="O53" s="746"/>
      <c r="P53" s="747"/>
      <c r="Q53" s="848"/>
      <c r="R53" s="849"/>
      <c r="S53" s="849"/>
      <c r="T53" s="849"/>
      <c r="U53" s="849"/>
      <c r="V53" s="849"/>
      <c r="W53" s="849"/>
      <c r="X53" s="849"/>
      <c r="Y53" s="849"/>
      <c r="Z53" s="849"/>
      <c r="AA53" s="849"/>
      <c r="AB53" s="849"/>
      <c r="AC53" s="849"/>
      <c r="AD53" s="849"/>
      <c r="AE53" s="850"/>
      <c r="AF53" s="835"/>
      <c r="AG53" s="749"/>
      <c r="AH53" s="749"/>
      <c r="AI53" s="749"/>
      <c r="AJ53" s="836"/>
      <c r="AK53" s="851"/>
      <c r="AL53" s="849"/>
      <c r="AM53" s="849"/>
      <c r="AN53" s="849"/>
      <c r="AO53" s="849"/>
      <c r="AP53" s="849"/>
      <c r="AQ53" s="849"/>
      <c r="AR53" s="849"/>
      <c r="AS53" s="849"/>
      <c r="AT53" s="849"/>
      <c r="AU53" s="849"/>
      <c r="AV53" s="849"/>
      <c r="AW53" s="849"/>
      <c r="AX53" s="849"/>
      <c r="AY53" s="849"/>
      <c r="AZ53" s="852"/>
      <c r="BA53" s="852"/>
      <c r="BB53" s="852"/>
      <c r="BC53" s="852"/>
      <c r="BD53" s="852"/>
      <c r="BE53" s="837"/>
      <c r="BF53" s="837"/>
      <c r="BG53" s="837"/>
      <c r="BH53" s="837"/>
      <c r="BI53" s="838"/>
      <c r="BJ53" s="241"/>
      <c r="BK53" s="241"/>
      <c r="BL53" s="241"/>
      <c r="BM53" s="241"/>
      <c r="BN53" s="241"/>
      <c r="BO53" s="253"/>
      <c r="BP53" s="253"/>
      <c r="BQ53" s="250">
        <v>47</v>
      </c>
      <c r="BR53" s="251"/>
      <c r="BS53" s="845"/>
      <c r="BT53" s="846"/>
      <c r="BU53" s="846"/>
      <c r="BV53" s="846"/>
      <c r="BW53" s="846"/>
      <c r="BX53" s="846"/>
      <c r="BY53" s="846"/>
      <c r="BZ53" s="846"/>
      <c r="CA53" s="846"/>
      <c r="CB53" s="846"/>
      <c r="CC53" s="846"/>
      <c r="CD53" s="846"/>
      <c r="CE53" s="846"/>
      <c r="CF53" s="846"/>
      <c r="CG53" s="847"/>
      <c r="CH53" s="842"/>
      <c r="CI53" s="843"/>
      <c r="CJ53" s="843"/>
      <c r="CK53" s="843"/>
      <c r="CL53" s="844"/>
      <c r="CM53" s="842"/>
      <c r="CN53" s="843"/>
      <c r="CO53" s="843"/>
      <c r="CP53" s="843"/>
      <c r="CQ53" s="844"/>
      <c r="CR53" s="842"/>
      <c r="CS53" s="843"/>
      <c r="CT53" s="843"/>
      <c r="CU53" s="843"/>
      <c r="CV53" s="844"/>
      <c r="CW53" s="842"/>
      <c r="CX53" s="843"/>
      <c r="CY53" s="843"/>
      <c r="CZ53" s="843"/>
      <c r="DA53" s="844"/>
      <c r="DB53" s="842"/>
      <c r="DC53" s="843"/>
      <c r="DD53" s="843"/>
      <c r="DE53" s="843"/>
      <c r="DF53" s="844"/>
      <c r="DG53" s="842"/>
      <c r="DH53" s="843"/>
      <c r="DI53" s="843"/>
      <c r="DJ53" s="843"/>
      <c r="DK53" s="844"/>
      <c r="DL53" s="842"/>
      <c r="DM53" s="843"/>
      <c r="DN53" s="843"/>
      <c r="DO53" s="843"/>
      <c r="DP53" s="844"/>
      <c r="DQ53" s="842"/>
      <c r="DR53" s="843"/>
      <c r="DS53" s="843"/>
      <c r="DT53" s="843"/>
      <c r="DU53" s="844"/>
      <c r="DV53" s="776"/>
      <c r="DW53" s="777"/>
      <c r="DX53" s="777"/>
      <c r="DY53" s="777"/>
      <c r="DZ53" s="778"/>
      <c r="EA53" s="235"/>
    </row>
    <row r="54" spans="1:131" s="236" customFormat="1" ht="26.25" customHeight="1" x14ac:dyDescent="0.2">
      <c r="A54" s="249">
        <v>27</v>
      </c>
      <c r="B54" s="745"/>
      <c r="C54" s="746"/>
      <c r="D54" s="746"/>
      <c r="E54" s="746"/>
      <c r="F54" s="746"/>
      <c r="G54" s="746"/>
      <c r="H54" s="746"/>
      <c r="I54" s="746"/>
      <c r="J54" s="746"/>
      <c r="K54" s="746"/>
      <c r="L54" s="746"/>
      <c r="M54" s="746"/>
      <c r="N54" s="746"/>
      <c r="O54" s="746"/>
      <c r="P54" s="747"/>
      <c r="Q54" s="848"/>
      <c r="R54" s="849"/>
      <c r="S54" s="849"/>
      <c r="T54" s="849"/>
      <c r="U54" s="849"/>
      <c r="V54" s="849"/>
      <c r="W54" s="849"/>
      <c r="X54" s="849"/>
      <c r="Y54" s="849"/>
      <c r="Z54" s="849"/>
      <c r="AA54" s="849"/>
      <c r="AB54" s="849"/>
      <c r="AC54" s="849"/>
      <c r="AD54" s="849"/>
      <c r="AE54" s="850"/>
      <c r="AF54" s="835"/>
      <c r="AG54" s="749"/>
      <c r="AH54" s="749"/>
      <c r="AI54" s="749"/>
      <c r="AJ54" s="836"/>
      <c r="AK54" s="851"/>
      <c r="AL54" s="849"/>
      <c r="AM54" s="849"/>
      <c r="AN54" s="849"/>
      <c r="AO54" s="849"/>
      <c r="AP54" s="849"/>
      <c r="AQ54" s="849"/>
      <c r="AR54" s="849"/>
      <c r="AS54" s="849"/>
      <c r="AT54" s="849"/>
      <c r="AU54" s="849"/>
      <c r="AV54" s="849"/>
      <c r="AW54" s="849"/>
      <c r="AX54" s="849"/>
      <c r="AY54" s="849"/>
      <c r="AZ54" s="852"/>
      <c r="BA54" s="852"/>
      <c r="BB54" s="852"/>
      <c r="BC54" s="852"/>
      <c r="BD54" s="852"/>
      <c r="BE54" s="837"/>
      <c r="BF54" s="837"/>
      <c r="BG54" s="837"/>
      <c r="BH54" s="837"/>
      <c r="BI54" s="838"/>
      <c r="BJ54" s="241"/>
      <c r="BK54" s="241"/>
      <c r="BL54" s="241"/>
      <c r="BM54" s="241"/>
      <c r="BN54" s="241"/>
      <c r="BO54" s="253"/>
      <c r="BP54" s="253"/>
      <c r="BQ54" s="250">
        <v>48</v>
      </c>
      <c r="BR54" s="251"/>
      <c r="BS54" s="845"/>
      <c r="BT54" s="846"/>
      <c r="BU54" s="846"/>
      <c r="BV54" s="846"/>
      <c r="BW54" s="846"/>
      <c r="BX54" s="846"/>
      <c r="BY54" s="846"/>
      <c r="BZ54" s="846"/>
      <c r="CA54" s="846"/>
      <c r="CB54" s="846"/>
      <c r="CC54" s="846"/>
      <c r="CD54" s="846"/>
      <c r="CE54" s="846"/>
      <c r="CF54" s="846"/>
      <c r="CG54" s="847"/>
      <c r="CH54" s="842"/>
      <c r="CI54" s="843"/>
      <c r="CJ54" s="843"/>
      <c r="CK54" s="843"/>
      <c r="CL54" s="844"/>
      <c r="CM54" s="842"/>
      <c r="CN54" s="843"/>
      <c r="CO54" s="843"/>
      <c r="CP54" s="843"/>
      <c r="CQ54" s="844"/>
      <c r="CR54" s="842"/>
      <c r="CS54" s="843"/>
      <c r="CT54" s="843"/>
      <c r="CU54" s="843"/>
      <c r="CV54" s="844"/>
      <c r="CW54" s="842"/>
      <c r="CX54" s="843"/>
      <c r="CY54" s="843"/>
      <c r="CZ54" s="843"/>
      <c r="DA54" s="844"/>
      <c r="DB54" s="842"/>
      <c r="DC54" s="843"/>
      <c r="DD54" s="843"/>
      <c r="DE54" s="843"/>
      <c r="DF54" s="844"/>
      <c r="DG54" s="842"/>
      <c r="DH54" s="843"/>
      <c r="DI54" s="843"/>
      <c r="DJ54" s="843"/>
      <c r="DK54" s="844"/>
      <c r="DL54" s="842"/>
      <c r="DM54" s="843"/>
      <c r="DN54" s="843"/>
      <c r="DO54" s="843"/>
      <c r="DP54" s="844"/>
      <c r="DQ54" s="842"/>
      <c r="DR54" s="843"/>
      <c r="DS54" s="843"/>
      <c r="DT54" s="843"/>
      <c r="DU54" s="844"/>
      <c r="DV54" s="776"/>
      <c r="DW54" s="777"/>
      <c r="DX54" s="777"/>
      <c r="DY54" s="777"/>
      <c r="DZ54" s="778"/>
      <c r="EA54" s="235"/>
    </row>
    <row r="55" spans="1:131" s="236" customFormat="1" ht="26.25" customHeight="1" x14ac:dyDescent="0.2">
      <c r="A55" s="249">
        <v>28</v>
      </c>
      <c r="B55" s="745"/>
      <c r="C55" s="746"/>
      <c r="D55" s="746"/>
      <c r="E55" s="746"/>
      <c r="F55" s="746"/>
      <c r="G55" s="746"/>
      <c r="H55" s="746"/>
      <c r="I55" s="746"/>
      <c r="J55" s="746"/>
      <c r="K55" s="746"/>
      <c r="L55" s="746"/>
      <c r="M55" s="746"/>
      <c r="N55" s="746"/>
      <c r="O55" s="746"/>
      <c r="P55" s="747"/>
      <c r="Q55" s="848"/>
      <c r="R55" s="849"/>
      <c r="S55" s="849"/>
      <c r="T55" s="849"/>
      <c r="U55" s="849"/>
      <c r="V55" s="849"/>
      <c r="W55" s="849"/>
      <c r="X55" s="849"/>
      <c r="Y55" s="849"/>
      <c r="Z55" s="849"/>
      <c r="AA55" s="849"/>
      <c r="AB55" s="849"/>
      <c r="AC55" s="849"/>
      <c r="AD55" s="849"/>
      <c r="AE55" s="850"/>
      <c r="AF55" s="835"/>
      <c r="AG55" s="749"/>
      <c r="AH55" s="749"/>
      <c r="AI55" s="749"/>
      <c r="AJ55" s="836"/>
      <c r="AK55" s="851"/>
      <c r="AL55" s="849"/>
      <c r="AM55" s="849"/>
      <c r="AN55" s="849"/>
      <c r="AO55" s="849"/>
      <c r="AP55" s="849"/>
      <c r="AQ55" s="849"/>
      <c r="AR55" s="849"/>
      <c r="AS55" s="849"/>
      <c r="AT55" s="849"/>
      <c r="AU55" s="849"/>
      <c r="AV55" s="849"/>
      <c r="AW55" s="849"/>
      <c r="AX55" s="849"/>
      <c r="AY55" s="849"/>
      <c r="AZ55" s="852"/>
      <c r="BA55" s="852"/>
      <c r="BB55" s="852"/>
      <c r="BC55" s="852"/>
      <c r="BD55" s="852"/>
      <c r="BE55" s="837"/>
      <c r="BF55" s="837"/>
      <c r="BG55" s="837"/>
      <c r="BH55" s="837"/>
      <c r="BI55" s="838"/>
      <c r="BJ55" s="241"/>
      <c r="BK55" s="241"/>
      <c r="BL55" s="241"/>
      <c r="BM55" s="241"/>
      <c r="BN55" s="241"/>
      <c r="BO55" s="253"/>
      <c r="BP55" s="253"/>
      <c r="BQ55" s="250">
        <v>49</v>
      </c>
      <c r="BR55" s="251"/>
      <c r="BS55" s="845"/>
      <c r="BT55" s="846"/>
      <c r="BU55" s="846"/>
      <c r="BV55" s="846"/>
      <c r="BW55" s="846"/>
      <c r="BX55" s="846"/>
      <c r="BY55" s="846"/>
      <c r="BZ55" s="846"/>
      <c r="CA55" s="846"/>
      <c r="CB55" s="846"/>
      <c r="CC55" s="846"/>
      <c r="CD55" s="846"/>
      <c r="CE55" s="846"/>
      <c r="CF55" s="846"/>
      <c r="CG55" s="847"/>
      <c r="CH55" s="842"/>
      <c r="CI55" s="843"/>
      <c r="CJ55" s="843"/>
      <c r="CK55" s="843"/>
      <c r="CL55" s="844"/>
      <c r="CM55" s="842"/>
      <c r="CN55" s="843"/>
      <c r="CO55" s="843"/>
      <c r="CP55" s="843"/>
      <c r="CQ55" s="844"/>
      <c r="CR55" s="842"/>
      <c r="CS55" s="843"/>
      <c r="CT55" s="843"/>
      <c r="CU55" s="843"/>
      <c r="CV55" s="844"/>
      <c r="CW55" s="842"/>
      <c r="CX55" s="843"/>
      <c r="CY55" s="843"/>
      <c r="CZ55" s="843"/>
      <c r="DA55" s="844"/>
      <c r="DB55" s="842"/>
      <c r="DC55" s="843"/>
      <c r="DD55" s="843"/>
      <c r="DE55" s="843"/>
      <c r="DF55" s="844"/>
      <c r="DG55" s="842"/>
      <c r="DH55" s="843"/>
      <c r="DI55" s="843"/>
      <c r="DJ55" s="843"/>
      <c r="DK55" s="844"/>
      <c r="DL55" s="842"/>
      <c r="DM55" s="843"/>
      <c r="DN55" s="843"/>
      <c r="DO55" s="843"/>
      <c r="DP55" s="844"/>
      <c r="DQ55" s="842"/>
      <c r="DR55" s="843"/>
      <c r="DS55" s="843"/>
      <c r="DT55" s="843"/>
      <c r="DU55" s="844"/>
      <c r="DV55" s="776"/>
      <c r="DW55" s="777"/>
      <c r="DX55" s="777"/>
      <c r="DY55" s="777"/>
      <c r="DZ55" s="778"/>
      <c r="EA55" s="235"/>
    </row>
    <row r="56" spans="1:131" s="236" customFormat="1" ht="26.25" customHeight="1" x14ac:dyDescent="0.2">
      <c r="A56" s="249">
        <v>29</v>
      </c>
      <c r="B56" s="745"/>
      <c r="C56" s="746"/>
      <c r="D56" s="746"/>
      <c r="E56" s="746"/>
      <c r="F56" s="746"/>
      <c r="G56" s="746"/>
      <c r="H56" s="746"/>
      <c r="I56" s="746"/>
      <c r="J56" s="746"/>
      <c r="K56" s="746"/>
      <c r="L56" s="746"/>
      <c r="M56" s="746"/>
      <c r="N56" s="746"/>
      <c r="O56" s="746"/>
      <c r="P56" s="747"/>
      <c r="Q56" s="848"/>
      <c r="R56" s="849"/>
      <c r="S56" s="849"/>
      <c r="T56" s="849"/>
      <c r="U56" s="849"/>
      <c r="V56" s="849"/>
      <c r="W56" s="849"/>
      <c r="X56" s="849"/>
      <c r="Y56" s="849"/>
      <c r="Z56" s="849"/>
      <c r="AA56" s="849"/>
      <c r="AB56" s="849"/>
      <c r="AC56" s="849"/>
      <c r="AD56" s="849"/>
      <c r="AE56" s="850"/>
      <c r="AF56" s="835"/>
      <c r="AG56" s="749"/>
      <c r="AH56" s="749"/>
      <c r="AI56" s="749"/>
      <c r="AJ56" s="836"/>
      <c r="AK56" s="851"/>
      <c r="AL56" s="849"/>
      <c r="AM56" s="849"/>
      <c r="AN56" s="849"/>
      <c r="AO56" s="849"/>
      <c r="AP56" s="849"/>
      <c r="AQ56" s="849"/>
      <c r="AR56" s="849"/>
      <c r="AS56" s="849"/>
      <c r="AT56" s="849"/>
      <c r="AU56" s="849"/>
      <c r="AV56" s="849"/>
      <c r="AW56" s="849"/>
      <c r="AX56" s="849"/>
      <c r="AY56" s="849"/>
      <c r="AZ56" s="852"/>
      <c r="BA56" s="852"/>
      <c r="BB56" s="852"/>
      <c r="BC56" s="852"/>
      <c r="BD56" s="852"/>
      <c r="BE56" s="837"/>
      <c r="BF56" s="837"/>
      <c r="BG56" s="837"/>
      <c r="BH56" s="837"/>
      <c r="BI56" s="838"/>
      <c r="BJ56" s="241"/>
      <c r="BK56" s="241"/>
      <c r="BL56" s="241"/>
      <c r="BM56" s="241"/>
      <c r="BN56" s="241"/>
      <c r="BO56" s="253"/>
      <c r="BP56" s="253"/>
      <c r="BQ56" s="250">
        <v>50</v>
      </c>
      <c r="BR56" s="251"/>
      <c r="BS56" s="845"/>
      <c r="BT56" s="846"/>
      <c r="BU56" s="846"/>
      <c r="BV56" s="846"/>
      <c r="BW56" s="846"/>
      <c r="BX56" s="846"/>
      <c r="BY56" s="846"/>
      <c r="BZ56" s="846"/>
      <c r="CA56" s="846"/>
      <c r="CB56" s="846"/>
      <c r="CC56" s="846"/>
      <c r="CD56" s="846"/>
      <c r="CE56" s="846"/>
      <c r="CF56" s="846"/>
      <c r="CG56" s="847"/>
      <c r="CH56" s="842"/>
      <c r="CI56" s="843"/>
      <c r="CJ56" s="843"/>
      <c r="CK56" s="843"/>
      <c r="CL56" s="844"/>
      <c r="CM56" s="842"/>
      <c r="CN56" s="843"/>
      <c r="CO56" s="843"/>
      <c r="CP56" s="843"/>
      <c r="CQ56" s="844"/>
      <c r="CR56" s="842"/>
      <c r="CS56" s="843"/>
      <c r="CT56" s="843"/>
      <c r="CU56" s="843"/>
      <c r="CV56" s="844"/>
      <c r="CW56" s="842"/>
      <c r="CX56" s="843"/>
      <c r="CY56" s="843"/>
      <c r="CZ56" s="843"/>
      <c r="DA56" s="844"/>
      <c r="DB56" s="842"/>
      <c r="DC56" s="843"/>
      <c r="DD56" s="843"/>
      <c r="DE56" s="843"/>
      <c r="DF56" s="844"/>
      <c r="DG56" s="842"/>
      <c r="DH56" s="843"/>
      <c r="DI56" s="843"/>
      <c r="DJ56" s="843"/>
      <c r="DK56" s="844"/>
      <c r="DL56" s="842"/>
      <c r="DM56" s="843"/>
      <c r="DN56" s="843"/>
      <c r="DO56" s="843"/>
      <c r="DP56" s="844"/>
      <c r="DQ56" s="842"/>
      <c r="DR56" s="843"/>
      <c r="DS56" s="843"/>
      <c r="DT56" s="843"/>
      <c r="DU56" s="844"/>
      <c r="DV56" s="776"/>
      <c r="DW56" s="777"/>
      <c r="DX56" s="777"/>
      <c r="DY56" s="777"/>
      <c r="DZ56" s="778"/>
      <c r="EA56" s="235"/>
    </row>
    <row r="57" spans="1:131" s="236" customFormat="1" ht="26.25" customHeight="1" x14ac:dyDescent="0.2">
      <c r="A57" s="249">
        <v>30</v>
      </c>
      <c r="B57" s="745"/>
      <c r="C57" s="746"/>
      <c r="D57" s="746"/>
      <c r="E57" s="746"/>
      <c r="F57" s="746"/>
      <c r="G57" s="746"/>
      <c r="H57" s="746"/>
      <c r="I57" s="746"/>
      <c r="J57" s="746"/>
      <c r="K57" s="746"/>
      <c r="L57" s="746"/>
      <c r="M57" s="746"/>
      <c r="N57" s="746"/>
      <c r="O57" s="746"/>
      <c r="P57" s="747"/>
      <c r="Q57" s="848"/>
      <c r="R57" s="849"/>
      <c r="S57" s="849"/>
      <c r="T57" s="849"/>
      <c r="U57" s="849"/>
      <c r="V57" s="849"/>
      <c r="W57" s="849"/>
      <c r="X57" s="849"/>
      <c r="Y57" s="849"/>
      <c r="Z57" s="849"/>
      <c r="AA57" s="849"/>
      <c r="AB57" s="849"/>
      <c r="AC57" s="849"/>
      <c r="AD57" s="849"/>
      <c r="AE57" s="850"/>
      <c r="AF57" s="835"/>
      <c r="AG57" s="749"/>
      <c r="AH57" s="749"/>
      <c r="AI57" s="749"/>
      <c r="AJ57" s="836"/>
      <c r="AK57" s="851"/>
      <c r="AL57" s="849"/>
      <c r="AM57" s="849"/>
      <c r="AN57" s="849"/>
      <c r="AO57" s="849"/>
      <c r="AP57" s="849"/>
      <c r="AQ57" s="849"/>
      <c r="AR57" s="849"/>
      <c r="AS57" s="849"/>
      <c r="AT57" s="849"/>
      <c r="AU57" s="849"/>
      <c r="AV57" s="849"/>
      <c r="AW57" s="849"/>
      <c r="AX57" s="849"/>
      <c r="AY57" s="849"/>
      <c r="AZ57" s="852"/>
      <c r="BA57" s="852"/>
      <c r="BB57" s="852"/>
      <c r="BC57" s="852"/>
      <c r="BD57" s="852"/>
      <c r="BE57" s="837"/>
      <c r="BF57" s="837"/>
      <c r="BG57" s="837"/>
      <c r="BH57" s="837"/>
      <c r="BI57" s="838"/>
      <c r="BJ57" s="241"/>
      <c r="BK57" s="241"/>
      <c r="BL57" s="241"/>
      <c r="BM57" s="241"/>
      <c r="BN57" s="241"/>
      <c r="BO57" s="253"/>
      <c r="BP57" s="253"/>
      <c r="BQ57" s="250">
        <v>51</v>
      </c>
      <c r="BR57" s="251"/>
      <c r="BS57" s="845"/>
      <c r="BT57" s="846"/>
      <c r="BU57" s="846"/>
      <c r="BV57" s="846"/>
      <c r="BW57" s="846"/>
      <c r="BX57" s="846"/>
      <c r="BY57" s="846"/>
      <c r="BZ57" s="846"/>
      <c r="CA57" s="846"/>
      <c r="CB57" s="846"/>
      <c r="CC57" s="846"/>
      <c r="CD57" s="846"/>
      <c r="CE57" s="846"/>
      <c r="CF57" s="846"/>
      <c r="CG57" s="847"/>
      <c r="CH57" s="842"/>
      <c r="CI57" s="843"/>
      <c r="CJ57" s="843"/>
      <c r="CK57" s="843"/>
      <c r="CL57" s="844"/>
      <c r="CM57" s="842"/>
      <c r="CN57" s="843"/>
      <c r="CO57" s="843"/>
      <c r="CP57" s="843"/>
      <c r="CQ57" s="844"/>
      <c r="CR57" s="842"/>
      <c r="CS57" s="843"/>
      <c r="CT57" s="843"/>
      <c r="CU57" s="843"/>
      <c r="CV57" s="844"/>
      <c r="CW57" s="842"/>
      <c r="CX57" s="843"/>
      <c r="CY57" s="843"/>
      <c r="CZ57" s="843"/>
      <c r="DA57" s="844"/>
      <c r="DB57" s="842"/>
      <c r="DC57" s="843"/>
      <c r="DD57" s="843"/>
      <c r="DE57" s="843"/>
      <c r="DF57" s="844"/>
      <c r="DG57" s="842"/>
      <c r="DH57" s="843"/>
      <c r="DI57" s="843"/>
      <c r="DJ57" s="843"/>
      <c r="DK57" s="844"/>
      <c r="DL57" s="842"/>
      <c r="DM57" s="843"/>
      <c r="DN57" s="843"/>
      <c r="DO57" s="843"/>
      <c r="DP57" s="844"/>
      <c r="DQ57" s="842"/>
      <c r="DR57" s="843"/>
      <c r="DS57" s="843"/>
      <c r="DT57" s="843"/>
      <c r="DU57" s="844"/>
      <c r="DV57" s="776"/>
      <c r="DW57" s="777"/>
      <c r="DX57" s="777"/>
      <c r="DY57" s="777"/>
      <c r="DZ57" s="778"/>
      <c r="EA57" s="235"/>
    </row>
    <row r="58" spans="1:131" s="236" customFormat="1" ht="26.25" customHeight="1" x14ac:dyDescent="0.2">
      <c r="A58" s="249">
        <v>31</v>
      </c>
      <c r="B58" s="745"/>
      <c r="C58" s="746"/>
      <c r="D58" s="746"/>
      <c r="E58" s="746"/>
      <c r="F58" s="746"/>
      <c r="G58" s="746"/>
      <c r="H58" s="746"/>
      <c r="I58" s="746"/>
      <c r="J58" s="746"/>
      <c r="K58" s="746"/>
      <c r="L58" s="746"/>
      <c r="M58" s="746"/>
      <c r="N58" s="746"/>
      <c r="O58" s="746"/>
      <c r="P58" s="747"/>
      <c r="Q58" s="848"/>
      <c r="R58" s="849"/>
      <c r="S58" s="849"/>
      <c r="T58" s="849"/>
      <c r="U58" s="849"/>
      <c r="V58" s="849"/>
      <c r="W58" s="849"/>
      <c r="X58" s="849"/>
      <c r="Y58" s="849"/>
      <c r="Z58" s="849"/>
      <c r="AA58" s="849"/>
      <c r="AB58" s="849"/>
      <c r="AC58" s="849"/>
      <c r="AD58" s="849"/>
      <c r="AE58" s="850"/>
      <c r="AF58" s="835"/>
      <c r="AG58" s="749"/>
      <c r="AH58" s="749"/>
      <c r="AI58" s="749"/>
      <c r="AJ58" s="836"/>
      <c r="AK58" s="851"/>
      <c r="AL58" s="849"/>
      <c r="AM58" s="849"/>
      <c r="AN58" s="849"/>
      <c r="AO58" s="849"/>
      <c r="AP58" s="849"/>
      <c r="AQ58" s="849"/>
      <c r="AR58" s="849"/>
      <c r="AS58" s="849"/>
      <c r="AT58" s="849"/>
      <c r="AU58" s="849"/>
      <c r="AV58" s="849"/>
      <c r="AW58" s="849"/>
      <c r="AX58" s="849"/>
      <c r="AY58" s="849"/>
      <c r="AZ58" s="852"/>
      <c r="BA58" s="852"/>
      <c r="BB58" s="852"/>
      <c r="BC58" s="852"/>
      <c r="BD58" s="852"/>
      <c r="BE58" s="837"/>
      <c r="BF58" s="837"/>
      <c r="BG58" s="837"/>
      <c r="BH58" s="837"/>
      <c r="BI58" s="838"/>
      <c r="BJ58" s="241"/>
      <c r="BK58" s="241"/>
      <c r="BL58" s="241"/>
      <c r="BM58" s="241"/>
      <c r="BN58" s="241"/>
      <c r="BO58" s="253"/>
      <c r="BP58" s="253"/>
      <c r="BQ58" s="250">
        <v>52</v>
      </c>
      <c r="BR58" s="251"/>
      <c r="BS58" s="845"/>
      <c r="BT58" s="846"/>
      <c r="BU58" s="846"/>
      <c r="BV58" s="846"/>
      <c r="BW58" s="846"/>
      <c r="BX58" s="846"/>
      <c r="BY58" s="846"/>
      <c r="BZ58" s="846"/>
      <c r="CA58" s="846"/>
      <c r="CB58" s="846"/>
      <c r="CC58" s="846"/>
      <c r="CD58" s="846"/>
      <c r="CE58" s="846"/>
      <c r="CF58" s="846"/>
      <c r="CG58" s="847"/>
      <c r="CH58" s="842"/>
      <c r="CI58" s="843"/>
      <c r="CJ58" s="843"/>
      <c r="CK58" s="843"/>
      <c r="CL58" s="844"/>
      <c r="CM58" s="842"/>
      <c r="CN58" s="843"/>
      <c r="CO58" s="843"/>
      <c r="CP58" s="843"/>
      <c r="CQ58" s="844"/>
      <c r="CR58" s="842"/>
      <c r="CS58" s="843"/>
      <c r="CT58" s="843"/>
      <c r="CU58" s="843"/>
      <c r="CV58" s="844"/>
      <c r="CW58" s="842"/>
      <c r="CX58" s="843"/>
      <c r="CY58" s="843"/>
      <c r="CZ58" s="843"/>
      <c r="DA58" s="844"/>
      <c r="DB58" s="842"/>
      <c r="DC58" s="843"/>
      <c r="DD58" s="843"/>
      <c r="DE58" s="843"/>
      <c r="DF58" s="844"/>
      <c r="DG58" s="842"/>
      <c r="DH58" s="843"/>
      <c r="DI58" s="843"/>
      <c r="DJ58" s="843"/>
      <c r="DK58" s="844"/>
      <c r="DL58" s="842"/>
      <c r="DM58" s="843"/>
      <c r="DN58" s="843"/>
      <c r="DO58" s="843"/>
      <c r="DP58" s="844"/>
      <c r="DQ58" s="842"/>
      <c r="DR58" s="843"/>
      <c r="DS58" s="843"/>
      <c r="DT58" s="843"/>
      <c r="DU58" s="844"/>
      <c r="DV58" s="776"/>
      <c r="DW58" s="777"/>
      <c r="DX58" s="777"/>
      <c r="DY58" s="777"/>
      <c r="DZ58" s="778"/>
      <c r="EA58" s="235"/>
    </row>
    <row r="59" spans="1:131" s="236" customFormat="1" ht="26.25" customHeight="1" x14ac:dyDescent="0.2">
      <c r="A59" s="249">
        <v>32</v>
      </c>
      <c r="B59" s="745"/>
      <c r="C59" s="746"/>
      <c r="D59" s="746"/>
      <c r="E59" s="746"/>
      <c r="F59" s="746"/>
      <c r="G59" s="746"/>
      <c r="H59" s="746"/>
      <c r="I59" s="746"/>
      <c r="J59" s="746"/>
      <c r="K59" s="746"/>
      <c r="L59" s="746"/>
      <c r="M59" s="746"/>
      <c r="N59" s="746"/>
      <c r="O59" s="746"/>
      <c r="P59" s="747"/>
      <c r="Q59" s="848"/>
      <c r="R59" s="849"/>
      <c r="S59" s="849"/>
      <c r="T59" s="849"/>
      <c r="U59" s="849"/>
      <c r="V59" s="849"/>
      <c r="W59" s="849"/>
      <c r="X59" s="849"/>
      <c r="Y59" s="849"/>
      <c r="Z59" s="849"/>
      <c r="AA59" s="849"/>
      <c r="AB59" s="849"/>
      <c r="AC59" s="849"/>
      <c r="AD59" s="849"/>
      <c r="AE59" s="850"/>
      <c r="AF59" s="835"/>
      <c r="AG59" s="749"/>
      <c r="AH59" s="749"/>
      <c r="AI59" s="749"/>
      <c r="AJ59" s="836"/>
      <c r="AK59" s="851"/>
      <c r="AL59" s="849"/>
      <c r="AM59" s="849"/>
      <c r="AN59" s="849"/>
      <c r="AO59" s="849"/>
      <c r="AP59" s="849"/>
      <c r="AQ59" s="849"/>
      <c r="AR59" s="849"/>
      <c r="AS59" s="849"/>
      <c r="AT59" s="849"/>
      <c r="AU59" s="849"/>
      <c r="AV59" s="849"/>
      <c r="AW59" s="849"/>
      <c r="AX59" s="849"/>
      <c r="AY59" s="849"/>
      <c r="AZ59" s="852"/>
      <c r="BA59" s="852"/>
      <c r="BB59" s="852"/>
      <c r="BC59" s="852"/>
      <c r="BD59" s="852"/>
      <c r="BE59" s="837"/>
      <c r="BF59" s="837"/>
      <c r="BG59" s="837"/>
      <c r="BH59" s="837"/>
      <c r="BI59" s="838"/>
      <c r="BJ59" s="241"/>
      <c r="BK59" s="241"/>
      <c r="BL59" s="241"/>
      <c r="BM59" s="241"/>
      <c r="BN59" s="241"/>
      <c r="BO59" s="253"/>
      <c r="BP59" s="253"/>
      <c r="BQ59" s="250">
        <v>53</v>
      </c>
      <c r="BR59" s="251"/>
      <c r="BS59" s="845"/>
      <c r="BT59" s="846"/>
      <c r="BU59" s="846"/>
      <c r="BV59" s="846"/>
      <c r="BW59" s="846"/>
      <c r="BX59" s="846"/>
      <c r="BY59" s="846"/>
      <c r="BZ59" s="846"/>
      <c r="CA59" s="846"/>
      <c r="CB59" s="846"/>
      <c r="CC59" s="846"/>
      <c r="CD59" s="846"/>
      <c r="CE59" s="846"/>
      <c r="CF59" s="846"/>
      <c r="CG59" s="847"/>
      <c r="CH59" s="842"/>
      <c r="CI59" s="843"/>
      <c r="CJ59" s="843"/>
      <c r="CK59" s="843"/>
      <c r="CL59" s="844"/>
      <c r="CM59" s="842"/>
      <c r="CN59" s="843"/>
      <c r="CO59" s="843"/>
      <c r="CP59" s="843"/>
      <c r="CQ59" s="844"/>
      <c r="CR59" s="842"/>
      <c r="CS59" s="843"/>
      <c r="CT59" s="843"/>
      <c r="CU59" s="843"/>
      <c r="CV59" s="844"/>
      <c r="CW59" s="842"/>
      <c r="CX59" s="843"/>
      <c r="CY59" s="843"/>
      <c r="CZ59" s="843"/>
      <c r="DA59" s="844"/>
      <c r="DB59" s="842"/>
      <c r="DC59" s="843"/>
      <c r="DD59" s="843"/>
      <c r="DE59" s="843"/>
      <c r="DF59" s="844"/>
      <c r="DG59" s="842"/>
      <c r="DH59" s="843"/>
      <c r="DI59" s="843"/>
      <c r="DJ59" s="843"/>
      <c r="DK59" s="844"/>
      <c r="DL59" s="842"/>
      <c r="DM59" s="843"/>
      <c r="DN59" s="843"/>
      <c r="DO59" s="843"/>
      <c r="DP59" s="844"/>
      <c r="DQ59" s="842"/>
      <c r="DR59" s="843"/>
      <c r="DS59" s="843"/>
      <c r="DT59" s="843"/>
      <c r="DU59" s="844"/>
      <c r="DV59" s="776"/>
      <c r="DW59" s="777"/>
      <c r="DX59" s="777"/>
      <c r="DY59" s="777"/>
      <c r="DZ59" s="778"/>
      <c r="EA59" s="235"/>
    </row>
    <row r="60" spans="1:131" s="236" customFormat="1" ht="26.25" customHeight="1" x14ac:dyDescent="0.2">
      <c r="A60" s="249">
        <v>33</v>
      </c>
      <c r="B60" s="745"/>
      <c r="C60" s="746"/>
      <c r="D60" s="746"/>
      <c r="E60" s="746"/>
      <c r="F60" s="746"/>
      <c r="G60" s="746"/>
      <c r="H60" s="746"/>
      <c r="I60" s="746"/>
      <c r="J60" s="746"/>
      <c r="K60" s="746"/>
      <c r="L60" s="746"/>
      <c r="M60" s="746"/>
      <c r="N60" s="746"/>
      <c r="O60" s="746"/>
      <c r="P60" s="747"/>
      <c r="Q60" s="848"/>
      <c r="R60" s="849"/>
      <c r="S60" s="849"/>
      <c r="T60" s="849"/>
      <c r="U60" s="849"/>
      <c r="V60" s="849"/>
      <c r="W60" s="849"/>
      <c r="X60" s="849"/>
      <c r="Y60" s="849"/>
      <c r="Z60" s="849"/>
      <c r="AA60" s="849"/>
      <c r="AB60" s="849"/>
      <c r="AC60" s="849"/>
      <c r="AD60" s="849"/>
      <c r="AE60" s="850"/>
      <c r="AF60" s="835"/>
      <c r="AG60" s="749"/>
      <c r="AH60" s="749"/>
      <c r="AI60" s="749"/>
      <c r="AJ60" s="836"/>
      <c r="AK60" s="851"/>
      <c r="AL60" s="849"/>
      <c r="AM60" s="849"/>
      <c r="AN60" s="849"/>
      <c r="AO60" s="849"/>
      <c r="AP60" s="849"/>
      <c r="AQ60" s="849"/>
      <c r="AR60" s="849"/>
      <c r="AS60" s="849"/>
      <c r="AT60" s="849"/>
      <c r="AU60" s="849"/>
      <c r="AV60" s="849"/>
      <c r="AW60" s="849"/>
      <c r="AX60" s="849"/>
      <c r="AY60" s="849"/>
      <c r="AZ60" s="852"/>
      <c r="BA60" s="852"/>
      <c r="BB60" s="852"/>
      <c r="BC60" s="852"/>
      <c r="BD60" s="852"/>
      <c r="BE60" s="837"/>
      <c r="BF60" s="837"/>
      <c r="BG60" s="837"/>
      <c r="BH60" s="837"/>
      <c r="BI60" s="838"/>
      <c r="BJ60" s="241"/>
      <c r="BK60" s="241"/>
      <c r="BL60" s="241"/>
      <c r="BM60" s="241"/>
      <c r="BN60" s="241"/>
      <c r="BO60" s="253"/>
      <c r="BP60" s="253"/>
      <c r="BQ60" s="250">
        <v>54</v>
      </c>
      <c r="BR60" s="251"/>
      <c r="BS60" s="845"/>
      <c r="BT60" s="846"/>
      <c r="BU60" s="846"/>
      <c r="BV60" s="846"/>
      <c r="BW60" s="846"/>
      <c r="BX60" s="846"/>
      <c r="BY60" s="846"/>
      <c r="BZ60" s="846"/>
      <c r="CA60" s="846"/>
      <c r="CB60" s="846"/>
      <c r="CC60" s="846"/>
      <c r="CD60" s="846"/>
      <c r="CE60" s="846"/>
      <c r="CF60" s="846"/>
      <c r="CG60" s="847"/>
      <c r="CH60" s="842"/>
      <c r="CI60" s="843"/>
      <c r="CJ60" s="843"/>
      <c r="CK60" s="843"/>
      <c r="CL60" s="844"/>
      <c r="CM60" s="842"/>
      <c r="CN60" s="843"/>
      <c r="CO60" s="843"/>
      <c r="CP60" s="843"/>
      <c r="CQ60" s="844"/>
      <c r="CR60" s="842"/>
      <c r="CS60" s="843"/>
      <c r="CT60" s="843"/>
      <c r="CU60" s="843"/>
      <c r="CV60" s="844"/>
      <c r="CW60" s="842"/>
      <c r="CX60" s="843"/>
      <c r="CY60" s="843"/>
      <c r="CZ60" s="843"/>
      <c r="DA60" s="844"/>
      <c r="DB60" s="842"/>
      <c r="DC60" s="843"/>
      <c r="DD60" s="843"/>
      <c r="DE60" s="843"/>
      <c r="DF60" s="844"/>
      <c r="DG60" s="842"/>
      <c r="DH60" s="843"/>
      <c r="DI60" s="843"/>
      <c r="DJ60" s="843"/>
      <c r="DK60" s="844"/>
      <c r="DL60" s="842"/>
      <c r="DM60" s="843"/>
      <c r="DN60" s="843"/>
      <c r="DO60" s="843"/>
      <c r="DP60" s="844"/>
      <c r="DQ60" s="842"/>
      <c r="DR60" s="843"/>
      <c r="DS60" s="843"/>
      <c r="DT60" s="843"/>
      <c r="DU60" s="844"/>
      <c r="DV60" s="776"/>
      <c r="DW60" s="777"/>
      <c r="DX60" s="777"/>
      <c r="DY60" s="777"/>
      <c r="DZ60" s="778"/>
      <c r="EA60" s="235"/>
    </row>
    <row r="61" spans="1:131" s="236" customFormat="1" ht="26.25" customHeight="1" thickBot="1" x14ac:dyDescent="0.25">
      <c r="A61" s="249">
        <v>34</v>
      </c>
      <c r="B61" s="745"/>
      <c r="C61" s="746"/>
      <c r="D61" s="746"/>
      <c r="E61" s="746"/>
      <c r="F61" s="746"/>
      <c r="G61" s="746"/>
      <c r="H61" s="746"/>
      <c r="I61" s="746"/>
      <c r="J61" s="746"/>
      <c r="K61" s="746"/>
      <c r="L61" s="746"/>
      <c r="M61" s="746"/>
      <c r="N61" s="746"/>
      <c r="O61" s="746"/>
      <c r="P61" s="747"/>
      <c r="Q61" s="848"/>
      <c r="R61" s="849"/>
      <c r="S61" s="849"/>
      <c r="T61" s="849"/>
      <c r="U61" s="849"/>
      <c r="V61" s="849"/>
      <c r="W61" s="849"/>
      <c r="X61" s="849"/>
      <c r="Y61" s="849"/>
      <c r="Z61" s="849"/>
      <c r="AA61" s="849"/>
      <c r="AB61" s="849"/>
      <c r="AC61" s="849"/>
      <c r="AD61" s="849"/>
      <c r="AE61" s="850"/>
      <c r="AF61" s="835"/>
      <c r="AG61" s="749"/>
      <c r="AH61" s="749"/>
      <c r="AI61" s="749"/>
      <c r="AJ61" s="836"/>
      <c r="AK61" s="851"/>
      <c r="AL61" s="849"/>
      <c r="AM61" s="849"/>
      <c r="AN61" s="849"/>
      <c r="AO61" s="849"/>
      <c r="AP61" s="849"/>
      <c r="AQ61" s="849"/>
      <c r="AR61" s="849"/>
      <c r="AS61" s="849"/>
      <c r="AT61" s="849"/>
      <c r="AU61" s="849"/>
      <c r="AV61" s="849"/>
      <c r="AW61" s="849"/>
      <c r="AX61" s="849"/>
      <c r="AY61" s="849"/>
      <c r="AZ61" s="852"/>
      <c r="BA61" s="852"/>
      <c r="BB61" s="852"/>
      <c r="BC61" s="852"/>
      <c r="BD61" s="852"/>
      <c r="BE61" s="837"/>
      <c r="BF61" s="837"/>
      <c r="BG61" s="837"/>
      <c r="BH61" s="837"/>
      <c r="BI61" s="838"/>
      <c r="BJ61" s="241"/>
      <c r="BK61" s="241"/>
      <c r="BL61" s="241"/>
      <c r="BM61" s="241"/>
      <c r="BN61" s="241"/>
      <c r="BO61" s="253"/>
      <c r="BP61" s="253"/>
      <c r="BQ61" s="250">
        <v>55</v>
      </c>
      <c r="BR61" s="251"/>
      <c r="BS61" s="845"/>
      <c r="BT61" s="846"/>
      <c r="BU61" s="846"/>
      <c r="BV61" s="846"/>
      <c r="BW61" s="846"/>
      <c r="BX61" s="846"/>
      <c r="BY61" s="846"/>
      <c r="BZ61" s="846"/>
      <c r="CA61" s="846"/>
      <c r="CB61" s="846"/>
      <c r="CC61" s="846"/>
      <c r="CD61" s="846"/>
      <c r="CE61" s="846"/>
      <c r="CF61" s="846"/>
      <c r="CG61" s="847"/>
      <c r="CH61" s="842"/>
      <c r="CI61" s="843"/>
      <c r="CJ61" s="843"/>
      <c r="CK61" s="843"/>
      <c r="CL61" s="844"/>
      <c r="CM61" s="842"/>
      <c r="CN61" s="843"/>
      <c r="CO61" s="843"/>
      <c r="CP61" s="843"/>
      <c r="CQ61" s="844"/>
      <c r="CR61" s="842"/>
      <c r="CS61" s="843"/>
      <c r="CT61" s="843"/>
      <c r="CU61" s="843"/>
      <c r="CV61" s="844"/>
      <c r="CW61" s="842"/>
      <c r="CX61" s="843"/>
      <c r="CY61" s="843"/>
      <c r="CZ61" s="843"/>
      <c r="DA61" s="844"/>
      <c r="DB61" s="842"/>
      <c r="DC61" s="843"/>
      <c r="DD61" s="843"/>
      <c r="DE61" s="843"/>
      <c r="DF61" s="844"/>
      <c r="DG61" s="842"/>
      <c r="DH61" s="843"/>
      <c r="DI61" s="843"/>
      <c r="DJ61" s="843"/>
      <c r="DK61" s="844"/>
      <c r="DL61" s="842"/>
      <c r="DM61" s="843"/>
      <c r="DN61" s="843"/>
      <c r="DO61" s="843"/>
      <c r="DP61" s="844"/>
      <c r="DQ61" s="842"/>
      <c r="DR61" s="843"/>
      <c r="DS61" s="843"/>
      <c r="DT61" s="843"/>
      <c r="DU61" s="844"/>
      <c r="DV61" s="776"/>
      <c r="DW61" s="777"/>
      <c r="DX61" s="777"/>
      <c r="DY61" s="777"/>
      <c r="DZ61" s="778"/>
      <c r="EA61" s="235"/>
    </row>
    <row r="62" spans="1:131" s="236" customFormat="1" ht="26.25" customHeight="1" x14ac:dyDescent="0.2">
      <c r="A62" s="249">
        <v>35</v>
      </c>
      <c r="B62" s="863"/>
      <c r="C62" s="864"/>
      <c r="D62" s="864"/>
      <c r="E62" s="864"/>
      <c r="F62" s="864"/>
      <c r="G62" s="864"/>
      <c r="H62" s="864"/>
      <c r="I62" s="864"/>
      <c r="J62" s="864"/>
      <c r="K62" s="864"/>
      <c r="L62" s="864"/>
      <c r="M62" s="864"/>
      <c r="N62" s="864"/>
      <c r="O62" s="864"/>
      <c r="P62" s="865"/>
      <c r="Q62" s="848"/>
      <c r="R62" s="849"/>
      <c r="S62" s="849"/>
      <c r="T62" s="849"/>
      <c r="U62" s="849"/>
      <c r="V62" s="849"/>
      <c r="W62" s="849"/>
      <c r="X62" s="849"/>
      <c r="Y62" s="849"/>
      <c r="Z62" s="849"/>
      <c r="AA62" s="849"/>
      <c r="AB62" s="849"/>
      <c r="AC62" s="849"/>
      <c r="AD62" s="849"/>
      <c r="AE62" s="850"/>
      <c r="AF62" s="866"/>
      <c r="AG62" s="849"/>
      <c r="AH62" s="849"/>
      <c r="AI62" s="849"/>
      <c r="AJ62" s="867"/>
      <c r="AK62" s="851"/>
      <c r="AL62" s="849"/>
      <c r="AM62" s="849"/>
      <c r="AN62" s="849"/>
      <c r="AO62" s="849"/>
      <c r="AP62" s="849"/>
      <c r="AQ62" s="849"/>
      <c r="AR62" s="849"/>
      <c r="AS62" s="849"/>
      <c r="AT62" s="849"/>
      <c r="AU62" s="849"/>
      <c r="AV62" s="849"/>
      <c r="AW62" s="849"/>
      <c r="AX62" s="849"/>
      <c r="AY62" s="849"/>
      <c r="AZ62" s="852"/>
      <c r="BA62" s="852"/>
      <c r="BB62" s="852"/>
      <c r="BC62" s="852"/>
      <c r="BD62" s="852"/>
      <c r="BE62" s="860"/>
      <c r="BF62" s="860"/>
      <c r="BG62" s="860"/>
      <c r="BH62" s="860"/>
      <c r="BI62" s="861"/>
      <c r="BJ62" s="862" t="s">
        <v>401</v>
      </c>
      <c r="BK62" s="807"/>
      <c r="BL62" s="807"/>
      <c r="BM62" s="807"/>
      <c r="BN62" s="808"/>
      <c r="BO62" s="253"/>
      <c r="BP62" s="253"/>
      <c r="BQ62" s="250">
        <v>56</v>
      </c>
      <c r="BR62" s="251"/>
      <c r="BS62" s="845"/>
      <c r="BT62" s="846"/>
      <c r="BU62" s="846"/>
      <c r="BV62" s="846"/>
      <c r="BW62" s="846"/>
      <c r="BX62" s="846"/>
      <c r="BY62" s="846"/>
      <c r="BZ62" s="846"/>
      <c r="CA62" s="846"/>
      <c r="CB62" s="846"/>
      <c r="CC62" s="846"/>
      <c r="CD62" s="846"/>
      <c r="CE62" s="846"/>
      <c r="CF62" s="846"/>
      <c r="CG62" s="847"/>
      <c r="CH62" s="842"/>
      <c r="CI62" s="843"/>
      <c r="CJ62" s="843"/>
      <c r="CK62" s="843"/>
      <c r="CL62" s="844"/>
      <c r="CM62" s="842"/>
      <c r="CN62" s="843"/>
      <c r="CO62" s="843"/>
      <c r="CP62" s="843"/>
      <c r="CQ62" s="844"/>
      <c r="CR62" s="842"/>
      <c r="CS62" s="843"/>
      <c r="CT62" s="843"/>
      <c r="CU62" s="843"/>
      <c r="CV62" s="844"/>
      <c r="CW62" s="842"/>
      <c r="CX62" s="843"/>
      <c r="CY62" s="843"/>
      <c r="CZ62" s="843"/>
      <c r="DA62" s="844"/>
      <c r="DB62" s="842"/>
      <c r="DC62" s="843"/>
      <c r="DD62" s="843"/>
      <c r="DE62" s="843"/>
      <c r="DF62" s="844"/>
      <c r="DG62" s="842"/>
      <c r="DH62" s="843"/>
      <c r="DI62" s="843"/>
      <c r="DJ62" s="843"/>
      <c r="DK62" s="844"/>
      <c r="DL62" s="842"/>
      <c r="DM62" s="843"/>
      <c r="DN62" s="843"/>
      <c r="DO62" s="843"/>
      <c r="DP62" s="844"/>
      <c r="DQ62" s="842"/>
      <c r="DR62" s="843"/>
      <c r="DS62" s="843"/>
      <c r="DT62" s="843"/>
      <c r="DU62" s="844"/>
      <c r="DV62" s="776"/>
      <c r="DW62" s="777"/>
      <c r="DX62" s="777"/>
      <c r="DY62" s="777"/>
      <c r="DZ62" s="778"/>
      <c r="EA62" s="235"/>
    </row>
    <row r="63" spans="1:131" s="236" customFormat="1" ht="26.25" customHeight="1" thickBot="1" x14ac:dyDescent="0.25">
      <c r="A63" s="252" t="s">
        <v>381</v>
      </c>
      <c r="B63" s="791" t="s">
        <v>402</v>
      </c>
      <c r="C63" s="792"/>
      <c r="D63" s="792"/>
      <c r="E63" s="792"/>
      <c r="F63" s="792"/>
      <c r="G63" s="792"/>
      <c r="H63" s="792"/>
      <c r="I63" s="792"/>
      <c r="J63" s="792"/>
      <c r="K63" s="792"/>
      <c r="L63" s="792"/>
      <c r="M63" s="792"/>
      <c r="N63" s="792"/>
      <c r="O63" s="792"/>
      <c r="P63" s="793"/>
      <c r="Q63" s="853"/>
      <c r="R63" s="854"/>
      <c r="S63" s="854"/>
      <c r="T63" s="854"/>
      <c r="U63" s="854"/>
      <c r="V63" s="854"/>
      <c r="W63" s="854"/>
      <c r="X63" s="854"/>
      <c r="Y63" s="854"/>
      <c r="Z63" s="854"/>
      <c r="AA63" s="854"/>
      <c r="AB63" s="854"/>
      <c r="AC63" s="854"/>
      <c r="AD63" s="854"/>
      <c r="AE63" s="855"/>
      <c r="AF63" s="856">
        <v>7901</v>
      </c>
      <c r="AG63" s="857"/>
      <c r="AH63" s="857"/>
      <c r="AI63" s="857"/>
      <c r="AJ63" s="858"/>
      <c r="AK63" s="859"/>
      <c r="AL63" s="854"/>
      <c r="AM63" s="854"/>
      <c r="AN63" s="854"/>
      <c r="AO63" s="854"/>
      <c r="AP63" s="857">
        <v>110009</v>
      </c>
      <c r="AQ63" s="857"/>
      <c r="AR63" s="857"/>
      <c r="AS63" s="857"/>
      <c r="AT63" s="857"/>
      <c r="AU63" s="857">
        <v>57954</v>
      </c>
      <c r="AV63" s="857"/>
      <c r="AW63" s="857"/>
      <c r="AX63" s="857"/>
      <c r="AY63" s="857"/>
      <c r="AZ63" s="868"/>
      <c r="BA63" s="868"/>
      <c r="BB63" s="868"/>
      <c r="BC63" s="868"/>
      <c r="BD63" s="868"/>
      <c r="BE63" s="869"/>
      <c r="BF63" s="869"/>
      <c r="BG63" s="869"/>
      <c r="BH63" s="869"/>
      <c r="BI63" s="870"/>
      <c r="BJ63" s="871" t="s">
        <v>151</v>
      </c>
      <c r="BK63" s="872"/>
      <c r="BL63" s="872"/>
      <c r="BM63" s="872"/>
      <c r="BN63" s="873"/>
      <c r="BO63" s="253"/>
      <c r="BP63" s="253"/>
      <c r="BQ63" s="250">
        <v>57</v>
      </c>
      <c r="BR63" s="251"/>
      <c r="BS63" s="845"/>
      <c r="BT63" s="846"/>
      <c r="BU63" s="846"/>
      <c r="BV63" s="846"/>
      <c r="BW63" s="846"/>
      <c r="BX63" s="846"/>
      <c r="BY63" s="846"/>
      <c r="BZ63" s="846"/>
      <c r="CA63" s="846"/>
      <c r="CB63" s="846"/>
      <c r="CC63" s="846"/>
      <c r="CD63" s="846"/>
      <c r="CE63" s="846"/>
      <c r="CF63" s="846"/>
      <c r="CG63" s="847"/>
      <c r="CH63" s="842"/>
      <c r="CI63" s="843"/>
      <c r="CJ63" s="843"/>
      <c r="CK63" s="843"/>
      <c r="CL63" s="844"/>
      <c r="CM63" s="842"/>
      <c r="CN63" s="843"/>
      <c r="CO63" s="843"/>
      <c r="CP63" s="843"/>
      <c r="CQ63" s="844"/>
      <c r="CR63" s="842"/>
      <c r="CS63" s="843"/>
      <c r="CT63" s="843"/>
      <c r="CU63" s="843"/>
      <c r="CV63" s="844"/>
      <c r="CW63" s="842"/>
      <c r="CX63" s="843"/>
      <c r="CY63" s="843"/>
      <c r="CZ63" s="843"/>
      <c r="DA63" s="844"/>
      <c r="DB63" s="842"/>
      <c r="DC63" s="843"/>
      <c r="DD63" s="843"/>
      <c r="DE63" s="843"/>
      <c r="DF63" s="844"/>
      <c r="DG63" s="842"/>
      <c r="DH63" s="843"/>
      <c r="DI63" s="843"/>
      <c r="DJ63" s="843"/>
      <c r="DK63" s="844"/>
      <c r="DL63" s="842"/>
      <c r="DM63" s="843"/>
      <c r="DN63" s="843"/>
      <c r="DO63" s="843"/>
      <c r="DP63" s="844"/>
      <c r="DQ63" s="842"/>
      <c r="DR63" s="843"/>
      <c r="DS63" s="843"/>
      <c r="DT63" s="843"/>
      <c r="DU63" s="844"/>
      <c r="DV63" s="776"/>
      <c r="DW63" s="777"/>
      <c r="DX63" s="777"/>
      <c r="DY63" s="777"/>
      <c r="DZ63" s="778"/>
      <c r="EA63" s="235"/>
    </row>
    <row r="64" spans="1:131" s="236"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845"/>
      <c r="BT64" s="846"/>
      <c r="BU64" s="846"/>
      <c r="BV64" s="846"/>
      <c r="BW64" s="846"/>
      <c r="BX64" s="846"/>
      <c r="BY64" s="846"/>
      <c r="BZ64" s="846"/>
      <c r="CA64" s="846"/>
      <c r="CB64" s="846"/>
      <c r="CC64" s="846"/>
      <c r="CD64" s="846"/>
      <c r="CE64" s="846"/>
      <c r="CF64" s="846"/>
      <c r="CG64" s="847"/>
      <c r="CH64" s="842"/>
      <c r="CI64" s="843"/>
      <c r="CJ64" s="843"/>
      <c r="CK64" s="843"/>
      <c r="CL64" s="844"/>
      <c r="CM64" s="842"/>
      <c r="CN64" s="843"/>
      <c r="CO64" s="843"/>
      <c r="CP64" s="843"/>
      <c r="CQ64" s="844"/>
      <c r="CR64" s="842"/>
      <c r="CS64" s="843"/>
      <c r="CT64" s="843"/>
      <c r="CU64" s="843"/>
      <c r="CV64" s="844"/>
      <c r="CW64" s="842"/>
      <c r="CX64" s="843"/>
      <c r="CY64" s="843"/>
      <c r="CZ64" s="843"/>
      <c r="DA64" s="844"/>
      <c r="DB64" s="842"/>
      <c r="DC64" s="843"/>
      <c r="DD64" s="843"/>
      <c r="DE64" s="843"/>
      <c r="DF64" s="844"/>
      <c r="DG64" s="842"/>
      <c r="DH64" s="843"/>
      <c r="DI64" s="843"/>
      <c r="DJ64" s="843"/>
      <c r="DK64" s="844"/>
      <c r="DL64" s="842"/>
      <c r="DM64" s="843"/>
      <c r="DN64" s="843"/>
      <c r="DO64" s="843"/>
      <c r="DP64" s="844"/>
      <c r="DQ64" s="842"/>
      <c r="DR64" s="843"/>
      <c r="DS64" s="843"/>
      <c r="DT64" s="843"/>
      <c r="DU64" s="844"/>
      <c r="DV64" s="776"/>
      <c r="DW64" s="777"/>
      <c r="DX64" s="777"/>
      <c r="DY64" s="777"/>
      <c r="DZ64" s="778"/>
      <c r="EA64" s="235"/>
    </row>
    <row r="65" spans="1:131" s="236" customFormat="1" ht="26.25" customHeight="1" thickBot="1" x14ac:dyDescent="0.25">
      <c r="A65" s="241" t="s">
        <v>403</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3"/>
      <c r="BF65" s="253"/>
      <c r="BG65" s="253"/>
      <c r="BH65" s="253"/>
      <c r="BI65" s="253"/>
      <c r="BJ65" s="253"/>
      <c r="BK65" s="253"/>
      <c r="BL65" s="253"/>
      <c r="BM65" s="253"/>
      <c r="BN65" s="253"/>
      <c r="BO65" s="253"/>
      <c r="BP65" s="253"/>
      <c r="BQ65" s="250">
        <v>59</v>
      </c>
      <c r="BR65" s="251"/>
      <c r="BS65" s="845"/>
      <c r="BT65" s="846"/>
      <c r="BU65" s="846"/>
      <c r="BV65" s="846"/>
      <c r="BW65" s="846"/>
      <c r="BX65" s="846"/>
      <c r="BY65" s="846"/>
      <c r="BZ65" s="846"/>
      <c r="CA65" s="846"/>
      <c r="CB65" s="846"/>
      <c r="CC65" s="846"/>
      <c r="CD65" s="846"/>
      <c r="CE65" s="846"/>
      <c r="CF65" s="846"/>
      <c r="CG65" s="847"/>
      <c r="CH65" s="842"/>
      <c r="CI65" s="843"/>
      <c r="CJ65" s="843"/>
      <c r="CK65" s="843"/>
      <c r="CL65" s="844"/>
      <c r="CM65" s="842"/>
      <c r="CN65" s="843"/>
      <c r="CO65" s="843"/>
      <c r="CP65" s="843"/>
      <c r="CQ65" s="844"/>
      <c r="CR65" s="842"/>
      <c r="CS65" s="843"/>
      <c r="CT65" s="843"/>
      <c r="CU65" s="843"/>
      <c r="CV65" s="844"/>
      <c r="CW65" s="842"/>
      <c r="CX65" s="843"/>
      <c r="CY65" s="843"/>
      <c r="CZ65" s="843"/>
      <c r="DA65" s="844"/>
      <c r="DB65" s="842"/>
      <c r="DC65" s="843"/>
      <c r="DD65" s="843"/>
      <c r="DE65" s="843"/>
      <c r="DF65" s="844"/>
      <c r="DG65" s="842"/>
      <c r="DH65" s="843"/>
      <c r="DI65" s="843"/>
      <c r="DJ65" s="843"/>
      <c r="DK65" s="844"/>
      <c r="DL65" s="842"/>
      <c r="DM65" s="843"/>
      <c r="DN65" s="843"/>
      <c r="DO65" s="843"/>
      <c r="DP65" s="844"/>
      <c r="DQ65" s="842"/>
      <c r="DR65" s="843"/>
      <c r="DS65" s="843"/>
      <c r="DT65" s="843"/>
      <c r="DU65" s="844"/>
      <c r="DV65" s="776"/>
      <c r="DW65" s="777"/>
      <c r="DX65" s="777"/>
      <c r="DY65" s="777"/>
      <c r="DZ65" s="778"/>
      <c r="EA65" s="235"/>
    </row>
    <row r="66" spans="1:131" s="236" customFormat="1" ht="26.25" customHeight="1" x14ac:dyDescent="0.2">
      <c r="A66" s="730" t="s">
        <v>404</v>
      </c>
      <c r="B66" s="731"/>
      <c r="C66" s="731"/>
      <c r="D66" s="731"/>
      <c r="E66" s="731"/>
      <c r="F66" s="731"/>
      <c r="G66" s="731"/>
      <c r="H66" s="731"/>
      <c r="I66" s="731"/>
      <c r="J66" s="731"/>
      <c r="K66" s="731"/>
      <c r="L66" s="731"/>
      <c r="M66" s="731"/>
      <c r="N66" s="731"/>
      <c r="O66" s="731"/>
      <c r="P66" s="732"/>
      <c r="Q66" s="707" t="s">
        <v>405</v>
      </c>
      <c r="R66" s="708"/>
      <c r="S66" s="708"/>
      <c r="T66" s="708"/>
      <c r="U66" s="709"/>
      <c r="V66" s="707" t="s">
        <v>406</v>
      </c>
      <c r="W66" s="708"/>
      <c r="X66" s="708"/>
      <c r="Y66" s="708"/>
      <c r="Z66" s="709"/>
      <c r="AA66" s="707" t="s">
        <v>407</v>
      </c>
      <c r="AB66" s="708"/>
      <c r="AC66" s="708"/>
      <c r="AD66" s="708"/>
      <c r="AE66" s="709"/>
      <c r="AF66" s="874" t="s">
        <v>388</v>
      </c>
      <c r="AG66" s="817"/>
      <c r="AH66" s="817"/>
      <c r="AI66" s="817"/>
      <c r="AJ66" s="875"/>
      <c r="AK66" s="707" t="s">
        <v>408</v>
      </c>
      <c r="AL66" s="731"/>
      <c r="AM66" s="731"/>
      <c r="AN66" s="731"/>
      <c r="AO66" s="732"/>
      <c r="AP66" s="707" t="s">
        <v>409</v>
      </c>
      <c r="AQ66" s="708"/>
      <c r="AR66" s="708"/>
      <c r="AS66" s="708"/>
      <c r="AT66" s="709"/>
      <c r="AU66" s="707" t="s">
        <v>410</v>
      </c>
      <c r="AV66" s="708"/>
      <c r="AW66" s="708"/>
      <c r="AX66" s="708"/>
      <c r="AY66" s="709"/>
      <c r="AZ66" s="707" t="s">
        <v>352</v>
      </c>
      <c r="BA66" s="708"/>
      <c r="BB66" s="708"/>
      <c r="BC66" s="708"/>
      <c r="BD66" s="719"/>
      <c r="BE66" s="253"/>
      <c r="BF66" s="253"/>
      <c r="BG66" s="253"/>
      <c r="BH66" s="253"/>
      <c r="BI66" s="253"/>
      <c r="BJ66" s="253"/>
      <c r="BK66" s="253"/>
      <c r="BL66" s="253"/>
      <c r="BM66" s="253"/>
      <c r="BN66" s="253"/>
      <c r="BO66" s="253"/>
      <c r="BP66" s="253"/>
      <c r="BQ66" s="250">
        <v>60</v>
      </c>
      <c r="BR66" s="255"/>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35"/>
    </row>
    <row r="67" spans="1:131" s="236" customFormat="1" ht="26.25" customHeight="1" thickBot="1" x14ac:dyDescent="0.25">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76"/>
      <c r="AG67" s="820"/>
      <c r="AH67" s="820"/>
      <c r="AI67" s="820"/>
      <c r="AJ67" s="877"/>
      <c r="AK67" s="878"/>
      <c r="AL67" s="734"/>
      <c r="AM67" s="734"/>
      <c r="AN67" s="734"/>
      <c r="AO67" s="735"/>
      <c r="AP67" s="710"/>
      <c r="AQ67" s="711"/>
      <c r="AR67" s="711"/>
      <c r="AS67" s="711"/>
      <c r="AT67" s="712"/>
      <c r="AU67" s="710"/>
      <c r="AV67" s="711"/>
      <c r="AW67" s="711"/>
      <c r="AX67" s="711"/>
      <c r="AY67" s="712"/>
      <c r="AZ67" s="710"/>
      <c r="BA67" s="711"/>
      <c r="BB67" s="711"/>
      <c r="BC67" s="711"/>
      <c r="BD67" s="720"/>
      <c r="BE67" s="253"/>
      <c r="BF67" s="253"/>
      <c r="BG67" s="253"/>
      <c r="BH67" s="253"/>
      <c r="BI67" s="253"/>
      <c r="BJ67" s="253"/>
      <c r="BK67" s="253"/>
      <c r="BL67" s="253"/>
      <c r="BM67" s="253"/>
      <c r="BN67" s="253"/>
      <c r="BO67" s="253"/>
      <c r="BP67" s="253"/>
      <c r="BQ67" s="250">
        <v>61</v>
      </c>
      <c r="BR67" s="255"/>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35"/>
    </row>
    <row r="68" spans="1:131" s="236" customFormat="1" ht="26.25" customHeight="1" thickTop="1" x14ac:dyDescent="0.2">
      <c r="A68" s="247">
        <v>1</v>
      </c>
      <c r="B68" s="891"/>
      <c r="C68" s="892"/>
      <c r="D68" s="892"/>
      <c r="E68" s="892"/>
      <c r="F68" s="892"/>
      <c r="G68" s="892"/>
      <c r="H68" s="892"/>
      <c r="I68" s="892"/>
      <c r="J68" s="892"/>
      <c r="K68" s="892"/>
      <c r="L68" s="892"/>
      <c r="M68" s="892"/>
      <c r="N68" s="892"/>
      <c r="O68" s="892"/>
      <c r="P68" s="893"/>
      <c r="Q68" s="894"/>
      <c r="R68" s="888"/>
      <c r="S68" s="888"/>
      <c r="T68" s="888"/>
      <c r="U68" s="888"/>
      <c r="V68" s="888"/>
      <c r="W68" s="888"/>
      <c r="X68" s="888"/>
      <c r="Y68" s="888"/>
      <c r="Z68" s="888"/>
      <c r="AA68" s="888"/>
      <c r="AB68" s="888"/>
      <c r="AC68" s="888"/>
      <c r="AD68" s="888"/>
      <c r="AE68" s="888"/>
      <c r="AF68" s="888"/>
      <c r="AG68" s="888"/>
      <c r="AH68" s="888"/>
      <c r="AI68" s="888"/>
      <c r="AJ68" s="888"/>
      <c r="AK68" s="888"/>
      <c r="AL68" s="888"/>
      <c r="AM68" s="888"/>
      <c r="AN68" s="888"/>
      <c r="AO68" s="888"/>
      <c r="AP68" s="888"/>
      <c r="AQ68" s="888"/>
      <c r="AR68" s="888"/>
      <c r="AS68" s="888"/>
      <c r="AT68" s="888"/>
      <c r="AU68" s="888"/>
      <c r="AV68" s="888"/>
      <c r="AW68" s="888"/>
      <c r="AX68" s="888"/>
      <c r="AY68" s="888"/>
      <c r="AZ68" s="889"/>
      <c r="BA68" s="889"/>
      <c r="BB68" s="889"/>
      <c r="BC68" s="889"/>
      <c r="BD68" s="890"/>
      <c r="BE68" s="253"/>
      <c r="BF68" s="253"/>
      <c r="BG68" s="253"/>
      <c r="BH68" s="253"/>
      <c r="BI68" s="253"/>
      <c r="BJ68" s="253"/>
      <c r="BK68" s="253"/>
      <c r="BL68" s="253"/>
      <c r="BM68" s="253"/>
      <c r="BN68" s="253"/>
      <c r="BO68" s="253"/>
      <c r="BP68" s="253"/>
      <c r="BQ68" s="250">
        <v>62</v>
      </c>
      <c r="BR68" s="255"/>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35"/>
    </row>
    <row r="69" spans="1:131" s="236" customFormat="1" ht="26.25" customHeight="1" x14ac:dyDescent="0.2">
      <c r="A69" s="249">
        <v>2</v>
      </c>
      <c r="B69" s="895"/>
      <c r="C69" s="896"/>
      <c r="D69" s="896"/>
      <c r="E69" s="896"/>
      <c r="F69" s="896"/>
      <c r="G69" s="896"/>
      <c r="H69" s="896"/>
      <c r="I69" s="896"/>
      <c r="J69" s="896"/>
      <c r="K69" s="896"/>
      <c r="L69" s="896"/>
      <c r="M69" s="896"/>
      <c r="N69" s="896"/>
      <c r="O69" s="896"/>
      <c r="P69" s="897"/>
      <c r="Q69" s="898"/>
      <c r="R69" s="840"/>
      <c r="S69" s="840"/>
      <c r="T69" s="840"/>
      <c r="U69" s="840"/>
      <c r="V69" s="840"/>
      <c r="W69" s="840"/>
      <c r="X69" s="840"/>
      <c r="Y69" s="840"/>
      <c r="Z69" s="840"/>
      <c r="AA69" s="840"/>
      <c r="AB69" s="840"/>
      <c r="AC69" s="840"/>
      <c r="AD69" s="840"/>
      <c r="AE69" s="840"/>
      <c r="AF69" s="840"/>
      <c r="AG69" s="840"/>
      <c r="AH69" s="840"/>
      <c r="AI69" s="840"/>
      <c r="AJ69" s="840"/>
      <c r="AK69" s="840"/>
      <c r="AL69" s="840"/>
      <c r="AM69" s="840"/>
      <c r="AN69" s="840"/>
      <c r="AO69" s="840"/>
      <c r="AP69" s="840"/>
      <c r="AQ69" s="840"/>
      <c r="AR69" s="840"/>
      <c r="AS69" s="840"/>
      <c r="AT69" s="840"/>
      <c r="AU69" s="840"/>
      <c r="AV69" s="840"/>
      <c r="AW69" s="840"/>
      <c r="AX69" s="840"/>
      <c r="AY69" s="840"/>
      <c r="AZ69" s="899"/>
      <c r="BA69" s="899"/>
      <c r="BB69" s="899"/>
      <c r="BC69" s="899"/>
      <c r="BD69" s="900"/>
      <c r="BE69" s="253"/>
      <c r="BF69" s="253"/>
      <c r="BG69" s="253"/>
      <c r="BH69" s="253"/>
      <c r="BI69" s="253"/>
      <c r="BJ69" s="253"/>
      <c r="BK69" s="253"/>
      <c r="BL69" s="253"/>
      <c r="BM69" s="253"/>
      <c r="BN69" s="253"/>
      <c r="BO69" s="253"/>
      <c r="BP69" s="253"/>
      <c r="BQ69" s="250">
        <v>63</v>
      </c>
      <c r="BR69" s="255"/>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35"/>
    </row>
    <row r="70" spans="1:131" s="236" customFormat="1" ht="26.25" customHeight="1" x14ac:dyDescent="0.2">
      <c r="A70" s="249">
        <v>3</v>
      </c>
      <c r="B70" s="895"/>
      <c r="C70" s="896"/>
      <c r="D70" s="896"/>
      <c r="E70" s="896"/>
      <c r="F70" s="896"/>
      <c r="G70" s="896"/>
      <c r="H70" s="896"/>
      <c r="I70" s="896"/>
      <c r="J70" s="896"/>
      <c r="K70" s="896"/>
      <c r="L70" s="896"/>
      <c r="M70" s="896"/>
      <c r="N70" s="896"/>
      <c r="O70" s="896"/>
      <c r="P70" s="897"/>
      <c r="Q70" s="898"/>
      <c r="R70" s="840"/>
      <c r="S70" s="840"/>
      <c r="T70" s="840"/>
      <c r="U70" s="840"/>
      <c r="V70" s="840"/>
      <c r="W70" s="840"/>
      <c r="X70" s="840"/>
      <c r="Y70" s="840"/>
      <c r="Z70" s="840"/>
      <c r="AA70" s="840"/>
      <c r="AB70" s="840"/>
      <c r="AC70" s="840"/>
      <c r="AD70" s="840"/>
      <c r="AE70" s="840"/>
      <c r="AF70" s="840"/>
      <c r="AG70" s="840"/>
      <c r="AH70" s="840"/>
      <c r="AI70" s="840"/>
      <c r="AJ70" s="840"/>
      <c r="AK70" s="840"/>
      <c r="AL70" s="840"/>
      <c r="AM70" s="840"/>
      <c r="AN70" s="840"/>
      <c r="AO70" s="840"/>
      <c r="AP70" s="840"/>
      <c r="AQ70" s="840"/>
      <c r="AR70" s="840"/>
      <c r="AS70" s="840"/>
      <c r="AT70" s="840"/>
      <c r="AU70" s="840"/>
      <c r="AV70" s="840"/>
      <c r="AW70" s="840"/>
      <c r="AX70" s="840"/>
      <c r="AY70" s="840"/>
      <c r="AZ70" s="899"/>
      <c r="BA70" s="899"/>
      <c r="BB70" s="899"/>
      <c r="BC70" s="899"/>
      <c r="BD70" s="900"/>
      <c r="BE70" s="253"/>
      <c r="BF70" s="253"/>
      <c r="BG70" s="253"/>
      <c r="BH70" s="253"/>
      <c r="BI70" s="253"/>
      <c r="BJ70" s="253"/>
      <c r="BK70" s="253"/>
      <c r="BL70" s="253"/>
      <c r="BM70" s="253"/>
      <c r="BN70" s="253"/>
      <c r="BO70" s="253"/>
      <c r="BP70" s="253"/>
      <c r="BQ70" s="250">
        <v>64</v>
      </c>
      <c r="BR70" s="255"/>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35"/>
    </row>
    <row r="71" spans="1:131" s="236" customFormat="1" ht="26.25" customHeight="1" x14ac:dyDescent="0.2">
      <c r="A71" s="249">
        <v>4</v>
      </c>
      <c r="B71" s="895"/>
      <c r="C71" s="896"/>
      <c r="D71" s="896"/>
      <c r="E71" s="896"/>
      <c r="F71" s="896"/>
      <c r="G71" s="896"/>
      <c r="H71" s="896"/>
      <c r="I71" s="896"/>
      <c r="J71" s="896"/>
      <c r="K71" s="896"/>
      <c r="L71" s="896"/>
      <c r="M71" s="896"/>
      <c r="N71" s="896"/>
      <c r="O71" s="896"/>
      <c r="P71" s="897"/>
      <c r="Q71" s="898"/>
      <c r="R71" s="840"/>
      <c r="S71" s="840"/>
      <c r="T71" s="840"/>
      <c r="U71" s="840"/>
      <c r="V71" s="840"/>
      <c r="W71" s="840"/>
      <c r="X71" s="840"/>
      <c r="Y71" s="840"/>
      <c r="Z71" s="840"/>
      <c r="AA71" s="840"/>
      <c r="AB71" s="840"/>
      <c r="AC71" s="840"/>
      <c r="AD71" s="840"/>
      <c r="AE71" s="840"/>
      <c r="AF71" s="840"/>
      <c r="AG71" s="840"/>
      <c r="AH71" s="840"/>
      <c r="AI71" s="840"/>
      <c r="AJ71" s="840"/>
      <c r="AK71" s="840"/>
      <c r="AL71" s="840"/>
      <c r="AM71" s="840"/>
      <c r="AN71" s="840"/>
      <c r="AO71" s="840"/>
      <c r="AP71" s="840"/>
      <c r="AQ71" s="840"/>
      <c r="AR71" s="840"/>
      <c r="AS71" s="840"/>
      <c r="AT71" s="840"/>
      <c r="AU71" s="840"/>
      <c r="AV71" s="840"/>
      <c r="AW71" s="840"/>
      <c r="AX71" s="840"/>
      <c r="AY71" s="840"/>
      <c r="AZ71" s="899"/>
      <c r="BA71" s="899"/>
      <c r="BB71" s="899"/>
      <c r="BC71" s="899"/>
      <c r="BD71" s="900"/>
      <c r="BE71" s="253"/>
      <c r="BF71" s="253"/>
      <c r="BG71" s="253"/>
      <c r="BH71" s="253"/>
      <c r="BI71" s="253"/>
      <c r="BJ71" s="253"/>
      <c r="BK71" s="253"/>
      <c r="BL71" s="253"/>
      <c r="BM71" s="253"/>
      <c r="BN71" s="253"/>
      <c r="BO71" s="253"/>
      <c r="BP71" s="253"/>
      <c r="BQ71" s="250">
        <v>65</v>
      </c>
      <c r="BR71" s="255"/>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35"/>
    </row>
    <row r="72" spans="1:131" s="236" customFormat="1" ht="26.25" customHeight="1" x14ac:dyDescent="0.2">
      <c r="A72" s="249">
        <v>5</v>
      </c>
      <c r="B72" s="895"/>
      <c r="C72" s="896"/>
      <c r="D72" s="896"/>
      <c r="E72" s="896"/>
      <c r="F72" s="896"/>
      <c r="G72" s="896"/>
      <c r="H72" s="896"/>
      <c r="I72" s="896"/>
      <c r="J72" s="896"/>
      <c r="K72" s="896"/>
      <c r="L72" s="896"/>
      <c r="M72" s="896"/>
      <c r="N72" s="896"/>
      <c r="O72" s="896"/>
      <c r="P72" s="897"/>
      <c r="Q72" s="898"/>
      <c r="R72" s="840"/>
      <c r="S72" s="840"/>
      <c r="T72" s="840"/>
      <c r="U72" s="840"/>
      <c r="V72" s="840"/>
      <c r="W72" s="840"/>
      <c r="X72" s="840"/>
      <c r="Y72" s="840"/>
      <c r="Z72" s="840"/>
      <c r="AA72" s="840"/>
      <c r="AB72" s="840"/>
      <c r="AC72" s="840"/>
      <c r="AD72" s="840"/>
      <c r="AE72" s="840"/>
      <c r="AF72" s="840"/>
      <c r="AG72" s="840"/>
      <c r="AH72" s="840"/>
      <c r="AI72" s="840"/>
      <c r="AJ72" s="840"/>
      <c r="AK72" s="840"/>
      <c r="AL72" s="840"/>
      <c r="AM72" s="840"/>
      <c r="AN72" s="840"/>
      <c r="AO72" s="840"/>
      <c r="AP72" s="840"/>
      <c r="AQ72" s="840"/>
      <c r="AR72" s="840"/>
      <c r="AS72" s="840"/>
      <c r="AT72" s="840"/>
      <c r="AU72" s="840"/>
      <c r="AV72" s="840"/>
      <c r="AW72" s="840"/>
      <c r="AX72" s="840"/>
      <c r="AY72" s="840"/>
      <c r="AZ72" s="899"/>
      <c r="BA72" s="899"/>
      <c r="BB72" s="899"/>
      <c r="BC72" s="899"/>
      <c r="BD72" s="900"/>
      <c r="BE72" s="253"/>
      <c r="BF72" s="253"/>
      <c r="BG72" s="253"/>
      <c r="BH72" s="253"/>
      <c r="BI72" s="253"/>
      <c r="BJ72" s="253"/>
      <c r="BK72" s="253"/>
      <c r="BL72" s="253"/>
      <c r="BM72" s="253"/>
      <c r="BN72" s="253"/>
      <c r="BO72" s="253"/>
      <c r="BP72" s="253"/>
      <c r="BQ72" s="250">
        <v>66</v>
      </c>
      <c r="BR72" s="255"/>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35"/>
    </row>
    <row r="73" spans="1:131" s="236" customFormat="1" ht="26.25" customHeight="1" x14ac:dyDescent="0.2">
      <c r="A73" s="249">
        <v>6</v>
      </c>
      <c r="B73" s="895"/>
      <c r="C73" s="896"/>
      <c r="D73" s="896"/>
      <c r="E73" s="896"/>
      <c r="F73" s="896"/>
      <c r="G73" s="896"/>
      <c r="H73" s="896"/>
      <c r="I73" s="896"/>
      <c r="J73" s="896"/>
      <c r="K73" s="896"/>
      <c r="L73" s="896"/>
      <c r="M73" s="896"/>
      <c r="N73" s="896"/>
      <c r="O73" s="896"/>
      <c r="P73" s="897"/>
      <c r="Q73" s="898"/>
      <c r="R73" s="840"/>
      <c r="S73" s="840"/>
      <c r="T73" s="840"/>
      <c r="U73" s="840"/>
      <c r="V73" s="840"/>
      <c r="W73" s="840"/>
      <c r="X73" s="840"/>
      <c r="Y73" s="840"/>
      <c r="Z73" s="840"/>
      <c r="AA73" s="840"/>
      <c r="AB73" s="840"/>
      <c r="AC73" s="840"/>
      <c r="AD73" s="840"/>
      <c r="AE73" s="840"/>
      <c r="AF73" s="840"/>
      <c r="AG73" s="840"/>
      <c r="AH73" s="840"/>
      <c r="AI73" s="840"/>
      <c r="AJ73" s="840"/>
      <c r="AK73" s="840"/>
      <c r="AL73" s="840"/>
      <c r="AM73" s="840"/>
      <c r="AN73" s="840"/>
      <c r="AO73" s="840"/>
      <c r="AP73" s="840"/>
      <c r="AQ73" s="840"/>
      <c r="AR73" s="840"/>
      <c r="AS73" s="840"/>
      <c r="AT73" s="840"/>
      <c r="AU73" s="840"/>
      <c r="AV73" s="840"/>
      <c r="AW73" s="840"/>
      <c r="AX73" s="840"/>
      <c r="AY73" s="840"/>
      <c r="AZ73" s="899"/>
      <c r="BA73" s="899"/>
      <c r="BB73" s="899"/>
      <c r="BC73" s="899"/>
      <c r="BD73" s="900"/>
      <c r="BE73" s="253"/>
      <c r="BF73" s="253"/>
      <c r="BG73" s="253"/>
      <c r="BH73" s="253"/>
      <c r="BI73" s="253"/>
      <c r="BJ73" s="253"/>
      <c r="BK73" s="253"/>
      <c r="BL73" s="253"/>
      <c r="BM73" s="253"/>
      <c r="BN73" s="253"/>
      <c r="BO73" s="253"/>
      <c r="BP73" s="253"/>
      <c r="BQ73" s="250">
        <v>67</v>
      </c>
      <c r="BR73" s="255"/>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35"/>
    </row>
    <row r="74" spans="1:131" s="236" customFormat="1" ht="26.25" customHeight="1" x14ac:dyDescent="0.2">
      <c r="A74" s="249">
        <v>7</v>
      </c>
      <c r="B74" s="895"/>
      <c r="C74" s="896"/>
      <c r="D74" s="896"/>
      <c r="E74" s="896"/>
      <c r="F74" s="896"/>
      <c r="G74" s="896"/>
      <c r="H74" s="896"/>
      <c r="I74" s="896"/>
      <c r="J74" s="896"/>
      <c r="K74" s="896"/>
      <c r="L74" s="896"/>
      <c r="M74" s="896"/>
      <c r="N74" s="896"/>
      <c r="O74" s="896"/>
      <c r="P74" s="897"/>
      <c r="Q74" s="898"/>
      <c r="R74" s="840"/>
      <c r="S74" s="840"/>
      <c r="T74" s="840"/>
      <c r="U74" s="840"/>
      <c r="V74" s="840"/>
      <c r="W74" s="840"/>
      <c r="X74" s="840"/>
      <c r="Y74" s="840"/>
      <c r="Z74" s="840"/>
      <c r="AA74" s="840"/>
      <c r="AB74" s="840"/>
      <c r="AC74" s="840"/>
      <c r="AD74" s="840"/>
      <c r="AE74" s="840"/>
      <c r="AF74" s="840"/>
      <c r="AG74" s="840"/>
      <c r="AH74" s="840"/>
      <c r="AI74" s="840"/>
      <c r="AJ74" s="840"/>
      <c r="AK74" s="840"/>
      <c r="AL74" s="840"/>
      <c r="AM74" s="840"/>
      <c r="AN74" s="840"/>
      <c r="AO74" s="840"/>
      <c r="AP74" s="840"/>
      <c r="AQ74" s="840"/>
      <c r="AR74" s="840"/>
      <c r="AS74" s="840"/>
      <c r="AT74" s="840"/>
      <c r="AU74" s="840"/>
      <c r="AV74" s="840"/>
      <c r="AW74" s="840"/>
      <c r="AX74" s="840"/>
      <c r="AY74" s="840"/>
      <c r="AZ74" s="899"/>
      <c r="BA74" s="899"/>
      <c r="BB74" s="899"/>
      <c r="BC74" s="899"/>
      <c r="BD74" s="900"/>
      <c r="BE74" s="253"/>
      <c r="BF74" s="253"/>
      <c r="BG74" s="253"/>
      <c r="BH74" s="253"/>
      <c r="BI74" s="253"/>
      <c r="BJ74" s="253"/>
      <c r="BK74" s="253"/>
      <c r="BL74" s="253"/>
      <c r="BM74" s="253"/>
      <c r="BN74" s="253"/>
      <c r="BO74" s="253"/>
      <c r="BP74" s="253"/>
      <c r="BQ74" s="250">
        <v>68</v>
      </c>
      <c r="BR74" s="255"/>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35"/>
    </row>
    <row r="75" spans="1:131" s="236" customFormat="1" ht="26.25" customHeight="1" x14ac:dyDescent="0.2">
      <c r="A75" s="249">
        <v>8</v>
      </c>
      <c r="B75" s="895"/>
      <c r="C75" s="896"/>
      <c r="D75" s="896"/>
      <c r="E75" s="896"/>
      <c r="F75" s="896"/>
      <c r="G75" s="896"/>
      <c r="H75" s="896"/>
      <c r="I75" s="896"/>
      <c r="J75" s="896"/>
      <c r="K75" s="896"/>
      <c r="L75" s="896"/>
      <c r="M75" s="896"/>
      <c r="N75" s="896"/>
      <c r="O75" s="896"/>
      <c r="P75" s="897"/>
      <c r="Q75" s="901"/>
      <c r="R75" s="902"/>
      <c r="S75" s="902"/>
      <c r="T75" s="902"/>
      <c r="U75" s="839"/>
      <c r="V75" s="903"/>
      <c r="W75" s="902"/>
      <c r="X75" s="902"/>
      <c r="Y75" s="902"/>
      <c r="Z75" s="839"/>
      <c r="AA75" s="903"/>
      <c r="AB75" s="902"/>
      <c r="AC75" s="902"/>
      <c r="AD75" s="902"/>
      <c r="AE75" s="839"/>
      <c r="AF75" s="903"/>
      <c r="AG75" s="902"/>
      <c r="AH75" s="902"/>
      <c r="AI75" s="902"/>
      <c r="AJ75" s="839"/>
      <c r="AK75" s="903"/>
      <c r="AL75" s="902"/>
      <c r="AM75" s="902"/>
      <c r="AN75" s="902"/>
      <c r="AO75" s="839"/>
      <c r="AP75" s="903"/>
      <c r="AQ75" s="902"/>
      <c r="AR75" s="902"/>
      <c r="AS75" s="902"/>
      <c r="AT75" s="839"/>
      <c r="AU75" s="903"/>
      <c r="AV75" s="902"/>
      <c r="AW75" s="902"/>
      <c r="AX75" s="902"/>
      <c r="AY75" s="839"/>
      <c r="AZ75" s="899"/>
      <c r="BA75" s="899"/>
      <c r="BB75" s="899"/>
      <c r="BC75" s="899"/>
      <c r="BD75" s="900"/>
      <c r="BE75" s="253"/>
      <c r="BF75" s="253"/>
      <c r="BG75" s="253"/>
      <c r="BH75" s="253"/>
      <c r="BI75" s="253"/>
      <c r="BJ75" s="253"/>
      <c r="BK75" s="253"/>
      <c r="BL75" s="253"/>
      <c r="BM75" s="253"/>
      <c r="BN75" s="253"/>
      <c r="BO75" s="253"/>
      <c r="BP75" s="253"/>
      <c r="BQ75" s="250">
        <v>69</v>
      </c>
      <c r="BR75" s="255"/>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35"/>
    </row>
    <row r="76" spans="1:131" s="236" customFormat="1" ht="26.25" customHeight="1" x14ac:dyDescent="0.2">
      <c r="A76" s="249">
        <v>9</v>
      </c>
      <c r="B76" s="895"/>
      <c r="C76" s="896"/>
      <c r="D76" s="896"/>
      <c r="E76" s="896"/>
      <c r="F76" s="896"/>
      <c r="G76" s="896"/>
      <c r="H76" s="896"/>
      <c r="I76" s="896"/>
      <c r="J76" s="896"/>
      <c r="K76" s="896"/>
      <c r="L76" s="896"/>
      <c r="M76" s="896"/>
      <c r="N76" s="896"/>
      <c r="O76" s="896"/>
      <c r="P76" s="897"/>
      <c r="Q76" s="901"/>
      <c r="R76" s="902"/>
      <c r="S76" s="902"/>
      <c r="T76" s="902"/>
      <c r="U76" s="839"/>
      <c r="V76" s="903"/>
      <c r="W76" s="902"/>
      <c r="X76" s="902"/>
      <c r="Y76" s="902"/>
      <c r="Z76" s="839"/>
      <c r="AA76" s="903"/>
      <c r="AB76" s="902"/>
      <c r="AC76" s="902"/>
      <c r="AD76" s="902"/>
      <c r="AE76" s="839"/>
      <c r="AF76" s="903"/>
      <c r="AG76" s="902"/>
      <c r="AH76" s="902"/>
      <c r="AI76" s="902"/>
      <c r="AJ76" s="839"/>
      <c r="AK76" s="903"/>
      <c r="AL76" s="902"/>
      <c r="AM76" s="902"/>
      <c r="AN76" s="902"/>
      <c r="AO76" s="839"/>
      <c r="AP76" s="903"/>
      <c r="AQ76" s="902"/>
      <c r="AR76" s="902"/>
      <c r="AS76" s="902"/>
      <c r="AT76" s="839"/>
      <c r="AU76" s="903"/>
      <c r="AV76" s="902"/>
      <c r="AW76" s="902"/>
      <c r="AX76" s="902"/>
      <c r="AY76" s="839"/>
      <c r="AZ76" s="899"/>
      <c r="BA76" s="899"/>
      <c r="BB76" s="899"/>
      <c r="BC76" s="899"/>
      <c r="BD76" s="900"/>
      <c r="BE76" s="253"/>
      <c r="BF76" s="253"/>
      <c r="BG76" s="253"/>
      <c r="BH76" s="253"/>
      <c r="BI76" s="253"/>
      <c r="BJ76" s="253"/>
      <c r="BK76" s="253"/>
      <c r="BL76" s="253"/>
      <c r="BM76" s="253"/>
      <c r="BN76" s="253"/>
      <c r="BO76" s="253"/>
      <c r="BP76" s="253"/>
      <c r="BQ76" s="250">
        <v>70</v>
      </c>
      <c r="BR76" s="255"/>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35"/>
    </row>
    <row r="77" spans="1:131" s="236" customFormat="1" ht="26.25" customHeight="1" x14ac:dyDescent="0.2">
      <c r="A77" s="249">
        <v>10</v>
      </c>
      <c r="B77" s="895"/>
      <c r="C77" s="896"/>
      <c r="D77" s="896"/>
      <c r="E77" s="896"/>
      <c r="F77" s="896"/>
      <c r="G77" s="896"/>
      <c r="H77" s="896"/>
      <c r="I77" s="896"/>
      <c r="J77" s="896"/>
      <c r="K77" s="896"/>
      <c r="L77" s="896"/>
      <c r="M77" s="896"/>
      <c r="N77" s="896"/>
      <c r="O77" s="896"/>
      <c r="P77" s="897"/>
      <c r="Q77" s="901"/>
      <c r="R77" s="902"/>
      <c r="S77" s="902"/>
      <c r="T77" s="902"/>
      <c r="U77" s="839"/>
      <c r="V77" s="903"/>
      <c r="W77" s="902"/>
      <c r="X77" s="902"/>
      <c r="Y77" s="902"/>
      <c r="Z77" s="839"/>
      <c r="AA77" s="903"/>
      <c r="AB77" s="902"/>
      <c r="AC77" s="902"/>
      <c r="AD77" s="902"/>
      <c r="AE77" s="839"/>
      <c r="AF77" s="903"/>
      <c r="AG77" s="902"/>
      <c r="AH77" s="902"/>
      <c r="AI77" s="902"/>
      <c r="AJ77" s="839"/>
      <c r="AK77" s="903"/>
      <c r="AL77" s="902"/>
      <c r="AM77" s="902"/>
      <c r="AN77" s="902"/>
      <c r="AO77" s="839"/>
      <c r="AP77" s="903"/>
      <c r="AQ77" s="902"/>
      <c r="AR77" s="902"/>
      <c r="AS77" s="902"/>
      <c r="AT77" s="839"/>
      <c r="AU77" s="903"/>
      <c r="AV77" s="902"/>
      <c r="AW77" s="902"/>
      <c r="AX77" s="902"/>
      <c r="AY77" s="839"/>
      <c r="AZ77" s="899"/>
      <c r="BA77" s="899"/>
      <c r="BB77" s="899"/>
      <c r="BC77" s="899"/>
      <c r="BD77" s="900"/>
      <c r="BE77" s="253"/>
      <c r="BF77" s="253"/>
      <c r="BG77" s="253"/>
      <c r="BH77" s="253"/>
      <c r="BI77" s="253"/>
      <c r="BJ77" s="253"/>
      <c r="BK77" s="253"/>
      <c r="BL77" s="253"/>
      <c r="BM77" s="253"/>
      <c r="BN77" s="253"/>
      <c r="BO77" s="253"/>
      <c r="BP77" s="253"/>
      <c r="BQ77" s="250">
        <v>71</v>
      </c>
      <c r="BR77" s="255"/>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35"/>
    </row>
    <row r="78" spans="1:131" s="236" customFormat="1" ht="26.25" customHeight="1" x14ac:dyDescent="0.2">
      <c r="A78" s="249">
        <v>11</v>
      </c>
      <c r="B78" s="895"/>
      <c r="C78" s="896"/>
      <c r="D78" s="896"/>
      <c r="E78" s="896"/>
      <c r="F78" s="896"/>
      <c r="G78" s="896"/>
      <c r="H78" s="896"/>
      <c r="I78" s="896"/>
      <c r="J78" s="896"/>
      <c r="K78" s="896"/>
      <c r="L78" s="896"/>
      <c r="M78" s="896"/>
      <c r="N78" s="896"/>
      <c r="O78" s="896"/>
      <c r="P78" s="897"/>
      <c r="Q78" s="898"/>
      <c r="R78" s="840"/>
      <c r="S78" s="840"/>
      <c r="T78" s="840"/>
      <c r="U78" s="840"/>
      <c r="V78" s="840"/>
      <c r="W78" s="840"/>
      <c r="X78" s="840"/>
      <c r="Y78" s="840"/>
      <c r="Z78" s="840"/>
      <c r="AA78" s="840"/>
      <c r="AB78" s="840"/>
      <c r="AC78" s="840"/>
      <c r="AD78" s="840"/>
      <c r="AE78" s="840"/>
      <c r="AF78" s="840"/>
      <c r="AG78" s="840"/>
      <c r="AH78" s="840"/>
      <c r="AI78" s="840"/>
      <c r="AJ78" s="840"/>
      <c r="AK78" s="840"/>
      <c r="AL78" s="840"/>
      <c r="AM78" s="840"/>
      <c r="AN78" s="840"/>
      <c r="AO78" s="840"/>
      <c r="AP78" s="840"/>
      <c r="AQ78" s="840"/>
      <c r="AR78" s="840"/>
      <c r="AS78" s="840"/>
      <c r="AT78" s="840"/>
      <c r="AU78" s="840"/>
      <c r="AV78" s="840"/>
      <c r="AW78" s="840"/>
      <c r="AX78" s="840"/>
      <c r="AY78" s="840"/>
      <c r="AZ78" s="899"/>
      <c r="BA78" s="899"/>
      <c r="BB78" s="899"/>
      <c r="BC78" s="899"/>
      <c r="BD78" s="900"/>
      <c r="BE78" s="253"/>
      <c r="BF78" s="253"/>
      <c r="BG78" s="253"/>
      <c r="BH78" s="253"/>
      <c r="BI78" s="253"/>
      <c r="BJ78" s="256"/>
      <c r="BK78" s="256"/>
      <c r="BL78" s="256"/>
      <c r="BM78" s="256"/>
      <c r="BN78" s="256"/>
      <c r="BO78" s="253"/>
      <c r="BP78" s="253"/>
      <c r="BQ78" s="250">
        <v>72</v>
      </c>
      <c r="BR78" s="255"/>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35"/>
    </row>
    <row r="79" spans="1:131" s="236" customFormat="1" ht="26.25" customHeight="1" x14ac:dyDescent="0.2">
      <c r="A79" s="249">
        <v>12</v>
      </c>
      <c r="B79" s="895"/>
      <c r="C79" s="896"/>
      <c r="D79" s="896"/>
      <c r="E79" s="896"/>
      <c r="F79" s="896"/>
      <c r="G79" s="896"/>
      <c r="H79" s="896"/>
      <c r="I79" s="896"/>
      <c r="J79" s="896"/>
      <c r="K79" s="896"/>
      <c r="L79" s="896"/>
      <c r="M79" s="896"/>
      <c r="N79" s="896"/>
      <c r="O79" s="896"/>
      <c r="P79" s="897"/>
      <c r="Q79" s="898"/>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840"/>
      <c r="AP79" s="840"/>
      <c r="AQ79" s="840"/>
      <c r="AR79" s="840"/>
      <c r="AS79" s="840"/>
      <c r="AT79" s="840"/>
      <c r="AU79" s="840"/>
      <c r="AV79" s="840"/>
      <c r="AW79" s="840"/>
      <c r="AX79" s="840"/>
      <c r="AY79" s="840"/>
      <c r="AZ79" s="899"/>
      <c r="BA79" s="899"/>
      <c r="BB79" s="899"/>
      <c r="BC79" s="899"/>
      <c r="BD79" s="900"/>
      <c r="BE79" s="253"/>
      <c r="BF79" s="253"/>
      <c r="BG79" s="253"/>
      <c r="BH79" s="253"/>
      <c r="BI79" s="253"/>
      <c r="BJ79" s="256"/>
      <c r="BK79" s="256"/>
      <c r="BL79" s="256"/>
      <c r="BM79" s="256"/>
      <c r="BN79" s="256"/>
      <c r="BO79" s="253"/>
      <c r="BP79" s="253"/>
      <c r="BQ79" s="250">
        <v>73</v>
      </c>
      <c r="BR79" s="255"/>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35"/>
    </row>
    <row r="80" spans="1:131" s="236" customFormat="1" ht="26.25" customHeight="1" x14ac:dyDescent="0.2">
      <c r="A80" s="249">
        <v>13</v>
      </c>
      <c r="B80" s="895"/>
      <c r="C80" s="896"/>
      <c r="D80" s="896"/>
      <c r="E80" s="896"/>
      <c r="F80" s="896"/>
      <c r="G80" s="896"/>
      <c r="H80" s="896"/>
      <c r="I80" s="896"/>
      <c r="J80" s="896"/>
      <c r="K80" s="896"/>
      <c r="L80" s="896"/>
      <c r="M80" s="896"/>
      <c r="N80" s="896"/>
      <c r="O80" s="896"/>
      <c r="P80" s="897"/>
      <c r="Q80" s="898"/>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0"/>
      <c r="AY80" s="840"/>
      <c r="AZ80" s="899"/>
      <c r="BA80" s="899"/>
      <c r="BB80" s="899"/>
      <c r="BC80" s="899"/>
      <c r="BD80" s="900"/>
      <c r="BE80" s="253"/>
      <c r="BF80" s="253"/>
      <c r="BG80" s="253"/>
      <c r="BH80" s="253"/>
      <c r="BI80" s="253"/>
      <c r="BJ80" s="253"/>
      <c r="BK80" s="253"/>
      <c r="BL80" s="253"/>
      <c r="BM80" s="253"/>
      <c r="BN80" s="253"/>
      <c r="BO80" s="253"/>
      <c r="BP80" s="253"/>
      <c r="BQ80" s="250">
        <v>74</v>
      </c>
      <c r="BR80" s="255"/>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35"/>
    </row>
    <row r="81" spans="1:131" s="236" customFormat="1" ht="26.25" customHeight="1" x14ac:dyDescent="0.2">
      <c r="A81" s="249">
        <v>14</v>
      </c>
      <c r="B81" s="895"/>
      <c r="C81" s="896"/>
      <c r="D81" s="896"/>
      <c r="E81" s="896"/>
      <c r="F81" s="896"/>
      <c r="G81" s="896"/>
      <c r="H81" s="896"/>
      <c r="I81" s="896"/>
      <c r="J81" s="896"/>
      <c r="K81" s="896"/>
      <c r="L81" s="896"/>
      <c r="M81" s="896"/>
      <c r="N81" s="896"/>
      <c r="O81" s="896"/>
      <c r="P81" s="897"/>
      <c r="Q81" s="898"/>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840"/>
      <c r="AY81" s="840"/>
      <c r="AZ81" s="899"/>
      <c r="BA81" s="899"/>
      <c r="BB81" s="899"/>
      <c r="BC81" s="899"/>
      <c r="BD81" s="900"/>
      <c r="BE81" s="253"/>
      <c r="BF81" s="253"/>
      <c r="BG81" s="253"/>
      <c r="BH81" s="253"/>
      <c r="BI81" s="253"/>
      <c r="BJ81" s="253"/>
      <c r="BK81" s="253"/>
      <c r="BL81" s="253"/>
      <c r="BM81" s="253"/>
      <c r="BN81" s="253"/>
      <c r="BO81" s="253"/>
      <c r="BP81" s="253"/>
      <c r="BQ81" s="250">
        <v>75</v>
      </c>
      <c r="BR81" s="255"/>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35"/>
    </row>
    <row r="82" spans="1:131" s="236" customFormat="1" ht="26.25" customHeight="1" x14ac:dyDescent="0.2">
      <c r="A82" s="249">
        <v>15</v>
      </c>
      <c r="B82" s="895"/>
      <c r="C82" s="896"/>
      <c r="D82" s="896"/>
      <c r="E82" s="896"/>
      <c r="F82" s="896"/>
      <c r="G82" s="896"/>
      <c r="H82" s="896"/>
      <c r="I82" s="896"/>
      <c r="J82" s="896"/>
      <c r="K82" s="896"/>
      <c r="L82" s="896"/>
      <c r="M82" s="896"/>
      <c r="N82" s="896"/>
      <c r="O82" s="896"/>
      <c r="P82" s="897"/>
      <c r="Q82" s="898"/>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0"/>
      <c r="AZ82" s="899"/>
      <c r="BA82" s="899"/>
      <c r="BB82" s="899"/>
      <c r="BC82" s="899"/>
      <c r="BD82" s="900"/>
      <c r="BE82" s="253"/>
      <c r="BF82" s="253"/>
      <c r="BG82" s="253"/>
      <c r="BH82" s="253"/>
      <c r="BI82" s="253"/>
      <c r="BJ82" s="253"/>
      <c r="BK82" s="253"/>
      <c r="BL82" s="253"/>
      <c r="BM82" s="253"/>
      <c r="BN82" s="253"/>
      <c r="BO82" s="253"/>
      <c r="BP82" s="253"/>
      <c r="BQ82" s="250">
        <v>76</v>
      </c>
      <c r="BR82" s="255"/>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35"/>
    </row>
    <row r="83" spans="1:131" s="236" customFormat="1" ht="26.25" customHeight="1" x14ac:dyDescent="0.2">
      <c r="A83" s="249">
        <v>16</v>
      </c>
      <c r="B83" s="895"/>
      <c r="C83" s="896"/>
      <c r="D83" s="896"/>
      <c r="E83" s="896"/>
      <c r="F83" s="896"/>
      <c r="G83" s="896"/>
      <c r="H83" s="896"/>
      <c r="I83" s="896"/>
      <c r="J83" s="896"/>
      <c r="K83" s="896"/>
      <c r="L83" s="896"/>
      <c r="M83" s="896"/>
      <c r="N83" s="896"/>
      <c r="O83" s="896"/>
      <c r="P83" s="897"/>
      <c r="Q83" s="898"/>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99"/>
      <c r="BA83" s="899"/>
      <c r="BB83" s="899"/>
      <c r="BC83" s="899"/>
      <c r="BD83" s="900"/>
      <c r="BE83" s="253"/>
      <c r="BF83" s="253"/>
      <c r="BG83" s="253"/>
      <c r="BH83" s="253"/>
      <c r="BI83" s="253"/>
      <c r="BJ83" s="253"/>
      <c r="BK83" s="253"/>
      <c r="BL83" s="253"/>
      <c r="BM83" s="253"/>
      <c r="BN83" s="253"/>
      <c r="BO83" s="253"/>
      <c r="BP83" s="253"/>
      <c r="BQ83" s="250">
        <v>77</v>
      </c>
      <c r="BR83" s="255"/>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35"/>
    </row>
    <row r="84" spans="1:131" s="236" customFormat="1" ht="26.25" customHeight="1" x14ac:dyDescent="0.2">
      <c r="A84" s="249">
        <v>17</v>
      </c>
      <c r="B84" s="895"/>
      <c r="C84" s="896"/>
      <c r="D84" s="896"/>
      <c r="E84" s="896"/>
      <c r="F84" s="896"/>
      <c r="G84" s="896"/>
      <c r="H84" s="896"/>
      <c r="I84" s="896"/>
      <c r="J84" s="896"/>
      <c r="K84" s="896"/>
      <c r="L84" s="896"/>
      <c r="M84" s="896"/>
      <c r="N84" s="896"/>
      <c r="O84" s="896"/>
      <c r="P84" s="897"/>
      <c r="Q84" s="898"/>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99"/>
      <c r="BA84" s="899"/>
      <c r="BB84" s="899"/>
      <c r="BC84" s="899"/>
      <c r="BD84" s="900"/>
      <c r="BE84" s="253"/>
      <c r="BF84" s="253"/>
      <c r="BG84" s="253"/>
      <c r="BH84" s="253"/>
      <c r="BI84" s="253"/>
      <c r="BJ84" s="253"/>
      <c r="BK84" s="253"/>
      <c r="BL84" s="253"/>
      <c r="BM84" s="253"/>
      <c r="BN84" s="253"/>
      <c r="BO84" s="253"/>
      <c r="BP84" s="253"/>
      <c r="BQ84" s="250">
        <v>78</v>
      </c>
      <c r="BR84" s="255"/>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35"/>
    </row>
    <row r="85" spans="1:131" s="236" customFormat="1" ht="26.25" customHeight="1" x14ac:dyDescent="0.2">
      <c r="A85" s="249">
        <v>18</v>
      </c>
      <c r="B85" s="895"/>
      <c r="C85" s="896"/>
      <c r="D85" s="896"/>
      <c r="E85" s="896"/>
      <c r="F85" s="896"/>
      <c r="G85" s="896"/>
      <c r="H85" s="896"/>
      <c r="I85" s="896"/>
      <c r="J85" s="896"/>
      <c r="K85" s="896"/>
      <c r="L85" s="896"/>
      <c r="M85" s="896"/>
      <c r="N85" s="896"/>
      <c r="O85" s="896"/>
      <c r="P85" s="897"/>
      <c r="Q85" s="898"/>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99"/>
      <c r="BA85" s="899"/>
      <c r="BB85" s="899"/>
      <c r="BC85" s="899"/>
      <c r="BD85" s="900"/>
      <c r="BE85" s="253"/>
      <c r="BF85" s="253"/>
      <c r="BG85" s="253"/>
      <c r="BH85" s="253"/>
      <c r="BI85" s="253"/>
      <c r="BJ85" s="253"/>
      <c r="BK85" s="253"/>
      <c r="BL85" s="253"/>
      <c r="BM85" s="253"/>
      <c r="BN85" s="253"/>
      <c r="BO85" s="253"/>
      <c r="BP85" s="253"/>
      <c r="BQ85" s="250">
        <v>79</v>
      </c>
      <c r="BR85" s="255"/>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35"/>
    </row>
    <row r="86" spans="1:131" s="236" customFormat="1" ht="26.25" customHeight="1" x14ac:dyDescent="0.2">
      <c r="A86" s="249">
        <v>19</v>
      </c>
      <c r="B86" s="895"/>
      <c r="C86" s="896"/>
      <c r="D86" s="896"/>
      <c r="E86" s="896"/>
      <c r="F86" s="896"/>
      <c r="G86" s="896"/>
      <c r="H86" s="896"/>
      <c r="I86" s="896"/>
      <c r="J86" s="896"/>
      <c r="K86" s="896"/>
      <c r="L86" s="896"/>
      <c r="M86" s="896"/>
      <c r="N86" s="896"/>
      <c r="O86" s="896"/>
      <c r="P86" s="897"/>
      <c r="Q86" s="898"/>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99"/>
      <c r="BA86" s="899"/>
      <c r="BB86" s="899"/>
      <c r="BC86" s="899"/>
      <c r="BD86" s="900"/>
      <c r="BE86" s="253"/>
      <c r="BF86" s="253"/>
      <c r="BG86" s="253"/>
      <c r="BH86" s="253"/>
      <c r="BI86" s="253"/>
      <c r="BJ86" s="253"/>
      <c r="BK86" s="253"/>
      <c r="BL86" s="253"/>
      <c r="BM86" s="253"/>
      <c r="BN86" s="253"/>
      <c r="BO86" s="253"/>
      <c r="BP86" s="253"/>
      <c r="BQ86" s="250">
        <v>80</v>
      </c>
      <c r="BR86" s="255"/>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35"/>
    </row>
    <row r="87" spans="1:131" s="236" customFormat="1" ht="26.25" customHeight="1" x14ac:dyDescent="0.2">
      <c r="A87" s="257">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53"/>
      <c r="BF87" s="253"/>
      <c r="BG87" s="253"/>
      <c r="BH87" s="253"/>
      <c r="BI87" s="253"/>
      <c r="BJ87" s="253"/>
      <c r="BK87" s="253"/>
      <c r="BL87" s="253"/>
      <c r="BM87" s="253"/>
      <c r="BN87" s="253"/>
      <c r="BO87" s="253"/>
      <c r="BP87" s="253"/>
      <c r="BQ87" s="250">
        <v>81</v>
      </c>
      <c r="BR87" s="255"/>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35"/>
    </row>
    <row r="88" spans="1:131" s="236" customFormat="1" ht="26.25" customHeight="1" thickBot="1" x14ac:dyDescent="0.25">
      <c r="A88" s="252" t="s">
        <v>381</v>
      </c>
      <c r="B88" s="791" t="s">
        <v>411</v>
      </c>
      <c r="C88" s="792"/>
      <c r="D88" s="792"/>
      <c r="E88" s="792"/>
      <c r="F88" s="792"/>
      <c r="G88" s="792"/>
      <c r="H88" s="792"/>
      <c r="I88" s="792"/>
      <c r="J88" s="792"/>
      <c r="K88" s="792"/>
      <c r="L88" s="792"/>
      <c r="M88" s="792"/>
      <c r="N88" s="792"/>
      <c r="O88" s="792"/>
      <c r="P88" s="793"/>
      <c r="Q88" s="853"/>
      <c r="R88" s="854"/>
      <c r="S88" s="854"/>
      <c r="T88" s="854"/>
      <c r="U88" s="854"/>
      <c r="V88" s="854"/>
      <c r="W88" s="854"/>
      <c r="X88" s="854"/>
      <c r="Y88" s="854"/>
      <c r="Z88" s="854"/>
      <c r="AA88" s="854"/>
      <c r="AB88" s="854"/>
      <c r="AC88" s="854"/>
      <c r="AD88" s="854"/>
      <c r="AE88" s="854"/>
      <c r="AF88" s="857"/>
      <c r="AG88" s="857"/>
      <c r="AH88" s="857"/>
      <c r="AI88" s="857"/>
      <c r="AJ88" s="857"/>
      <c r="AK88" s="854"/>
      <c r="AL88" s="854"/>
      <c r="AM88" s="854"/>
      <c r="AN88" s="854"/>
      <c r="AO88" s="854"/>
      <c r="AP88" s="857"/>
      <c r="AQ88" s="857"/>
      <c r="AR88" s="857"/>
      <c r="AS88" s="857"/>
      <c r="AT88" s="857"/>
      <c r="AU88" s="857"/>
      <c r="AV88" s="857"/>
      <c r="AW88" s="857"/>
      <c r="AX88" s="857"/>
      <c r="AY88" s="857"/>
      <c r="AZ88" s="869"/>
      <c r="BA88" s="869"/>
      <c r="BB88" s="869"/>
      <c r="BC88" s="869"/>
      <c r="BD88" s="870"/>
      <c r="BE88" s="253"/>
      <c r="BF88" s="253"/>
      <c r="BG88" s="253"/>
      <c r="BH88" s="253"/>
      <c r="BI88" s="253"/>
      <c r="BJ88" s="253"/>
      <c r="BK88" s="253"/>
      <c r="BL88" s="253"/>
      <c r="BM88" s="253"/>
      <c r="BN88" s="253"/>
      <c r="BO88" s="253"/>
      <c r="BP88" s="253"/>
      <c r="BQ88" s="250">
        <v>82</v>
      </c>
      <c r="BR88" s="255"/>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35"/>
    </row>
    <row r="89" spans="1:131" s="236"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35"/>
    </row>
    <row r="90" spans="1:131" s="236"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35"/>
    </row>
    <row r="91" spans="1:131" s="236"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35"/>
    </row>
    <row r="92" spans="1:131" s="236"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35"/>
    </row>
    <row r="93" spans="1:131" s="236"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35"/>
    </row>
    <row r="94" spans="1:131" s="236"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35"/>
    </row>
    <row r="95" spans="1:131" s="236"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35"/>
    </row>
    <row r="96" spans="1:131" s="236"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35"/>
    </row>
    <row r="97" spans="1:131" s="236"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35"/>
    </row>
    <row r="98" spans="1:131" s="236"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35"/>
    </row>
    <row r="99" spans="1:131" s="236"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35"/>
    </row>
    <row r="100" spans="1:131" s="236"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35"/>
    </row>
    <row r="101" spans="1:131" s="236"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35"/>
    </row>
    <row r="102" spans="1:131" s="236"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381</v>
      </c>
      <c r="BR102" s="791" t="s">
        <v>412</v>
      </c>
      <c r="BS102" s="792"/>
      <c r="BT102" s="792"/>
      <c r="BU102" s="792"/>
      <c r="BV102" s="792"/>
      <c r="BW102" s="792"/>
      <c r="BX102" s="792"/>
      <c r="BY102" s="792"/>
      <c r="BZ102" s="792"/>
      <c r="CA102" s="792"/>
      <c r="CB102" s="792"/>
      <c r="CC102" s="792"/>
      <c r="CD102" s="792"/>
      <c r="CE102" s="792"/>
      <c r="CF102" s="792"/>
      <c r="CG102" s="793"/>
      <c r="CH102" s="911"/>
      <c r="CI102" s="912"/>
      <c r="CJ102" s="912"/>
      <c r="CK102" s="912"/>
      <c r="CL102" s="913"/>
      <c r="CM102" s="911"/>
      <c r="CN102" s="912"/>
      <c r="CO102" s="912"/>
      <c r="CP102" s="912"/>
      <c r="CQ102" s="913"/>
      <c r="CR102" s="914">
        <v>193741</v>
      </c>
      <c r="CS102" s="872"/>
      <c r="CT102" s="872"/>
      <c r="CU102" s="872"/>
      <c r="CV102" s="915"/>
      <c r="CW102" s="914">
        <v>1513</v>
      </c>
      <c r="CX102" s="872"/>
      <c r="CY102" s="872"/>
      <c r="CZ102" s="872"/>
      <c r="DA102" s="915"/>
      <c r="DB102" s="914">
        <v>68596</v>
      </c>
      <c r="DC102" s="872"/>
      <c r="DD102" s="872"/>
      <c r="DE102" s="872"/>
      <c r="DF102" s="915"/>
      <c r="DG102" s="914">
        <v>227272</v>
      </c>
      <c r="DH102" s="872"/>
      <c r="DI102" s="872"/>
      <c r="DJ102" s="872"/>
      <c r="DK102" s="915"/>
      <c r="DL102" s="914">
        <v>621</v>
      </c>
      <c r="DM102" s="872"/>
      <c r="DN102" s="872"/>
      <c r="DO102" s="872"/>
      <c r="DP102" s="915"/>
      <c r="DQ102" s="914">
        <v>292</v>
      </c>
      <c r="DR102" s="872"/>
      <c r="DS102" s="872"/>
      <c r="DT102" s="872"/>
      <c r="DU102" s="915"/>
      <c r="DV102" s="938"/>
      <c r="DW102" s="939"/>
      <c r="DX102" s="939"/>
      <c r="DY102" s="939"/>
      <c r="DZ102" s="940"/>
      <c r="EA102" s="235"/>
    </row>
    <row r="103" spans="1:131" s="236"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41" t="s">
        <v>413</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35"/>
    </row>
    <row r="104" spans="1:131" s="236"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42" t="s">
        <v>414</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35"/>
    </row>
    <row r="105" spans="1:131" s="236"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5"/>
    </row>
    <row r="106" spans="1:131" s="236"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5"/>
    </row>
    <row r="107" spans="1:131" s="235" customFormat="1" ht="26.25" customHeight="1" thickBot="1" x14ac:dyDescent="0.25">
      <c r="A107" s="263" t="s">
        <v>415</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416</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5" customFormat="1" ht="26.25" customHeight="1" x14ac:dyDescent="0.2">
      <c r="A108" s="943" t="s">
        <v>417</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418</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35" customFormat="1" ht="26.25" customHeight="1" x14ac:dyDescent="0.2">
      <c r="A109" s="936" t="s">
        <v>419</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420</v>
      </c>
      <c r="AB109" s="917"/>
      <c r="AC109" s="917"/>
      <c r="AD109" s="917"/>
      <c r="AE109" s="918"/>
      <c r="AF109" s="916" t="s">
        <v>308</v>
      </c>
      <c r="AG109" s="917"/>
      <c r="AH109" s="917"/>
      <c r="AI109" s="917"/>
      <c r="AJ109" s="918"/>
      <c r="AK109" s="916" t="s">
        <v>307</v>
      </c>
      <c r="AL109" s="917"/>
      <c r="AM109" s="917"/>
      <c r="AN109" s="917"/>
      <c r="AO109" s="918"/>
      <c r="AP109" s="916" t="s">
        <v>421</v>
      </c>
      <c r="AQ109" s="917"/>
      <c r="AR109" s="917"/>
      <c r="AS109" s="917"/>
      <c r="AT109" s="919"/>
      <c r="AU109" s="936" t="s">
        <v>419</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420</v>
      </c>
      <c r="BR109" s="917"/>
      <c r="BS109" s="917"/>
      <c r="BT109" s="917"/>
      <c r="BU109" s="918"/>
      <c r="BV109" s="916" t="s">
        <v>308</v>
      </c>
      <c r="BW109" s="917"/>
      <c r="BX109" s="917"/>
      <c r="BY109" s="917"/>
      <c r="BZ109" s="918"/>
      <c r="CA109" s="916" t="s">
        <v>307</v>
      </c>
      <c r="CB109" s="917"/>
      <c r="CC109" s="917"/>
      <c r="CD109" s="917"/>
      <c r="CE109" s="918"/>
      <c r="CF109" s="937" t="s">
        <v>421</v>
      </c>
      <c r="CG109" s="937"/>
      <c r="CH109" s="937"/>
      <c r="CI109" s="937"/>
      <c r="CJ109" s="937"/>
      <c r="CK109" s="916" t="s">
        <v>422</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420</v>
      </c>
      <c r="DH109" s="917"/>
      <c r="DI109" s="917"/>
      <c r="DJ109" s="917"/>
      <c r="DK109" s="918"/>
      <c r="DL109" s="916" t="s">
        <v>308</v>
      </c>
      <c r="DM109" s="917"/>
      <c r="DN109" s="917"/>
      <c r="DO109" s="917"/>
      <c r="DP109" s="918"/>
      <c r="DQ109" s="916" t="s">
        <v>307</v>
      </c>
      <c r="DR109" s="917"/>
      <c r="DS109" s="917"/>
      <c r="DT109" s="917"/>
      <c r="DU109" s="918"/>
      <c r="DV109" s="916" t="s">
        <v>421</v>
      </c>
      <c r="DW109" s="917"/>
      <c r="DX109" s="917"/>
      <c r="DY109" s="917"/>
      <c r="DZ109" s="919"/>
    </row>
    <row r="110" spans="1:131" s="235" customFormat="1" ht="26.25" customHeight="1" x14ac:dyDescent="0.2">
      <c r="A110" s="920" t="s">
        <v>423</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121817419</v>
      </c>
      <c r="AB110" s="924"/>
      <c r="AC110" s="924"/>
      <c r="AD110" s="924"/>
      <c r="AE110" s="925"/>
      <c r="AF110" s="926">
        <v>125300558</v>
      </c>
      <c r="AG110" s="924"/>
      <c r="AH110" s="924"/>
      <c r="AI110" s="924"/>
      <c r="AJ110" s="925"/>
      <c r="AK110" s="926">
        <v>128411222</v>
      </c>
      <c r="AL110" s="924"/>
      <c r="AM110" s="924"/>
      <c r="AN110" s="924"/>
      <c r="AO110" s="925"/>
      <c r="AP110" s="927">
        <v>16.100000000000001</v>
      </c>
      <c r="AQ110" s="928"/>
      <c r="AR110" s="928"/>
      <c r="AS110" s="928"/>
      <c r="AT110" s="929"/>
      <c r="AU110" s="930" t="s">
        <v>69</v>
      </c>
      <c r="AV110" s="931"/>
      <c r="AW110" s="931"/>
      <c r="AX110" s="931"/>
      <c r="AY110" s="931"/>
      <c r="AZ110" s="972" t="s">
        <v>424</v>
      </c>
      <c r="BA110" s="921"/>
      <c r="BB110" s="921"/>
      <c r="BC110" s="921"/>
      <c r="BD110" s="921"/>
      <c r="BE110" s="921"/>
      <c r="BF110" s="921"/>
      <c r="BG110" s="921"/>
      <c r="BH110" s="921"/>
      <c r="BI110" s="921"/>
      <c r="BJ110" s="921"/>
      <c r="BK110" s="921"/>
      <c r="BL110" s="921"/>
      <c r="BM110" s="921"/>
      <c r="BN110" s="921"/>
      <c r="BO110" s="921"/>
      <c r="BP110" s="922"/>
      <c r="BQ110" s="958">
        <v>3950006288</v>
      </c>
      <c r="BR110" s="959"/>
      <c r="BS110" s="959"/>
      <c r="BT110" s="959"/>
      <c r="BU110" s="959"/>
      <c r="BV110" s="959">
        <v>4035391234</v>
      </c>
      <c r="BW110" s="959"/>
      <c r="BX110" s="959"/>
      <c r="BY110" s="959"/>
      <c r="BZ110" s="959"/>
      <c r="CA110" s="959">
        <v>4149309464</v>
      </c>
      <c r="CB110" s="959"/>
      <c r="CC110" s="959"/>
      <c r="CD110" s="959"/>
      <c r="CE110" s="959"/>
      <c r="CF110" s="973">
        <v>519.9</v>
      </c>
      <c r="CG110" s="974"/>
      <c r="CH110" s="974"/>
      <c r="CI110" s="974"/>
      <c r="CJ110" s="974"/>
      <c r="CK110" s="975" t="s">
        <v>425</v>
      </c>
      <c r="CL110" s="976"/>
      <c r="CM110" s="955" t="s">
        <v>426</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151</v>
      </c>
      <c r="DH110" s="959"/>
      <c r="DI110" s="959"/>
      <c r="DJ110" s="959"/>
      <c r="DK110" s="959"/>
      <c r="DL110" s="959" t="s">
        <v>372</v>
      </c>
      <c r="DM110" s="959"/>
      <c r="DN110" s="959"/>
      <c r="DO110" s="959"/>
      <c r="DP110" s="959"/>
      <c r="DQ110" s="959" t="s">
        <v>151</v>
      </c>
      <c r="DR110" s="959"/>
      <c r="DS110" s="959"/>
      <c r="DT110" s="959"/>
      <c r="DU110" s="959"/>
      <c r="DV110" s="960" t="s">
        <v>427</v>
      </c>
      <c r="DW110" s="960"/>
      <c r="DX110" s="960"/>
      <c r="DY110" s="960"/>
      <c r="DZ110" s="961"/>
    </row>
    <row r="111" spans="1:131" s="235" customFormat="1" ht="26.25" customHeight="1" x14ac:dyDescent="0.2">
      <c r="A111" s="962" t="s">
        <v>428</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v>11958439</v>
      </c>
      <c r="AB111" s="966"/>
      <c r="AC111" s="966"/>
      <c r="AD111" s="966"/>
      <c r="AE111" s="967"/>
      <c r="AF111" s="968">
        <v>11362796</v>
      </c>
      <c r="AG111" s="966"/>
      <c r="AH111" s="966"/>
      <c r="AI111" s="966"/>
      <c r="AJ111" s="967"/>
      <c r="AK111" s="968">
        <v>4991535</v>
      </c>
      <c r="AL111" s="966"/>
      <c r="AM111" s="966"/>
      <c r="AN111" s="966"/>
      <c r="AO111" s="967"/>
      <c r="AP111" s="969">
        <v>0.6</v>
      </c>
      <c r="AQ111" s="970"/>
      <c r="AR111" s="970"/>
      <c r="AS111" s="970"/>
      <c r="AT111" s="971"/>
      <c r="AU111" s="932"/>
      <c r="AV111" s="933"/>
      <c r="AW111" s="933"/>
      <c r="AX111" s="933"/>
      <c r="AY111" s="933"/>
      <c r="AZ111" s="981" t="s">
        <v>429</v>
      </c>
      <c r="BA111" s="982"/>
      <c r="BB111" s="982"/>
      <c r="BC111" s="982"/>
      <c r="BD111" s="982"/>
      <c r="BE111" s="982"/>
      <c r="BF111" s="982"/>
      <c r="BG111" s="982"/>
      <c r="BH111" s="982"/>
      <c r="BI111" s="982"/>
      <c r="BJ111" s="982"/>
      <c r="BK111" s="982"/>
      <c r="BL111" s="982"/>
      <c r="BM111" s="982"/>
      <c r="BN111" s="982"/>
      <c r="BO111" s="982"/>
      <c r="BP111" s="983"/>
      <c r="BQ111" s="951">
        <v>2943383</v>
      </c>
      <c r="BR111" s="952"/>
      <c r="BS111" s="952"/>
      <c r="BT111" s="952"/>
      <c r="BU111" s="952"/>
      <c r="BV111" s="952">
        <v>1837312</v>
      </c>
      <c r="BW111" s="952"/>
      <c r="BX111" s="952"/>
      <c r="BY111" s="952"/>
      <c r="BZ111" s="952"/>
      <c r="CA111" s="952">
        <v>1037779</v>
      </c>
      <c r="CB111" s="952"/>
      <c r="CC111" s="952"/>
      <c r="CD111" s="952"/>
      <c r="CE111" s="952"/>
      <c r="CF111" s="946">
        <v>0.1</v>
      </c>
      <c r="CG111" s="947"/>
      <c r="CH111" s="947"/>
      <c r="CI111" s="947"/>
      <c r="CJ111" s="947"/>
      <c r="CK111" s="977"/>
      <c r="CL111" s="978"/>
      <c r="CM111" s="948" t="s">
        <v>430</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151</v>
      </c>
      <c r="DH111" s="952"/>
      <c r="DI111" s="952"/>
      <c r="DJ111" s="952"/>
      <c r="DK111" s="952"/>
      <c r="DL111" s="952" t="s">
        <v>400</v>
      </c>
      <c r="DM111" s="952"/>
      <c r="DN111" s="952"/>
      <c r="DO111" s="952"/>
      <c r="DP111" s="952"/>
      <c r="DQ111" s="952" t="s">
        <v>431</v>
      </c>
      <c r="DR111" s="952"/>
      <c r="DS111" s="952"/>
      <c r="DT111" s="952"/>
      <c r="DU111" s="952"/>
      <c r="DV111" s="953" t="s">
        <v>431</v>
      </c>
      <c r="DW111" s="953"/>
      <c r="DX111" s="953"/>
      <c r="DY111" s="953"/>
      <c r="DZ111" s="954"/>
    </row>
    <row r="112" spans="1:131" s="235" customFormat="1" ht="26.25" customHeight="1" x14ac:dyDescent="0.2">
      <c r="A112" s="991" t="s">
        <v>432</v>
      </c>
      <c r="B112" s="992"/>
      <c r="C112" s="982" t="s">
        <v>433</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84">
        <v>97077867</v>
      </c>
      <c r="AB112" s="985"/>
      <c r="AC112" s="985"/>
      <c r="AD112" s="985"/>
      <c r="AE112" s="986"/>
      <c r="AF112" s="987">
        <v>94633940</v>
      </c>
      <c r="AG112" s="985"/>
      <c r="AH112" s="985"/>
      <c r="AI112" s="985"/>
      <c r="AJ112" s="986"/>
      <c r="AK112" s="987">
        <v>95741783</v>
      </c>
      <c r="AL112" s="985"/>
      <c r="AM112" s="985"/>
      <c r="AN112" s="985"/>
      <c r="AO112" s="986"/>
      <c r="AP112" s="988">
        <v>12</v>
      </c>
      <c r="AQ112" s="989"/>
      <c r="AR112" s="989"/>
      <c r="AS112" s="989"/>
      <c r="AT112" s="990"/>
      <c r="AU112" s="932"/>
      <c r="AV112" s="933"/>
      <c r="AW112" s="933"/>
      <c r="AX112" s="933"/>
      <c r="AY112" s="933"/>
      <c r="AZ112" s="981" t="s">
        <v>434</v>
      </c>
      <c r="BA112" s="982"/>
      <c r="BB112" s="982"/>
      <c r="BC112" s="982"/>
      <c r="BD112" s="982"/>
      <c r="BE112" s="982"/>
      <c r="BF112" s="982"/>
      <c r="BG112" s="982"/>
      <c r="BH112" s="982"/>
      <c r="BI112" s="982"/>
      <c r="BJ112" s="982"/>
      <c r="BK112" s="982"/>
      <c r="BL112" s="982"/>
      <c r="BM112" s="982"/>
      <c r="BN112" s="982"/>
      <c r="BO112" s="982"/>
      <c r="BP112" s="983"/>
      <c r="BQ112" s="951">
        <v>57781368</v>
      </c>
      <c r="BR112" s="952"/>
      <c r="BS112" s="952"/>
      <c r="BT112" s="952"/>
      <c r="BU112" s="952"/>
      <c r="BV112" s="952">
        <v>57695149</v>
      </c>
      <c r="BW112" s="952"/>
      <c r="BX112" s="952"/>
      <c r="BY112" s="952"/>
      <c r="BZ112" s="952"/>
      <c r="CA112" s="952">
        <v>57954091</v>
      </c>
      <c r="CB112" s="952"/>
      <c r="CC112" s="952"/>
      <c r="CD112" s="952"/>
      <c r="CE112" s="952"/>
      <c r="CF112" s="946">
        <v>7.3</v>
      </c>
      <c r="CG112" s="947"/>
      <c r="CH112" s="947"/>
      <c r="CI112" s="947"/>
      <c r="CJ112" s="947"/>
      <c r="CK112" s="977"/>
      <c r="CL112" s="978"/>
      <c r="CM112" s="948" t="s">
        <v>435</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v>656403</v>
      </c>
      <c r="DH112" s="952"/>
      <c r="DI112" s="952"/>
      <c r="DJ112" s="952"/>
      <c r="DK112" s="952"/>
      <c r="DL112" s="952">
        <v>273806</v>
      </c>
      <c r="DM112" s="952"/>
      <c r="DN112" s="952"/>
      <c r="DO112" s="952"/>
      <c r="DP112" s="952"/>
      <c r="DQ112" s="952">
        <v>74939</v>
      </c>
      <c r="DR112" s="952"/>
      <c r="DS112" s="952"/>
      <c r="DT112" s="952"/>
      <c r="DU112" s="952"/>
      <c r="DV112" s="953">
        <v>0</v>
      </c>
      <c r="DW112" s="953"/>
      <c r="DX112" s="953"/>
      <c r="DY112" s="953"/>
      <c r="DZ112" s="954"/>
    </row>
    <row r="113" spans="1:130" s="235" customFormat="1" ht="26.25" customHeight="1" x14ac:dyDescent="0.2">
      <c r="A113" s="993"/>
      <c r="B113" s="994"/>
      <c r="C113" s="982" t="s">
        <v>436</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84">
        <v>2914823</v>
      </c>
      <c r="AB113" s="985"/>
      <c r="AC113" s="985"/>
      <c r="AD113" s="985"/>
      <c r="AE113" s="986"/>
      <c r="AF113" s="987">
        <v>3050914</v>
      </c>
      <c r="AG113" s="985"/>
      <c r="AH113" s="985"/>
      <c r="AI113" s="985"/>
      <c r="AJ113" s="986"/>
      <c r="AK113" s="987">
        <v>2971140</v>
      </c>
      <c r="AL113" s="985"/>
      <c r="AM113" s="985"/>
      <c r="AN113" s="985"/>
      <c r="AO113" s="986"/>
      <c r="AP113" s="988">
        <v>0.4</v>
      </c>
      <c r="AQ113" s="989"/>
      <c r="AR113" s="989"/>
      <c r="AS113" s="989"/>
      <c r="AT113" s="990"/>
      <c r="AU113" s="932"/>
      <c r="AV113" s="933"/>
      <c r="AW113" s="933"/>
      <c r="AX113" s="933"/>
      <c r="AY113" s="933"/>
      <c r="AZ113" s="981" t="s">
        <v>437</v>
      </c>
      <c r="BA113" s="982"/>
      <c r="BB113" s="982"/>
      <c r="BC113" s="982"/>
      <c r="BD113" s="982"/>
      <c r="BE113" s="982"/>
      <c r="BF113" s="982"/>
      <c r="BG113" s="982"/>
      <c r="BH113" s="982"/>
      <c r="BI113" s="982"/>
      <c r="BJ113" s="982"/>
      <c r="BK113" s="982"/>
      <c r="BL113" s="982"/>
      <c r="BM113" s="982"/>
      <c r="BN113" s="982"/>
      <c r="BO113" s="982"/>
      <c r="BP113" s="983"/>
      <c r="BQ113" s="951" t="s">
        <v>151</v>
      </c>
      <c r="BR113" s="952"/>
      <c r="BS113" s="952"/>
      <c r="BT113" s="952"/>
      <c r="BU113" s="952"/>
      <c r="BV113" s="952" t="s">
        <v>431</v>
      </c>
      <c r="BW113" s="952"/>
      <c r="BX113" s="952"/>
      <c r="BY113" s="952"/>
      <c r="BZ113" s="952"/>
      <c r="CA113" s="952" t="s">
        <v>427</v>
      </c>
      <c r="CB113" s="952"/>
      <c r="CC113" s="952"/>
      <c r="CD113" s="952"/>
      <c r="CE113" s="952"/>
      <c r="CF113" s="946" t="s">
        <v>431</v>
      </c>
      <c r="CG113" s="947"/>
      <c r="CH113" s="947"/>
      <c r="CI113" s="947"/>
      <c r="CJ113" s="947"/>
      <c r="CK113" s="977"/>
      <c r="CL113" s="978"/>
      <c r="CM113" s="948" t="s">
        <v>438</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51">
        <v>2286980</v>
      </c>
      <c r="DH113" s="952"/>
      <c r="DI113" s="952"/>
      <c r="DJ113" s="952"/>
      <c r="DK113" s="952"/>
      <c r="DL113" s="952">
        <v>1563506</v>
      </c>
      <c r="DM113" s="952"/>
      <c r="DN113" s="952"/>
      <c r="DO113" s="952"/>
      <c r="DP113" s="952"/>
      <c r="DQ113" s="952">
        <v>962840</v>
      </c>
      <c r="DR113" s="952"/>
      <c r="DS113" s="952"/>
      <c r="DT113" s="952"/>
      <c r="DU113" s="952"/>
      <c r="DV113" s="953">
        <v>0.1</v>
      </c>
      <c r="DW113" s="953"/>
      <c r="DX113" s="953"/>
      <c r="DY113" s="953"/>
      <c r="DZ113" s="954"/>
    </row>
    <row r="114" spans="1:130" s="235" customFormat="1" ht="26.25" customHeight="1" x14ac:dyDescent="0.2">
      <c r="A114" s="993"/>
      <c r="B114" s="994"/>
      <c r="C114" s="982" t="s">
        <v>439</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84" t="s">
        <v>431</v>
      </c>
      <c r="AB114" s="985"/>
      <c r="AC114" s="985"/>
      <c r="AD114" s="985"/>
      <c r="AE114" s="986"/>
      <c r="AF114" s="987" t="s">
        <v>427</v>
      </c>
      <c r="AG114" s="985"/>
      <c r="AH114" s="985"/>
      <c r="AI114" s="985"/>
      <c r="AJ114" s="986"/>
      <c r="AK114" s="987" t="s">
        <v>427</v>
      </c>
      <c r="AL114" s="985"/>
      <c r="AM114" s="985"/>
      <c r="AN114" s="985"/>
      <c r="AO114" s="986"/>
      <c r="AP114" s="988" t="s">
        <v>427</v>
      </c>
      <c r="AQ114" s="989"/>
      <c r="AR114" s="989"/>
      <c r="AS114" s="989"/>
      <c r="AT114" s="990"/>
      <c r="AU114" s="932"/>
      <c r="AV114" s="933"/>
      <c r="AW114" s="933"/>
      <c r="AX114" s="933"/>
      <c r="AY114" s="933"/>
      <c r="AZ114" s="981" t="s">
        <v>440</v>
      </c>
      <c r="BA114" s="982"/>
      <c r="BB114" s="982"/>
      <c r="BC114" s="982"/>
      <c r="BD114" s="982"/>
      <c r="BE114" s="982"/>
      <c r="BF114" s="982"/>
      <c r="BG114" s="982"/>
      <c r="BH114" s="982"/>
      <c r="BI114" s="982"/>
      <c r="BJ114" s="982"/>
      <c r="BK114" s="982"/>
      <c r="BL114" s="982"/>
      <c r="BM114" s="982"/>
      <c r="BN114" s="982"/>
      <c r="BO114" s="982"/>
      <c r="BP114" s="983"/>
      <c r="BQ114" s="951">
        <v>314003188</v>
      </c>
      <c r="BR114" s="952"/>
      <c r="BS114" s="952"/>
      <c r="BT114" s="952"/>
      <c r="BU114" s="952"/>
      <c r="BV114" s="952">
        <v>304647630</v>
      </c>
      <c r="BW114" s="952"/>
      <c r="BX114" s="952"/>
      <c r="BY114" s="952"/>
      <c r="BZ114" s="952"/>
      <c r="CA114" s="952">
        <v>294589424</v>
      </c>
      <c r="CB114" s="952"/>
      <c r="CC114" s="952"/>
      <c r="CD114" s="952"/>
      <c r="CE114" s="952"/>
      <c r="CF114" s="946">
        <v>36.9</v>
      </c>
      <c r="CG114" s="947"/>
      <c r="CH114" s="947"/>
      <c r="CI114" s="947"/>
      <c r="CJ114" s="947"/>
      <c r="CK114" s="977"/>
      <c r="CL114" s="978"/>
      <c r="CM114" s="948" t="s">
        <v>441</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51" t="s">
        <v>442</v>
      </c>
      <c r="DH114" s="952"/>
      <c r="DI114" s="952"/>
      <c r="DJ114" s="952"/>
      <c r="DK114" s="952"/>
      <c r="DL114" s="952" t="s">
        <v>151</v>
      </c>
      <c r="DM114" s="952"/>
      <c r="DN114" s="952"/>
      <c r="DO114" s="952"/>
      <c r="DP114" s="952"/>
      <c r="DQ114" s="952" t="s">
        <v>442</v>
      </c>
      <c r="DR114" s="952"/>
      <c r="DS114" s="952"/>
      <c r="DT114" s="952"/>
      <c r="DU114" s="952"/>
      <c r="DV114" s="953" t="s">
        <v>427</v>
      </c>
      <c r="DW114" s="953"/>
      <c r="DX114" s="953"/>
      <c r="DY114" s="953"/>
      <c r="DZ114" s="954"/>
    </row>
    <row r="115" spans="1:130" s="235" customFormat="1" ht="26.25" customHeight="1" x14ac:dyDescent="0.2">
      <c r="A115" s="993"/>
      <c r="B115" s="994"/>
      <c r="C115" s="982" t="s">
        <v>443</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84">
        <v>1500027</v>
      </c>
      <c r="AB115" s="985"/>
      <c r="AC115" s="985"/>
      <c r="AD115" s="985"/>
      <c r="AE115" s="986"/>
      <c r="AF115" s="987">
        <v>1179184</v>
      </c>
      <c r="AG115" s="985"/>
      <c r="AH115" s="985"/>
      <c r="AI115" s="985"/>
      <c r="AJ115" s="986"/>
      <c r="AK115" s="987">
        <v>955513</v>
      </c>
      <c r="AL115" s="985"/>
      <c r="AM115" s="985"/>
      <c r="AN115" s="985"/>
      <c r="AO115" s="986"/>
      <c r="AP115" s="988">
        <v>0.1</v>
      </c>
      <c r="AQ115" s="989"/>
      <c r="AR115" s="989"/>
      <c r="AS115" s="989"/>
      <c r="AT115" s="990"/>
      <c r="AU115" s="932"/>
      <c r="AV115" s="933"/>
      <c r="AW115" s="933"/>
      <c r="AX115" s="933"/>
      <c r="AY115" s="933"/>
      <c r="AZ115" s="981" t="s">
        <v>444</v>
      </c>
      <c r="BA115" s="982"/>
      <c r="BB115" s="982"/>
      <c r="BC115" s="982"/>
      <c r="BD115" s="982"/>
      <c r="BE115" s="982"/>
      <c r="BF115" s="982"/>
      <c r="BG115" s="982"/>
      <c r="BH115" s="982"/>
      <c r="BI115" s="982"/>
      <c r="BJ115" s="982"/>
      <c r="BK115" s="982"/>
      <c r="BL115" s="982"/>
      <c r="BM115" s="982"/>
      <c r="BN115" s="982"/>
      <c r="BO115" s="982"/>
      <c r="BP115" s="983"/>
      <c r="BQ115" s="951">
        <v>3133978</v>
      </c>
      <c r="BR115" s="952"/>
      <c r="BS115" s="952"/>
      <c r="BT115" s="952"/>
      <c r="BU115" s="952"/>
      <c r="BV115" s="952">
        <v>1530663</v>
      </c>
      <c r="BW115" s="952"/>
      <c r="BX115" s="952"/>
      <c r="BY115" s="952"/>
      <c r="BZ115" s="952"/>
      <c r="CA115" s="952">
        <v>1604242</v>
      </c>
      <c r="CB115" s="952"/>
      <c r="CC115" s="952"/>
      <c r="CD115" s="952"/>
      <c r="CE115" s="952"/>
      <c r="CF115" s="946">
        <v>0.2</v>
      </c>
      <c r="CG115" s="947"/>
      <c r="CH115" s="947"/>
      <c r="CI115" s="947"/>
      <c r="CJ115" s="947"/>
      <c r="CK115" s="977"/>
      <c r="CL115" s="978"/>
      <c r="CM115" s="981" t="s">
        <v>445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51" t="s">
        <v>431</v>
      </c>
      <c r="DH115" s="952"/>
      <c r="DI115" s="952"/>
      <c r="DJ115" s="952"/>
      <c r="DK115" s="952"/>
      <c r="DL115" s="952" t="s">
        <v>151</v>
      </c>
      <c r="DM115" s="952"/>
      <c r="DN115" s="952"/>
      <c r="DO115" s="952"/>
      <c r="DP115" s="952"/>
      <c r="DQ115" s="952" t="s">
        <v>151</v>
      </c>
      <c r="DR115" s="952"/>
      <c r="DS115" s="952"/>
      <c r="DT115" s="952"/>
      <c r="DU115" s="952"/>
      <c r="DV115" s="953" t="s">
        <v>151</v>
      </c>
      <c r="DW115" s="953"/>
      <c r="DX115" s="953"/>
      <c r="DY115" s="953"/>
      <c r="DZ115" s="954"/>
    </row>
    <row r="116" spans="1:130" s="235" customFormat="1" ht="26.25" customHeight="1" x14ac:dyDescent="0.2">
      <c r="A116" s="995"/>
      <c r="B116" s="996"/>
      <c r="C116" s="997" t="s">
        <v>446</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84">
        <v>301</v>
      </c>
      <c r="AB116" s="985"/>
      <c r="AC116" s="985"/>
      <c r="AD116" s="985"/>
      <c r="AE116" s="986"/>
      <c r="AF116" s="987">
        <v>195</v>
      </c>
      <c r="AG116" s="985"/>
      <c r="AH116" s="985"/>
      <c r="AI116" s="985"/>
      <c r="AJ116" s="986"/>
      <c r="AK116" s="987">
        <v>25</v>
      </c>
      <c r="AL116" s="985"/>
      <c r="AM116" s="985"/>
      <c r="AN116" s="985"/>
      <c r="AO116" s="986"/>
      <c r="AP116" s="988">
        <v>0</v>
      </c>
      <c r="AQ116" s="989"/>
      <c r="AR116" s="989"/>
      <c r="AS116" s="989"/>
      <c r="AT116" s="990"/>
      <c r="AU116" s="932"/>
      <c r="AV116" s="933"/>
      <c r="AW116" s="933"/>
      <c r="AX116" s="933"/>
      <c r="AY116" s="933"/>
      <c r="AZ116" s="999" t="s">
        <v>447</v>
      </c>
      <c r="BA116" s="1000"/>
      <c r="BB116" s="1000"/>
      <c r="BC116" s="1000"/>
      <c r="BD116" s="1000"/>
      <c r="BE116" s="1000"/>
      <c r="BF116" s="1000"/>
      <c r="BG116" s="1000"/>
      <c r="BH116" s="1000"/>
      <c r="BI116" s="1000"/>
      <c r="BJ116" s="1000"/>
      <c r="BK116" s="1000"/>
      <c r="BL116" s="1000"/>
      <c r="BM116" s="1000"/>
      <c r="BN116" s="1000"/>
      <c r="BO116" s="1000"/>
      <c r="BP116" s="1001"/>
      <c r="BQ116" s="951" t="s">
        <v>427</v>
      </c>
      <c r="BR116" s="952"/>
      <c r="BS116" s="952"/>
      <c r="BT116" s="952"/>
      <c r="BU116" s="952"/>
      <c r="BV116" s="952" t="s">
        <v>151</v>
      </c>
      <c r="BW116" s="952"/>
      <c r="BX116" s="952"/>
      <c r="BY116" s="952"/>
      <c r="BZ116" s="952"/>
      <c r="CA116" s="952" t="s">
        <v>442</v>
      </c>
      <c r="CB116" s="952"/>
      <c r="CC116" s="952"/>
      <c r="CD116" s="952"/>
      <c r="CE116" s="952"/>
      <c r="CF116" s="946" t="s">
        <v>151</v>
      </c>
      <c r="CG116" s="947"/>
      <c r="CH116" s="947"/>
      <c r="CI116" s="947"/>
      <c r="CJ116" s="947"/>
      <c r="CK116" s="977"/>
      <c r="CL116" s="978"/>
      <c r="CM116" s="948" t="s">
        <v>448</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51" t="s">
        <v>372</v>
      </c>
      <c r="DH116" s="952"/>
      <c r="DI116" s="952"/>
      <c r="DJ116" s="952"/>
      <c r="DK116" s="952"/>
      <c r="DL116" s="952" t="s">
        <v>427</v>
      </c>
      <c r="DM116" s="952"/>
      <c r="DN116" s="952"/>
      <c r="DO116" s="952"/>
      <c r="DP116" s="952"/>
      <c r="DQ116" s="952" t="s">
        <v>151</v>
      </c>
      <c r="DR116" s="952"/>
      <c r="DS116" s="952"/>
      <c r="DT116" s="952"/>
      <c r="DU116" s="952"/>
      <c r="DV116" s="953" t="s">
        <v>427</v>
      </c>
      <c r="DW116" s="953"/>
      <c r="DX116" s="953"/>
      <c r="DY116" s="953"/>
      <c r="DZ116" s="954"/>
    </row>
    <row r="117" spans="1:130" s="235" customFormat="1" ht="26.25" customHeight="1" x14ac:dyDescent="0.2">
      <c r="A117" s="936" t="s">
        <v>155</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449</v>
      </c>
      <c r="Z117" s="918"/>
      <c r="AA117" s="1008">
        <v>235268876</v>
      </c>
      <c r="AB117" s="1009"/>
      <c r="AC117" s="1009"/>
      <c r="AD117" s="1009"/>
      <c r="AE117" s="1010"/>
      <c r="AF117" s="1011">
        <v>235527587</v>
      </c>
      <c r="AG117" s="1009"/>
      <c r="AH117" s="1009"/>
      <c r="AI117" s="1009"/>
      <c r="AJ117" s="1010"/>
      <c r="AK117" s="1011">
        <v>233071218</v>
      </c>
      <c r="AL117" s="1009"/>
      <c r="AM117" s="1009"/>
      <c r="AN117" s="1009"/>
      <c r="AO117" s="1010"/>
      <c r="AP117" s="1012"/>
      <c r="AQ117" s="1013"/>
      <c r="AR117" s="1013"/>
      <c r="AS117" s="1013"/>
      <c r="AT117" s="1014"/>
      <c r="AU117" s="932"/>
      <c r="AV117" s="933"/>
      <c r="AW117" s="933"/>
      <c r="AX117" s="933"/>
      <c r="AY117" s="933"/>
      <c r="AZ117" s="981" t="s">
        <v>450</v>
      </c>
      <c r="BA117" s="982"/>
      <c r="BB117" s="982"/>
      <c r="BC117" s="982"/>
      <c r="BD117" s="982"/>
      <c r="BE117" s="982"/>
      <c r="BF117" s="982"/>
      <c r="BG117" s="982"/>
      <c r="BH117" s="982"/>
      <c r="BI117" s="982"/>
      <c r="BJ117" s="982"/>
      <c r="BK117" s="982"/>
      <c r="BL117" s="982"/>
      <c r="BM117" s="982"/>
      <c r="BN117" s="982"/>
      <c r="BO117" s="982"/>
      <c r="BP117" s="983"/>
      <c r="BQ117" s="951" t="s">
        <v>400</v>
      </c>
      <c r="BR117" s="952"/>
      <c r="BS117" s="952"/>
      <c r="BT117" s="952"/>
      <c r="BU117" s="952"/>
      <c r="BV117" s="952" t="s">
        <v>400</v>
      </c>
      <c r="BW117" s="952"/>
      <c r="BX117" s="952"/>
      <c r="BY117" s="952"/>
      <c r="BZ117" s="952"/>
      <c r="CA117" s="952" t="s">
        <v>442</v>
      </c>
      <c r="CB117" s="952"/>
      <c r="CC117" s="952"/>
      <c r="CD117" s="952"/>
      <c r="CE117" s="952"/>
      <c r="CF117" s="946" t="s">
        <v>427</v>
      </c>
      <c r="CG117" s="947"/>
      <c r="CH117" s="947"/>
      <c r="CI117" s="947"/>
      <c r="CJ117" s="947"/>
      <c r="CK117" s="977"/>
      <c r="CL117" s="978"/>
      <c r="CM117" s="948" t="s">
        <v>451</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51" t="s">
        <v>400</v>
      </c>
      <c r="DH117" s="952"/>
      <c r="DI117" s="952"/>
      <c r="DJ117" s="952"/>
      <c r="DK117" s="952"/>
      <c r="DL117" s="952" t="s">
        <v>151</v>
      </c>
      <c r="DM117" s="952"/>
      <c r="DN117" s="952"/>
      <c r="DO117" s="952"/>
      <c r="DP117" s="952"/>
      <c r="DQ117" s="952" t="s">
        <v>400</v>
      </c>
      <c r="DR117" s="952"/>
      <c r="DS117" s="952"/>
      <c r="DT117" s="952"/>
      <c r="DU117" s="952"/>
      <c r="DV117" s="953" t="s">
        <v>427</v>
      </c>
      <c r="DW117" s="953"/>
      <c r="DX117" s="953"/>
      <c r="DY117" s="953"/>
      <c r="DZ117" s="954"/>
    </row>
    <row r="118" spans="1:130" s="235" customFormat="1" ht="26.25" customHeight="1" x14ac:dyDescent="0.2">
      <c r="A118" s="936" t="s">
        <v>422</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420</v>
      </c>
      <c r="AB118" s="917"/>
      <c r="AC118" s="917"/>
      <c r="AD118" s="917"/>
      <c r="AE118" s="918"/>
      <c r="AF118" s="916" t="s">
        <v>308</v>
      </c>
      <c r="AG118" s="917"/>
      <c r="AH118" s="917"/>
      <c r="AI118" s="917"/>
      <c r="AJ118" s="918"/>
      <c r="AK118" s="916" t="s">
        <v>307</v>
      </c>
      <c r="AL118" s="917"/>
      <c r="AM118" s="917"/>
      <c r="AN118" s="917"/>
      <c r="AO118" s="918"/>
      <c r="AP118" s="1003" t="s">
        <v>421</v>
      </c>
      <c r="AQ118" s="1004"/>
      <c r="AR118" s="1004"/>
      <c r="AS118" s="1004"/>
      <c r="AT118" s="1005"/>
      <c r="AU118" s="932"/>
      <c r="AV118" s="933"/>
      <c r="AW118" s="933"/>
      <c r="AX118" s="933"/>
      <c r="AY118" s="933"/>
      <c r="AZ118" s="1006" t="s">
        <v>452</v>
      </c>
      <c r="BA118" s="997"/>
      <c r="BB118" s="997"/>
      <c r="BC118" s="997"/>
      <c r="BD118" s="997"/>
      <c r="BE118" s="997"/>
      <c r="BF118" s="997"/>
      <c r="BG118" s="997"/>
      <c r="BH118" s="997"/>
      <c r="BI118" s="997"/>
      <c r="BJ118" s="997"/>
      <c r="BK118" s="997"/>
      <c r="BL118" s="997"/>
      <c r="BM118" s="997"/>
      <c r="BN118" s="997"/>
      <c r="BO118" s="997"/>
      <c r="BP118" s="998"/>
      <c r="BQ118" s="1023" t="s">
        <v>400</v>
      </c>
      <c r="BR118" s="1024"/>
      <c r="BS118" s="1024"/>
      <c r="BT118" s="1024"/>
      <c r="BU118" s="1024"/>
      <c r="BV118" s="1024" t="s">
        <v>400</v>
      </c>
      <c r="BW118" s="1024"/>
      <c r="BX118" s="1024"/>
      <c r="BY118" s="1024"/>
      <c r="BZ118" s="1024"/>
      <c r="CA118" s="1024" t="s">
        <v>453</v>
      </c>
      <c r="CB118" s="1024"/>
      <c r="CC118" s="1024"/>
      <c r="CD118" s="1024"/>
      <c r="CE118" s="1024"/>
      <c r="CF118" s="946" t="s">
        <v>151</v>
      </c>
      <c r="CG118" s="947"/>
      <c r="CH118" s="947"/>
      <c r="CI118" s="947"/>
      <c r="CJ118" s="947"/>
      <c r="CK118" s="977"/>
      <c r="CL118" s="978"/>
      <c r="CM118" s="948" t="s">
        <v>454</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51" t="s">
        <v>427</v>
      </c>
      <c r="DH118" s="952"/>
      <c r="DI118" s="952"/>
      <c r="DJ118" s="952"/>
      <c r="DK118" s="952"/>
      <c r="DL118" s="952" t="s">
        <v>431</v>
      </c>
      <c r="DM118" s="952"/>
      <c r="DN118" s="952"/>
      <c r="DO118" s="952"/>
      <c r="DP118" s="952"/>
      <c r="DQ118" s="952" t="s">
        <v>400</v>
      </c>
      <c r="DR118" s="952"/>
      <c r="DS118" s="952"/>
      <c r="DT118" s="952"/>
      <c r="DU118" s="952"/>
      <c r="DV118" s="953" t="s">
        <v>427</v>
      </c>
      <c r="DW118" s="953"/>
      <c r="DX118" s="953"/>
      <c r="DY118" s="953"/>
      <c r="DZ118" s="954"/>
    </row>
    <row r="119" spans="1:130" s="235" customFormat="1" ht="26.25" customHeight="1" x14ac:dyDescent="0.2">
      <c r="A119" s="1088" t="s">
        <v>425</v>
      </c>
      <c r="B119" s="976"/>
      <c r="C119" s="955" t="s">
        <v>426</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400</v>
      </c>
      <c r="AB119" s="924"/>
      <c r="AC119" s="924"/>
      <c r="AD119" s="924"/>
      <c r="AE119" s="925"/>
      <c r="AF119" s="926" t="s">
        <v>400</v>
      </c>
      <c r="AG119" s="924"/>
      <c r="AH119" s="924"/>
      <c r="AI119" s="924"/>
      <c r="AJ119" s="925"/>
      <c r="AK119" s="926" t="s">
        <v>151</v>
      </c>
      <c r="AL119" s="924"/>
      <c r="AM119" s="924"/>
      <c r="AN119" s="924"/>
      <c r="AO119" s="925"/>
      <c r="AP119" s="927" t="s">
        <v>427</v>
      </c>
      <c r="AQ119" s="928"/>
      <c r="AR119" s="928"/>
      <c r="AS119" s="928"/>
      <c r="AT119" s="929"/>
      <c r="AU119" s="934"/>
      <c r="AV119" s="935"/>
      <c r="AW119" s="935"/>
      <c r="AX119" s="935"/>
      <c r="AY119" s="935"/>
      <c r="AZ119" s="265" t="s">
        <v>155</v>
      </c>
      <c r="BA119" s="265"/>
      <c r="BB119" s="265"/>
      <c r="BC119" s="265"/>
      <c r="BD119" s="265"/>
      <c r="BE119" s="265"/>
      <c r="BF119" s="265"/>
      <c r="BG119" s="265"/>
      <c r="BH119" s="265"/>
      <c r="BI119" s="265"/>
      <c r="BJ119" s="265"/>
      <c r="BK119" s="265"/>
      <c r="BL119" s="265"/>
      <c r="BM119" s="265"/>
      <c r="BN119" s="265"/>
      <c r="BO119" s="1007" t="s">
        <v>455</v>
      </c>
      <c r="BP119" s="1031"/>
      <c r="BQ119" s="1023">
        <v>4327868205</v>
      </c>
      <c r="BR119" s="1024"/>
      <c r="BS119" s="1024"/>
      <c r="BT119" s="1024"/>
      <c r="BU119" s="1024"/>
      <c r="BV119" s="1024">
        <v>4401101988</v>
      </c>
      <c r="BW119" s="1024"/>
      <c r="BX119" s="1024"/>
      <c r="BY119" s="1024"/>
      <c r="BZ119" s="1024"/>
      <c r="CA119" s="1024">
        <v>4504495000</v>
      </c>
      <c r="CB119" s="1024"/>
      <c r="CC119" s="1024"/>
      <c r="CD119" s="1024"/>
      <c r="CE119" s="1024"/>
      <c r="CF119" s="1025"/>
      <c r="CG119" s="1026"/>
      <c r="CH119" s="1026"/>
      <c r="CI119" s="1026"/>
      <c r="CJ119" s="1027"/>
      <c r="CK119" s="979"/>
      <c r="CL119" s="980"/>
      <c r="CM119" s="1028" t="s">
        <v>456</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951" t="s">
        <v>151</v>
      </c>
      <c r="DH119" s="952"/>
      <c r="DI119" s="952"/>
      <c r="DJ119" s="952"/>
      <c r="DK119" s="952"/>
      <c r="DL119" s="952" t="s">
        <v>151</v>
      </c>
      <c r="DM119" s="952"/>
      <c r="DN119" s="952"/>
      <c r="DO119" s="952"/>
      <c r="DP119" s="952"/>
      <c r="DQ119" s="952" t="s">
        <v>151</v>
      </c>
      <c r="DR119" s="952"/>
      <c r="DS119" s="952"/>
      <c r="DT119" s="952"/>
      <c r="DU119" s="952"/>
      <c r="DV119" s="953" t="s">
        <v>427</v>
      </c>
      <c r="DW119" s="953"/>
      <c r="DX119" s="953"/>
      <c r="DY119" s="953"/>
      <c r="DZ119" s="954"/>
    </row>
    <row r="120" spans="1:130" s="235" customFormat="1" ht="26.25" customHeight="1" x14ac:dyDescent="0.2">
      <c r="A120" s="1089"/>
      <c r="B120" s="978"/>
      <c r="C120" s="948" t="s">
        <v>430</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84" t="s">
        <v>151</v>
      </c>
      <c r="AB120" s="985"/>
      <c r="AC120" s="985"/>
      <c r="AD120" s="985"/>
      <c r="AE120" s="986"/>
      <c r="AF120" s="987" t="s">
        <v>427</v>
      </c>
      <c r="AG120" s="985"/>
      <c r="AH120" s="985"/>
      <c r="AI120" s="985"/>
      <c r="AJ120" s="986"/>
      <c r="AK120" s="987" t="s">
        <v>151</v>
      </c>
      <c r="AL120" s="985"/>
      <c r="AM120" s="985"/>
      <c r="AN120" s="985"/>
      <c r="AO120" s="986"/>
      <c r="AP120" s="988" t="s">
        <v>151</v>
      </c>
      <c r="AQ120" s="989"/>
      <c r="AR120" s="989"/>
      <c r="AS120" s="989"/>
      <c r="AT120" s="990"/>
      <c r="AU120" s="1015" t="s">
        <v>457</v>
      </c>
      <c r="AV120" s="1016"/>
      <c r="AW120" s="1016"/>
      <c r="AX120" s="1016"/>
      <c r="AY120" s="1017"/>
      <c r="AZ120" s="972" t="s">
        <v>458</v>
      </c>
      <c r="BA120" s="921"/>
      <c r="BB120" s="921"/>
      <c r="BC120" s="921"/>
      <c r="BD120" s="921"/>
      <c r="BE120" s="921"/>
      <c r="BF120" s="921"/>
      <c r="BG120" s="921"/>
      <c r="BH120" s="921"/>
      <c r="BI120" s="921"/>
      <c r="BJ120" s="921"/>
      <c r="BK120" s="921"/>
      <c r="BL120" s="921"/>
      <c r="BM120" s="921"/>
      <c r="BN120" s="921"/>
      <c r="BO120" s="921"/>
      <c r="BP120" s="922"/>
      <c r="BQ120" s="958">
        <v>434222959</v>
      </c>
      <c r="BR120" s="959"/>
      <c r="BS120" s="959"/>
      <c r="BT120" s="959"/>
      <c r="BU120" s="959"/>
      <c r="BV120" s="959">
        <v>462188363</v>
      </c>
      <c r="BW120" s="959"/>
      <c r="BX120" s="959"/>
      <c r="BY120" s="959"/>
      <c r="BZ120" s="959"/>
      <c r="CA120" s="959">
        <v>509057547</v>
      </c>
      <c r="CB120" s="959"/>
      <c r="CC120" s="959"/>
      <c r="CD120" s="959"/>
      <c r="CE120" s="959"/>
      <c r="CF120" s="973">
        <v>63.8</v>
      </c>
      <c r="CG120" s="974"/>
      <c r="CH120" s="974"/>
      <c r="CI120" s="974"/>
      <c r="CJ120" s="974"/>
      <c r="CK120" s="1032" t="s">
        <v>459</v>
      </c>
      <c r="CL120" s="1033"/>
      <c r="CM120" s="1033"/>
      <c r="CN120" s="1033"/>
      <c r="CO120" s="1034"/>
      <c r="CP120" s="1040" t="s">
        <v>460</v>
      </c>
      <c r="CQ120" s="1041"/>
      <c r="CR120" s="1041"/>
      <c r="CS120" s="1041"/>
      <c r="CT120" s="1041"/>
      <c r="CU120" s="1041"/>
      <c r="CV120" s="1041"/>
      <c r="CW120" s="1041"/>
      <c r="CX120" s="1041"/>
      <c r="CY120" s="1041"/>
      <c r="CZ120" s="1041"/>
      <c r="DA120" s="1041"/>
      <c r="DB120" s="1041"/>
      <c r="DC120" s="1041"/>
      <c r="DD120" s="1041"/>
      <c r="DE120" s="1041"/>
      <c r="DF120" s="1042"/>
      <c r="DG120" s="958">
        <v>33294056</v>
      </c>
      <c r="DH120" s="959"/>
      <c r="DI120" s="959"/>
      <c r="DJ120" s="959"/>
      <c r="DK120" s="959"/>
      <c r="DL120" s="959">
        <v>32724598</v>
      </c>
      <c r="DM120" s="959"/>
      <c r="DN120" s="959"/>
      <c r="DO120" s="959"/>
      <c r="DP120" s="959"/>
      <c r="DQ120" s="959">
        <v>32890676</v>
      </c>
      <c r="DR120" s="959"/>
      <c r="DS120" s="959"/>
      <c r="DT120" s="959"/>
      <c r="DU120" s="959"/>
      <c r="DV120" s="960">
        <v>4.0999999999999996</v>
      </c>
      <c r="DW120" s="960"/>
      <c r="DX120" s="960"/>
      <c r="DY120" s="960"/>
      <c r="DZ120" s="961"/>
    </row>
    <row r="121" spans="1:130" s="235" customFormat="1" ht="26.25" customHeight="1" x14ac:dyDescent="0.2">
      <c r="A121" s="1089"/>
      <c r="B121" s="978"/>
      <c r="C121" s="999" t="s">
        <v>461</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84">
        <v>1402126</v>
      </c>
      <c r="AB121" s="985"/>
      <c r="AC121" s="985"/>
      <c r="AD121" s="985"/>
      <c r="AE121" s="986"/>
      <c r="AF121" s="987">
        <v>1086544</v>
      </c>
      <c r="AG121" s="985"/>
      <c r="AH121" s="985"/>
      <c r="AI121" s="985"/>
      <c r="AJ121" s="986"/>
      <c r="AK121" s="987">
        <v>850835</v>
      </c>
      <c r="AL121" s="985"/>
      <c r="AM121" s="985"/>
      <c r="AN121" s="985"/>
      <c r="AO121" s="986"/>
      <c r="AP121" s="988">
        <v>0.1</v>
      </c>
      <c r="AQ121" s="989"/>
      <c r="AR121" s="989"/>
      <c r="AS121" s="989"/>
      <c r="AT121" s="990"/>
      <c r="AU121" s="1018"/>
      <c r="AV121" s="1019"/>
      <c r="AW121" s="1019"/>
      <c r="AX121" s="1019"/>
      <c r="AY121" s="1020"/>
      <c r="AZ121" s="981" t="s">
        <v>462</v>
      </c>
      <c r="BA121" s="982"/>
      <c r="BB121" s="982"/>
      <c r="BC121" s="982"/>
      <c r="BD121" s="982"/>
      <c r="BE121" s="982"/>
      <c r="BF121" s="982"/>
      <c r="BG121" s="982"/>
      <c r="BH121" s="982"/>
      <c r="BI121" s="982"/>
      <c r="BJ121" s="982"/>
      <c r="BK121" s="982"/>
      <c r="BL121" s="982"/>
      <c r="BM121" s="982"/>
      <c r="BN121" s="982"/>
      <c r="BO121" s="982"/>
      <c r="BP121" s="983"/>
      <c r="BQ121" s="951">
        <v>50202148</v>
      </c>
      <c r="BR121" s="952"/>
      <c r="BS121" s="952"/>
      <c r="BT121" s="952"/>
      <c r="BU121" s="952"/>
      <c r="BV121" s="952">
        <v>49499141</v>
      </c>
      <c r="BW121" s="952"/>
      <c r="BX121" s="952"/>
      <c r="BY121" s="952"/>
      <c r="BZ121" s="952"/>
      <c r="CA121" s="952">
        <v>48329287</v>
      </c>
      <c r="CB121" s="952"/>
      <c r="CC121" s="952"/>
      <c r="CD121" s="952"/>
      <c r="CE121" s="952"/>
      <c r="CF121" s="946">
        <v>6.1</v>
      </c>
      <c r="CG121" s="947"/>
      <c r="CH121" s="947"/>
      <c r="CI121" s="947"/>
      <c r="CJ121" s="947"/>
      <c r="CK121" s="1035"/>
      <c r="CL121" s="1036"/>
      <c r="CM121" s="1036"/>
      <c r="CN121" s="1036"/>
      <c r="CO121" s="1037"/>
      <c r="CP121" s="1045" t="s">
        <v>463</v>
      </c>
      <c r="CQ121" s="1046"/>
      <c r="CR121" s="1046"/>
      <c r="CS121" s="1046"/>
      <c r="CT121" s="1046"/>
      <c r="CU121" s="1046"/>
      <c r="CV121" s="1046"/>
      <c r="CW121" s="1046"/>
      <c r="CX121" s="1046"/>
      <c r="CY121" s="1046"/>
      <c r="CZ121" s="1046"/>
      <c r="DA121" s="1046"/>
      <c r="DB121" s="1046"/>
      <c r="DC121" s="1046"/>
      <c r="DD121" s="1046"/>
      <c r="DE121" s="1046"/>
      <c r="DF121" s="1047"/>
      <c r="DG121" s="951">
        <v>21698736</v>
      </c>
      <c r="DH121" s="952"/>
      <c r="DI121" s="952"/>
      <c r="DJ121" s="952"/>
      <c r="DK121" s="952"/>
      <c r="DL121" s="952">
        <v>20943480</v>
      </c>
      <c r="DM121" s="952"/>
      <c r="DN121" s="952"/>
      <c r="DO121" s="952"/>
      <c r="DP121" s="952"/>
      <c r="DQ121" s="952">
        <v>22188477</v>
      </c>
      <c r="DR121" s="952"/>
      <c r="DS121" s="952"/>
      <c r="DT121" s="952"/>
      <c r="DU121" s="952"/>
      <c r="DV121" s="953">
        <v>2.8</v>
      </c>
      <c r="DW121" s="953"/>
      <c r="DX121" s="953"/>
      <c r="DY121" s="953"/>
      <c r="DZ121" s="954"/>
    </row>
    <row r="122" spans="1:130" s="235" customFormat="1" ht="26.25" customHeight="1" x14ac:dyDescent="0.2">
      <c r="A122" s="1089"/>
      <c r="B122" s="978"/>
      <c r="C122" s="948" t="s">
        <v>441</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84" t="s">
        <v>427</v>
      </c>
      <c r="AB122" s="985"/>
      <c r="AC122" s="985"/>
      <c r="AD122" s="985"/>
      <c r="AE122" s="986"/>
      <c r="AF122" s="987" t="s">
        <v>427</v>
      </c>
      <c r="AG122" s="985"/>
      <c r="AH122" s="985"/>
      <c r="AI122" s="985"/>
      <c r="AJ122" s="986"/>
      <c r="AK122" s="987" t="s">
        <v>427</v>
      </c>
      <c r="AL122" s="985"/>
      <c r="AM122" s="985"/>
      <c r="AN122" s="985"/>
      <c r="AO122" s="986"/>
      <c r="AP122" s="988" t="s">
        <v>427</v>
      </c>
      <c r="AQ122" s="989"/>
      <c r="AR122" s="989"/>
      <c r="AS122" s="989"/>
      <c r="AT122" s="990"/>
      <c r="AU122" s="1018"/>
      <c r="AV122" s="1019"/>
      <c r="AW122" s="1019"/>
      <c r="AX122" s="1019"/>
      <c r="AY122" s="1020"/>
      <c r="AZ122" s="1006" t="s">
        <v>464</v>
      </c>
      <c r="BA122" s="997"/>
      <c r="BB122" s="997"/>
      <c r="BC122" s="997"/>
      <c r="BD122" s="997"/>
      <c r="BE122" s="997"/>
      <c r="BF122" s="997"/>
      <c r="BG122" s="997"/>
      <c r="BH122" s="997"/>
      <c r="BI122" s="997"/>
      <c r="BJ122" s="997"/>
      <c r="BK122" s="997"/>
      <c r="BL122" s="997"/>
      <c r="BM122" s="997"/>
      <c r="BN122" s="997"/>
      <c r="BO122" s="997"/>
      <c r="BP122" s="998"/>
      <c r="BQ122" s="1023">
        <v>1816207086</v>
      </c>
      <c r="BR122" s="1024"/>
      <c r="BS122" s="1024"/>
      <c r="BT122" s="1024"/>
      <c r="BU122" s="1024"/>
      <c r="BV122" s="1024">
        <v>1829340411</v>
      </c>
      <c r="BW122" s="1024"/>
      <c r="BX122" s="1024"/>
      <c r="BY122" s="1024"/>
      <c r="BZ122" s="1024"/>
      <c r="CA122" s="1024">
        <v>1845381804</v>
      </c>
      <c r="CB122" s="1024"/>
      <c r="CC122" s="1024"/>
      <c r="CD122" s="1024"/>
      <c r="CE122" s="1024"/>
      <c r="CF122" s="1043">
        <v>231.2</v>
      </c>
      <c r="CG122" s="1044"/>
      <c r="CH122" s="1044"/>
      <c r="CI122" s="1044"/>
      <c r="CJ122" s="1044"/>
      <c r="CK122" s="1035"/>
      <c r="CL122" s="1036"/>
      <c r="CM122" s="1036"/>
      <c r="CN122" s="1036"/>
      <c r="CO122" s="1037"/>
      <c r="CP122" s="1045" t="s">
        <v>394</v>
      </c>
      <c r="CQ122" s="1046"/>
      <c r="CR122" s="1046"/>
      <c r="CS122" s="1046"/>
      <c r="CT122" s="1046"/>
      <c r="CU122" s="1046"/>
      <c r="CV122" s="1046"/>
      <c r="CW122" s="1046"/>
      <c r="CX122" s="1046"/>
      <c r="CY122" s="1046"/>
      <c r="CZ122" s="1046"/>
      <c r="DA122" s="1046"/>
      <c r="DB122" s="1046"/>
      <c r="DC122" s="1046"/>
      <c r="DD122" s="1046"/>
      <c r="DE122" s="1046"/>
      <c r="DF122" s="1047"/>
      <c r="DG122" s="951">
        <v>2788576</v>
      </c>
      <c r="DH122" s="952"/>
      <c r="DI122" s="952"/>
      <c r="DJ122" s="952"/>
      <c r="DK122" s="952"/>
      <c r="DL122" s="952">
        <v>2837262</v>
      </c>
      <c r="DM122" s="952"/>
      <c r="DN122" s="952"/>
      <c r="DO122" s="952"/>
      <c r="DP122" s="952"/>
      <c r="DQ122" s="952">
        <v>2655333</v>
      </c>
      <c r="DR122" s="952"/>
      <c r="DS122" s="952"/>
      <c r="DT122" s="952"/>
      <c r="DU122" s="952"/>
      <c r="DV122" s="953">
        <v>0.3</v>
      </c>
      <c r="DW122" s="953"/>
      <c r="DX122" s="953"/>
      <c r="DY122" s="953"/>
      <c r="DZ122" s="954"/>
    </row>
    <row r="123" spans="1:130" s="235" customFormat="1" ht="26.25" customHeight="1" x14ac:dyDescent="0.2">
      <c r="A123" s="1089"/>
      <c r="B123" s="978"/>
      <c r="C123" s="948" t="s">
        <v>448</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84" t="s">
        <v>151</v>
      </c>
      <c r="AB123" s="985"/>
      <c r="AC123" s="985"/>
      <c r="AD123" s="985"/>
      <c r="AE123" s="986"/>
      <c r="AF123" s="987" t="s">
        <v>431</v>
      </c>
      <c r="AG123" s="985"/>
      <c r="AH123" s="985"/>
      <c r="AI123" s="985"/>
      <c r="AJ123" s="986"/>
      <c r="AK123" s="987" t="s">
        <v>151</v>
      </c>
      <c r="AL123" s="985"/>
      <c r="AM123" s="985"/>
      <c r="AN123" s="985"/>
      <c r="AO123" s="986"/>
      <c r="AP123" s="988" t="s">
        <v>427</v>
      </c>
      <c r="AQ123" s="989"/>
      <c r="AR123" s="989"/>
      <c r="AS123" s="989"/>
      <c r="AT123" s="990"/>
      <c r="AU123" s="1021"/>
      <c r="AV123" s="1022"/>
      <c r="AW123" s="1022"/>
      <c r="AX123" s="1022"/>
      <c r="AY123" s="1022"/>
      <c r="AZ123" s="265" t="s">
        <v>155</v>
      </c>
      <c r="BA123" s="265"/>
      <c r="BB123" s="265"/>
      <c r="BC123" s="265"/>
      <c r="BD123" s="265"/>
      <c r="BE123" s="265"/>
      <c r="BF123" s="265"/>
      <c r="BG123" s="265"/>
      <c r="BH123" s="265"/>
      <c r="BI123" s="265"/>
      <c r="BJ123" s="265"/>
      <c r="BK123" s="265"/>
      <c r="BL123" s="265"/>
      <c r="BM123" s="265"/>
      <c r="BN123" s="265"/>
      <c r="BO123" s="1007" t="s">
        <v>465</v>
      </c>
      <c r="BP123" s="1031"/>
      <c r="BQ123" s="1095">
        <v>2300632193</v>
      </c>
      <c r="BR123" s="1096"/>
      <c r="BS123" s="1096"/>
      <c r="BT123" s="1096"/>
      <c r="BU123" s="1096"/>
      <c r="BV123" s="1096">
        <v>2341027915</v>
      </c>
      <c r="BW123" s="1096"/>
      <c r="BX123" s="1096"/>
      <c r="BY123" s="1096"/>
      <c r="BZ123" s="1096"/>
      <c r="CA123" s="1096">
        <v>2402768638</v>
      </c>
      <c r="CB123" s="1096"/>
      <c r="CC123" s="1096"/>
      <c r="CD123" s="1096"/>
      <c r="CE123" s="1096"/>
      <c r="CF123" s="1025"/>
      <c r="CG123" s="1026"/>
      <c r="CH123" s="1026"/>
      <c r="CI123" s="1026"/>
      <c r="CJ123" s="1027"/>
      <c r="CK123" s="1035"/>
      <c r="CL123" s="1036"/>
      <c r="CM123" s="1036"/>
      <c r="CN123" s="1036"/>
      <c r="CO123" s="1037"/>
      <c r="CP123" s="1045" t="s">
        <v>466</v>
      </c>
      <c r="CQ123" s="1046"/>
      <c r="CR123" s="1046"/>
      <c r="CS123" s="1046"/>
      <c r="CT123" s="1046"/>
      <c r="CU123" s="1046"/>
      <c r="CV123" s="1046"/>
      <c r="CW123" s="1046"/>
      <c r="CX123" s="1046"/>
      <c r="CY123" s="1046"/>
      <c r="CZ123" s="1046"/>
      <c r="DA123" s="1046"/>
      <c r="DB123" s="1046"/>
      <c r="DC123" s="1046"/>
      <c r="DD123" s="1046"/>
      <c r="DE123" s="1046"/>
      <c r="DF123" s="1047"/>
      <c r="DG123" s="951" t="s">
        <v>151</v>
      </c>
      <c r="DH123" s="952"/>
      <c r="DI123" s="952"/>
      <c r="DJ123" s="952"/>
      <c r="DK123" s="952"/>
      <c r="DL123" s="952">
        <v>1189809</v>
      </c>
      <c r="DM123" s="952"/>
      <c r="DN123" s="952"/>
      <c r="DO123" s="952"/>
      <c r="DP123" s="952"/>
      <c r="DQ123" s="952">
        <v>219605</v>
      </c>
      <c r="DR123" s="952"/>
      <c r="DS123" s="952"/>
      <c r="DT123" s="952"/>
      <c r="DU123" s="952"/>
      <c r="DV123" s="953">
        <v>0</v>
      </c>
      <c r="DW123" s="953"/>
      <c r="DX123" s="953"/>
      <c r="DY123" s="953"/>
      <c r="DZ123" s="954"/>
    </row>
    <row r="124" spans="1:130" s="235" customFormat="1" ht="26.25" customHeight="1" thickBot="1" x14ac:dyDescent="0.25">
      <c r="A124" s="1089"/>
      <c r="B124" s="978"/>
      <c r="C124" s="948" t="s">
        <v>451</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84" t="s">
        <v>151</v>
      </c>
      <c r="AB124" s="985"/>
      <c r="AC124" s="985"/>
      <c r="AD124" s="985"/>
      <c r="AE124" s="986"/>
      <c r="AF124" s="987" t="s">
        <v>151</v>
      </c>
      <c r="AG124" s="985"/>
      <c r="AH124" s="985"/>
      <c r="AI124" s="985"/>
      <c r="AJ124" s="986"/>
      <c r="AK124" s="987" t="s">
        <v>151</v>
      </c>
      <c r="AL124" s="985"/>
      <c r="AM124" s="985"/>
      <c r="AN124" s="985"/>
      <c r="AO124" s="986"/>
      <c r="AP124" s="988" t="s">
        <v>453</v>
      </c>
      <c r="AQ124" s="989"/>
      <c r="AR124" s="989"/>
      <c r="AS124" s="989"/>
      <c r="AT124" s="990"/>
      <c r="AU124" s="1091" t="s">
        <v>467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257.8</v>
      </c>
      <c r="BR124" s="1055"/>
      <c r="BS124" s="1055"/>
      <c r="BT124" s="1055"/>
      <c r="BU124" s="1055"/>
      <c r="BV124" s="1055">
        <v>260.89999999999998</v>
      </c>
      <c r="BW124" s="1055"/>
      <c r="BX124" s="1055"/>
      <c r="BY124" s="1055"/>
      <c r="BZ124" s="1055"/>
      <c r="CA124" s="1055">
        <v>263.3</v>
      </c>
      <c r="CB124" s="1055"/>
      <c r="CC124" s="1055"/>
      <c r="CD124" s="1055"/>
      <c r="CE124" s="1055"/>
      <c r="CF124" s="1056"/>
      <c r="CG124" s="1057"/>
      <c r="CH124" s="1057"/>
      <c r="CI124" s="1057"/>
      <c r="CJ124" s="1058"/>
      <c r="CK124" s="1038"/>
      <c r="CL124" s="1038"/>
      <c r="CM124" s="1038"/>
      <c r="CN124" s="1038"/>
      <c r="CO124" s="1039"/>
      <c r="CP124" s="1059" t="s">
        <v>468</v>
      </c>
      <c r="CQ124" s="1060"/>
      <c r="CR124" s="1060"/>
      <c r="CS124" s="1060"/>
      <c r="CT124" s="1060"/>
      <c r="CU124" s="1060"/>
      <c r="CV124" s="1060"/>
      <c r="CW124" s="1060"/>
      <c r="CX124" s="1060"/>
      <c r="CY124" s="1060"/>
      <c r="CZ124" s="1060"/>
      <c r="DA124" s="1060"/>
      <c r="DB124" s="1060"/>
      <c r="DC124" s="1060"/>
      <c r="DD124" s="1060"/>
      <c r="DE124" s="1060"/>
      <c r="DF124" s="1061"/>
      <c r="DG124" s="1023" t="s">
        <v>151</v>
      </c>
      <c r="DH124" s="1024"/>
      <c r="DI124" s="1024"/>
      <c r="DJ124" s="1024"/>
      <c r="DK124" s="1024"/>
      <c r="DL124" s="1024" t="s">
        <v>151</v>
      </c>
      <c r="DM124" s="1024"/>
      <c r="DN124" s="1024"/>
      <c r="DO124" s="1024"/>
      <c r="DP124" s="1024"/>
      <c r="DQ124" s="1024" t="s">
        <v>151</v>
      </c>
      <c r="DR124" s="1024"/>
      <c r="DS124" s="1024"/>
      <c r="DT124" s="1024"/>
      <c r="DU124" s="1024"/>
      <c r="DV124" s="1048" t="s">
        <v>151</v>
      </c>
      <c r="DW124" s="1048"/>
      <c r="DX124" s="1048"/>
      <c r="DY124" s="1048"/>
      <c r="DZ124" s="1049"/>
    </row>
    <row r="125" spans="1:130" s="235" customFormat="1" ht="26.25" customHeight="1" x14ac:dyDescent="0.2">
      <c r="A125" s="1089"/>
      <c r="B125" s="978"/>
      <c r="C125" s="948" t="s">
        <v>454</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84" t="s">
        <v>427</v>
      </c>
      <c r="AB125" s="985"/>
      <c r="AC125" s="985"/>
      <c r="AD125" s="985"/>
      <c r="AE125" s="986"/>
      <c r="AF125" s="987" t="s">
        <v>427</v>
      </c>
      <c r="AG125" s="985"/>
      <c r="AH125" s="985"/>
      <c r="AI125" s="985"/>
      <c r="AJ125" s="986"/>
      <c r="AK125" s="987" t="s">
        <v>427</v>
      </c>
      <c r="AL125" s="985"/>
      <c r="AM125" s="985"/>
      <c r="AN125" s="985"/>
      <c r="AO125" s="986"/>
      <c r="AP125" s="988" t="s">
        <v>427</v>
      </c>
      <c r="AQ125" s="989"/>
      <c r="AR125" s="989"/>
      <c r="AS125" s="989"/>
      <c r="AT125" s="990"/>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1050" t="s">
        <v>469</v>
      </c>
      <c r="CL125" s="1033"/>
      <c r="CM125" s="1033"/>
      <c r="CN125" s="1033"/>
      <c r="CO125" s="1034"/>
      <c r="CP125" s="972" t="s">
        <v>470</v>
      </c>
      <c r="CQ125" s="921"/>
      <c r="CR125" s="921"/>
      <c r="CS125" s="921"/>
      <c r="CT125" s="921"/>
      <c r="CU125" s="921"/>
      <c r="CV125" s="921"/>
      <c r="CW125" s="921"/>
      <c r="CX125" s="921"/>
      <c r="CY125" s="921"/>
      <c r="CZ125" s="921"/>
      <c r="DA125" s="921"/>
      <c r="DB125" s="921"/>
      <c r="DC125" s="921"/>
      <c r="DD125" s="921"/>
      <c r="DE125" s="921"/>
      <c r="DF125" s="922"/>
      <c r="DG125" s="958" t="s">
        <v>427</v>
      </c>
      <c r="DH125" s="959"/>
      <c r="DI125" s="959"/>
      <c r="DJ125" s="959"/>
      <c r="DK125" s="959"/>
      <c r="DL125" s="959" t="s">
        <v>427</v>
      </c>
      <c r="DM125" s="959"/>
      <c r="DN125" s="959"/>
      <c r="DO125" s="959"/>
      <c r="DP125" s="959"/>
      <c r="DQ125" s="959" t="s">
        <v>427</v>
      </c>
      <c r="DR125" s="959"/>
      <c r="DS125" s="959"/>
      <c r="DT125" s="959"/>
      <c r="DU125" s="959"/>
      <c r="DV125" s="960" t="s">
        <v>427</v>
      </c>
      <c r="DW125" s="960"/>
      <c r="DX125" s="960"/>
      <c r="DY125" s="960"/>
      <c r="DZ125" s="961"/>
    </row>
    <row r="126" spans="1:130" s="235" customFormat="1" ht="26.25" customHeight="1" thickBot="1" x14ac:dyDescent="0.25">
      <c r="A126" s="1089"/>
      <c r="B126" s="978"/>
      <c r="C126" s="948" t="s">
        <v>456</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84">
        <v>34174</v>
      </c>
      <c r="AB126" s="985"/>
      <c r="AC126" s="985"/>
      <c r="AD126" s="985"/>
      <c r="AE126" s="986"/>
      <c r="AF126" s="987">
        <v>27864</v>
      </c>
      <c r="AG126" s="985"/>
      <c r="AH126" s="985"/>
      <c r="AI126" s="985"/>
      <c r="AJ126" s="986"/>
      <c r="AK126" s="987">
        <v>35425</v>
      </c>
      <c r="AL126" s="985"/>
      <c r="AM126" s="985"/>
      <c r="AN126" s="985"/>
      <c r="AO126" s="986"/>
      <c r="AP126" s="988">
        <v>0</v>
      </c>
      <c r="AQ126" s="989"/>
      <c r="AR126" s="989"/>
      <c r="AS126" s="989"/>
      <c r="AT126" s="990"/>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1051"/>
      <c r="CL126" s="1036"/>
      <c r="CM126" s="1036"/>
      <c r="CN126" s="1036"/>
      <c r="CO126" s="1037"/>
      <c r="CP126" s="981" t="s">
        <v>471</v>
      </c>
      <c r="CQ126" s="982"/>
      <c r="CR126" s="982"/>
      <c r="CS126" s="982"/>
      <c r="CT126" s="982"/>
      <c r="CU126" s="982"/>
      <c r="CV126" s="982"/>
      <c r="CW126" s="982"/>
      <c r="CX126" s="982"/>
      <c r="CY126" s="982"/>
      <c r="CZ126" s="982"/>
      <c r="DA126" s="982"/>
      <c r="DB126" s="982"/>
      <c r="DC126" s="982"/>
      <c r="DD126" s="982"/>
      <c r="DE126" s="982"/>
      <c r="DF126" s="983"/>
      <c r="DG126" s="951" t="s">
        <v>427</v>
      </c>
      <c r="DH126" s="952"/>
      <c r="DI126" s="952"/>
      <c r="DJ126" s="952"/>
      <c r="DK126" s="952"/>
      <c r="DL126" s="952" t="s">
        <v>427</v>
      </c>
      <c r="DM126" s="952"/>
      <c r="DN126" s="952"/>
      <c r="DO126" s="952"/>
      <c r="DP126" s="952"/>
      <c r="DQ126" s="952" t="s">
        <v>427</v>
      </c>
      <c r="DR126" s="952"/>
      <c r="DS126" s="952"/>
      <c r="DT126" s="952"/>
      <c r="DU126" s="952"/>
      <c r="DV126" s="953" t="s">
        <v>427</v>
      </c>
      <c r="DW126" s="953"/>
      <c r="DX126" s="953"/>
      <c r="DY126" s="953"/>
      <c r="DZ126" s="954"/>
    </row>
    <row r="127" spans="1:130" s="235" customFormat="1" ht="26.25" customHeight="1" x14ac:dyDescent="0.2">
      <c r="A127" s="1090"/>
      <c r="B127" s="980"/>
      <c r="C127" s="1028" t="s">
        <v>472</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984">
        <v>63727</v>
      </c>
      <c r="AB127" s="985"/>
      <c r="AC127" s="985"/>
      <c r="AD127" s="985"/>
      <c r="AE127" s="986"/>
      <c r="AF127" s="987">
        <v>64776</v>
      </c>
      <c r="AG127" s="985"/>
      <c r="AH127" s="985"/>
      <c r="AI127" s="985"/>
      <c r="AJ127" s="986"/>
      <c r="AK127" s="987">
        <v>69253</v>
      </c>
      <c r="AL127" s="985"/>
      <c r="AM127" s="985"/>
      <c r="AN127" s="985"/>
      <c r="AO127" s="986"/>
      <c r="AP127" s="988">
        <v>0</v>
      </c>
      <c r="AQ127" s="989"/>
      <c r="AR127" s="989"/>
      <c r="AS127" s="989"/>
      <c r="AT127" s="990"/>
      <c r="AU127" s="270"/>
      <c r="AV127" s="270"/>
      <c r="AW127" s="270"/>
      <c r="AX127" s="1062" t="s">
        <v>473</v>
      </c>
      <c r="AY127" s="1063"/>
      <c r="AZ127" s="1063"/>
      <c r="BA127" s="1063"/>
      <c r="BB127" s="1063"/>
      <c r="BC127" s="1063"/>
      <c r="BD127" s="1063"/>
      <c r="BE127" s="1064"/>
      <c r="BF127" s="1065" t="s">
        <v>474</v>
      </c>
      <c r="BG127" s="1063"/>
      <c r="BH127" s="1063"/>
      <c r="BI127" s="1063"/>
      <c r="BJ127" s="1063"/>
      <c r="BK127" s="1063"/>
      <c r="BL127" s="1064"/>
      <c r="BM127" s="1065" t="s">
        <v>475</v>
      </c>
      <c r="BN127" s="1063"/>
      <c r="BO127" s="1063"/>
      <c r="BP127" s="1063"/>
      <c r="BQ127" s="1063"/>
      <c r="BR127" s="1063"/>
      <c r="BS127" s="1064"/>
      <c r="BT127" s="1065" t="s">
        <v>476</v>
      </c>
      <c r="BU127" s="1063"/>
      <c r="BV127" s="1063"/>
      <c r="BW127" s="1063"/>
      <c r="BX127" s="1063"/>
      <c r="BY127" s="1063"/>
      <c r="BZ127" s="1087"/>
      <c r="CA127" s="270"/>
      <c r="CB127" s="270"/>
      <c r="CC127" s="270"/>
      <c r="CD127" s="271"/>
      <c r="CE127" s="271"/>
      <c r="CF127" s="271"/>
      <c r="CG127" s="268"/>
      <c r="CH127" s="268"/>
      <c r="CI127" s="268"/>
      <c r="CJ127" s="269"/>
      <c r="CK127" s="1051"/>
      <c r="CL127" s="1036"/>
      <c r="CM127" s="1036"/>
      <c r="CN127" s="1036"/>
      <c r="CO127" s="1037"/>
      <c r="CP127" s="981" t="s">
        <v>477</v>
      </c>
      <c r="CQ127" s="982"/>
      <c r="CR127" s="982"/>
      <c r="CS127" s="982"/>
      <c r="CT127" s="982"/>
      <c r="CU127" s="982"/>
      <c r="CV127" s="982"/>
      <c r="CW127" s="982"/>
      <c r="CX127" s="982"/>
      <c r="CY127" s="982"/>
      <c r="CZ127" s="982"/>
      <c r="DA127" s="982"/>
      <c r="DB127" s="982"/>
      <c r="DC127" s="982"/>
      <c r="DD127" s="982"/>
      <c r="DE127" s="982"/>
      <c r="DF127" s="983"/>
      <c r="DG127" s="951" t="s">
        <v>427</v>
      </c>
      <c r="DH127" s="952"/>
      <c r="DI127" s="952"/>
      <c r="DJ127" s="952"/>
      <c r="DK127" s="952"/>
      <c r="DL127" s="952" t="s">
        <v>427</v>
      </c>
      <c r="DM127" s="952"/>
      <c r="DN127" s="952"/>
      <c r="DO127" s="952"/>
      <c r="DP127" s="952"/>
      <c r="DQ127" s="952" t="s">
        <v>427</v>
      </c>
      <c r="DR127" s="952"/>
      <c r="DS127" s="952"/>
      <c r="DT127" s="952"/>
      <c r="DU127" s="952"/>
      <c r="DV127" s="953" t="s">
        <v>427</v>
      </c>
      <c r="DW127" s="953"/>
      <c r="DX127" s="953"/>
      <c r="DY127" s="953"/>
      <c r="DZ127" s="954"/>
    </row>
    <row r="128" spans="1:130" s="235" customFormat="1" ht="26.25" customHeight="1" thickBot="1" x14ac:dyDescent="0.25">
      <c r="A128" s="1073" t="s">
        <v>478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479</v>
      </c>
      <c r="X128" s="1075"/>
      <c r="Y128" s="1075"/>
      <c r="Z128" s="1076"/>
      <c r="AA128" s="1077">
        <v>9424469</v>
      </c>
      <c r="AB128" s="1078"/>
      <c r="AC128" s="1078"/>
      <c r="AD128" s="1078"/>
      <c r="AE128" s="1079"/>
      <c r="AF128" s="1080">
        <v>9073497</v>
      </c>
      <c r="AG128" s="1078"/>
      <c r="AH128" s="1078"/>
      <c r="AI128" s="1078"/>
      <c r="AJ128" s="1079"/>
      <c r="AK128" s="1080">
        <v>9172871</v>
      </c>
      <c r="AL128" s="1078"/>
      <c r="AM128" s="1078"/>
      <c r="AN128" s="1078"/>
      <c r="AO128" s="1079"/>
      <c r="AP128" s="1081"/>
      <c r="AQ128" s="1082"/>
      <c r="AR128" s="1082"/>
      <c r="AS128" s="1082"/>
      <c r="AT128" s="1083"/>
      <c r="AU128" s="270"/>
      <c r="AV128" s="270"/>
      <c r="AW128" s="270"/>
      <c r="AX128" s="920" t="s">
        <v>480</v>
      </c>
      <c r="AY128" s="921"/>
      <c r="AZ128" s="921"/>
      <c r="BA128" s="921"/>
      <c r="BB128" s="921"/>
      <c r="BC128" s="921"/>
      <c r="BD128" s="921"/>
      <c r="BE128" s="922"/>
      <c r="BF128" s="1084" t="s">
        <v>442</v>
      </c>
      <c r="BG128" s="1085"/>
      <c r="BH128" s="1085"/>
      <c r="BI128" s="1085"/>
      <c r="BJ128" s="1085"/>
      <c r="BK128" s="1085"/>
      <c r="BL128" s="1086"/>
      <c r="BM128" s="1084">
        <v>3.75</v>
      </c>
      <c r="BN128" s="1085"/>
      <c r="BO128" s="1085"/>
      <c r="BP128" s="1085"/>
      <c r="BQ128" s="1085"/>
      <c r="BR128" s="1085"/>
      <c r="BS128" s="1086"/>
      <c r="BT128" s="1084">
        <v>5</v>
      </c>
      <c r="BU128" s="1085"/>
      <c r="BV128" s="1085"/>
      <c r="BW128" s="1085"/>
      <c r="BX128" s="1085"/>
      <c r="BY128" s="1085"/>
      <c r="BZ128" s="1109"/>
      <c r="CA128" s="271"/>
      <c r="CB128" s="271"/>
      <c r="CC128" s="271"/>
      <c r="CD128" s="271"/>
      <c r="CE128" s="271"/>
      <c r="CF128" s="271"/>
      <c r="CG128" s="268"/>
      <c r="CH128" s="268"/>
      <c r="CI128" s="268"/>
      <c r="CJ128" s="269"/>
      <c r="CK128" s="1052"/>
      <c r="CL128" s="1053"/>
      <c r="CM128" s="1053"/>
      <c r="CN128" s="1053"/>
      <c r="CO128" s="1054"/>
      <c r="CP128" s="1066" t="s">
        <v>481</v>
      </c>
      <c r="CQ128" s="1067"/>
      <c r="CR128" s="1067"/>
      <c r="CS128" s="1067"/>
      <c r="CT128" s="1067"/>
      <c r="CU128" s="1067"/>
      <c r="CV128" s="1067"/>
      <c r="CW128" s="1067"/>
      <c r="CX128" s="1067"/>
      <c r="CY128" s="1067"/>
      <c r="CZ128" s="1067"/>
      <c r="DA128" s="1067"/>
      <c r="DB128" s="1067"/>
      <c r="DC128" s="1067"/>
      <c r="DD128" s="1067"/>
      <c r="DE128" s="1067"/>
      <c r="DF128" s="1068"/>
      <c r="DG128" s="1069">
        <v>3133978</v>
      </c>
      <c r="DH128" s="1070"/>
      <c r="DI128" s="1070"/>
      <c r="DJ128" s="1070"/>
      <c r="DK128" s="1070"/>
      <c r="DL128" s="1070">
        <v>1530663</v>
      </c>
      <c r="DM128" s="1070"/>
      <c r="DN128" s="1070"/>
      <c r="DO128" s="1070"/>
      <c r="DP128" s="1070"/>
      <c r="DQ128" s="1070">
        <v>1604242</v>
      </c>
      <c r="DR128" s="1070"/>
      <c r="DS128" s="1070"/>
      <c r="DT128" s="1070"/>
      <c r="DU128" s="1070"/>
      <c r="DV128" s="1071">
        <v>0.2</v>
      </c>
      <c r="DW128" s="1071"/>
      <c r="DX128" s="1071"/>
      <c r="DY128" s="1071"/>
      <c r="DZ128" s="1072"/>
    </row>
    <row r="129" spans="1:131" s="235" customFormat="1" ht="26.25" customHeight="1" x14ac:dyDescent="0.2">
      <c r="A129" s="962" t="s">
        <v>99</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3" t="s">
        <v>482</v>
      </c>
      <c r="X129" s="1104"/>
      <c r="Y129" s="1104"/>
      <c r="Z129" s="1105"/>
      <c r="AA129" s="984">
        <v>916593742</v>
      </c>
      <c r="AB129" s="985"/>
      <c r="AC129" s="985"/>
      <c r="AD129" s="985"/>
      <c r="AE129" s="986"/>
      <c r="AF129" s="987">
        <v>922372758</v>
      </c>
      <c r="AG129" s="985"/>
      <c r="AH129" s="985"/>
      <c r="AI129" s="985"/>
      <c r="AJ129" s="986"/>
      <c r="AK129" s="987">
        <v>931456017</v>
      </c>
      <c r="AL129" s="985"/>
      <c r="AM129" s="985"/>
      <c r="AN129" s="985"/>
      <c r="AO129" s="986"/>
      <c r="AP129" s="1106"/>
      <c r="AQ129" s="1107"/>
      <c r="AR129" s="1107"/>
      <c r="AS129" s="1107"/>
      <c r="AT129" s="1108"/>
      <c r="AU129" s="272"/>
      <c r="AV129" s="272"/>
      <c r="AW129" s="272"/>
      <c r="AX129" s="1097" t="s">
        <v>483</v>
      </c>
      <c r="AY129" s="982"/>
      <c r="AZ129" s="982"/>
      <c r="BA129" s="982"/>
      <c r="BB129" s="982"/>
      <c r="BC129" s="982"/>
      <c r="BD129" s="982"/>
      <c r="BE129" s="983"/>
      <c r="BF129" s="1098" t="s">
        <v>376</v>
      </c>
      <c r="BG129" s="1099"/>
      <c r="BH129" s="1099"/>
      <c r="BI129" s="1099"/>
      <c r="BJ129" s="1099"/>
      <c r="BK129" s="1099"/>
      <c r="BL129" s="1100"/>
      <c r="BM129" s="1098">
        <v>8.75</v>
      </c>
      <c r="BN129" s="1099"/>
      <c r="BO129" s="1099"/>
      <c r="BP129" s="1099"/>
      <c r="BQ129" s="1099"/>
      <c r="BR129" s="1099"/>
      <c r="BS129" s="1100"/>
      <c r="BT129" s="1098">
        <v>15</v>
      </c>
      <c r="BU129" s="1101"/>
      <c r="BV129" s="1101"/>
      <c r="BW129" s="1101"/>
      <c r="BX129" s="1101"/>
      <c r="BY129" s="1101"/>
      <c r="BZ129" s="1102"/>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2"/>
      <c r="DQ129" s="242"/>
      <c r="DR129" s="242"/>
      <c r="DS129" s="242"/>
      <c r="DT129" s="242"/>
      <c r="DU129" s="242"/>
      <c r="DV129" s="242"/>
      <c r="DW129" s="242"/>
      <c r="DX129" s="242"/>
      <c r="DY129" s="242"/>
      <c r="DZ129" s="246"/>
    </row>
    <row r="130" spans="1:131" s="235" customFormat="1" ht="26.25" customHeight="1" x14ac:dyDescent="0.2">
      <c r="A130" s="962" t="s">
        <v>484</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3" t="s">
        <v>485</v>
      </c>
      <c r="X130" s="1104"/>
      <c r="Y130" s="1104"/>
      <c r="Z130" s="1105"/>
      <c r="AA130" s="984">
        <v>130382057</v>
      </c>
      <c r="AB130" s="985"/>
      <c r="AC130" s="985"/>
      <c r="AD130" s="985"/>
      <c r="AE130" s="986"/>
      <c r="AF130" s="987">
        <v>133061922</v>
      </c>
      <c r="AG130" s="985"/>
      <c r="AH130" s="985"/>
      <c r="AI130" s="985"/>
      <c r="AJ130" s="986"/>
      <c r="AK130" s="987">
        <v>133346120</v>
      </c>
      <c r="AL130" s="985"/>
      <c r="AM130" s="985"/>
      <c r="AN130" s="985"/>
      <c r="AO130" s="986"/>
      <c r="AP130" s="1106"/>
      <c r="AQ130" s="1107"/>
      <c r="AR130" s="1107"/>
      <c r="AS130" s="1107"/>
      <c r="AT130" s="1108"/>
      <c r="AU130" s="272"/>
      <c r="AV130" s="272"/>
      <c r="AW130" s="272"/>
      <c r="AX130" s="1097" t="s">
        <v>486</v>
      </c>
      <c r="AY130" s="982"/>
      <c r="AZ130" s="982"/>
      <c r="BA130" s="982"/>
      <c r="BB130" s="982"/>
      <c r="BC130" s="982"/>
      <c r="BD130" s="982"/>
      <c r="BE130" s="983"/>
      <c r="BF130" s="1134">
        <v>11.7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2"/>
      <c r="DQ130" s="242"/>
      <c r="DR130" s="242"/>
      <c r="DS130" s="242"/>
      <c r="DT130" s="242"/>
      <c r="DU130" s="242"/>
      <c r="DV130" s="242"/>
      <c r="DW130" s="242"/>
      <c r="DX130" s="242"/>
      <c r="DY130" s="242"/>
      <c r="DZ130" s="246"/>
    </row>
    <row r="131" spans="1:131" s="235" customFormat="1" ht="26.25" customHeight="1" thickBot="1" x14ac:dyDescent="0.25">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487</v>
      </c>
      <c r="X131" s="1142"/>
      <c r="Y131" s="1142"/>
      <c r="Z131" s="1143"/>
      <c r="AA131" s="1144">
        <v>786211685</v>
      </c>
      <c r="AB131" s="1145"/>
      <c r="AC131" s="1145"/>
      <c r="AD131" s="1145"/>
      <c r="AE131" s="1146"/>
      <c r="AF131" s="1147">
        <v>789310836</v>
      </c>
      <c r="AG131" s="1145"/>
      <c r="AH131" s="1145"/>
      <c r="AI131" s="1145"/>
      <c r="AJ131" s="1146"/>
      <c r="AK131" s="1147">
        <v>798109897</v>
      </c>
      <c r="AL131" s="1145"/>
      <c r="AM131" s="1145"/>
      <c r="AN131" s="1145"/>
      <c r="AO131" s="1146"/>
      <c r="AP131" s="1148"/>
      <c r="AQ131" s="1149"/>
      <c r="AR131" s="1149"/>
      <c r="AS131" s="1149"/>
      <c r="AT131" s="1150"/>
      <c r="AU131" s="272"/>
      <c r="AV131" s="272"/>
      <c r="AW131" s="272"/>
      <c r="AX131" s="1116" t="s">
        <v>488</v>
      </c>
      <c r="AY131" s="1067"/>
      <c r="AZ131" s="1067"/>
      <c r="BA131" s="1067"/>
      <c r="BB131" s="1067"/>
      <c r="BC131" s="1067"/>
      <c r="BD131" s="1067"/>
      <c r="BE131" s="1068"/>
      <c r="BF131" s="1117">
        <v>263.3</v>
      </c>
      <c r="BG131" s="1118"/>
      <c r="BH131" s="1118"/>
      <c r="BI131" s="1118"/>
      <c r="BJ131" s="1118"/>
      <c r="BK131" s="1118"/>
      <c r="BL131" s="1119"/>
      <c r="BM131" s="1117">
        <v>400</v>
      </c>
      <c r="BN131" s="1118"/>
      <c r="BO131" s="1118"/>
      <c r="BP131" s="1118"/>
      <c r="BQ131" s="1118"/>
      <c r="BR131" s="1118"/>
      <c r="BS131" s="1119"/>
      <c r="BT131" s="1120"/>
      <c r="BU131" s="1121"/>
      <c r="BV131" s="1121"/>
      <c r="BW131" s="1121"/>
      <c r="BX131" s="1121"/>
      <c r="BY131" s="1121"/>
      <c r="BZ131" s="1122"/>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2"/>
      <c r="DQ131" s="242"/>
      <c r="DR131" s="242"/>
      <c r="DS131" s="242"/>
      <c r="DT131" s="242"/>
      <c r="DU131" s="242"/>
      <c r="DV131" s="242"/>
      <c r="DW131" s="242"/>
      <c r="DX131" s="242"/>
      <c r="DY131" s="242"/>
      <c r="DZ131" s="246"/>
    </row>
    <row r="132" spans="1:131" s="235" customFormat="1" ht="26.25" customHeight="1" x14ac:dyDescent="0.2">
      <c r="A132" s="1123" t="s">
        <v>489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490</v>
      </c>
      <c r="W132" s="1127"/>
      <c r="X132" s="1127"/>
      <c r="Y132" s="1127"/>
      <c r="Z132" s="1128"/>
      <c r="AA132" s="1129">
        <v>12.14206706</v>
      </c>
      <c r="AB132" s="1130"/>
      <c r="AC132" s="1130"/>
      <c r="AD132" s="1130"/>
      <c r="AE132" s="1131"/>
      <c r="AF132" s="1132">
        <v>11.83211528</v>
      </c>
      <c r="AG132" s="1130"/>
      <c r="AH132" s="1130"/>
      <c r="AI132" s="1130"/>
      <c r="AJ132" s="1131"/>
      <c r="AK132" s="1132">
        <v>11.34583437</v>
      </c>
      <c r="AL132" s="1130"/>
      <c r="AM132" s="1130"/>
      <c r="AN132" s="1130"/>
      <c r="AO132" s="1131"/>
      <c r="AP132" s="1025"/>
      <c r="AQ132" s="1026"/>
      <c r="AR132" s="1026"/>
      <c r="AS132" s="1026"/>
      <c r="AT132" s="1133"/>
      <c r="AU132" s="274"/>
      <c r="AV132" s="275"/>
      <c r="AW132" s="275"/>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6"/>
      <c r="DQ132" s="246"/>
      <c r="DR132" s="246"/>
      <c r="DS132" s="246"/>
      <c r="DT132" s="246"/>
      <c r="DU132" s="246"/>
      <c r="DV132" s="246"/>
      <c r="DW132" s="246"/>
      <c r="DX132" s="246"/>
      <c r="DY132" s="246"/>
      <c r="DZ132" s="246"/>
    </row>
    <row r="133" spans="1:131" s="235" customFormat="1" ht="26.25" customHeight="1" thickBot="1" x14ac:dyDescent="0.25">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491</v>
      </c>
      <c r="W133" s="1110"/>
      <c r="X133" s="1110"/>
      <c r="Y133" s="1110"/>
      <c r="Z133" s="1111"/>
      <c r="AA133" s="1112">
        <v>11.8</v>
      </c>
      <c r="AB133" s="1113"/>
      <c r="AC133" s="1113"/>
      <c r="AD133" s="1113"/>
      <c r="AE133" s="1114"/>
      <c r="AF133" s="1112">
        <v>11.8</v>
      </c>
      <c r="AG133" s="1113"/>
      <c r="AH133" s="1113"/>
      <c r="AI133" s="1113"/>
      <c r="AJ133" s="1114"/>
      <c r="AK133" s="1112">
        <v>11.7</v>
      </c>
      <c r="AL133" s="1113"/>
      <c r="AM133" s="1113"/>
      <c r="AN133" s="1113"/>
      <c r="AO133" s="1114"/>
      <c r="AP133" s="1056"/>
      <c r="AQ133" s="1057"/>
      <c r="AR133" s="1057"/>
      <c r="AS133" s="1057"/>
      <c r="AT133" s="1115"/>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6"/>
      <c r="DQ133" s="246"/>
      <c r="DR133" s="246"/>
      <c r="DS133" s="246"/>
      <c r="DT133" s="246"/>
      <c r="DU133" s="246"/>
      <c r="DV133" s="246"/>
      <c r="DW133" s="246"/>
      <c r="DX133" s="246"/>
      <c r="DY133" s="246"/>
      <c r="DZ133" s="246"/>
    </row>
    <row r="134" spans="1:131" s="236"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6"/>
      <c r="DQ134" s="246"/>
      <c r="DR134" s="246"/>
      <c r="DS134" s="246"/>
      <c r="DT134" s="246"/>
      <c r="DU134" s="246"/>
      <c r="DV134" s="246"/>
      <c r="DW134" s="246"/>
      <c r="DX134" s="246"/>
      <c r="DY134" s="246"/>
      <c r="DZ134" s="246"/>
      <c r="EA134" s="235"/>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MC2GZCSjhxCkhws19AjKt/WQgwoeixWUp/uRm+b4kaNxRVsvH28YnMoDBDMmF5CaSY8bbCupRqGOkBQQhnOCag==" saltValue="JTSvJy1/qdM68EW1eq2Af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election activeCell="CX97" sqref="CX97"/>
    </sheetView>
  </sheetViews>
  <sheetFormatPr defaultColWidth="0" defaultRowHeight="13.5" customHeight="1" zeroHeight="1" x14ac:dyDescent="0.2"/>
  <cols>
    <col min="1" max="2" width="2.7265625" style="279" customWidth="1"/>
    <col min="3" max="120" width="2.7265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492</v>
      </c>
    </row>
  </sheetData>
  <sheetProtection algorithmName="SHA-512" hashValue="ISrFZtmrRaKwGOJvUEamThez0dJoP/vR8Oxbp4ZlPxN9A02dYsq8KJsNxqJ+KPVL0MHf2WeqCXLS9an44HRjVg==" saltValue="5sg1QtDegnYD2LiaqnGC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CX97" sqref="CX97"/>
    </sheetView>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493</v>
      </c>
    </row>
  </sheetData>
  <sheetProtection algorithmName="SHA-512" hashValue="ooK0b8FdwPLV1989UGqWRHRu/I4XoRt329ROjS8Dik+HR4RYl82P1L68iBsCO9sLldu4LfCZqBegTwqOAecJHg==" saltValue="w6QYnWuJuSpFWNnBXza4n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election activeCell="CX97" sqref="CX97"/>
    </sheetView>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494</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495</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51" t="s">
        <v>496</v>
      </c>
      <c r="AP7" s="293"/>
      <c r="AQ7" s="294" t="s">
        <v>497</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52"/>
      <c r="AP8" s="299" t="s">
        <v>498</v>
      </c>
      <c r="AQ8" s="300" t="s">
        <v>499</v>
      </c>
      <c r="AR8" s="301" t="s">
        <v>500</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53" t="s">
        <v>501</v>
      </c>
      <c r="AL9" s="1154"/>
      <c r="AM9" s="1154"/>
      <c r="AN9" s="1155"/>
      <c r="AO9" s="302">
        <v>385828570</v>
      </c>
      <c r="AP9" s="302">
        <v>75213</v>
      </c>
      <c r="AQ9" s="303">
        <v>85181</v>
      </c>
      <c r="AR9" s="304">
        <v>-11.7</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53" t="s">
        <v>502</v>
      </c>
      <c r="AL10" s="1154"/>
      <c r="AM10" s="1154"/>
      <c r="AN10" s="1155"/>
      <c r="AO10" s="302">
        <v>1278305</v>
      </c>
      <c r="AP10" s="302">
        <v>249</v>
      </c>
      <c r="AQ10" s="303">
        <v>187</v>
      </c>
      <c r="AR10" s="304">
        <v>33.200000000000003</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53" t="s">
        <v>503</v>
      </c>
      <c r="AL11" s="1154"/>
      <c r="AM11" s="1154"/>
      <c r="AN11" s="1155"/>
      <c r="AO11" s="302" t="s">
        <v>504</v>
      </c>
      <c r="AP11" s="302" t="s">
        <v>504</v>
      </c>
      <c r="AQ11" s="303">
        <v>569</v>
      </c>
      <c r="AR11" s="304" t="s">
        <v>504</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53" t="s">
        <v>505</v>
      </c>
      <c r="AL12" s="1154"/>
      <c r="AM12" s="1154"/>
      <c r="AN12" s="1155"/>
      <c r="AO12" s="302" t="s">
        <v>504</v>
      </c>
      <c r="AP12" s="302" t="s">
        <v>504</v>
      </c>
      <c r="AQ12" s="303" t="s">
        <v>504</v>
      </c>
      <c r="AR12" s="304" t="s">
        <v>504</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53" t="s">
        <v>506</v>
      </c>
      <c r="AL13" s="1154"/>
      <c r="AM13" s="1154"/>
      <c r="AN13" s="1155"/>
      <c r="AO13" s="302">
        <v>85468</v>
      </c>
      <c r="AP13" s="302">
        <v>17</v>
      </c>
      <c r="AQ13" s="303">
        <v>9</v>
      </c>
      <c r="AR13" s="304">
        <v>88.9</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53" t="s">
        <v>507</v>
      </c>
      <c r="AL14" s="1154"/>
      <c r="AM14" s="1154"/>
      <c r="AN14" s="1155"/>
      <c r="AO14" s="302">
        <v>11315428</v>
      </c>
      <c r="AP14" s="302">
        <v>2206</v>
      </c>
      <c r="AQ14" s="303">
        <v>1130</v>
      </c>
      <c r="AR14" s="304">
        <v>95.2</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53" t="s">
        <v>508</v>
      </c>
      <c r="AL15" s="1154"/>
      <c r="AM15" s="1154"/>
      <c r="AN15" s="1155"/>
      <c r="AO15" s="302">
        <v>-34109320</v>
      </c>
      <c r="AP15" s="302">
        <v>-6649</v>
      </c>
      <c r="AQ15" s="303">
        <v>-7181</v>
      </c>
      <c r="AR15" s="304">
        <v>-7.4</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59" t="s">
        <v>155</v>
      </c>
      <c r="AL16" s="1160"/>
      <c r="AM16" s="1160"/>
      <c r="AN16" s="1161"/>
      <c r="AO16" s="302">
        <v>364398451</v>
      </c>
      <c r="AP16" s="302">
        <v>71035</v>
      </c>
      <c r="AQ16" s="303">
        <v>79895</v>
      </c>
      <c r="AR16" s="304">
        <v>-11.1</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509</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510</v>
      </c>
      <c r="AP20" s="313" t="s">
        <v>511</v>
      </c>
      <c r="AQ20" s="314" t="s">
        <v>512</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62" t="s">
        <v>513</v>
      </c>
      <c r="AL21" s="1163"/>
      <c r="AM21" s="1163"/>
      <c r="AN21" s="1164"/>
      <c r="AO21" s="317">
        <v>804.74</v>
      </c>
      <c r="AP21" s="318">
        <v>893.13</v>
      </c>
      <c r="AQ21" s="319">
        <v>-88.39</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62" t="s">
        <v>514</v>
      </c>
      <c r="AL22" s="1163"/>
      <c r="AM22" s="1163"/>
      <c r="AN22" s="1164"/>
      <c r="AO22" s="322">
        <v>100.8</v>
      </c>
      <c r="AP22" s="323">
        <v>100.7</v>
      </c>
      <c r="AQ22" s="324">
        <v>0.1</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515</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516</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517</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51" t="s">
        <v>496</v>
      </c>
      <c r="AP30" s="293"/>
      <c r="AQ30" s="294" t="s">
        <v>497</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52"/>
      <c r="AP31" s="299" t="s">
        <v>498</v>
      </c>
      <c r="AQ31" s="300" t="s">
        <v>499</v>
      </c>
      <c r="AR31" s="301" t="s">
        <v>500</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56" t="s">
        <v>518</v>
      </c>
      <c r="AL32" s="1157"/>
      <c r="AM32" s="1157"/>
      <c r="AN32" s="1158"/>
      <c r="AO32" s="302">
        <v>128411222</v>
      </c>
      <c r="AP32" s="302">
        <v>25032</v>
      </c>
      <c r="AQ32" s="303">
        <v>26460</v>
      </c>
      <c r="AR32" s="304">
        <v>-5.4</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56" t="s">
        <v>519</v>
      </c>
      <c r="AL33" s="1157"/>
      <c r="AM33" s="1157"/>
      <c r="AN33" s="1158"/>
      <c r="AO33" s="302">
        <v>4991535</v>
      </c>
      <c r="AP33" s="302">
        <v>973</v>
      </c>
      <c r="AQ33" s="303">
        <v>2040</v>
      </c>
      <c r="AR33" s="304">
        <v>-52.3</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56" t="s">
        <v>520</v>
      </c>
      <c r="AL34" s="1157"/>
      <c r="AM34" s="1157"/>
      <c r="AN34" s="1158"/>
      <c r="AO34" s="302">
        <v>95741783</v>
      </c>
      <c r="AP34" s="302">
        <v>18664</v>
      </c>
      <c r="AQ34" s="303">
        <v>18868</v>
      </c>
      <c r="AR34" s="304">
        <v>-1.1000000000000001</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56" t="s">
        <v>521</v>
      </c>
      <c r="AL35" s="1157"/>
      <c r="AM35" s="1157"/>
      <c r="AN35" s="1158"/>
      <c r="AO35" s="302">
        <v>2971140</v>
      </c>
      <c r="AP35" s="302">
        <v>579</v>
      </c>
      <c r="AQ35" s="303">
        <v>885</v>
      </c>
      <c r="AR35" s="304">
        <v>-34.6</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56" t="s">
        <v>522</v>
      </c>
      <c r="AL36" s="1157"/>
      <c r="AM36" s="1157"/>
      <c r="AN36" s="1158"/>
      <c r="AO36" s="302" t="s">
        <v>504</v>
      </c>
      <c r="AP36" s="302" t="s">
        <v>504</v>
      </c>
      <c r="AQ36" s="303">
        <v>58</v>
      </c>
      <c r="AR36" s="304" t="s">
        <v>504</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56" t="s">
        <v>523</v>
      </c>
      <c r="AL37" s="1157"/>
      <c r="AM37" s="1157"/>
      <c r="AN37" s="1158"/>
      <c r="AO37" s="302">
        <v>955513</v>
      </c>
      <c r="AP37" s="302">
        <v>186</v>
      </c>
      <c r="AQ37" s="303">
        <v>459</v>
      </c>
      <c r="AR37" s="304">
        <v>-59.5</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65" t="s">
        <v>524</v>
      </c>
      <c r="AL38" s="1166"/>
      <c r="AM38" s="1166"/>
      <c r="AN38" s="1167"/>
      <c r="AO38" s="332">
        <v>25</v>
      </c>
      <c r="AP38" s="332">
        <v>0</v>
      </c>
      <c r="AQ38" s="333">
        <v>0</v>
      </c>
      <c r="AR38" s="324">
        <v>0</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65" t="s">
        <v>525</v>
      </c>
      <c r="AL39" s="1166"/>
      <c r="AM39" s="1166"/>
      <c r="AN39" s="1167"/>
      <c r="AO39" s="302">
        <v>-9172871</v>
      </c>
      <c r="AP39" s="302">
        <v>-1788</v>
      </c>
      <c r="AQ39" s="303">
        <v>-1730</v>
      </c>
      <c r="AR39" s="304">
        <v>3.4</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56" t="s">
        <v>526</v>
      </c>
      <c r="AL40" s="1157"/>
      <c r="AM40" s="1157"/>
      <c r="AN40" s="1158"/>
      <c r="AO40" s="302">
        <v>-133346120</v>
      </c>
      <c r="AP40" s="302">
        <v>-25994</v>
      </c>
      <c r="AQ40" s="303">
        <v>-28515</v>
      </c>
      <c r="AR40" s="304">
        <v>-8.8000000000000007</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59" t="s">
        <v>527</v>
      </c>
      <c r="AL41" s="1160"/>
      <c r="AM41" s="1160"/>
      <c r="AN41" s="1161"/>
      <c r="AO41" s="302">
        <v>90552227</v>
      </c>
      <c r="AP41" s="302">
        <v>17652</v>
      </c>
      <c r="AQ41" s="303">
        <v>18524</v>
      </c>
      <c r="AR41" s="304">
        <v>-4.7</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528</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529</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68" t="s">
        <v>496</v>
      </c>
      <c r="AN49" s="1170" t="s">
        <v>530</v>
      </c>
      <c r="AO49" s="1171"/>
      <c r="AP49" s="1171"/>
      <c r="AQ49" s="1171"/>
      <c r="AR49" s="1172"/>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69"/>
      <c r="AN50" s="344" t="s">
        <v>531</v>
      </c>
      <c r="AO50" s="345" t="s">
        <v>532</v>
      </c>
      <c r="AP50" s="346" t="s">
        <v>533</v>
      </c>
      <c r="AQ50" s="347" t="s">
        <v>534</v>
      </c>
      <c r="AR50" s="348" t="s">
        <v>535</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536</v>
      </c>
      <c r="AL51" s="341"/>
      <c r="AM51" s="349">
        <v>226873163</v>
      </c>
      <c r="AN51" s="350">
        <v>44290</v>
      </c>
      <c r="AO51" s="351">
        <v>-4.0999999999999996</v>
      </c>
      <c r="AP51" s="352">
        <v>36736</v>
      </c>
      <c r="AQ51" s="353">
        <v>4.3</v>
      </c>
      <c r="AR51" s="354">
        <v>-8.4</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537</v>
      </c>
      <c r="AM52" s="357">
        <v>73422538</v>
      </c>
      <c r="AN52" s="358">
        <v>14333</v>
      </c>
      <c r="AO52" s="359">
        <v>13.3</v>
      </c>
      <c r="AP52" s="360">
        <v>13410</v>
      </c>
      <c r="AQ52" s="361">
        <v>6.1</v>
      </c>
      <c r="AR52" s="362">
        <v>7.2</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538</v>
      </c>
      <c r="AL53" s="341"/>
      <c r="AM53" s="349">
        <v>222523325</v>
      </c>
      <c r="AN53" s="350">
        <v>43407</v>
      </c>
      <c r="AO53" s="351">
        <v>-2</v>
      </c>
      <c r="AP53" s="352">
        <v>38259</v>
      </c>
      <c r="AQ53" s="353">
        <v>4.0999999999999996</v>
      </c>
      <c r="AR53" s="354">
        <v>-6.1</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537</v>
      </c>
      <c r="AM54" s="357">
        <v>72497136</v>
      </c>
      <c r="AN54" s="358">
        <v>14142</v>
      </c>
      <c r="AO54" s="359">
        <v>-1.3</v>
      </c>
      <c r="AP54" s="360">
        <v>13379</v>
      </c>
      <c r="AQ54" s="361">
        <v>-0.2</v>
      </c>
      <c r="AR54" s="362">
        <v>-1.1000000000000001</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539</v>
      </c>
      <c r="AL55" s="341"/>
      <c r="AM55" s="349">
        <v>221233738</v>
      </c>
      <c r="AN55" s="350">
        <v>43119</v>
      </c>
      <c r="AO55" s="351">
        <v>-0.7</v>
      </c>
      <c r="AP55" s="352">
        <v>39075</v>
      </c>
      <c r="AQ55" s="353">
        <v>2.1</v>
      </c>
      <c r="AR55" s="354">
        <v>-2.8</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537</v>
      </c>
      <c r="AM56" s="357">
        <v>71507266</v>
      </c>
      <c r="AN56" s="358">
        <v>13937</v>
      </c>
      <c r="AO56" s="359">
        <v>-1.4</v>
      </c>
      <c r="AP56" s="360">
        <v>13441</v>
      </c>
      <c r="AQ56" s="361">
        <v>0.5</v>
      </c>
      <c r="AR56" s="362">
        <v>-1.9</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540</v>
      </c>
      <c r="AL57" s="341"/>
      <c r="AM57" s="349">
        <v>222400127</v>
      </c>
      <c r="AN57" s="350">
        <v>43342</v>
      </c>
      <c r="AO57" s="351">
        <v>0.5</v>
      </c>
      <c r="AP57" s="352">
        <v>39072</v>
      </c>
      <c r="AQ57" s="353">
        <v>0</v>
      </c>
      <c r="AR57" s="354">
        <v>0.5</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537</v>
      </c>
      <c r="AM58" s="357">
        <v>68597107</v>
      </c>
      <c r="AN58" s="358">
        <v>13368</v>
      </c>
      <c r="AO58" s="359">
        <v>-4.0999999999999996</v>
      </c>
      <c r="AP58" s="360">
        <v>14106</v>
      </c>
      <c r="AQ58" s="361">
        <v>4.9000000000000004</v>
      </c>
      <c r="AR58" s="362">
        <v>-9</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541</v>
      </c>
      <c r="AL59" s="341"/>
      <c r="AM59" s="349">
        <v>242522616</v>
      </c>
      <c r="AN59" s="350">
        <v>47277</v>
      </c>
      <c r="AO59" s="351">
        <v>9.1</v>
      </c>
      <c r="AP59" s="352">
        <v>42833</v>
      </c>
      <c r="AQ59" s="353">
        <v>9.6</v>
      </c>
      <c r="AR59" s="354">
        <v>-0.5</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537</v>
      </c>
      <c r="AM60" s="357">
        <v>72620773</v>
      </c>
      <c r="AN60" s="358">
        <v>14157</v>
      </c>
      <c r="AO60" s="359">
        <v>5.9</v>
      </c>
      <c r="AP60" s="360">
        <v>15211</v>
      </c>
      <c r="AQ60" s="361">
        <v>7.8</v>
      </c>
      <c r="AR60" s="362">
        <v>-1.9</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542</v>
      </c>
      <c r="AL61" s="363"/>
      <c r="AM61" s="364">
        <v>227110594</v>
      </c>
      <c r="AN61" s="365">
        <v>44287</v>
      </c>
      <c r="AO61" s="366">
        <v>0.6</v>
      </c>
      <c r="AP61" s="367">
        <v>39195</v>
      </c>
      <c r="AQ61" s="368">
        <v>4</v>
      </c>
      <c r="AR61" s="354">
        <v>-3.4</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537</v>
      </c>
      <c r="AM62" s="357">
        <v>71728964</v>
      </c>
      <c r="AN62" s="358">
        <v>13987</v>
      </c>
      <c r="AO62" s="359">
        <v>2.5</v>
      </c>
      <c r="AP62" s="360">
        <v>13909</v>
      </c>
      <c r="AQ62" s="361">
        <v>3.8</v>
      </c>
      <c r="AR62" s="362">
        <v>-1.3</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sheetData>
  <sheetProtection algorithmName="SHA-512" hashValue="OvLIPQkIDozrdzC4DM4Jj2ryaNpamjDCwD4BbgqLB/xsDKFU7V+5GWZhfuzyRNmUhRwO3fb8GQp0DGdds1TQnw==" saltValue="q2GrtAeMsoc7ab5WFDrR5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CX97" sqref="CX97"/>
    </sheetView>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543</v>
      </c>
    </row>
    <row r="121" spans="125:125" ht="13.5" hidden="1" customHeight="1" x14ac:dyDescent="0.2">
      <c r="DU121" s="278"/>
    </row>
  </sheetData>
  <sheetProtection algorithmName="SHA-512" hashValue="UI6BjeTjLNiQLtTw4VdsPq2eJQWxoggebQjpUDhsDwzqM0kMjIkx8CJStHXMNIaeEY+yuTUKHNI7tiuxJ3VA1A==" saltValue="inbrKhoxmWpVnBcpqTXiz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election activeCell="CX97" sqref="CX97"/>
    </sheetView>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544</v>
      </c>
    </row>
  </sheetData>
  <sheetProtection algorithmName="SHA-512" hashValue="vt2ZHmxiejVrhCZSUZnm5plnML0+JkZKuwHGnGcdaBZxNtovPR1spzAQyX2UU6HTiOTDoOwdTCRdSVkbRqGfzg==" saltValue="sW+iUQ+kCSKYv1wBLzj52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Normal="100" zoomScaleSheetLayoutView="100" workbookViewId="0">
      <selection activeCell="CX97" sqref="CX97"/>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545</v>
      </c>
      <c r="G46" s="372" t="s">
        <v>546</v>
      </c>
      <c r="H46" s="372" t="s">
        <v>547</v>
      </c>
      <c r="I46" s="372" t="s">
        <v>548</v>
      </c>
      <c r="J46" s="373" t="s">
        <v>549</v>
      </c>
    </row>
    <row r="47" spans="2:10" ht="57.75" customHeight="1" x14ac:dyDescent="0.2">
      <c r="B47" s="7"/>
      <c r="C47" s="1173" t="s">
        <v>3</v>
      </c>
      <c r="D47" s="1173"/>
      <c r="E47" s="1174"/>
      <c r="F47" s="374">
        <v>0.98</v>
      </c>
      <c r="G47" s="375">
        <v>1.2</v>
      </c>
      <c r="H47" s="375">
        <v>1.22</v>
      </c>
      <c r="I47" s="375">
        <v>1.39</v>
      </c>
      <c r="J47" s="376">
        <v>0.91</v>
      </c>
    </row>
    <row r="48" spans="2:10" ht="57.75" customHeight="1" x14ac:dyDescent="0.2">
      <c r="B48" s="8"/>
      <c r="C48" s="1175" t="s">
        <v>4</v>
      </c>
      <c r="D48" s="1175"/>
      <c r="E48" s="1176"/>
      <c r="F48" s="377">
        <v>0.42</v>
      </c>
      <c r="G48" s="378">
        <v>0.34</v>
      </c>
      <c r="H48" s="378">
        <v>0.83</v>
      </c>
      <c r="I48" s="378">
        <v>0.46</v>
      </c>
      <c r="J48" s="379">
        <v>0.44</v>
      </c>
    </row>
    <row r="49" spans="2:10" ht="57.75" customHeight="1" thickBot="1" x14ac:dyDescent="0.25">
      <c r="B49" s="9"/>
      <c r="C49" s="1177" t="s">
        <v>5</v>
      </c>
      <c r="D49" s="1177"/>
      <c r="E49" s="1178"/>
      <c r="F49" s="380" t="s">
        <v>550</v>
      </c>
      <c r="G49" s="381" t="s">
        <v>551</v>
      </c>
      <c r="H49" s="381">
        <v>0.21</v>
      </c>
      <c r="I49" s="381" t="s">
        <v>552</v>
      </c>
      <c r="J49" s="382" t="s">
        <v>553</v>
      </c>
    </row>
    <row r="50" spans="2:10" ht="13.5" customHeight="1" x14ac:dyDescent="0.2"/>
  </sheetData>
  <sheetProtection algorithmName="SHA-512" hashValue="y2t7T6kYgcDCP/80jzvVsDQbPCh1TaNSk+r0iMTjBKAzjo28dseChLP9GryruP+BXuJ/Utr6QjuMiPMDI3B/7Q==" saltValue="raRz6JFXtQqsEguLnXPT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2021-03-17T12:09:58Z</cp:lastPrinted>
  <dcterms:created xsi:type="dcterms:W3CDTF">2021-02-02T04:20:06Z</dcterms:created>
  <dcterms:modified xsi:type="dcterms:W3CDTF">2021-10-29T02:26:42Z</dcterms:modified>
  <cp:category/>
</cp:coreProperties>
</file>