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公表したら01or02へ\01 都道府県\"/>
    </mc:Choice>
  </mc:AlternateContent>
  <xr:revisionPtr revIDLastSave="0" documentId="13_ncr:1_{60D57E8E-55BB-42FF-A172-ED28030CD932}" xr6:coauthVersionLast="36" xr6:coauthVersionMax="44" xr10:uidLastSave="{00000000-0000-0000-0000-000000000000}"/>
  <bookViews>
    <workbookView xWindow="0" yWindow="0" windowWidth="19200" windowHeight="80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CO31" i="10"/>
  <c r="CO32" i="10" s="1"/>
  <c r="CO33" i="10" s="1"/>
  <c r="CO34" i="10" s="1"/>
  <c r="CO35" i="10" s="1"/>
  <c r="CO36" i="10" s="1"/>
  <c r="CO37" i="10" s="1"/>
  <c r="CO38" i="10" s="1"/>
  <c r="CO39" i="10" s="1"/>
  <c r="CO40" i="10" s="1"/>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s="1"/>
  <c r="U31" i="10" l="1"/>
  <c r="AM31" i="10" s="1"/>
  <c r="BE31" i="10" l="1"/>
  <c r="BE3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水田　亘（財政課）</author>
  </authors>
  <commentList>
    <comment ref="BS23" authorId="0" shapeId="0" xr:uid="{00000000-0006-0000-0200-000001000000}">
      <text>
        <r>
          <rPr>
            <b/>
            <sz val="9"/>
            <color indexed="81"/>
            <rFont val="MS P ゴシック"/>
            <family val="3"/>
            <charset val="128"/>
          </rPr>
          <t>H30決算</t>
        </r>
      </text>
    </comment>
  </commentList>
</comments>
</file>

<file path=xl/sharedStrings.xml><?xml version="1.0" encoding="utf-8"?>
<sst xmlns="http://schemas.openxmlformats.org/spreadsheetml/2006/main" count="1222" uniqueCount="608">
  <si>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</si>
  <si>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</si>
  <si>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</si>
  <si>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</si>
  <si>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</si>
  <si>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</si>
  <si>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</si>
  <si>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</si>
  <si>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</si>
  <si>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</si>
  <si>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</si>
  <si>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</si>
  <si>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</si>
  <si>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</si>
  <si>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</si>
  <si>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</si>
  <si>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</si>
  <si>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</si>
  <si>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</si>
  <si>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</si>
  <si>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</si>
  <si>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</si>
  <si>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</si>
  <si>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</si>
  <si>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</si>
  <si>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</si>
  <si>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</si>
  <si>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</si>
  <si>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</si>
  <si>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</si>
  <si>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</si>
  <si>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</si>
  <si>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</si>
  <si>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</si>
  <si>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</si>
  <si>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</si>
  <si>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</si>
  <si>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</si>
  <si>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</si>
  <si>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</si>
  <si>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</si>
  <si>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</si>
  <si>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</si>
  <si>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</si>
  <si>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</si>
  <si>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</si>
  <si>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</si>
  <si>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</si>
  <si>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</si>
  <si>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</si>
  <si>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</si>
  <si>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</si>
  <si>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</si>
  <si>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</si>
  <si>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</si>
  <si>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</si>
  <si>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</si>
  <si>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</si>
  <si>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</si>
  <si>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</si>
  <si>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</si>
  <si>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</si>
  <si>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</si>
  <si>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</si>
  <si>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</si>
  <si>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</si>
  <si>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</si>
  <si>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</si>
  <si>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</si>
  <si>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</si>
  <si>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</si>
  <si>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</si>
  <si>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</si>
  <si>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</si>
  <si>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</si>
  <si>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</si>
  <si>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</si>
  <si>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</si>
  <si>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</si>
  <si>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</si>
  <si>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</si>
  <si>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</si>
  <si>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</si>
  <si>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</si>
  <si>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</si>
  <si>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</si>
  <si>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</si>
  <si>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</si>
  <si>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</si>
  <si>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</si>
  <si>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</si>
  <si>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</si>
  <si>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</si>
  <si>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</si>
  <si>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</si>
  <si>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</si>
  <si>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</si>
  <si>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</si>
  <si>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</si>
  <si>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</si>
  <si>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</si>
  <si>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</si>
  <si>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</si>
  <si>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</si>
  <si>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</si>
  <si>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</si>
  <si>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</si>
  <si>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</si>
  <si>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</si>
  <si>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</si>
  <si>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</si>
  <si>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</si>
  <si>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</si>
  <si>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</si>
  <si>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</si>
  <si>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</si>
  <si>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</si>
  <si>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</si>
  <si>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</si>
  <si>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</si>
  <si>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</si>
  <si>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</si>
  <si>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</si>
  <si>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</si>
  <si>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</si>
  <si>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</si>
  <si>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</si>
  <si>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</si>
  <si>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</si>
  <si>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</si>
  <si>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</si>
  <si>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</si>
  <si>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</si>
  <si>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</si>
  <si>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</si>
  <si>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</si>
  <si>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</si>
  <si>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</si>
  <si>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</si>
  <si>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</si>
  <si>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</si>
  <si>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</si>
  <si>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</si>
  <si>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</si>
  <si>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</si>
  <si>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</si>
  <si>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</si>
  <si>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</si>
  <si>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</si>
  <si>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</si>
  <si>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</si>
  <si>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</si>
  <si>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</si>
  <si>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</si>
  <si>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</si>
  <si>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</si>
  <si>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</si>
  <si>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</si>
  <si>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</si>
  <si>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</si>
  <si>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</si>
  <si>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</si>
  <si>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</si>
  <si>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</si>
  <si>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</si>
  <si>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</si>
  <si>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</si>
  <si>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</si>
  <si>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</si>
  <si>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</si>
  <si>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</si>
  <si>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</si>
  <si>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</si>
  <si>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</si>
  <si>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</si>
  <si>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</si>
  <si>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</si>
  <si>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</si>
  <si>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</si>
  <si>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</si>
  <si>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</si>
  <si>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</si>
  <si>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佐賀県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</si>
  <si>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</si>
  <si>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</si>
  <si>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</si>
  <si>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</si>
  <si>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</si>
  <si>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</si>
  <si>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</si>
  <si>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</si>
  <si>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</si>
  <si>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</si>
  <si>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</si>
  <si>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</si>
  <si>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</si>
  <si>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</si>
  <si>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</si>
  <si>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</si>
  <si>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</si>
  <si>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</si>
  <si>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</si>
  <si>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</si>
  <si>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</si>
  <si>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</si>
  <si>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</si>
  <si>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</si>
  <si>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</si>
  <si>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</si>
  <si>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</si>
  <si>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</si>
  <si>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</si>
  <si>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</si>
  <si>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</si>
  <si>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</si>
  <si>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</si>
  <si>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</si>
  <si>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</si>
  <si>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</si>
  <si>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</si>
  <si>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</si>
  <si>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</si>
  <si>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</si>
  <si>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</si>
  <si>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</si>
  <si>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</si>
  <si>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</si>
  <si>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</si>
  <si>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</si>
  <si>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</si>
  <si>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</si>
  <si>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</si>
  <si>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</si>
  <si>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</si>
  <si>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</si>
  <si>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</si>
  <si>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</si>
  <si>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</si>
  <si>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</si>
  <si>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</si>
  <si>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</si>
  <si>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</si>
  <si>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</si>
  <si>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</si>
  <si>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</si>
  <si>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</si>
  <si>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</si>
  <si>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</si>
  <si>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</si>
  <si>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</si>
  <si>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</si>
  <si>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</si>
  <si>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</si>
  <si>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</si>
  <si>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</si>
  <si>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</si>
  <si>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</si>
  <si>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</si>
  <si>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</si>
  <si>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</si>
  <si>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</si>
  <si>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</si>
  <si>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</si>
  <si>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</si>
  <si>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</si>
  <si>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</si>
  <si>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</si>
  <si>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</si>
  <si>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</si>
  <si>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</si>
  <si>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</si>
  <si>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</si>
  <si>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</si>
  <si>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</si>
  <si>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</si>
  <si>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</si>
  <si>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</si>
  <si>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</si>
  <si>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</si>
  <si>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</si>
  <si>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</si>
  <si>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</si>
  <si>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</si>
  <si>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</si>
  <si>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</si>
  <si>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</si>
  <si>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</si>
  <si>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</si>
  <si>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</si>
  <si>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</si>
  <si>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</si>
  <si>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</si>
  <si>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</si>
  <si>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</si>
  <si>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</si>
  <si>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</si>
  <si>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</si>
  <si>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</si>
  <si>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</si>
  <si>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</si>
  <si>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</si>
  <si>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</si>
  <si>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</si>
  <si>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</si>
  <si>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</si>
  <si>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</si>
  <si>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</si>
  <si>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</si>
  <si>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</si>
  <si>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</si>
  <si>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</si>
  <si>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</si>
  <si>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</si>
  <si>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</si>
  <si>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</si>
  <si>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</si>
  <si>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</si>
  <si>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</si>
  <si>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</si>
  <si>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</si>
  <si>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</si>
  <si>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</si>
  <si>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</si>
  <si>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</si>
  <si>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</si>
  <si>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</si>
  <si>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</si>
  <si>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</si>
  <si>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</si>
  <si>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</si>
  <si>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</si>
  <si>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</si>
  <si>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</si>
  <si>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</si>
  <si>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</si>
  <si>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</si>
  <si>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</si>
  <si>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</si>
  <si>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</si>
  <si>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</si>
  <si>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</si>
  <si>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</si>
  <si>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</si>
  <si>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</si>
  <si>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</si>
  <si>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</si>
  <si>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</si>
  <si>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</si>
  <si>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</si>
  <si>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</si>
  <si>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</si>
  <si>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</si>
  <si>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</si>
  <si>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</si>
  <si>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</si>
  <si>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</si>
  <si>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</si>
  <si>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</si>
  <si>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</si>
  <si>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</si>
  <si>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</si>
  <si>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</si>
  <si>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</si>
  <si>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</si>
  <si>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</si>
  <si>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</si>
  <si>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</si>
  <si>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</si>
  <si>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</si>
  <si>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</si>
  <si>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</si>
  <si>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</si>
  <si>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</si>
  <si>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</si>
  <si>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</si>
  <si>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</si>
  <si>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</si>
  <si>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</si>
  <si>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</si>
  <si>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</si>
  <si>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</si>
  <si>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</si>
  <si>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</si>
  <si>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</si>
  <si>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</si>
  <si>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</si>
  <si>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</si>
  <si>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</si>
  <si>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</si>
  <si>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</si>
  <si>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</si>
  <si>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</si>
  <si>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</si>
  <si>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</si>
  <si>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</si>
  <si>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</si>
  <si>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</si>
  <si>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</si>
  <si>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</si>
  <si>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</si>
  <si>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</si>
  <si>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</si>
  <si>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</si>
  <si>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</si>
  <si>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</si>
  <si>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</si>
  <si>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</si>
  <si>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</si>
  <si>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</si>
  <si>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</si>
  <si>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</si>
  <si>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</si>
  <si>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</si>
  <si>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</si>
  <si>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</si>
  <si>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</si>
  <si>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</si>
  <si>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</si>
  <si>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</si>
  <si>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</si>
  <si>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</si>
  <si>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</si>
  <si>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</si>
  <si>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</si>
  <si>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t>
    <phoneticPr fontId="5"/>
  </si>
  <si>
    <t>-</t>
    <phoneticPr fontId="5"/>
  </si>
  <si>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</si>
  <si>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</si>
  <si>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</si>
  <si>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</si>
  <si>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</si>
  <si>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</si>
  <si>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</si>
  <si>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</si>
  <si>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</si>
  <si>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</si>
  <si>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</si>
  <si>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</si>
  <si>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</si>
  <si>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</si>
  <si>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</si>
  <si>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</si>
  <si>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</si>
  <si>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</si>
  <si>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</si>
  <si>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</si>
  <si>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</si>
  <si>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</si>
  <si>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</si>
  <si>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</si>
  <si>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</si>
  <si>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佐賀県工業用水道事業会計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</si>
  <si>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</si>
  <si>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</si>
  <si>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</si>
  <si>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</si>
  <si>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</si>
  <si>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</si>
  <si>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</si>
  <si>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</si>
  <si>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</si>
  <si>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</si>
  <si>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</si>
  <si>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</si>
  <si>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</si>
  <si>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</si>
  <si>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</si>
  <si>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</si>
  <si>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</si>
  <si>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</si>
  <si>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</si>
  <si>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</si>
  <si>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</si>
  <si>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</si>
  <si>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</si>
  <si>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</si>
  <si>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</si>
  <si>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</si>
  <si>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</si>
  <si>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</si>
  <si>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</si>
  <si>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</si>
  <si>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</si>
  <si>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</si>
  <si>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</si>
  <si>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</si>
  <si>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</si>
  <si>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</si>
  <si>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</si>
  <si>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</si>
  <si>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</si>
  <si>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</si>
  <si>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</si>
  <si>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</si>
  <si>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</si>
  <si>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</si>
  <si>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</si>
  <si>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</si>
  <si>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</si>
  <si>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</si>
  <si>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</si>
  <si>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</si>
  <si>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</si>
  <si>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</si>
  <si>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</si>
  <si>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</si>
  <si>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</si>
  <si>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</si>
  <si>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</si>
  <si>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</si>
  <si>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</si>
  <si>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</si>
  <si>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</si>
  <si>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</si>
  <si>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</si>
  <si>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</si>
  <si>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</si>
  <si>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</si>
  <si>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</si>
  <si>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</si>
  <si>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</si>
  <si>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</si>
  <si>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</si>
  <si>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</si>
  <si>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</si>
  <si>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</si>
  <si>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</si>
  <si>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</si>
  <si>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</si>
  <si>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</si>
  <si>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</si>
  <si>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</si>
  <si>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</si>
  <si>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</si>
  <si>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</si>
  <si>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</si>
  <si>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</si>
  <si>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</si>
  <si>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</si>
  <si>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</si>
  <si>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</si>
  <si>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</si>
  <si>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0.59</t>
  </si>
  <si>
    <t>▲ 0.73</t>
  </si>
  <si>
    <t>一般会計</t>
  </si>
  <si>
    <t>佐賀県工業用水道事業会計</t>
  </si>
  <si>
    <t>国民健康保険事業特別会計</t>
  </si>
  <si>
    <t>佐賀県産業用地造成事業特別会計</t>
  </si>
  <si>
    <t>佐賀県港湾整備事業特別会計</t>
  </si>
  <si>
    <t>証紙特別会計</t>
  </si>
  <si>
    <t>災害救助基金特別会計</t>
  </si>
  <si>
    <t>母子父子寡婦福祉資金特別会計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</si>
  <si>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</si>
  <si>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</si>
  <si>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</si>
  <si>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</si>
  <si>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</si>
  <si>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</si>
  <si>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</si>
  <si>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</si>
  <si>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</si>
  <si>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佐賀県国際交流協会</t>
    <phoneticPr fontId="2"/>
  </si>
  <si>
    <t>佐賀県女性と生涯学習財団</t>
    <phoneticPr fontId="2"/>
  </si>
  <si>
    <t>佐賀県地域福祉振興基金</t>
    <phoneticPr fontId="2"/>
  </si>
  <si>
    <t>佐賀県長寿社会振興財団</t>
  </si>
  <si>
    <t>佐賀県臓器バンク</t>
  </si>
  <si>
    <t>佐賀県食鳥肉衛生協会</t>
  </si>
  <si>
    <t>佐賀県芸術文化協会</t>
  </si>
  <si>
    <t>▲1</t>
  </si>
  <si>
    <t>佐賀県地域産業支援センター</t>
  </si>
  <si>
    <t>佐賀県農業公社</t>
  </si>
  <si>
    <t>佐賀県森林整備担い手育成基金</t>
    <phoneticPr fontId="2"/>
  </si>
  <si>
    <t>嘉瀬川水辺環境整備センター</t>
  </si>
  <si>
    <t>佐賀県教育文化振興財団</t>
    <rPh sb="10" eb="11">
      <t>ダン</t>
    </rPh>
    <phoneticPr fontId="2"/>
  </si>
  <si>
    <t>佐賀県アイバンク協会</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</si>
  <si>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</si>
  <si>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</si>
  <si>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</si>
  <si>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</si>
  <si>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</si>
  <si>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</si>
  <si>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</si>
  <si>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</si>
  <si>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</si>
  <si>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佐賀ターミナルビル</t>
  </si>
  <si>
    <t>佐賀県土地開発公社</t>
  </si>
  <si>
    <t>佐賀県道路公社</t>
  </si>
  <si>
    <t>佐賀県スポーツ協会</t>
    <phoneticPr fontId="2"/>
  </si>
  <si>
    <t>佐賀県医療センター好生館</t>
  </si>
  <si>
    <t>大規模施設整備基金</t>
  </si>
  <si>
    <t>佐賀県国民スポーツ大会・全国障害者スポーツ大会運営基金</t>
  </si>
  <si>
    <t>後期高齢者医療財政安定化基金</t>
  </si>
  <si>
    <t>○</t>
    <phoneticPr fontId="2"/>
  </si>
  <si>
    <t>-</t>
    <phoneticPr fontId="2"/>
  </si>
  <si>
    <t>地域づくり基金</t>
    <phoneticPr fontId="2"/>
  </si>
  <si>
    <t>地域医療介護総合確保基金</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</si>
  <si>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</si>
  <si>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</si>
  <si>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</si>
  <si>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</si>
  <si>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</si>
  <si>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将来負担比率、実質公債費比率はともに、グループ内平均を下回っている状況にある。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</si>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</sst>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81"/>
      <name val="MS P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0DD994-8427-4428-8F34-50F50606111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947F-423D-8AEA-64A60EF2CF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106978</c:v>
                </c:pt>
                <c:pt idx="1">
                  <c:v>102663</c:v>
                </c:pt>
                <c:pt idx="2">
                  <c:v>107334</c:v>
                </c:pt>
                <c:pt idx="3">
                  <c:v>102824</c:v>
                </c:pt>
                <c:pt idx="4">
                  <c:v>113858</c:v>
                </c:pt>
              </c:numCache>
            </c:numRef>
          </c:val>
          <c:smooth val="0"/>
          <c:extLst>
            <c:ext xmlns:c16="http://schemas.microsoft.com/office/drawing/2014/chart" uri="{C3380CC4-5D6E-409C-BE32-E72D297353CC}">
              <c16:uniqueId val="{00000001-947F-423D-8AEA-64A60EF2CF7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25000"/>
          <c:min val="85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2.14</c:v>
                </c:pt>
                <c:pt idx="1">
                  <c:v>1.55</c:v>
                </c:pt>
                <c:pt idx="2">
                  <c:v>1.84</c:v>
                </c:pt>
                <c:pt idx="3">
                  <c:v>2.1</c:v>
                </c:pt>
                <c:pt idx="4">
                  <c:v>2.14</c:v>
                </c:pt>
              </c:numCache>
            </c:numRef>
          </c:val>
          <c:extLst>
            <c:ext xmlns:c16="http://schemas.microsoft.com/office/drawing/2014/chart" uri="{C3380CC4-5D6E-409C-BE32-E72D297353CC}">
              <c16:uniqueId val="{00000000-0075-4B28-B3A2-65C9DFE410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5.58</c:v>
                </c:pt>
                <c:pt idx="1">
                  <c:v>6.72</c:v>
                </c:pt>
                <c:pt idx="2">
                  <c:v>5.76</c:v>
                </c:pt>
                <c:pt idx="3">
                  <c:v>5.79</c:v>
                </c:pt>
                <c:pt idx="4">
                  <c:v>6.65</c:v>
                </c:pt>
              </c:numCache>
            </c:numRef>
          </c:val>
          <c:extLst>
            <c:ext xmlns:c16="http://schemas.microsoft.com/office/drawing/2014/chart" uri="{C3380CC4-5D6E-409C-BE32-E72D297353CC}">
              <c16:uniqueId val="{00000001-0075-4B28-B3A2-65C9DFE4105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0.45</c:v>
                </c:pt>
                <c:pt idx="2">
                  <c:v>-0.73</c:v>
                </c:pt>
                <c:pt idx="3">
                  <c:v>0.26</c:v>
                </c:pt>
                <c:pt idx="4">
                  <c:v>0.87</c:v>
                </c:pt>
              </c:numCache>
            </c:numRef>
          </c:val>
          <c:smooth val="0"/>
          <c:extLst>
            <c:ext xmlns:c16="http://schemas.microsoft.com/office/drawing/2014/chart" uri="{C3380CC4-5D6E-409C-BE32-E72D297353CC}">
              <c16:uniqueId val="{00000002-0075-4B28-B3A2-65C9DFE4105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C51-46A0-8127-0F74E98440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51-46A0-8127-0F74E98440E5}"/>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C51-46A0-8127-0F74E98440E5}"/>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C51-46A0-8127-0F74E98440E5}"/>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CC51-46A0-8127-0F74E98440E5}"/>
            </c:ext>
          </c:extLst>
        </c:ser>
        <c:ser>
          <c:idx val="5"/>
          <c:order val="5"/>
          <c:tx>
            <c:strRef>
              <c:f>データシート!$A$32</c:f>
              <c:strCache>
                <c:ptCount val="1"/>
                <c:pt idx="0">
                  <c:v>佐賀県港湾整備事業特別会計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0.28999999999999998</c:v>
                </c:pt>
                <c:pt idx="4">
                  <c:v>#N/A</c:v>
                </c:pt>
                <c:pt idx="5">
                  <c:v>0.25</c:v>
                </c:pt>
                <c:pt idx="6">
                  <c:v>#N/A</c:v>
                </c:pt>
                <c:pt idx="7">
                  <c:v>0.25</c:v>
                </c:pt>
                <c:pt idx="8">
                  <c:v>#N/A</c:v>
                </c:pt>
                <c:pt idx="9">
                  <c:v>0.21</c:v>
                </c:pt>
              </c:numCache>
            </c:numRef>
          </c:val>
          <c:extLst>
            <c:ext xmlns:c16="http://schemas.microsoft.com/office/drawing/2014/chart" uri="{C3380CC4-5D6E-409C-BE32-E72D297353CC}">
              <c16:uniqueId val="{00000005-CC51-46A0-8127-0F74E98440E5}"/>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0.23</c:v>
                </c:pt>
                <c:pt idx="4">
                  <c:v>#N/A</c:v>
                </c:pt>
                <c:pt idx="5">
                  <c:v>0.21</c:v>
                </c:pt>
                <c:pt idx="6">
                  <c:v>#N/A</c:v>
                </c:pt>
                <c:pt idx="7">
                  <c:v>0.22</c:v>
                </c:pt>
                <c:pt idx="8">
                  <c:v>#N/A</c:v>
                </c:pt>
                <c:pt idx="9">
                  <c:v>0.65</c:v>
                </c:pt>
              </c:numCache>
            </c:numRef>
          </c:val>
          <c:extLst>
            <c:ext xmlns:c16="http://schemas.microsoft.com/office/drawing/2014/chart" uri="{C3380CC4-5D6E-409C-BE32-E72D297353CC}">
              <c16:uniqueId val="{00000006-CC51-46A0-8127-0F74E98440E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0.53</c:v>
                </c:pt>
                <c:pt idx="8">
                  <c:v>#N/A</c:v>
                </c:pt>
                <c:pt idx="9">
                  <c:v>0.67</c:v>
                </c:pt>
              </c:numCache>
            </c:numRef>
          </c:val>
          <c:extLst>
            <c:ext xmlns:c16="http://schemas.microsoft.com/office/drawing/2014/chart" uri="{C3380CC4-5D6E-409C-BE32-E72D297353CC}">
              <c16:uniqueId val="{00000007-CC51-46A0-8127-0F74E98440E5}"/>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0.71</c:v>
                </c:pt>
                <c:pt idx="2">
                  <c:v>#N/A</c:v>
                </c:pt>
                <c:pt idx="3">
                  <c:v>0.77</c:v>
                </c:pt>
                <c:pt idx="4">
                  <c:v>#N/A</c:v>
                </c:pt>
                <c:pt idx="5">
                  <c:v>0.81</c:v>
                </c:pt>
                <c:pt idx="6">
                  <c:v>#N/A</c:v>
                </c:pt>
                <c:pt idx="7">
                  <c:v>0.84</c:v>
                </c:pt>
                <c:pt idx="8">
                  <c:v>#N/A</c:v>
                </c:pt>
                <c:pt idx="9">
                  <c:v>0.8</c:v>
                </c:pt>
              </c:numCache>
            </c:numRef>
          </c:val>
          <c:extLst>
            <c:ext xmlns:c16="http://schemas.microsoft.com/office/drawing/2014/chart" uri="{C3380CC4-5D6E-409C-BE32-E72D297353CC}">
              <c16:uniqueId val="{00000008-CC51-46A0-8127-0F74E98440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2.11</c:v>
                </c:pt>
                <c:pt idx="2">
                  <c:v>#N/A</c:v>
                </c:pt>
                <c:pt idx="3">
                  <c:v>1.52</c:v>
                </c:pt>
                <c:pt idx="4">
                  <c:v>#N/A</c:v>
                </c:pt>
                <c:pt idx="5">
                  <c:v>1.81</c:v>
                </c:pt>
                <c:pt idx="6">
                  <c:v>#N/A</c:v>
                </c:pt>
                <c:pt idx="7">
                  <c:v>2.0699999999999998</c:v>
                </c:pt>
                <c:pt idx="8">
                  <c:v>#N/A</c:v>
                </c:pt>
                <c:pt idx="9">
                  <c:v>2.1</c:v>
                </c:pt>
              </c:numCache>
            </c:numRef>
          </c:val>
          <c:extLst>
            <c:ext xmlns:c16="http://schemas.microsoft.com/office/drawing/2014/chart" uri="{C3380CC4-5D6E-409C-BE32-E72D297353CC}">
              <c16:uniqueId val="{00000009-CC51-46A0-8127-0F74E98440E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46749</c:v>
                </c:pt>
                <c:pt idx="5">
                  <c:v>47350</c:v>
                </c:pt>
                <c:pt idx="8">
                  <c:v>47094</c:v>
                </c:pt>
                <c:pt idx="11">
                  <c:v>47002</c:v>
                </c:pt>
                <c:pt idx="14">
                  <c:v>47369</c:v>
                </c:pt>
              </c:numCache>
            </c:numRef>
          </c:val>
          <c:extLst>
            <c:ext xmlns:c16="http://schemas.microsoft.com/office/drawing/2014/chart" uri="{C3380CC4-5D6E-409C-BE32-E72D297353CC}">
              <c16:uniqueId val="{00000000-B468-4679-B956-5E51B74328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9</c:v>
                </c:pt>
                <c:pt idx="3">
                  <c:v>4</c:v>
                </c:pt>
                <c:pt idx="6">
                  <c:v>1</c:v>
                </c:pt>
                <c:pt idx="9">
                  <c:v>0</c:v>
                </c:pt>
                <c:pt idx="12">
                  <c:v>0</c:v>
                </c:pt>
              </c:numCache>
            </c:numRef>
          </c:val>
          <c:extLst>
            <c:ext xmlns:c16="http://schemas.microsoft.com/office/drawing/2014/chart" uri="{C3380CC4-5D6E-409C-BE32-E72D297353CC}">
              <c16:uniqueId val="{00000001-B468-4679-B956-5E51B74328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2108</c:v>
                </c:pt>
                <c:pt idx="3">
                  <c:v>1788</c:v>
                </c:pt>
                <c:pt idx="6">
                  <c:v>1507</c:v>
                </c:pt>
                <c:pt idx="9">
                  <c:v>1249</c:v>
                </c:pt>
                <c:pt idx="12">
                  <c:v>1122</c:v>
                </c:pt>
              </c:numCache>
            </c:numRef>
          </c:val>
          <c:extLst>
            <c:ext xmlns:c16="http://schemas.microsoft.com/office/drawing/2014/chart" uri="{C3380CC4-5D6E-409C-BE32-E72D297353CC}">
              <c16:uniqueId val="{00000002-B468-4679-B956-5E51B74328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68-4679-B956-5E51B74328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68-4679-B956-5E51B74328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B468-4679-B956-5E51B74328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68-4679-B956-5E51B74328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65279</c:v>
                </c:pt>
                <c:pt idx="3">
                  <c:v>64534</c:v>
                </c:pt>
                <c:pt idx="6">
                  <c:v>65338</c:v>
                </c:pt>
                <c:pt idx="9">
                  <c:v>63273</c:v>
                </c:pt>
                <c:pt idx="12">
                  <c:v>61179</c:v>
                </c:pt>
              </c:numCache>
            </c:numRef>
          </c:val>
          <c:extLst>
            <c:ext xmlns:c16="http://schemas.microsoft.com/office/drawing/2014/chart" uri="{C3380CC4-5D6E-409C-BE32-E72D297353CC}">
              <c16:uniqueId val="{00000007-B468-4679-B956-5E51B743285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21314</c:v>
                </c:pt>
                <c:pt idx="2">
                  <c:v>#N/A</c:v>
                </c:pt>
                <c:pt idx="3">
                  <c:v>#N/A</c:v>
                </c:pt>
                <c:pt idx="4">
                  <c:v>19976</c:v>
                </c:pt>
                <c:pt idx="5">
                  <c:v>#N/A</c:v>
                </c:pt>
                <c:pt idx="6">
                  <c:v>#N/A</c:v>
                </c:pt>
                <c:pt idx="7">
                  <c:v>21085</c:v>
                </c:pt>
                <c:pt idx="8">
                  <c:v>#N/A</c:v>
                </c:pt>
                <c:pt idx="9">
                  <c:v>#N/A</c:v>
                </c:pt>
                <c:pt idx="10">
                  <c:v>19187</c:v>
                </c:pt>
                <c:pt idx="11">
                  <c:v>#N/A</c:v>
                </c:pt>
                <c:pt idx="12">
                  <c:v>#N/A</c:v>
                </c:pt>
                <c:pt idx="13">
                  <c:v>16932</c:v>
                </c:pt>
                <c:pt idx="14">
                  <c:v>#N/A</c:v>
                </c:pt>
              </c:numCache>
            </c:numRef>
          </c:val>
          <c:smooth val="0"/>
          <c:extLst>
            <c:ext xmlns:c16="http://schemas.microsoft.com/office/drawing/2014/chart" uri="{C3380CC4-5D6E-409C-BE32-E72D297353CC}">
              <c16:uniqueId val="{00000008-B468-4679-B956-5E51B743285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536033</c:v>
                </c:pt>
                <c:pt idx="5">
                  <c:v>525119</c:v>
                </c:pt>
                <c:pt idx="8">
                  <c:v>514771</c:v>
                </c:pt>
                <c:pt idx="11">
                  <c:v>502537</c:v>
                </c:pt>
                <c:pt idx="14">
                  <c:v>492469</c:v>
                </c:pt>
              </c:numCache>
            </c:numRef>
          </c:val>
          <c:extLst>
            <c:ext xmlns:c16="http://schemas.microsoft.com/office/drawing/2014/chart" uri="{C3380CC4-5D6E-409C-BE32-E72D297353CC}">
              <c16:uniqueId val="{00000000-50CE-46AC-A9E5-58BEAC5D81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16108</c:v>
                </c:pt>
                <c:pt idx="5">
                  <c:v>15258</c:v>
                </c:pt>
                <c:pt idx="8">
                  <c:v>14769</c:v>
                </c:pt>
                <c:pt idx="11">
                  <c:v>13892</c:v>
                </c:pt>
                <c:pt idx="14">
                  <c:v>12297</c:v>
                </c:pt>
              </c:numCache>
            </c:numRef>
          </c:val>
          <c:extLst>
            <c:ext xmlns:c16="http://schemas.microsoft.com/office/drawing/2014/chart" uri="{C3380CC4-5D6E-409C-BE32-E72D297353CC}">
              <c16:uniqueId val="{00000001-50CE-46AC-A9E5-58BEAC5D81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60804</c:v>
                </c:pt>
                <c:pt idx="5">
                  <c:v>62932</c:v>
                </c:pt>
                <c:pt idx="8">
                  <c:v>56911</c:v>
                </c:pt>
                <c:pt idx="11">
                  <c:v>55656</c:v>
                </c:pt>
                <c:pt idx="14">
                  <c:v>57673</c:v>
                </c:pt>
              </c:numCache>
            </c:numRef>
          </c:val>
          <c:extLst>
            <c:ext xmlns:c16="http://schemas.microsoft.com/office/drawing/2014/chart" uri="{C3380CC4-5D6E-409C-BE32-E72D297353CC}">
              <c16:uniqueId val="{00000002-50CE-46AC-A9E5-58BEAC5D81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3-50CE-46AC-A9E5-58BEAC5D81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CE-46AC-A9E5-58BEAC5D81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1205</c:v>
                </c:pt>
                <c:pt idx="3">
                  <c:v>768</c:v>
                </c:pt>
                <c:pt idx="6">
                  <c:v>766</c:v>
                </c:pt>
                <c:pt idx="9">
                  <c:v>557</c:v>
                </c:pt>
                <c:pt idx="12">
                  <c:v>540</c:v>
                </c:pt>
              </c:numCache>
            </c:numRef>
          </c:val>
          <c:extLst>
            <c:ext xmlns:c16="http://schemas.microsoft.com/office/drawing/2014/chart" uri="{C3380CC4-5D6E-409C-BE32-E72D297353CC}">
              <c16:uniqueId val="{00000005-50CE-46AC-A9E5-58BEAC5D81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118202</c:v>
                </c:pt>
                <c:pt idx="3">
                  <c:v>113726</c:v>
                </c:pt>
                <c:pt idx="6">
                  <c:v>114018</c:v>
                </c:pt>
                <c:pt idx="9">
                  <c:v>105217</c:v>
                </c:pt>
                <c:pt idx="12">
                  <c:v>104420</c:v>
                </c:pt>
              </c:numCache>
            </c:numRef>
          </c:val>
          <c:extLst>
            <c:ext xmlns:c16="http://schemas.microsoft.com/office/drawing/2014/chart" uri="{C3380CC4-5D6E-409C-BE32-E72D297353CC}">
              <c16:uniqueId val="{00000006-50CE-46AC-A9E5-58BEAC5D81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CE-46AC-A9E5-58BEAC5D81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0CE-46AC-A9E5-58BEAC5D81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7964</c:v>
                </c:pt>
                <c:pt idx="3">
                  <c:v>6183</c:v>
                </c:pt>
                <c:pt idx="6">
                  <c:v>4826</c:v>
                </c:pt>
                <c:pt idx="9">
                  <c:v>3735</c:v>
                </c:pt>
                <c:pt idx="12">
                  <c:v>2552</c:v>
                </c:pt>
              </c:numCache>
            </c:numRef>
          </c:val>
          <c:extLst>
            <c:ext xmlns:c16="http://schemas.microsoft.com/office/drawing/2014/chart" uri="{C3380CC4-5D6E-409C-BE32-E72D297353CC}">
              <c16:uniqueId val="{00000009-50CE-46AC-A9E5-58BEAC5D81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717553</c:v>
                </c:pt>
                <c:pt idx="3">
                  <c:v>711667</c:v>
                </c:pt>
                <c:pt idx="6">
                  <c:v>704829</c:v>
                </c:pt>
                <c:pt idx="9">
                  <c:v>699034</c:v>
                </c:pt>
                <c:pt idx="12">
                  <c:v>697940</c:v>
                </c:pt>
              </c:numCache>
            </c:numRef>
          </c:val>
          <c:extLst>
            <c:ext xmlns:c16="http://schemas.microsoft.com/office/drawing/2014/chart" uri="{C3380CC4-5D6E-409C-BE32-E72D297353CC}">
              <c16:uniqueId val="{0000000A-50CE-46AC-A9E5-58BEAC5D81D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231979</c:v>
                </c:pt>
                <c:pt idx="2">
                  <c:v>#N/A</c:v>
                </c:pt>
                <c:pt idx="3">
                  <c:v>#N/A</c:v>
                </c:pt>
                <c:pt idx="4">
                  <c:v>229034</c:v>
                </c:pt>
                <c:pt idx="5">
                  <c:v>#N/A</c:v>
                </c:pt>
                <c:pt idx="6">
                  <c:v>#N/A</c:v>
                </c:pt>
                <c:pt idx="7">
                  <c:v>237987</c:v>
                </c:pt>
                <c:pt idx="8">
                  <c:v>#N/A</c:v>
                </c:pt>
                <c:pt idx="9">
                  <c:v>#N/A</c:v>
                </c:pt>
                <c:pt idx="10">
                  <c:v>236457</c:v>
                </c:pt>
                <c:pt idx="11">
                  <c:v>#N/A</c:v>
                </c:pt>
                <c:pt idx="12">
                  <c:v>#N/A</c:v>
                </c:pt>
                <c:pt idx="13">
                  <c:v>243031</c:v>
                </c:pt>
                <c:pt idx="14">
                  <c:v>#N/A</c:v>
                </c:pt>
              </c:numCache>
            </c:numRef>
          </c:val>
          <c:smooth val="0"/>
          <c:extLst>
            <c:ext xmlns:c16="http://schemas.microsoft.com/office/drawing/2014/chart" uri="{C3380CC4-5D6E-409C-BE32-E72D297353CC}">
              <c16:uniqueId val="{0000000B-50CE-46AC-A9E5-58BEAC5D81D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14858</c:v>
                </c:pt>
                <c:pt idx="1">
                  <c:v>14882</c:v>
                </c:pt>
                <c:pt idx="2">
                  <c:v>17020</c:v>
                </c:pt>
              </c:numCache>
            </c:numRef>
          </c:val>
          <c:extLst>
            <c:ext xmlns:c16="http://schemas.microsoft.com/office/drawing/2014/chart" uri="{C3380CC4-5D6E-409C-BE32-E72D297353CC}">
              <c16:uniqueId val="{00000000-0606-4A51-BAD7-F6D0625153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7507</c:v>
                </c:pt>
                <c:pt idx="1">
                  <c:v>6735</c:v>
                </c:pt>
                <c:pt idx="2">
                  <c:v>6041</c:v>
                </c:pt>
              </c:numCache>
            </c:numRef>
          </c:val>
          <c:extLst>
            <c:ext xmlns:c16="http://schemas.microsoft.com/office/drawing/2014/chart" uri="{C3380CC4-5D6E-409C-BE32-E72D297353CC}">
              <c16:uniqueId val="{00000001-0606-4A51-BAD7-F6D0625153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26803</c:v>
                </c:pt>
                <c:pt idx="1">
                  <c:v>25092</c:v>
                </c:pt>
                <c:pt idx="2">
                  <c:v>25266</c:v>
                </c:pt>
              </c:numCache>
            </c:numRef>
          </c:val>
          <c:extLst>
            <c:ext xmlns:c16="http://schemas.microsoft.com/office/drawing/2014/chart" uri="{C3380CC4-5D6E-409C-BE32-E72D297353CC}">
              <c16:uniqueId val="{00000002-0606-4A51-BAD7-F6D0625153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{E4DC1034-EB83-40FC-AD25-F789679F93CC}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E8-46CB-B0C2-890E2F5F95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{E07CCC9F-79CC-4AA9-B956-1FDD7A1E04A9}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E8-46CB-B0C2-890E2F5F95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{39F59920-FC12-428E-B2A7-EA44C102DF56}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E8-46CB-B0C2-890E2F5F95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{49144D2B-3028-4850-BA4E-4835740FA91E}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E8-46CB-B0C2-890E2F5F95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{B701EEC4-CB9B-4078-A9E0-61B80D66BF1C}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E8-46CB-B0C2-890E2F5F95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{102B8AB9-D759-4A79-83AD-AC412F881FE8}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E8-46CB-B0C2-890E2F5F95E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{50C9B463-973F-4705-AC63-140CD36A944C}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E8-46CB-B0C2-890E2F5F95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{106ECE8E-5536-4A29-BDAF-C6F64F56BFEC}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E8-46CB-B0C2-890E2F5F95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{F552D012-8B3F-4D75-B5B1-ED87353FAB4A}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E8-46CB-B0C2-890E2F5F95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50.9</c:v>
                </c:pt>
                <c:pt idx="16">
                  <c:v>43.6</c:v>
                </c:pt>
                <c:pt idx="24">
                  <c:v>54.6</c:v>
                </c:pt>
              </c:numCache>
            </c:numRef>
          </c:xVal>
          <c:yVal>
            <c:numRef>
              <c:f>公会計指標分析・財政指標組合せ分析表!$BP$51:$DC$51</c:f>
              <c:numCache>
                <c:formatCode>#,##0.0;"▲ "#,##0.0</c:formatCode>
                <c:ptCount val="40"/>
                <c:pt idx="8">
                  <c:v>107.1</c:v>
                </c:pt>
                <c:pt idx="16">
                  <c:v>112.2</c:v>
                </c:pt>
                <c:pt idx="24">
                  <c:v>111.6</c:v>
                </c:pt>
              </c:numCache>
            </c:numRef>
          </c:yVal>
          <c:smooth val="0"/>
          <c:extLst>
            <c:ext xmlns:c16="http://schemas.microsoft.com/office/drawing/2014/chart" uri="{C3380CC4-5D6E-409C-BE32-E72D297353CC}">
              <c16:uniqueId val="{00000009-65E8-46CB-B0C2-890E2F5F95E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{E2F08EDD-AD68-48FD-9E4D-63B271385AB4}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E8-46CB-B0C2-890E2F5F95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{5C5B4772-B7DF-4CF6-B391-951460448613}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E8-46CB-B0C2-890E2F5F95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{91C56BC3-B6B4-47B8-A0E9-518C478DC5A5}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E8-46CB-B0C2-890E2F5F95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{96D327C5-D95F-4BF2-8C3B-4DE703841F0D}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E8-46CB-B0C2-890E2F5F95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{74C0EC48-9283-4E93-B6CA-BDB4CCD52A4F}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E8-46CB-B0C2-890E2F5F95E3}"/>
                </c:ext>
              </c:extLst>
            </c:dLbl>
            <c:dLbl>
              <c:idx val="8"/>
              <c:layout>
                <c:manualLayout>
                  <c:x val="-3.436077271494858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{E930F69A-5166-401F-BF91-1DB2D35FFBBF}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E8-46CB-B0C2-890E2F5F95E3}"/>
                </c:ext>
              </c:extLst>
            </c:dLbl>
            <c:dLbl>
              <c:idx val="16"/>
              <c:layout>
                <c:manualLayout>
                  <c:x val="-2.992962822419601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{19A43819-2E1A-41CD-93C2-C5FF4A300123}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E8-46CB-B0C2-890E2F5F95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{200DD0E2-040B-4D95-A594-8595F9954861}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E8-46CB-B0C2-890E2F5F95E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{BD28663E-111C-4CD8-9FA7-B4F922707ACA}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E8-46CB-B0C2-890E2F5F95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numCache>
            </c:numRef>
          </c:xVal>
          <c:yVal>
            <c:numRef>
              <c:f>公会計指標分析・財政指標組合せ分析表!$BP$55:$DC$55</c:f>
              <c:numCache>
                <c:formatCode>#,##0.0;"▲ "#,##0.0</c:formatCode>
                <c:ptCount val="40"/>
                <c:pt idx="8">
                  <c:v>174.6</c:v>
                </c:pt>
                <c:pt idx="16">
                  <c:v>173</c:v>
                </c:pt>
                <c:pt idx="24">
                  <c:v>171.9</c:v>
                </c:pt>
              </c:numCache>
            </c:numRef>
          </c:yVal>
          <c:smooth val="0"/>
          <c:extLst>
            <c:ext xmlns:c16="http://schemas.microsoft.com/office/drawing/2014/chart" uri="{C3380CC4-5D6E-409C-BE32-E72D297353CC}">
              <c16:uniqueId val="{00000013-65E8-46CB-B0C2-890E2F5F95E3}"/>
            </c:ext>
          </c:extLst>
        </c:ser>
        <c:dLbls>
          <c:showLegendKey val="0"/>
          <c:showVal val="1"/>
          <c:showCatName val="0"/>
          <c:showSerName val="0"/>
          <c:showPercent val="0"/>
          <c:showBubbleSize val="0"/>
        </c:dLbls>
        <c:axId val="46179840"/>
        <c:axId val="46181760"/>
      </c:scatterChart>
      <c:valAx>
        <c:axId val="46179840"/>
        <c:scaling>
          <c:orientation val="minMax"/>
          <c:max val="57"/>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{D859DE74-6B98-4B21-BF91-9BBEF5D3E6BC}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EB2-4110-BADF-209F8F7DD6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{0A03B6EC-A720-4E59-9745-5EEF9042157E}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B2-4110-BADF-209F8F7DD6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{9130DC70-6AD6-45EB-92A5-DFD64953329A}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B2-4110-BADF-209F8F7DD6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{D75B7573-5F3F-46AA-B2A1-9710FE8E0CBD}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B2-4110-BADF-209F8F7DD6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{782B33FF-BD26-4B08-ABE1-E9547A8267FB}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B2-4110-BADF-209F8F7DD6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{8860AFF1-561F-4AC2-83AC-5D7EE10E7805}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EB2-4110-BADF-209F8F7DD6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{62D82000-4F9A-408D-9A7F-1768A0CFEDA4}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EB2-4110-BADF-209F8F7DD6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{0FB5D3B5-8F43-46FE-A67B-8E80AC49CDE9}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EB2-4110-BADF-209F8F7DD6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{247A03B5-789F-4565-8BAA-0898161A5F7E}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EB2-4110-BADF-209F8F7DD6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c:v>
                </c:pt>
                <c:pt idx="16">
                  <c:v>9.6</c:v>
                </c:pt>
                <c:pt idx="24">
                  <c:v>9.4</c:v>
                </c:pt>
                <c:pt idx="32">
                  <c:v>9</c:v>
                </c:pt>
              </c:numCache>
            </c:numRef>
          </c:xVal>
          <c:yVal>
            <c:numRef>
              <c:f>公会計指標分析・財政指標組合せ分析表!$BP$73:$DC$73</c:f>
              <c:numCache>
                <c:formatCode>#,##0.0;"▲ "#,##0.0</c:formatCode>
                <c:ptCount val="40"/>
                <c:pt idx="0">
                  <c:v>106.6</c:v>
                </c:pt>
                <c:pt idx="8">
                  <c:v>107.1</c:v>
                </c:pt>
                <c:pt idx="16">
                  <c:v>112.2</c:v>
                </c:pt>
                <c:pt idx="24">
                  <c:v>111.6</c:v>
                </c:pt>
                <c:pt idx="32">
                  <c:v>115</c:v>
                </c:pt>
              </c:numCache>
            </c:numRef>
          </c:yVal>
          <c:smooth val="0"/>
          <c:extLst>
            <c:ext xmlns:c16="http://schemas.microsoft.com/office/drawing/2014/chart" uri="{C3380CC4-5D6E-409C-BE32-E72D297353CC}">
              <c16:uniqueId val="{00000009-CEB2-4110-BADF-209F8F7DD64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{EB218D53-BE0D-477C-9FA6-475290A2EF51}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EB2-4110-BADF-209F8F7DD6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{AE4E2BCA-A840-4C91-BF1E-64661C1AD99A}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B2-4110-BADF-209F8F7DD6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{461409BB-32F2-4CDE-B5DA-FF40A7E6B9B0}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B2-4110-BADF-209F8F7DD6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{D9392A1B-DBD5-4C08-90E2-2D0864A6798B}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B2-4110-BADF-209F8F7DD6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{FA802AE3-578F-42E7-AD35-80949F190353}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B2-4110-BADF-209F8F7DD64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{D89C6C3A-81B4-4BF3-98BC-67E26D285595}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EB2-4110-BADF-209F8F7DD64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{6C5158C5-0F3D-4181-8BE6-BBCD9E6C1187}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EB2-4110-BADF-209F8F7DD64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{7D41CCAA-9D74-49AC-AB7E-E3B07F7D79A2}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EB2-4110-BADF-209F8F7DD64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{EAEA06CE-323D-4A1B-BEAF-A3B5111EA5EF}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EB2-4110-BADF-209F8F7DD6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CEB2-4110-BADF-209F8F7DD646}"/>
            </c:ext>
          </c:extLst>
        </c:ser>
        <c:dLbls>
          <c:showLegendKey val="0"/>
          <c:showVal val="1"/>
          <c:showCatName val="0"/>
          <c:showSerName val="0"/>
          <c:showPercent val="0"/>
          <c:showBubbleSize val="0"/>
        </c:dLbls>
        <c:axId val="84219776"/>
        <c:axId val="84234240"/>
      </c:scatterChart>
      <c:valAx>
        <c:axId val="84219776"/>
        <c:scaling>
          <c:orientation val="minMax"/>
          <c:max val="14.6"/>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6"/>
          <c:min val="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元利償還金等が減少したことから、実質公債費比率の分子は減少している。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元利償還金等の減少は、主に公共事業等債に係る元利償還金の減少や、国営土地改良事業の減少による債務負担行為に基づく支出額の減少が要因である。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減債基金積立相当額の積立ルールが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分の１として設定しているのに対して、本県においては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年償還（３年据置）で毎年度の発行額の積立額を</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分の１として設定しているため、減債基金残高と減債基金積立相当額に乖離が生じている。</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将来負担額について、一般会計等に係る地方債現在高の減少や、国営土地改良事業費負担金の減少などがあるものの、基準財政需要額算入見込額の減少などにより、将来負担比率の分子は増加している。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一般会計等に係る地方債の現在高の減少は、臨時財政対策債の減少や、公共事業等債の減少による。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基準財政需要額算入見込額の減少は、主として財政対策債償還費に係る算入見込額の減少によるものである。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億円積み立てたこと、佐賀県国民スポーツ大会・全国障害者スポーツ大会運営基金に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・佐賀県国民スポーツ大会・全国障害者スポーツ大会運営基金：国民スポーツ大会及び全国障害者スポーツ大会の円滑な運営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・地域づくり基金：地域の特性を生かした快適で活力ある地域づくりの長期的かつ安定的な推進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・大規模施設整備基金：地方創生拠点整備交付金の取り崩しにより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・地域医療介護総合確保基金：回復期機能病床整備事業等実施などにより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・地域づくり基金：離島振興基金造成費等補助（七色の島づくり事業）などにより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・後期高齢者医療財政安定化基金：前期高齢者交付金及び後期高齢者医療拠出金の積立てなどにより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収支調整のための取崩しをした一方、決算剰余金の積立て等により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減収補塡債、退職手当債、行政改革推進債の償還に伴う取崩しにより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F1A392-726A-4039-B120-2E7BBBC7F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64B10D-20BB-4DAE-8509-B147E0710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D4EFC9-3850-405F-A106-6E4DD4BBC976}"/>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D714F8A8-F41F-422C-ADF0-AA61A3E24281}"/>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3EEA4D1-8073-4692-AD73-A8DD5AF73A37}"/>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A55CBA1F-E649-4DDC-AADE-B21856F4F8AC}"/>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5773F37B-3874-4BE0-A523-A641F2DDB3D6}"/>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F59D101C-5C42-402C-92BE-0541ECDC588B}"/>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2439717F-F81C-4A0B-A122-928BDAD7CD26}"/>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79457D-22BF-46A9-BCBA-873A8A9A12EA}"/>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7D638FE-0FBE-4B78-96DD-54C5862B22B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2BD71EF-436D-441E-BA61-ADCEC3E9DAC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EFF5A3-5EFD-49FB-8A61-633E201D8ECB}"/>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E9559C-0034-4C37-8761-3BF6D62172C8}"/>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0763DF9-5514-47D0-9F3C-6C0DF9CEE69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200CF37-5400-4048-AC6F-6DD00625EAA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AB141B9-0BD0-421B-A731-33257F24D0B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6EB84BE7-77E8-41CE-B7BE-BF7749261EE2}"/>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2C22C48-5350-4974-9587-887E4A89FCE2}"/>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8AB252A-B708-4241-B223-B5ECF412C33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575D0D-A960-4E26-90A9-6508EE590AC3}"/>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DABF16-36F2-4B11-A297-1FFDEF1C5C6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9BDF3CD-CC64-48A8-9C0C-427D28DB5D3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55CC38A-E311-4254-B2A2-0B450C52A62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1D455D0-B16B-4F38-97F4-1AD130203F31}"/>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B42A04B-64D0-4151-B7BE-316BA3E62ADB}"/>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29CDA3B-CF53-4C5D-B63E-D7E943AC5B7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140F649-1859-428E-8BE7-3F1E0E9393DB}"/>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C606E02-A3D4-49FF-9F16-D1C0D6942D3B}"/>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80F4E060-F43D-4725-B31E-DD3617D3DC1A}"/>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D3348641-A466-485F-81F6-925D4F1A6466}"/>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93F468C7-6506-4A18-A088-13B29FB5222B}"/>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7D293986-AD47-41AF-B3E4-26D6879F14F6}"/>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7675BFE9-C26F-4BD0-8D93-E4444C82B7CE}"/>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19257C86-5888-4041-AB0D-4A6E37CCF89B}"/>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7C488018-1D22-4583-8FCC-A390F5C25DC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9E76593-F793-4BD2-9E5F-DFF5F8090798}"/>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65C59AB0-AF1B-4F41-BA28-41EC3F343612}"/>
            </a:ext>
          </a:extLst>
        </xdr:cNvPr>
        <xdr:cNvSpPr/>
      </xdr:nvSpPr>
      <xdr:spPr>
        <a:xfrm>
          <a:off x="3631062" y="3630071"/>
          <a:ext cx="42455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E4CEC756-AC60-4EAB-A008-C08E07BD9D7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C6E0C3B-8D25-44F1-8F3D-C13F4E01F67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57449F05-192E-463D-A27A-C30CD4307495}"/>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9903FAA2-99CC-466D-8321-1E238098BD78}"/>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2F707BF-A6FF-4732-A9C4-68CE471E9F6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1B97C00-C9DA-428B-A04D-E0B049E64CD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306E7D3-0C45-41B2-B45E-86013F498C3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26282DAF-38DB-4066-9112-B8F4A8A6CAC4}"/>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6761516-1792-4C1F-8AD5-E921FF889616}"/>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DF46DAD-3826-4480-80E4-426390F62F80}"/>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2A8BC47-3189-491C-B4AE-4D446ED8043C}"/>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8F47E05F-E2D8-4A35-AD73-62671F0E404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84454851-917E-403A-A52C-BE642513D25B}"/>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2A7817A7-CEB7-489F-B09B-6D8893F280FC}"/>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C3CFE5CE-FA30-4A21-BABF-83FDC00DCF82}"/>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8C23E20-E49D-424E-B2D3-6DE0520E4FB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F0A834C7-5106-4FB2-863F-F56D217441AE}"/>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2E1B4A02-EA12-41F4-B750-E8300E367F58}"/>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A4EA1774-87FD-48BA-8E8B-94AEAE901EA9}"/>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4217FCE0-4D8C-42AB-82C7-CCD99CF073D3}"/>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FD01996B-8A43-4940-8627-D36E3AA463EE}"/>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BDFE9859-44AA-41A2-990E-6FB49F42DCE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116205</xdr:rowOff>
    </xdr:from>
    <xdr:to>
      <xdr:col>23</xdr:col>
      <xdr:colOff>85090</xdr:colOff>
      <xdr:row>33</xdr:row>
      <xdr:rowOff>56515</xdr:rowOff>
    </xdr:to>
    <xdr:cxnSp macro="">
      <xdr:nvCxnSpPr>
        <xdr:cNvPr id="62" name="直線コネクタ 61">
          <a:extLst>
            <a:ext uri="{FF2B5EF4-FFF2-40B4-BE49-F238E27FC236}">
              <a16:creationId xmlns:a16="http://schemas.microsoft.com/office/drawing/2014/main" id="{E946E6AF-342D-48E5-AD9E-7FD667CF69C7}"/>
            </a:ext>
          </a:extLst>
        </xdr:cNvPr>
        <xdr:cNvCxnSpPr/>
      </xdr:nvCxnSpPr>
      <xdr:spPr>
        <a:xfrm flipV="1">
          <a:off x="4306570" y="4812030"/>
          <a:ext cx="1270" cy="588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3" name="有形固定資産減価償却率最小値テキスト">
          <a:extLst>
            <a:ext uri="{FF2B5EF4-FFF2-40B4-BE49-F238E27FC236}">
              <a16:creationId xmlns:a16="http://schemas.microsoft.com/office/drawing/2014/main" id="{F04B1E93-3BB7-4DCF-A77E-BDFB5B0FE9C2}"/>
            </a:ext>
          </a:extLst>
        </xdr:cNvPr>
        <xdr:cNvSpPr txBox="1"/>
      </xdr:nvSpPr>
      <xdr:spPr>
        <a:xfrm>
          <a:off x="4359275"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4" name="直線コネクタ 63">
          <a:extLst>
            <a:ext uri="{FF2B5EF4-FFF2-40B4-BE49-F238E27FC236}">
              <a16:creationId xmlns:a16="http://schemas.microsoft.com/office/drawing/2014/main" id="{D89B6B69-6346-4988-B436-0891923EFE36}"/>
            </a:ext>
          </a:extLst>
        </xdr:cNvPr>
        <xdr:cNvCxnSpPr/>
      </xdr:nvCxnSpPr>
      <xdr:spPr>
        <a:xfrm>
          <a:off x="4216400" y="54000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62882</xdr:rowOff>
    </xdr:from>
    <xdr:ext cx="405111" cy="259045"/>
    <xdr:sp macro="" textlink="">
      <xdr:nvSpPr>
        <xdr:cNvPr id="65" name="有形固定資産減価償却率最大値テキスト">
          <a:extLst>
            <a:ext uri="{FF2B5EF4-FFF2-40B4-BE49-F238E27FC236}">
              <a16:creationId xmlns:a16="http://schemas.microsoft.com/office/drawing/2014/main" id="{F9062DF6-50DA-4F82-AC5C-78E94D6641B6}"/>
            </a:ext>
          </a:extLst>
        </xdr:cNvPr>
        <xdr:cNvSpPr txBox="1"/>
      </xdr:nvSpPr>
      <xdr:spPr>
        <a:xfrm>
          <a:off x="4359275" y="45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116205</xdr:rowOff>
    </xdr:from>
    <xdr:to>
      <xdr:col>23</xdr:col>
      <xdr:colOff>174625</xdr:colOff>
      <xdr:row>29</xdr:row>
      <xdr:rowOff>116205</xdr:rowOff>
    </xdr:to>
    <xdr:cxnSp macro="">
      <xdr:nvCxnSpPr>
        <xdr:cNvPr id="66" name="直線コネクタ 65">
          <a:extLst>
            <a:ext uri="{FF2B5EF4-FFF2-40B4-BE49-F238E27FC236}">
              <a16:creationId xmlns:a16="http://schemas.microsoft.com/office/drawing/2014/main" id="{743F7713-95CF-419C-A989-508375244070}"/>
            </a:ext>
          </a:extLst>
        </xdr:cNvPr>
        <xdr:cNvCxnSpPr/>
      </xdr:nvCxnSpPr>
      <xdr:spPr>
        <a:xfrm>
          <a:off x="4216400" y="48120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140098</xdr:rowOff>
    </xdr:from>
    <xdr:ext cx="405111" cy="259045"/>
    <xdr:sp macro="" textlink="">
      <xdr:nvSpPr>
        <xdr:cNvPr id="67" name="有形固定資産減価償却率平均値テキスト">
          <a:extLst>
            <a:ext uri="{FF2B5EF4-FFF2-40B4-BE49-F238E27FC236}">
              <a16:creationId xmlns:a16="http://schemas.microsoft.com/office/drawing/2014/main" id="{E8DD479F-FBF5-4753-8BE7-FDFC2C4EA57B}"/>
            </a:ext>
          </a:extLst>
        </xdr:cNvPr>
        <xdr:cNvSpPr txBox="1"/>
      </xdr:nvSpPr>
      <xdr:spPr>
        <a:xfrm>
          <a:off x="4359275" y="5001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161671</xdr:rowOff>
    </xdr:from>
    <xdr:to>
      <xdr:col>23</xdr:col>
      <xdr:colOff>136525</xdr:colOff>
      <xdr:row>31</xdr:row>
      <xdr:rowOff>91821</xdr:rowOff>
    </xdr:to>
    <xdr:sp macro="" textlink="">
      <xdr:nvSpPr>
        <xdr:cNvPr id="68" name="フローチャート: 判断 67">
          <a:extLst>
            <a:ext uri="{FF2B5EF4-FFF2-40B4-BE49-F238E27FC236}">
              <a16:creationId xmlns:a16="http://schemas.microsoft.com/office/drawing/2014/main" id="{60CA822C-CB8E-4545-884E-E2BA7E808E82}"/>
            </a:ext>
          </a:extLst>
        </xdr:cNvPr>
        <xdr:cNvSpPr/>
      </xdr:nvSpPr>
      <xdr:spPr>
        <a:xfrm>
          <a:off x="4254500" y="50225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69" name="フローチャート: 判断 68">
          <a:extLst>
            <a:ext uri="{FF2B5EF4-FFF2-40B4-BE49-F238E27FC236}">
              <a16:creationId xmlns:a16="http://schemas.microsoft.com/office/drawing/2014/main" id="{D5F39384-6963-445B-8768-AFEDD579909C}"/>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10541</xdr:rowOff>
    </xdr:from>
    <xdr:to>
      <xdr:col>15</xdr:col>
      <xdr:colOff>187325</xdr:colOff>
      <xdr:row>30</xdr:row>
      <xdr:rowOff>112141</xdr:rowOff>
    </xdr:to>
    <xdr:sp macro="" textlink="">
      <xdr:nvSpPr>
        <xdr:cNvPr id="70" name="フローチャート: 判断 69">
          <a:extLst>
            <a:ext uri="{FF2B5EF4-FFF2-40B4-BE49-F238E27FC236}">
              <a16:creationId xmlns:a16="http://schemas.microsoft.com/office/drawing/2014/main" id="{D2625C9C-12D9-4162-AED7-352015D51F6E}"/>
            </a:ext>
          </a:extLst>
        </xdr:cNvPr>
        <xdr:cNvSpPr/>
      </xdr:nvSpPr>
      <xdr:spPr>
        <a:xfrm>
          <a:off x="2930525" y="486511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164719</xdr:rowOff>
    </xdr:from>
    <xdr:to>
      <xdr:col>11</xdr:col>
      <xdr:colOff>187325</xdr:colOff>
      <xdr:row>30</xdr:row>
      <xdr:rowOff>94869</xdr:rowOff>
    </xdr:to>
    <xdr:sp macro="" textlink="">
      <xdr:nvSpPr>
        <xdr:cNvPr id="71" name="フローチャート: 判断 70">
          <a:extLst>
            <a:ext uri="{FF2B5EF4-FFF2-40B4-BE49-F238E27FC236}">
              <a16:creationId xmlns:a16="http://schemas.microsoft.com/office/drawing/2014/main" id="{07E3961B-3CFA-45DD-BB4B-D4002A080D1E}"/>
            </a:ext>
          </a:extLst>
        </xdr:cNvPr>
        <xdr:cNvSpPr/>
      </xdr:nvSpPr>
      <xdr:spPr>
        <a:xfrm>
          <a:off x="2244725" y="48573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2" name="フローチャート: 判断 71">
          <a:extLst>
            <a:ext uri="{FF2B5EF4-FFF2-40B4-BE49-F238E27FC236}">
              <a16:creationId xmlns:a16="http://schemas.microsoft.com/office/drawing/2014/main" id="{BCB3C74B-F8C0-453D-8BA7-35938757CD8D}"/>
            </a:ext>
          </a:extLst>
        </xdr:cNvPr>
        <xdr:cNvSpPr/>
      </xdr:nvSpPr>
      <xdr:spPr>
        <a:xfrm>
          <a:off x="1558925" y="46671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819CE5C8-DC50-4AFA-9A12-B4DCBCE3194B}"/>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AB91824-43AF-40DA-BFD7-CFDD4861F8E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A740A30-7CF5-46F9-ABC2-48827DD6188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4702FAA-FDF0-44B5-9175-A2554753CC1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88AA83F-39EB-4C1B-9173-CA241DD20F22}"/>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78" name="楕円 77">
          <a:extLst>
            <a:ext uri="{FF2B5EF4-FFF2-40B4-BE49-F238E27FC236}">
              <a16:creationId xmlns:a16="http://schemas.microsoft.com/office/drawing/2014/main" id="{EEEB1621-6C4D-4683-B135-0CED7C8DFB8E}"/>
            </a:ext>
          </a:extLst>
        </xdr:cNvPr>
        <xdr:cNvSpPr/>
      </xdr:nvSpPr>
      <xdr:spPr>
        <a:xfrm>
          <a:off x="3616325" y="49039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88773</xdr:rowOff>
    </xdr:from>
    <xdr:to>
      <xdr:col>15</xdr:col>
      <xdr:colOff>187325</xdr:colOff>
      <xdr:row>28</xdr:row>
      <xdr:rowOff>18923</xdr:rowOff>
    </xdr:to>
    <xdr:sp macro="" textlink="">
      <xdr:nvSpPr>
        <xdr:cNvPr id="79" name="楕円 78">
          <a:extLst>
            <a:ext uri="{FF2B5EF4-FFF2-40B4-BE49-F238E27FC236}">
              <a16:creationId xmlns:a16="http://schemas.microsoft.com/office/drawing/2014/main" id="{01A8D3B4-3BDE-47DB-BDC1-C41EEC81BDD6}"/>
            </a:ext>
          </a:extLst>
        </xdr:cNvPr>
        <xdr:cNvSpPr/>
      </xdr:nvSpPr>
      <xdr:spPr>
        <a:xfrm>
          <a:off x="2930525" y="44575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30</xdr:row>
      <xdr:rowOff>100203</xdr:rowOff>
    </xdr:to>
    <xdr:cxnSp macro="">
      <xdr:nvCxnSpPr>
        <xdr:cNvPr id="80" name="直線コネクタ 79">
          <a:extLst>
            <a:ext uri="{FF2B5EF4-FFF2-40B4-BE49-F238E27FC236}">
              <a16:creationId xmlns:a16="http://schemas.microsoft.com/office/drawing/2014/main" id="{5A079A7A-4858-41F0-8F13-56D66F0DC47D}"/>
            </a:ext>
          </a:extLst>
        </xdr:cNvPr>
        <xdr:cNvCxnSpPr/>
      </xdr:nvCxnSpPr>
      <xdr:spPr>
        <a:xfrm>
          <a:off x="2987675" y="4514723"/>
          <a:ext cx="6858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61087</xdr:rowOff>
    </xdr:from>
    <xdr:to>
      <xdr:col>11</xdr:col>
      <xdr:colOff>187325</xdr:colOff>
      <xdr:row>29</xdr:row>
      <xdr:rowOff>162687</xdr:rowOff>
    </xdr:to>
    <xdr:sp macro="" textlink="">
      <xdr:nvSpPr>
        <xdr:cNvPr id="81" name="楕円 80">
          <a:extLst>
            <a:ext uri="{FF2B5EF4-FFF2-40B4-BE49-F238E27FC236}">
              <a16:creationId xmlns:a16="http://schemas.microsoft.com/office/drawing/2014/main" id="{BE6A0ADB-0658-4FB7-9613-1E44C97610E7}"/>
            </a:ext>
          </a:extLst>
        </xdr:cNvPr>
        <xdr:cNvSpPr/>
      </xdr:nvSpPr>
      <xdr:spPr>
        <a:xfrm>
          <a:off x="2244725" y="47600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139573</xdr:rowOff>
    </xdr:from>
    <xdr:to>
      <xdr:col>15</xdr:col>
      <xdr:colOff>136525</xdr:colOff>
      <xdr:row>29</xdr:row>
      <xdr:rowOff>111887</xdr:rowOff>
    </xdr:to>
    <xdr:cxnSp macro="">
      <xdr:nvCxnSpPr>
        <xdr:cNvPr id="82" name="直線コネクタ 81">
          <a:extLst>
            <a:ext uri="{FF2B5EF4-FFF2-40B4-BE49-F238E27FC236}">
              <a16:creationId xmlns:a16="http://schemas.microsoft.com/office/drawing/2014/main" id="{398D74BD-463C-4307-9CD5-C53CC5DDA368}"/>
            </a:ext>
          </a:extLst>
        </xdr:cNvPr>
        <xdr:cNvCxnSpPr/>
      </xdr:nvCxnSpPr>
      <xdr:spPr>
        <a:xfrm flipV="1">
          <a:off x="2301875" y="4514723"/>
          <a:ext cx="6858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3" name="n_1aveValue有形固定資産減価償却率">
          <a:extLst>
            <a:ext uri="{FF2B5EF4-FFF2-40B4-BE49-F238E27FC236}">
              <a16:creationId xmlns:a16="http://schemas.microsoft.com/office/drawing/2014/main" id="{5FD2FFEF-5109-42B4-916E-5A7205F72983}"/>
            </a:ext>
          </a:extLst>
        </xdr:cNvPr>
        <xdr:cNvSpPr txBox="1"/>
      </xdr:nvSpPr>
      <xdr:spPr>
        <a:xfrm>
          <a:off x="3474094"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103268</xdr:rowOff>
    </xdr:from>
    <xdr:ext cx="405111" cy="259045"/>
    <xdr:sp macro="" textlink="">
      <xdr:nvSpPr>
        <xdr:cNvPr id="84" name="n_2aveValue有形固定資産減価償却率">
          <a:extLst>
            <a:ext uri="{FF2B5EF4-FFF2-40B4-BE49-F238E27FC236}">
              <a16:creationId xmlns:a16="http://schemas.microsoft.com/office/drawing/2014/main" id="{FD852BF2-B55F-4759-B141-C846E20A574F}"/>
            </a:ext>
          </a:extLst>
        </xdr:cNvPr>
        <xdr:cNvSpPr txBox="1"/>
      </xdr:nvSpPr>
      <xdr:spPr>
        <a:xfrm>
          <a:off x="2797819" y="496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85996</xdr:rowOff>
    </xdr:from>
    <xdr:ext cx="405111" cy="259045"/>
    <xdr:sp macro="" textlink="">
      <xdr:nvSpPr>
        <xdr:cNvPr id="85" name="n_3aveValue有形固定資産減価償却率">
          <a:extLst>
            <a:ext uri="{FF2B5EF4-FFF2-40B4-BE49-F238E27FC236}">
              <a16:creationId xmlns:a16="http://schemas.microsoft.com/office/drawing/2014/main" id="{DA51EE03-A43B-4F7A-BFF7-893F45916404}"/>
            </a:ext>
          </a:extLst>
        </xdr:cNvPr>
        <xdr:cNvSpPr txBox="1"/>
      </xdr:nvSpPr>
      <xdr:spPr>
        <a:xfrm>
          <a:off x="2112019" y="494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86" name="n_4aveValue有形固定資産減価償却率">
          <a:extLst>
            <a:ext uri="{FF2B5EF4-FFF2-40B4-BE49-F238E27FC236}">
              <a16:creationId xmlns:a16="http://schemas.microsoft.com/office/drawing/2014/main" id="{3BB8BB31-9EA3-483B-B214-1A27301CEE0E}"/>
            </a:ext>
          </a:extLst>
        </xdr:cNvPr>
        <xdr:cNvSpPr txBox="1"/>
      </xdr:nvSpPr>
      <xdr:spPr>
        <a:xfrm>
          <a:off x="1426219" y="445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167530</xdr:rowOff>
    </xdr:from>
    <xdr:ext cx="405111" cy="259045"/>
    <xdr:sp macro="" textlink="">
      <xdr:nvSpPr>
        <xdr:cNvPr id="87" name="n_1mainValue有形固定資産減価償却率">
          <a:extLst>
            <a:ext uri="{FF2B5EF4-FFF2-40B4-BE49-F238E27FC236}">
              <a16:creationId xmlns:a16="http://schemas.microsoft.com/office/drawing/2014/main" id="{9575FE91-3E99-43A1-AB86-5C4431E25F3A}"/>
            </a:ext>
          </a:extLst>
        </xdr:cNvPr>
        <xdr:cNvSpPr txBox="1"/>
      </xdr:nvSpPr>
      <xdr:spPr>
        <a:xfrm>
          <a:off x="3474094" y="46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35450</xdr:rowOff>
    </xdr:from>
    <xdr:ext cx="405111" cy="259045"/>
    <xdr:sp macro="" textlink="">
      <xdr:nvSpPr>
        <xdr:cNvPr id="88" name="n_2mainValue有形固定資産減価償却率">
          <a:extLst>
            <a:ext uri="{FF2B5EF4-FFF2-40B4-BE49-F238E27FC236}">
              <a16:creationId xmlns:a16="http://schemas.microsoft.com/office/drawing/2014/main" id="{456235AC-A700-4A7E-A9AC-A3256610275C}"/>
            </a:ext>
          </a:extLst>
        </xdr:cNvPr>
        <xdr:cNvSpPr txBox="1"/>
      </xdr:nvSpPr>
      <xdr:spPr>
        <a:xfrm>
          <a:off x="2797819" y="424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7764</xdr:rowOff>
    </xdr:from>
    <xdr:ext cx="405111" cy="259045"/>
    <xdr:sp macro="" textlink="">
      <xdr:nvSpPr>
        <xdr:cNvPr id="89" name="n_3mainValue有形固定資産減価償却率">
          <a:extLst>
            <a:ext uri="{FF2B5EF4-FFF2-40B4-BE49-F238E27FC236}">
              <a16:creationId xmlns:a16="http://schemas.microsoft.com/office/drawing/2014/main" id="{60F3FAD2-B9FD-4A33-ABEB-1F4B5BAAC53D}"/>
            </a:ext>
          </a:extLst>
        </xdr:cNvPr>
        <xdr:cNvSpPr txBox="1"/>
      </xdr:nvSpPr>
      <xdr:spPr>
        <a:xfrm>
          <a:off x="2112019" y="454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07A7475-51F4-4CAB-8633-8728C55F9C64}"/>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419ED016-1DC0-4B9D-AC6C-5938566345E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a:extLst>
            <a:ext uri="{FF2B5EF4-FFF2-40B4-BE49-F238E27FC236}">
              <a16:creationId xmlns:a16="http://schemas.microsoft.com/office/drawing/2014/main" id="{6D7682AC-84D7-48F4-AA93-1144873D0347}"/>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2C6255A0-B878-4F94-A7E1-10B0978B4B8B}"/>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C6701E96-A586-4C0F-8365-29CB368C905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a:extLst>
            <a:ext uri="{FF2B5EF4-FFF2-40B4-BE49-F238E27FC236}">
              <a16:creationId xmlns:a16="http://schemas.microsoft.com/office/drawing/2014/main" id="{EBDDE344-4253-4BEF-BE93-522042E420C9}"/>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a:extLst>
            <a:ext uri="{FF2B5EF4-FFF2-40B4-BE49-F238E27FC236}">
              <a16:creationId xmlns:a16="http://schemas.microsoft.com/office/drawing/2014/main" id="{846D663A-D583-43F8-B669-31A649B3A8A6}"/>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1AC72AFA-D51C-4230-B57E-236608841ED8}"/>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662C32E-FABC-47B4-A0AE-876E44F6AE8A}"/>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755BF9F9-9BE0-4A32-871E-3D7C616FDCE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a:extLst>
            <a:ext uri="{FF2B5EF4-FFF2-40B4-BE49-F238E27FC236}">
              <a16:creationId xmlns:a16="http://schemas.microsoft.com/office/drawing/2014/main" id="{47B1C389-AABE-49E9-8358-BEDD5C853949}"/>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債務償還比率は、都道府県平均、グループ内平均を下回っている状況にある。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C676F950-6B4B-4238-8613-B2A9AE32C51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F3852B2-A2BB-4FC9-835C-2403EF20E19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a:extLst>
            <a:ext uri="{FF2B5EF4-FFF2-40B4-BE49-F238E27FC236}">
              <a16:creationId xmlns:a16="http://schemas.microsoft.com/office/drawing/2014/main" id="{1BB10CD4-98C0-4C33-961D-06BBD65C8FBE}"/>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4" name="直線コネクタ 103">
          <a:extLst>
            <a:ext uri="{FF2B5EF4-FFF2-40B4-BE49-F238E27FC236}">
              <a16:creationId xmlns:a16="http://schemas.microsoft.com/office/drawing/2014/main" id="{D390FAF2-6BE3-477A-9F26-DFE5B302FAF0}"/>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5" name="テキスト ボックス 104">
          <a:extLst>
            <a:ext uri="{FF2B5EF4-FFF2-40B4-BE49-F238E27FC236}">
              <a16:creationId xmlns:a16="http://schemas.microsoft.com/office/drawing/2014/main" id="{E3952863-C135-46B2-BA55-6B77BE39A7EB}"/>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6" name="直線コネクタ 105">
          <a:extLst>
            <a:ext uri="{FF2B5EF4-FFF2-40B4-BE49-F238E27FC236}">
              <a16:creationId xmlns:a16="http://schemas.microsoft.com/office/drawing/2014/main" id="{B0DD4D15-3AA9-420E-9632-8538D8C51582}"/>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7" name="テキスト ボックス 106">
          <a:extLst>
            <a:ext uri="{FF2B5EF4-FFF2-40B4-BE49-F238E27FC236}">
              <a16:creationId xmlns:a16="http://schemas.microsoft.com/office/drawing/2014/main" id="{AD7DB75E-6817-4111-A7DE-60E5A10B76CE}"/>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8" name="直線コネクタ 107">
          <a:extLst>
            <a:ext uri="{FF2B5EF4-FFF2-40B4-BE49-F238E27FC236}">
              <a16:creationId xmlns:a16="http://schemas.microsoft.com/office/drawing/2014/main" id="{255A0723-EF5D-4D54-97CF-B79EBBE37AF9}"/>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9" name="テキスト ボックス 108">
          <a:extLst>
            <a:ext uri="{FF2B5EF4-FFF2-40B4-BE49-F238E27FC236}">
              <a16:creationId xmlns:a16="http://schemas.microsoft.com/office/drawing/2014/main" id="{137BB0DC-7354-4019-BFC2-873CD063AE4A}"/>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0" name="直線コネクタ 109">
          <a:extLst>
            <a:ext uri="{FF2B5EF4-FFF2-40B4-BE49-F238E27FC236}">
              <a16:creationId xmlns:a16="http://schemas.microsoft.com/office/drawing/2014/main" id="{62166802-0BCC-4889-87B0-2E5D99217DCB}"/>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1" name="テキスト ボックス 110">
          <a:extLst>
            <a:ext uri="{FF2B5EF4-FFF2-40B4-BE49-F238E27FC236}">
              <a16:creationId xmlns:a16="http://schemas.microsoft.com/office/drawing/2014/main" id="{A4B6BD5A-4030-4587-83D9-3CC3F76029BD}"/>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A5C78351-666F-4BB2-BF1D-833C4D8B8515}"/>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3" name="テキスト ボックス 112">
          <a:extLst>
            <a:ext uri="{FF2B5EF4-FFF2-40B4-BE49-F238E27FC236}">
              <a16:creationId xmlns:a16="http://schemas.microsoft.com/office/drawing/2014/main" id="{B1A25978-38B4-42BA-ABCF-BF69FE5DFE5F}"/>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E53955AB-01EE-428B-A8D4-0B2C6C53CD6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5" name="直線コネクタ 114">
          <a:extLst>
            <a:ext uri="{FF2B5EF4-FFF2-40B4-BE49-F238E27FC236}">
              <a16:creationId xmlns:a16="http://schemas.microsoft.com/office/drawing/2014/main" id="{1C1C88EE-C8E7-4452-8D63-A900C5BAC0A9}"/>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6" name="債務償還比率最小値テキスト">
          <a:extLst>
            <a:ext uri="{FF2B5EF4-FFF2-40B4-BE49-F238E27FC236}">
              <a16:creationId xmlns:a16="http://schemas.microsoft.com/office/drawing/2014/main" id="{D0C16AC2-1E65-469E-B7FC-7AA1E563CB9A}"/>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17" name="直線コネクタ 116">
          <a:extLst>
            <a:ext uri="{FF2B5EF4-FFF2-40B4-BE49-F238E27FC236}">
              <a16:creationId xmlns:a16="http://schemas.microsoft.com/office/drawing/2014/main" id="{F6C37229-1A96-4342-88C4-BFDFF310F0D4}"/>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18" name="債務償還比率最大値テキスト">
          <a:extLst>
            <a:ext uri="{FF2B5EF4-FFF2-40B4-BE49-F238E27FC236}">
              <a16:creationId xmlns:a16="http://schemas.microsoft.com/office/drawing/2014/main" id="{2D918935-6B94-49FF-94CF-A58315FDD1B3}"/>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19" name="直線コネクタ 118">
          <a:extLst>
            <a:ext uri="{FF2B5EF4-FFF2-40B4-BE49-F238E27FC236}">
              <a16:creationId xmlns:a16="http://schemas.microsoft.com/office/drawing/2014/main" id="{513CF3E3-EA3A-4D1C-A873-AA75003DC8B3}"/>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52417</xdr:rowOff>
    </xdr:from>
    <xdr:ext cx="560923" cy="259045"/>
    <xdr:sp macro="" textlink="">
      <xdr:nvSpPr>
        <xdr:cNvPr id="120" name="債務償還比率平均値テキスト">
          <a:extLst>
            <a:ext uri="{FF2B5EF4-FFF2-40B4-BE49-F238E27FC236}">
              <a16:creationId xmlns:a16="http://schemas.microsoft.com/office/drawing/2014/main" id="{11479C8E-45D1-43AA-BF41-AA65B80EBA4E}"/>
            </a:ext>
          </a:extLst>
        </xdr:cNvPr>
        <xdr:cNvSpPr txBox="1"/>
      </xdr:nvSpPr>
      <xdr:spPr>
        <a:xfrm>
          <a:off x="13379450" y="50689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1" name="フローチャート: 判断 120">
          <a:extLst>
            <a:ext uri="{FF2B5EF4-FFF2-40B4-BE49-F238E27FC236}">
              <a16:creationId xmlns:a16="http://schemas.microsoft.com/office/drawing/2014/main" id="{D06EFF20-BAEE-4525-AE70-ECD5853FF6B2}"/>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2" name="フローチャート: 判断 121">
          <a:extLst>
            <a:ext uri="{FF2B5EF4-FFF2-40B4-BE49-F238E27FC236}">
              <a16:creationId xmlns:a16="http://schemas.microsoft.com/office/drawing/2014/main" id="{6EBB794E-349A-4C19-AA58-E273D6B9058D}"/>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3" name="フローチャート: 判断 122">
          <a:extLst>
            <a:ext uri="{FF2B5EF4-FFF2-40B4-BE49-F238E27FC236}">
              <a16:creationId xmlns:a16="http://schemas.microsoft.com/office/drawing/2014/main" id="{F52F9358-5F14-4ADC-ADE1-99C8BBECFD50}"/>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4" name="フローチャート: 判断 123">
          <a:extLst>
            <a:ext uri="{FF2B5EF4-FFF2-40B4-BE49-F238E27FC236}">
              <a16:creationId xmlns:a16="http://schemas.microsoft.com/office/drawing/2014/main" id="{4F747048-5AF7-4F47-A486-F744E493B7BE}"/>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5" name="フローチャート: 判断 124">
          <a:extLst>
            <a:ext uri="{FF2B5EF4-FFF2-40B4-BE49-F238E27FC236}">
              <a16:creationId xmlns:a16="http://schemas.microsoft.com/office/drawing/2014/main" id="{4CCB720A-4539-4744-923C-F67F4A937AB0}"/>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0F1D94E-BAA2-474D-909F-29AD70D559EA}"/>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E16E94B-8935-4710-8C81-5CEBEF0AAFB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7984B12C-4CD0-421E-A634-64F95C28C19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2D25D6B-7657-40BA-BF9D-7FB291A2920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94E6D1F-45B3-4130-BA11-ABFE59215B3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93688</xdr:rowOff>
    </xdr:from>
    <xdr:to>
      <xdr:col>76</xdr:col>
      <xdr:colOff>73025</xdr:colOff>
      <xdr:row>30</xdr:row>
      <xdr:rowOff>23838</xdr:rowOff>
    </xdr:to>
    <xdr:sp macro="" textlink="">
      <xdr:nvSpPr>
        <xdr:cNvPr id="131" name="楕円 130">
          <a:extLst>
            <a:ext uri="{FF2B5EF4-FFF2-40B4-BE49-F238E27FC236}">
              <a16:creationId xmlns:a16="http://schemas.microsoft.com/office/drawing/2014/main" id="{9A53820F-860A-4C59-8AEF-2CDABD208E69}"/>
            </a:ext>
          </a:extLst>
        </xdr:cNvPr>
        <xdr:cNvSpPr/>
      </xdr:nvSpPr>
      <xdr:spPr>
        <a:xfrm>
          <a:off x="13293725" y="47895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116565</xdr:rowOff>
    </xdr:from>
    <xdr:ext cx="560923" cy="259045"/>
    <xdr:sp macro="" textlink="">
      <xdr:nvSpPr>
        <xdr:cNvPr id="132" name="債務償還比率該当値テキスト">
          <a:extLst>
            <a:ext uri="{FF2B5EF4-FFF2-40B4-BE49-F238E27FC236}">
              <a16:creationId xmlns:a16="http://schemas.microsoft.com/office/drawing/2014/main" id="{3062A31C-49C9-489B-A966-9600B5FADD25}"/>
            </a:ext>
          </a:extLst>
        </xdr:cNvPr>
        <xdr:cNvSpPr txBox="1"/>
      </xdr:nvSpPr>
      <xdr:spPr>
        <a:xfrm>
          <a:off x="13379450" y="46504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112928</xdr:rowOff>
    </xdr:from>
    <xdr:to>
      <xdr:col>72</xdr:col>
      <xdr:colOff>123825</xdr:colOff>
      <xdr:row>29</xdr:row>
      <xdr:rowOff>43078</xdr:rowOff>
    </xdr:to>
    <xdr:sp macro="" textlink="">
      <xdr:nvSpPr>
        <xdr:cNvPr id="133" name="楕円 132">
          <a:extLst>
            <a:ext uri="{FF2B5EF4-FFF2-40B4-BE49-F238E27FC236}">
              <a16:creationId xmlns:a16="http://schemas.microsoft.com/office/drawing/2014/main" id="{72669797-6DD1-42EE-AD5B-1D6F4E040779}"/>
            </a:ext>
          </a:extLst>
        </xdr:cNvPr>
        <xdr:cNvSpPr/>
      </xdr:nvSpPr>
      <xdr:spPr>
        <a:xfrm>
          <a:off x="12646025" y="46468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163728</xdr:rowOff>
    </xdr:from>
    <xdr:to>
      <xdr:col>76</xdr:col>
      <xdr:colOff>22225</xdr:colOff>
      <xdr:row>29</xdr:row>
      <xdr:rowOff>144488</xdr:rowOff>
    </xdr:to>
    <xdr:cxnSp macro="">
      <xdr:nvCxnSpPr>
        <xdr:cNvPr id="134" name="直線コネクタ 133">
          <a:extLst>
            <a:ext uri="{FF2B5EF4-FFF2-40B4-BE49-F238E27FC236}">
              <a16:creationId xmlns:a16="http://schemas.microsoft.com/office/drawing/2014/main" id="{7490CC84-94B7-4E51-A6E3-5F393D648820}"/>
            </a:ext>
          </a:extLst>
        </xdr:cNvPr>
        <xdr:cNvCxnSpPr/>
      </xdr:nvCxnSpPr>
      <xdr:spPr>
        <a:xfrm>
          <a:off x="12693650" y="4694453"/>
          <a:ext cx="638175"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94577</xdr:rowOff>
    </xdr:from>
    <xdr:to>
      <xdr:col>68</xdr:col>
      <xdr:colOff>123825</xdr:colOff>
      <xdr:row>29</xdr:row>
      <xdr:rowOff>24727</xdr:rowOff>
    </xdr:to>
    <xdr:sp macro="" textlink="">
      <xdr:nvSpPr>
        <xdr:cNvPr id="135" name="楕円 134">
          <a:extLst>
            <a:ext uri="{FF2B5EF4-FFF2-40B4-BE49-F238E27FC236}">
              <a16:creationId xmlns:a16="http://schemas.microsoft.com/office/drawing/2014/main" id="{6BDF3FC8-6D51-45DA-8144-637E17286E90}"/>
            </a:ext>
          </a:extLst>
        </xdr:cNvPr>
        <xdr:cNvSpPr/>
      </xdr:nvSpPr>
      <xdr:spPr>
        <a:xfrm>
          <a:off x="11960225" y="4628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145377</xdr:rowOff>
    </xdr:from>
    <xdr:to>
      <xdr:col>72</xdr:col>
      <xdr:colOff>73025</xdr:colOff>
      <xdr:row>28</xdr:row>
      <xdr:rowOff>163728</xdr:rowOff>
    </xdr:to>
    <xdr:cxnSp macro="">
      <xdr:nvCxnSpPr>
        <xdr:cNvPr id="136" name="直線コネクタ 135">
          <a:extLst>
            <a:ext uri="{FF2B5EF4-FFF2-40B4-BE49-F238E27FC236}">
              <a16:creationId xmlns:a16="http://schemas.microsoft.com/office/drawing/2014/main" id="{60277BCD-866A-44A7-91BE-99601F5F9A3E}"/>
            </a:ext>
          </a:extLst>
        </xdr:cNvPr>
        <xdr:cNvCxnSpPr/>
      </xdr:nvCxnSpPr>
      <xdr:spPr>
        <a:xfrm>
          <a:off x="12007850" y="4676102"/>
          <a:ext cx="6858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153734</xdr:rowOff>
    </xdr:from>
    <xdr:to>
      <xdr:col>64</xdr:col>
      <xdr:colOff>123825</xdr:colOff>
      <xdr:row>29</xdr:row>
      <xdr:rowOff>83884</xdr:rowOff>
    </xdr:to>
    <xdr:sp macro="" textlink="">
      <xdr:nvSpPr>
        <xdr:cNvPr id="137" name="楕円 136">
          <a:extLst>
            <a:ext uri="{FF2B5EF4-FFF2-40B4-BE49-F238E27FC236}">
              <a16:creationId xmlns:a16="http://schemas.microsoft.com/office/drawing/2014/main" id="{76578F3F-707B-4F67-A91F-8F31EACA6FA6}"/>
            </a:ext>
          </a:extLst>
        </xdr:cNvPr>
        <xdr:cNvSpPr/>
      </xdr:nvSpPr>
      <xdr:spPr>
        <a:xfrm>
          <a:off x="11274425" y="46876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145377</xdr:rowOff>
    </xdr:from>
    <xdr:to>
      <xdr:col>68</xdr:col>
      <xdr:colOff>73025</xdr:colOff>
      <xdr:row>29</xdr:row>
      <xdr:rowOff>33084</xdr:rowOff>
    </xdr:to>
    <xdr:cxnSp macro="">
      <xdr:nvCxnSpPr>
        <xdr:cNvPr id="138" name="直線コネクタ 137">
          <a:extLst>
            <a:ext uri="{FF2B5EF4-FFF2-40B4-BE49-F238E27FC236}">
              <a16:creationId xmlns:a16="http://schemas.microsoft.com/office/drawing/2014/main" id="{4950E03B-8728-41EF-9A38-525A0A008E55}"/>
            </a:ext>
          </a:extLst>
        </xdr:cNvPr>
        <xdr:cNvCxnSpPr/>
      </xdr:nvCxnSpPr>
      <xdr:spPr>
        <a:xfrm flipV="1">
          <a:off x="11322050" y="4676102"/>
          <a:ext cx="6858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94577</xdr:rowOff>
    </xdr:from>
    <xdr:to>
      <xdr:col>60</xdr:col>
      <xdr:colOff>123825</xdr:colOff>
      <xdr:row>29</xdr:row>
      <xdr:rowOff>24727</xdr:rowOff>
    </xdr:to>
    <xdr:sp macro="" textlink="">
      <xdr:nvSpPr>
        <xdr:cNvPr id="139" name="楕円 138">
          <a:extLst>
            <a:ext uri="{FF2B5EF4-FFF2-40B4-BE49-F238E27FC236}">
              <a16:creationId xmlns:a16="http://schemas.microsoft.com/office/drawing/2014/main" id="{6E7B0120-40A6-411F-AE6D-8D5E728CDEFA}"/>
            </a:ext>
          </a:extLst>
        </xdr:cNvPr>
        <xdr:cNvSpPr/>
      </xdr:nvSpPr>
      <xdr:spPr>
        <a:xfrm>
          <a:off x="10588625" y="4628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145377</xdr:rowOff>
    </xdr:from>
    <xdr:to>
      <xdr:col>64</xdr:col>
      <xdr:colOff>73025</xdr:colOff>
      <xdr:row>29</xdr:row>
      <xdr:rowOff>33084</xdr:rowOff>
    </xdr:to>
    <xdr:cxnSp macro="">
      <xdr:nvCxnSpPr>
        <xdr:cNvPr id="140" name="直線コネクタ 139">
          <a:extLst>
            <a:ext uri="{FF2B5EF4-FFF2-40B4-BE49-F238E27FC236}">
              <a16:creationId xmlns:a16="http://schemas.microsoft.com/office/drawing/2014/main" id="{0B0BF0AA-3346-4974-B2E0-5D7FA791E221}"/>
            </a:ext>
          </a:extLst>
        </xdr:cNvPr>
        <xdr:cNvCxnSpPr/>
      </xdr:nvCxnSpPr>
      <xdr:spPr>
        <a:xfrm>
          <a:off x="10636250" y="4676102"/>
          <a:ext cx="6858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99141</xdr:rowOff>
    </xdr:from>
    <xdr:ext cx="560923" cy="259045"/>
    <xdr:sp macro="" textlink="">
      <xdr:nvSpPr>
        <xdr:cNvPr id="141" name="n_1aveValue債務償還比率">
          <a:extLst>
            <a:ext uri="{FF2B5EF4-FFF2-40B4-BE49-F238E27FC236}">
              <a16:creationId xmlns:a16="http://schemas.microsoft.com/office/drawing/2014/main" id="{FDF91629-E2DD-4010-BF12-7AE00200DBAA}"/>
            </a:ext>
          </a:extLst>
        </xdr:cNvPr>
        <xdr:cNvSpPr txBox="1"/>
      </xdr:nvSpPr>
      <xdr:spPr>
        <a:xfrm>
          <a:off x="12441763" y="5121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106913</xdr:rowOff>
    </xdr:from>
    <xdr:ext cx="560923" cy="259045"/>
    <xdr:sp macro="" textlink="">
      <xdr:nvSpPr>
        <xdr:cNvPr id="142" name="n_2aveValue債務償還比率">
          <a:extLst>
            <a:ext uri="{FF2B5EF4-FFF2-40B4-BE49-F238E27FC236}">
              <a16:creationId xmlns:a16="http://schemas.microsoft.com/office/drawing/2014/main" id="{CC493F1B-4370-4789-8799-35261F949A72}"/>
            </a:ext>
          </a:extLst>
        </xdr:cNvPr>
        <xdr:cNvSpPr txBox="1"/>
      </xdr:nvSpPr>
      <xdr:spPr>
        <a:xfrm>
          <a:off x="11765488" y="51234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137571</xdr:rowOff>
    </xdr:from>
    <xdr:ext cx="560923" cy="259045"/>
    <xdr:sp macro="" textlink="">
      <xdr:nvSpPr>
        <xdr:cNvPr id="143" name="n_3aveValue債務償還比率">
          <a:extLst>
            <a:ext uri="{FF2B5EF4-FFF2-40B4-BE49-F238E27FC236}">
              <a16:creationId xmlns:a16="http://schemas.microsoft.com/office/drawing/2014/main" id="{2FCA9F80-288C-4954-9D6A-132E7E40BD62}"/>
            </a:ext>
          </a:extLst>
        </xdr:cNvPr>
        <xdr:cNvSpPr txBox="1"/>
      </xdr:nvSpPr>
      <xdr:spPr>
        <a:xfrm>
          <a:off x="11079688" y="5160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53370</xdr:rowOff>
    </xdr:from>
    <xdr:ext cx="560923" cy="259045"/>
    <xdr:sp macro="" textlink="">
      <xdr:nvSpPr>
        <xdr:cNvPr id="144" name="n_4aveValue債務償還比率">
          <a:extLst>
            <a:ext uri="{FF2B5EF4-FFF2-40B4-BE49-F238E27FC236}">
              <a16:creationId xmlns:a16="http://schemas.microsoft.com/office/drawing/2014/main" id="{F63F54C1-B655-45BC-A1EC-5F0E76A5B284}"/>
            </a:ext>
          </a:extLst>
        </xdr:cNvPr>
        <xdr:cNvSpPr txBox="1"/>
      </xdr:nvSpPr>
      <xdr:spPr>
        <a:xfrm>
          <a:off x="10393888" y="50698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59605</xdr:rowOff>
    </xdr:from>
    <xdr:ext cx="469744" cy="259045"/>
    <xdr:sp macro="" textlink="">
      <xdr:nvSpPr>
        <xdr:cNvPr id="145" name="n_1mainValue債務償還比率">
          <a:extLst>
            <a:ext uri="{FF2B5EF4-FFF2-40B4-BE49-F238E27FC236}">
              <a16:creationId xmlns:a16="http://schemas.microsoft.com/office/drawing/2014/main" id="{46FADB3B-CF01-4CF8-9824-1F8774E05F82}"/>
            </a:ext>
          </a:extLst>
        </xdr:cNvPr>
        <xdr:cNvSpPr txBox="1"/>
      </xdr:nvSpPr>
      <xdr:spPr>
        <a:xfrm>
          <a:off x="12465127" y="443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41254</xdr:rowOff>
    </xdr:from>
    <xdr:ext cx="469744" cy="259045"/>
    <xdr:sp macro="" textlink="">
      <xdr:nvSpPr>
        <xdr:cNvPr id="146" name="n_2mainValue債務償還比率">
          <a:extLst>
            <a:ext uri="{FF2B5EF4-FFF2-40B4-BE49-F238E27FC236}">
              <a16:creationId xmlns:a16="http://schemas.microsoft.com/office/drawing/2014/main" id="{0C93AC02-43A7-4E89-8D4D-111C52A1BB0C}"/>
            </a:ext>
          </a:extLst>
        </xdr:cNvPr>
        <xdr:cNvSpPr txBox="1"/>
      </xdr:nvSpPr>
      <xdr:spPr>
        <a:xfrm>
          <a:off x="11788852" y="44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100411</xdr:rowOff>
    </xdr:from>
    <xdr:ext cx="469744" cy="259045"/>
    <xdr:sp macro="" textlink="">
      <xdr:nvSpPr>
        <xdr:cNvPr id="147" name="n_3mainValue債務償還比率">
          <a:extLst>
            <a:ext uri="{FF2B5EF4-FFF2-40B4-BE49-F238E27FC236}">
              <a16:creationId xmlns:a16="http://schemas.microsoft.com/office/drawing/2014/main" id="{EECA8596-2A59-4571-A329-33C4E60DCE09}"/>
            </a:ext>
          </a:extLst>
        </xdr:cNvPr>
        <xdr:cNvSpPr txBox="1"/>
      </xdr:nvSpPr>
      <xdr:spPr>
        <a:xfrm>
          <a:off x="11103052" y="44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41254</xdr:rowOff>
    </xdr:from>
    <xdr:ext cx="469744" cy="259045"/>
    <xdr:sp macro="" textlink="">
      <xdr:nvSpPr>
        <xdr:cNvPr id="148" name="n_4mainValue債務償還比率">
          <a:extLst>
            <a:ext uri="{FF2B5EF4-FFF2-40B4-BE49-F238E27FC236}">
              <a16:creationId xmlns:a16="http://schemas.microsoft.com/office/drawing/2014/main" id="{30D0AAE3-CEF8-4B6B-86C6-1B085DEBD98A}"/>
            </a:ext>
          </a:extLst>
        </xdr:cNvPr>
        <xdr:cNvSpPr txBox="1"/>
      </xdr:nvSpPr>
      <xdr:spPr>
        <a:xfrm>
          <a:off x="10417252" y="44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ED8FC22F-4753-41EC-B575-EFB91482281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65C1E159-7EB1-4437-BEC6-834E91DDE46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B7910E98-F082-4A50-AAD9-100028D2411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EB613FEF-8128-4436-92C6-1EB73F4D1B29}"/>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A9CD92AF-37E8-4AB2-837C-92CB9305172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4DCBC5E5-F7A7-46E4-AEC8-F87BEDC79439}"/>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C25792-31BD-436A-A8EF-CB2C09C6CA9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627C40-029E-426D-87BD-76A584196BE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4860F0-0954-408D-AEE0-B8C54FBF063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AED15E-140E-4460-8B25-0CFE20A0213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45F729-689B-434A-B5D7-C5EE948734D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E1142D-C7F3-4312-B2B2-A2BD2037C2F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BFF3D5-9EE5-42C9-B679-CF064212859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CC5259-54AA-41CE-B4E0-54A260CDD44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D21AF9-2BD5-4F6D-B376-740EB51F52C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0D0832-2A3C-46F4-B596-C9586EAF746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C36EF5-A935-4A1F-B837-DCA1600CB6F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0A9FCC-288A-4F93-A72A-55A36A25C3F0}"/>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F6372E-1DB4-4CA5-827B-97C0684FE09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38993F-BA29-41FE-871F-2FB76AB8B62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533424-994A-4053-AA68-ABE1D34AE53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1650E2-58F2-428F-944C-099F629EE7C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645F1D-402E-4E1A-A186-EF8881BCAB4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75C035-D20C-4D38-9C31-644BAC49295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B98A70-25C1-4E78-B799-CB0E795C371E}"/>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BEFE18-529A-49F2-95A0-D507BF1AC4B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539804-6073-40E1-A616-B615637717C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C26526-9051-446D-BE24-F0CDF367146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A56471-0357-4010-AE00-79AB310FE4D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BF6C30-9342-40C4-BB04-E463EE0EA3D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CA1FF3-9812-4452-8B48-971F9B45DC4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CCED52-95C6-4778-825C-C795C4582E0C}"/>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B0EDDC-13E8-4596-A9AD-19C5863580C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EE2E604-0618-4ECE-AADA-28B4CDD1D9DA}"/>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E07E291-E872-4FD2-8B04-9FB6EE673F2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C374536-05C7-455E-8416-134E31C675C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ED93F93D-60BB-4AC8-817E-50A477F24703}"/>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E63B4DF-D711-4D6E-B558-753FDE587303}"/>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522C4350-1198-46D0-B2DB-D12C484C60B7}"/>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4710A2D-FE1D-4CB9-B4B9-A59A0E54E79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A669FBBD-21BC-4AB5-9786-8C6F960C67C6}"/>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5E3FD016-A2F2-4798-AC72-FAE97C7CC2A0}"/>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CFCCADCB-B7A8-423B-BAA3-041368D026AC}"/>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B4E311B6-CDD1-46EE-9BF9-EB44A0F5563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90AB9A-2968-4F17-B985-D578572A9A7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BEFF57-C98F-4546-B109-732088F2B86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96453C-8708-4C2D-9A06-9F95589AF29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C54F44A-27AD-4BA4-A9FC-6C53CFED49B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683030D-7B1E-41EF-B8C0-E6A6E5829A33}"/>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EF7EADD-E567-47B2-B7F9-71BB8A566AD5}"/>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8CCA2A7-A5C0-40C4-B16D-7D431CE2C9CD}"/>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48C17F7-A831-4409-8E92-4A2C267463F6}"/>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C842F20-D2AD-46B4-B365-95D946538974}"/>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8AB8094-53C3-4E0F-A20B-A6B001F65589}"/>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76FD885-0600-465D-9C1E-33DF4573C513}"/>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FD2DC65-4213-4D1E-A3C7-3BAE364BA6B6}"/>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BBF35C2-57B1-4B2C-991C-64D8907E14F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A571981-1A5D-4FBF-840C-BCB556746FB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6985BC1-6BD3-4806-A3CD-171F98608D5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49856CC0-D1E0-4E11-8479-B7DFB207C21B}"/>
            </a:ext>
          </a:extLst>
        </xdr:cNvPr>
        <xdr:cNvCxnSpPr/>
      </xdr:nvCxnSpPr>
      <xdr:spPr>
        <a:xfrm flipV="1">
          <a:off x="4179570" y="5476875"/>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7F75E622-152E-4538-9221-6051969E323F}"/>
            </a:ext>
          </a:extLst>
        </xdr:cNvPr>
        <xdr:cNvSpPr txBox="1"/>
      </xdr:nvSpPr>
      <xdr:spPr>
        <a:xfrm>
          <a:off x="4229100"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E4C60DA3-0832-441A-8C60-7BDF7E71607E}"/>
            </a:ext>
          </a:extLst>
        </xdr:cNvPr>
        <xdr:cNvCxnSpPr/>
      </xdr:nvCxnSpPr>
      <xdr:spPr>
        <a:xfrm>
          <a:off x="4105275" y="67251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5B94668A-EF7F-403F-9164-08BD43155846}"/>
            </a:ext>
          </a:extLst>
        </xdr:cNvPr>
        <xdr:cNvSpPr txBox="1"/>
      </xdr:nvSpPr>
      <xdr:spPr>
        <a:xfrm>
          <a:off x="4229100"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65DDF5C4-5E62-4D25-9237-B181D26B9A56}"/>
            </a:ext>
          </a:extLst>
        </xdr:cNvPr>
        <xdr:cNvCxnSpPr/>
      </xdr:nvCxnSpPr>
      <xdr:spPr>
        <a:xfrm>
          <a:off x="4105275" y="5476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49547</xdr:rowOff>
    </xdr:from>
    <xdr:ext cx="405111" cy="259045"/>
    <xdr:sp macro="" textlink="">
      <xdr:nvSpPr>
        <xdr:cNvPr id="60" name="【道路】&#10;有形固定資産減価償却率平均値テキスト">
          <a:extLst>
            <a:ext uri="{FF2B5EF4-FFF2-40B4-BE49-F238E27FC236}">
              <a16:creationId xmlns:a16="http://schemas.microsoft.com/office/drawing/2014/main" id="{D39B2F01-157B-45EF-93BB-FC2AEF6D4C7D}"/>
            </a:ext>
          </a:extLst>
        </xdr:cNvPr>
        <xdr:cNvSpPr txBox="1"/>
      </xdr:nvSpPr>
      <xdr:spPr>
        <a:xfrm>
          <a:off x="4229100" y="587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5953BC49-D2F9-4263-8463-FCD039B1B39A}"/>
            </a:ext>
          </a:extLst>
        </xdr:cNvPr>
        <xdr:cNvSpPr/>
      </xdr:nvSpPr>
      <xdr:spPr>
        <a:xfrm>
          <a:off x="4124325"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09B5929F-2931-435F-9338-EAD7B93F3576}"/>
            </a:ext>
          </a:extLst>
        </xdr:cNvPr>
        <xdr:cNvSpPr/>
      </xdr:nvSpPr>
      <xdr:spPr>
        <a:xfrm>
          <a:off x="3381375" y="58272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3742CC81-0ADC-4B7A-9CCD-CF6D02036935}"/>
            </a:ext>
          </a:extLst>
        </xdr:cNvPr>
        <xdr:cNvSpPr/>
      </xdr:nvSpPr>
      <xdr:spPr>
        <a:xfrm>
          <a:off x="2571750" y="57453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D9FF5DB1-F3FB-4C95-952B-6F23DC9A92FC}"/>
            </a:ext>
          </a:extLst>
        </xdr:cNvPr>
        <xdr:cNvSpPr/>
      </xdr:nvSpPr>
      <xdr:spPr>
        <a:xfrm>
          <a:off x="1781175" y="58125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8A870785-91AC-4D34-AA36-2016C59D6366}"/>
            </a:ext>
          </a:extLst>
        </xdr:cNvPr>
        <xdr:cNvSpPr/>
      </xdr:nvSpPr>
      <xdr:spPr>
        <a:xfrm>
          <a:off x="981075" y="54580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FB6B011-AAB4-48C3-8F8E-D8ED8F96D5A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BC5A399-F736-4AB1-AD13-8CC9A5D1C06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103B94-AA26-4F86-94D3-05265CE80F3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5F0C0B-0C8D-409B-882F-01294477263F}"/>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78AE09-90D2-464E-900B-6F603EC538B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xdr:rowOff>
    </xdr:from>
    <xdr:to>
      <xdr:col>20</xdr:col>
      <xdr:colOff>38100</xdr:colOff>
      <xdr:row>37</xdr:row>
      <xdr:rowOff>106426</xdr:rowOff>
    </xdr:to>
    <xdr:sp macro="" textlink="">
      <xdr:nvSpPr>
        <xdr:cNvPr id="71" name="楕円 70">
          <a:extLst>
            <a:ext uri="{FF2B5EF4-FFF2-40B4-BE49-F238E27FC236}">
              <a16:creationId xmlns:a16="http://schemas.microsoft.com/office/drawing/2014/main" id="{4C7F5391-AF72-458D-A13E-5C578125E4BE}"/>
            </a:ext>
          </a:extLst>
        </xdr:cNvPr>
        <xdr:cNvSpPr/>
      </xdr:nvSpPr>
      <xdr:spPr>
        <a:xfrm>
          <a:off x="3381375" y="59992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72" name="楕円 71">
          <a:extLst>
            <a:ext uri="{FF2B5EF4-FFF2-40B4-BE49-F238E27FC236}">
              <a16:creationId xmlns:a16="http://schemas.microsoft.com/office/drawing/2014/main" id="{9EE6240C-07D9-4716-BED8-8DCFC2D84AEF}"/>
            </a:ext>
          </a:extLst>
        </xdr:cNvPr>
        <xdr:cNvSpPr/>
      </xdr:nvSpPr>
      <xdr:spPr>
        <a:xfrm>
          <a:off x="2571750" y="59049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126492</xdr:rowOff>
    </xdr:from>
    <xdr:to>
      <xdr:col>19</xdr:col>
      <xdr:colOff>177800</xdr:colOff>
      <xdr:row>37</xdr:row>
      <xdr:rowOff>55626</xdr:rowOff>
    </xdr:to>
    <xdr:cxnSp macro="">
      <xdr:nvCxnSpPr>
        <xdr:cNvPr id="73" name="直線コネクタ 72">
          <a:extLst>
            <a:ext uri="{FF2B5EF4-FFF2-40B4-BE49-F238E27FC236}">
              <a16:creationId xmlns:a16="http://schemas.microsoft.com/office/drawing/2014/main" id="{509E5439-B160-4C7B-B913-0D9CA948739C}"/>
            </a:ext>
          </a:extLst>
        </xdr:cNvPr>
        <xdr:cNvCxnSpPr/>
      </xdr:nvCxnSpPr>
      <xdr:spPr>
        <a:xfrm>
          <a:off x="2619375" y="5952617"/>
          <a:ext cx="809625"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160274</xdr:rowOff>
    </xdr:from>
    <xdr:to>
      <xdr:col>10</xdr:col>
      <xdr:colOff>165100</xdr:colOff>
      <xdr:row>36</xdr:row>
      <xdr:rowOff>90424</xdr:rowOff>
    </xdr:to>
    <xdr:sp macro="" textlink="">
      <xdr:nvSpPr>
        <xdr:cNvPr id="74" name="楕円 73">
          <a:extLst>
            <a:ext uri="{FF2B5EF4-FFF2-40B4-BE49-F238E27FC236}">
              <a16:creationId xmlns:a16="http://schemas.microsoft.com/office/drawing/2014/main" id="{652F9D4A-495F-434B-BFD5-37BEFDA6B795}"/>
            </a:ext>
          </a:extLst>
        </xdr:cNvPr>
        <xdr:cNvSpPr/>
      </xdr:nvSpPr>
      <xdr:spPr>
        <a:xfrm>
          <a:off x="1781175" y="58308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39624</xdr:rowOff>
    </xdr:from>
    <xdr:to>
      <xdr:col>15</xdr:col>
      <xdr:colOff>50800</xdr:colOff>
      <xdr:row>36</xdr:row>
      <xdr:rowOff>126492</xdr:rowOff>
    </xdr:to>
    <xdr:cxnSp macro="">
      <xdr:nvCxnSpPr>
        <xdr:cNvPr id="75" name="直線コネクタ 74">
          <a:extLst>
            <a:ext uri="{FF2B5EF4-FFF2-40B4-BE49-F238E27FC236}">
              <a16:creationId xmlns:a16="http://schemas.microsoft.com/office/drawing/2014/main" id="{BDF4FB98-139E-4F02-ADDD-5FCA5A7797F9}"/>
            </a:ext>
          </a:extLst>
        </xdr:cNvPr>
        <xdr:cNvCxnSpPr/>
      </xdr:nvCxnSpPr>
      <xdr:spPr>
        <a:xfrm>
          <a:off x="1828800" y="5868924"/>
          <a:ext cx="79057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116095</xdr:rowOff>
    </xdr:from>
    <xdr:ext cx="405111" cy="259045"/>
    <xdr:sp macro="" textlink="">
      <xdr:nvSpPr>
        <xdr:cNvPr id="76" name="n_1aveValue【道路】&#10;有形固定資産減価償却率">
          <a:extLst>
            <a:ext uri="{FF2B5EF4-FFF2-40B4-BE49-F238E27FC236}">
              <a16:creationId xmlns:a16="http://schemas.microsoft.com/office/drawing/2014/main" id="{631905C6-5D4B-4FBF-9C6F-18E940B611DE}"/>
            </a:ext>
          </a:extLst>
        </xdr:cNvPr>
        <xdr:cNvSpPr txBox="1"/>
      </xdr:nvSpPr>
      <xdr:spPr>
        <a:xfrm>
          <a:off x="3239144"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24655</xdr:rowOff>
    </xdr:from>
    <xdr:ext cx="405111" cy="259045"/>
    <xdr:sp macro="" textlink="">
      <xdr:nvSpPr>
        <xdr:cNvPr id="77" name="n_2aveValue【道路】&#10;有形固定資産減価償却率">
          <a:extLst>
            <a:ext uri="{FF2B5EF4-FFF2-40B4-BE49-F238E27FC236}">
              <a16:creationId xmlns:a16="http://schemas.microsoft.com/office/drawing/2014/main" id="{0D4EAE39-EDDF-4A60-9803-F1153480979B}"/>
            </a:ext>
          </a:extLst>
        </xdr:cNvPr>
        <xdr:cNvSpPr txBox="1"/>
      </xdr:nvSpPr>
      <xdr:spPr>
        <a:xfrm>
          <a:off x="2439044" y="553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88663</xdr:rowOff>
    </xdr:from>
    <xdr:ext cx="405111" cy="259045"/>
    <xdr:sp macro="" textlink="">
      <xdr:nvSpPr>
        <xdr:cNvPr id="78" name="n_3aveValue【道路】&#10;有形固定資産減価償却率">
          <a:extLst>
            <a:ext uri="{FF2B5EF4-FFF2-40B4-BE49-F238E27FC236}">
              <a16:creationId xmlns:a16="http://schemas.microsoft.com/office/drawing/2014/main" id="{520E075E-6407-42CC-9483-39B97729F3F3}"/>
            </a:ext>
          </a:extLst>
        </xdr:cNvPr>
        <xdr:cNvSpPr txBox="1"/>
      </xdr:nvSpPr>
      <xdr:spPr>
        <a:xfrm>
          <a:off x="1648469" y="559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61231</xdr:rowOff>
    </xdr:from>
    <xdr:ext cx="405111" cy="259045"/>
    <xdr:sp macro="" textlink="">
      <xdr:nvSpPr>
        <xdr:cNvPr id="79" name="n_4aveValue【道路】&#10;有形固定資産減価償却率">
          <a:extLst>
            <a:ext uri="{FF2B5EF4-FFF2-40B4-BE49-F238E27FC236}">
              <a16:creationId xmlns:a16="http://schemas.microsoft.com/office/drawing/2014/main" id="{155EC1E3-D5F9-479C-A507-870104470283}"/>
            </a:ext>
          </a:extLst>
        </xdr:cNvPr>
        <xdr:cNvSpPr txBox="1"/>
      </xdr:nvSpPr>
      <xdr:spPr>
        <a:xfrm>
          <a:off x="848369" y="52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97553</xdr:rowOff>
    </xdr:from>
    <xdr:ext cx="405111" cy="259045"/>
    <xdr:sp macro="" textlink="">
      <xdr:nvSpPr>
        <xdr:cNvPr id="80" name="n_1mainValue【道路】&#10;有形固定資産減価償却率">
          <a:extLst>
            <a:ext uri="{FF2B5EF4-FFF2-40B4-BE49-F238E27FC236}">
              <a16:creationId xmlns:a16="http://schemas.microsoft.com/office/drawing/2014/main" id="{C3626A90-463D-41CB-9C4A-55C303E93C99}"/>
            </a:ext>
          </a:extLst>
        </xdr:cNvPr>
        <xdr:cNvSpPr txBox="1"/>
      </xdr:nvSpPr>
      <xdr:spPr>
        <a:xfrm>
          <a:off x="3239144" y="6088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1" name="n_2mainValue【道路】&#10;有形固定資産減価償却率">
          <a:extLst>
            <a:ext uri="{FF2B5EF4-FFF2-40B4-BE49-F238E27FC236}">
              <a16:creationId xmlns:a16="http://schemas.microsoft.com/office/drawing/2014/main" id="{24192C60-4BDA-4F34-912A-1580F6414A52}"/>
            </a:ext>
          </a:extLst>
        </xdr:cNvPr>
        <xdr:cNvSpPr txBox="1"/>
      </xdr:nvSpPr>
      <xdr:spPr>
        <a:xfrm>
          <a:off x="2439044" y="598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81551</xdr:rowOff>
    </xdr:from>
    <xdr:ext cx="405111" cy="259045"/>
    <xdr:sp macro="" textlink="">
      <xdr:nvSpPr>
        <xdr:cNvPr id="82" name="n_3mainValue【道路】&#10;有形固定資産減価償却率">
          <a:extLst>
            <a:ext uri="{FF2B5EF4-FFF2-40B4-BE49-F238E27FC236}">
              <a16:creationId xmlns:a16="http://schemas.microsoft.com/office/drawing/2014/main" id="{47985928-8307-49C9-B020-B2BAB9F979D8}"/>
            </a:ext>
          </a:extLst>
        </xdr:cNvPr>
        <xdr:cNvSpPr txBox="1"/>
      </xdr:nvSpPr>
      <xdr:spPr>
        <a:xfrm>
          <a:off x="1648469" y="591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B8BCF4E-B146-44F6-AA58-77CB1CB3810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a:extLst>
            <a:ext uri="{FF2B5EF4-FFF2-40B4-BE49-F238E27FC236}">
              <a16:creationId xmlns:a16="http://schemas.microsoft.com/office/drawing/2014/main" id="{1E5473B9-1573-47EC-B2C4-C7E63A3BA1CB}"/>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a:extLst>
            <a:ext uri="{FF2B5EF4-FFF2-40B4-BE49-F238E27FC236}">
              <a16:creationId xmlns:a16="http://schemas.microsoft.com/office/drawing/2014/main" id="{43F252AD-7F25-4A69-A049-AD035AE34F9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a:extLst>
            <a:ext uri="{FF2B5EF4-FFF2-40B4-BE49-F238E27FC236}">
              <a16:creationId xmlns:a16="http://schemas.microsoft.com/office/drawing/2014/main" id="{AED69A59-670F-4D4B-8E68-4C92F38729B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a:extLst>
            <a:ext uri="{FF2B5EF4-FFF2-40B4-BE49-F238E27FC236}">
              <a16:creationId xmlns:a16="http://schemas.microsoft.com/office/drawing/2014/main" id="{583BE3BC-70DB-476D-BD81-46634AAA4AE6}"/>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EE89927A-5ACC-416C-8B9C-687A4405B80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a:extLst>
            <a:ext uri="{FF2B5EF4-FFF2-40B4-BE49-F238E27FC236}">
              <a16:creationId xmlns:a16="http://schemas.microsoft.com/office/drawing/2014/main" id="{5B186AC3-495C-443C-8916-22C46E1362CE}"/>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5A08048C-7C28-4346-8FFC-766C138DE24C}"/>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48BCC8F-7ED7-4759-B2BD-FA5EF7B5D3F0}"/>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2A7D424B-0AEF-467E-AE31-1FFFEEA05755}"/>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585E75F1-06A7-4B33-86E9-52ECE5B556D6}"/>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C48020F1-9690-4B69-A4C2-E2F97ED6F358}"/>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6553CE2C-FABA-4834-B256-84F6F49E7DEA}"/>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7FBEA438-5ADE-4931-8600-93B4C8989568}"/>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18899457-8C62-4787-8403-14551E34ED82}"/>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F14256A1-413C-476B-8D04-E8D0D5FA97A6}"/>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37373D16-A0C2-40E5-BCF2-44B9D8A659D1}"/>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0A8EDFD7-9016-4BE8-BB9D-EC90FD60E2F3}"/>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9E13F0B0-F792-4C5F-BC6A-C2BDE9E72884}"/>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93EF3B27-0F71-4136-B618-6E848D8FEE2A}"/>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DD2FA0D-ECFA-4888-A78A-3BAA101D09F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26C5A01C-1A04-4424-B914-9A885E5A0C84}"/>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4ACD167-CB7E-4A40-AD32-453F9862BDA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06" name="直線コネクタ 105">
          <a:extLst>
            <a:ext uri="{FF2B5EF4-FFF2-40B4-BE49-F238E27FC236}">
              <a16:creationId xmlns:a16="http://schemas.microsoft.com/office/drawing/2014/main" id="{1654BEC7-1010-4FC6-A02A-6429DF4308CD}"/>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07" name="【道路】&#10;一人当たり延長最小値テキスト">
          <a:extLst>
            <a:ext uri="{FF2B5EF4-FFF2-40B4-BE49-F238E27FC236}">
              <a16:creationId xmlns:a16="http://schemas.microsoft.com/office/drawing/2014/main" id="{7822409E-7468-404C-8E3A-11E0EA2FC570}"/>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08" name="直線コネクタ 107">
          <a:extLst>
            <a:ext uri="{FF2B5EF4-FFF2-40B4-BE49-F238E27FC236}">
              <a16:creationId xmlns:a16="http://schemas.microsoft.com/office/drawing/2014/main" id="{9513DD16-F19A-4087-AC97-1ADE2225224B}"/>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09" name="【道路】&#10;一人当たり延長最大値テキスト">
          <a:extLst>
            <a:ext uri="{FF2B5EF4-FFF2-40B4-BE49-F238E27FC236}">
              <a16:creationId xmlns:a16="http://schemas.microsoft.com/office/drawing/2014/main" id="{85FF2B6D-97D5-4540-94F4-DC8254700BBF}"/>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0" name="直線コネクタ 109">
          <a:extLst>
            <a:ext uri="{FF2B5EF4-FFF2-40B4-BE49-F238E27FC236}">
              <a16:creationId xmlns:a16="http://schemas.microsoft.com/office/drawing/2014/main" id="{0FEF1997-BEF7-41BD-A6A8-7C206BF0A3BD}"/>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126944</xdr:rowOff>
    </xdr:from>
    <xdr:ext cx="469744" cy="259045"/>
    <xdr:sp macro="" textlink="">
      <xdr:nvSpPr>
        <xdr:cNvPr id="111" name="【道路】&#10;一人当たり延長平均値テキスト">
          <a:extLst>
            <a:ext uri="{FF2B5EF4-FFF2-40B4-BE49-F238E27FC236}">
              <a16:creationId xmlns:a16="http://schemas.microsoft.com/office/drawing/2014/main" id="{84107AC1-DD9D-4ACC-9B50-0E03A622289F}"/>
            </a:ext>
          </a:extLst>
        </xdr:cNvPr>
        <xdr:cNvSpPr txBox="1"/>
      </xdr:nvSpPr>
      <xdr:spPr>
        <a:xfrm>
          <a:off x="9477375" y="611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2" name="フローチャート: 判断 111">
          <a:extLst>
            <a:ext uri="{FF2B5EF4-FFF2-40B4-BE49-F238E27FC236}">
              <a16:creationId xmlns:a16="http://schemas.microsoft.com/office/drawing/2014/main" id="{365BA2F3-01DC-4AF6-9483-10370F238D57}"/>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3" name="フローチャート: 判断 112">
          <a:extLst>
            <a:ext uri="{FF2B5EF4-FFF2-40B4-BE49-F238E27FC236}">
              <a16:creationId xmlns:a16="http://schemas.microsoft.com/office/drawing/2014/main" id="{F5D0F23B-E61C-42E5-83EB-27857354AB10}"/>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14" name="フローチャート: 判断 113">
          <a:extLst>
            <a:ext uri="{FF2B5EF4-FFF2-40B4-BE49-F238E27FC236}">
              <a16:creationId xmlns:a16="http://schemas.microsoft.com/office/drawing/2014/main" id="{969051A3-A309-4A58-AA91-CAE696ABB425}"/>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a:extLst>
            <a:ext uri="{FF2B5EF4-FFF2-40B4-BE49-F238E27FC236}">
              <a16:creationId xmlns:a16="http://schemas.microsoft.com/office/drawing/2014/main" id="{14CF0455-BF54-4122-9E45-801754415FDC}"/>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16" name="フローチャート: 判断 115">
          <a:extLst>
            <a:ext uri="{FF2B5EF4-FFF2-40B4-BE49-F238E27FC236}">
              <a16:creationId xmlns:a16="http://schemas.microsoft.com/office/drawing/2014/main" id="{3FD41B0C-10CB-462A-994A-1A3F621C7C16}"/>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D57F70D-6D6C-4DE2-A266-3571996DF3B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A1688D-2CE4-4664-890E-231ED005352D}"/>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3ED1112-6952-446D-A7C4-B1395E6E8C4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2D8BC5C-A5F4-454D-9CF9-A82EFD2A00C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5DCD6B9-C415-41D4-88A1-8B776F02B372}"/>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53485</xdr:rowOff>
    </xdr:from>
    <xdr:to>
      <xdr:col>50</xdr:col>
      <xdr:colOff>165100</xdr:colOff>
      <xdr:row>39</xdr:row>
      <xdr:rowOff>155085</xdr:rowOff>
    </xdr:to>
    <xdr:sp macro="" textlink="">
      <xdr:nvSpPr>
        <xdr:cNvPr id="122" name="楕円 121">
          <a:extLst>
            <a:ext uri="{FF2B5EF4-FFF2-40B4-BE49-F238E27FC236}">
              <a16:creationId xmlns:a16="http://schemas.microsoft.com/office/drawing/2014/main" id="{610360BF-4BAB-4E96-B6F5-6873614FF683}"/>
            </a:ext>
          </a:extLst>
        </xdr:cNvPr>
        <xdr:cNvSpPr/>
      </xdr:nvSpPr>
      <xdr:spPr>
        <a:xfrm>
          <a:off x="8639175" y="63653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60016</xdr:rowOff>
    </xdr:from>
    <xdr:to>
      <xdr:col>46</xdr:col>
      <xdr:colOff>38100</xdr:colOff>
      <xdr:row>39</xdr:row>
      <xdr:rowOff>161616</xdr:rowOff>
    </xdr:to>
    <xdr:sp macro="" textlink="">
      <xdr:nvSpPr>
        <xdr:cNvPr id="123" name="楕円 122">
          <a:extLst>
            <a:ext uri="{FF2B5EF4-FFF2-40B4-BE49-F238E27FC236}">
              <a16:creationId xmlns:a16="http://schemas.microsoft.com/office/drawing/2014/main" id="{FE470E26-AFA4-499B-B34C-D9B2DCDFC917}"/>
            </a:ext>
          </a:extLst>
        </xdr:cNvPr>
        <xdr:cNvSpPr/>
      </xdr:nvSpPr>
      <xdr:spPr>
        <a:xfrm>
          <a:off x="7839075" y="637509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104285</xdr:rowOff>
    </xdr:from>
    <xdr:to>
      <xdr:col>50</xdr:col>
      <xdr:colOff>114300</xdr:colOff>
      <xdr:row>39</xdr:row>
      <xdr:rowOff>110816</xdr:rowOff>
    </xdr:to>
    <xdr:cxnSp macro="">
      <xdr:nvCxnSpPr>
        <xdr:cNvPr id="124" name="直線コネクタ 123">
          <a:extLst>
            <a:ext uri="{FF2B5EF4-FFF2-40B4-BE49-F238E27FC236}">
              <a16:creationId xmlns:a16="http://schemas.microsoft.com/office/drawing/2014/main" id="{70161F7C-25AE-4E31-A3E6-002507374D86}"/>
            </a:ext>
          </a:extLst>
        </xdr:cNvPr>
        <xdr:cNvCxnSpPr/>
      </xdr:nvCxnSpPr>
      <xdr:spPr>
        <a:xfrm flipV="1">
          <a:off x="7886700" y="6422535"/>
          <a:ext cx="8001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62956</xdr:rowOff>
    </xdr:from>
    <xdr:to>
      <xdr:col>41</xdr:col>
      <xdr:colOff>101600</xdr:colOff>
      <xdr:row>39</xdr:row>
      <xdr:rowOff>164556</xdr:rowOff>
    </xdr:to>
    <xdr:sp macro="" textlink="">
      <xdr:nvSpPr>
        <xdr:cNvPr id="125" name="楕円 124">
          <a:extLst>
            <a:ext uri="{FF2B5EF4-FFF2-40B4-BE49-F238E27FC236}">
              <a16:creationId xmlns:a16="http://schemas.microsoft.com/office/drawing/2014/main" id="{A84D4099-98E0-440F-953B-BF2E51E2B77A}"/>
            </a:ext>
          </a:extLst>
        </xdr:cNvPr>
        <xdr:cNvSpPr/>
      </xdr:nvSpPr>
      <xdr:spPr>
        <a:xfrm>
          <a:off x="7029450" y="63812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110816</xdr:rowOff>
    </xdr:from>
    <xdr:to>
      <xdr:col>45</xdr:col>
      <xdr:colOff>177800</xdr:colOff>
      <xdr:row>39</xdr:row>
      <xdr:rowOff>113756</xdr:rowOff>
    </xdr:to>
    <xdr:cxnSp macro="">
      <xdr:nvCxnSpPr>
        <xdr:cNvPr id="126" name="直線コネクタ 125">
          <a:extLst>
            <a:ext uri="{FF2B5EF4-FFF2-40B4-BE49-F238E27FC236}">
              <a16:creationId xmlns:a16="http://schemas.microsoft.com/office/drawing/2014/main" id="{7B2219DE-CDB9-4D55-AB9A-C1B1F76305D7}"/>
            </a:ext>
          </a:extLst>
        </xdr:cNvPr>
        <xdr:cNvCxnSpPr/>
      </xdr:nvCxnSpPr>
      <xdr:spPr>
        <a:xfrm flipV="1">
          <a:off x="7077075" y="6422716"/>
          <a:ext cx="809625"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127852</xdr:rowOff>
    </xdr:from>
    <xdr:ext cx="469744" cy="259045"/>
    <xdr:sp macro="" textlink="">
      <xdr:nvSpPr>
        <xdr:cNvPr id="127" name="n_1aveValue【道路】&#10;一人当たり延長">
          <a:extLst>
            <a:ext uri="{FF2B5EF4-FFF2-40B4-BE49-F238E27FC236}">
              <a16:creationId xmlns:a16="http://schemas.microsoft.com/office/drawing/2014/main" id="{1475AC22-24B3-46B3-A09D-ADC3C1F70334}"/>
            </a:ext>
          </a:extLst>
        </xdr:cNvPr>
        <xdr:cNvSpPr txBox="1"/>
      </xdr:nvSpPr>
      <xdr:spPr>
        <a:xfrm>
          <a:off x="8458277" y="59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139608</xdr:rowOff>
    </xdr:from>
    <xdr:ext cx="469744" cy="259045"/>
    <xdr:sp macro="" textlink="">
      <xdr:nvSpPr>
        <xdr:cNvPr id="128" name="n_2aveValue【道路】&#10;一人当たり延長">
          <a:extLst>
            <a:ext uri="{FF2B5EF4-FFF2-40B4-BE49-F238E27FC236}">
              <a16:creationId xmlns:a16="http://schemas.microsoft.com/office/drawing/2014/main" id="{6BA6189E-323F-4D00-B0BD-FA5A4099EAB3}"/>
            </a:ext>
          </a:extLst>
        </xdr:cNvPr>
        <xdr:cNvSpPr txBox="1"/>
      </xdr:nvSpPr>
      <xdr:spPr>
        <a:xfrm>
          <a:off x="7677227" y="5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9" name="n_3aveValue【道路】&#10;一人当たり延長">
          <a:extLst>
            <a:ext uri="{FF2B5EF4-FFF2-40B4-BE49-F238E27FC236}">
              <a16:creationId xmlns:a16="http://schemas.microsoft.com/office/drawing/2014/main" id="{A406E396-EE0F-475C-B418-6C501ED166CD}"/>
            </a:ext>
          </a:extLst>
        </xdr:cNvPr>
        <xdr:cNvSpPr txBox="1"/>
      </xdr:nvSpPr>
      <xdr:spPr>
        <a:xfrm>
          <a:off x="6867602" y="59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30" name="n_4aveValue【道路】&#10;一人当たり延長">
          <a:extLst>
            <a:ext uri="{FF2B5EF4-FFF2-40B4-BE49-F238E27FC236}">
              <a16:creationId xmlns:a16="http://schemas.microsoft.com/office/drawing/2014/main" id="{E6690C4A-29EA-46F9-8830-B0C552226DF5}"/>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146212</xdr:rowOff>
    </xdr:from>
    <xdr:ext cx="469744" cy="259045"/>
    <xdr:sp macro="" textlink="">
      <xdr:nvSpPr>
        <xdr:cNvPr id="131" name="n_1mainValue【道路】&#10;一人当たり延長">
          <a:extLst>
            <a:ext uri="{FF2B5EF4-FFF2-40B4-BE49-F238E27FC236}">
              <a16:creationId xmlns:a16="http://schemas.microsoft.com/office/drawing/2014/main" id="{B371DC53-9D6C-48A6-B107-AF5AFABA6A25}"/>
            </a:ext>
          </a:extLst>
        </xdr:cNvPr>
        <xdr:cNvSpPr txBox="1"/>
      </xdr:nvSpPr>
      <xdr:spPr>
        <a:xfrm>
          <a:off x="8458277" y="64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152743</xdr:rowOff>
    </xdr:from>
    <xdr:ext cx="469744" cy="259045"/>
    <xdr:sp macro="" textlink="">
      <xdr:nvSpPr>
        <xdr:cNvPr id="132" name="n_2mainValue【道路】&#10;一人当たり延長">
          <a:extLst>
            <a:ext uri="{FF2B5EF4-FFF2-40B4-BE49-F238E27FC236}">
              <a16:creationId xmlns:a16="http://schemas.microsoft.com/office/drawing/2014/main" id="{1CCC56D2-D38D-4896-8A78-27EFD0B88955}"/>
            </a:ext>
          </a:extLst>
        </xdr:cNvPr>
        <xdr:cNvSpPr txBox="1"/>
      </xdr:nvSpPr>
      <xdr:spPr>
        <a:xfrm>
          <a:off x="7677227" y="646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155683</xdr:rowOff>
    </xdr:from>
    <xdr:ext cx="469744" cy="259045"/>
    <xdr:sp macro="" textlink="">
      <xdr:nvSpPr>
        <xdr:cNvPr id="133" name="n_3mainValue【道路】&#10;一人当たり延長">
          <a:extLst>
            <a:ext uri="{FF2B5EF4-FFF2-40B4-BE49-F238E27FC236}">
              <a16:creationId xmlns:a16="http://schemas.microsoft.com/office/drawing/2014/main" id="{7CBCBA3C-F5E5-473A-AB0A-F4555878B3ED}"/>
            </a:ext>
          </a:extLst>
        </xdr:cNvPr>
        <xdr:cNvSpPr txBox="1"/>
      </xdr:nvSpPr>
      <xdr:spPr>
        <a:xfrm>
          <a:off x="6867602" y="64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17EBB574-7419-440A-87C4-BF586FF5DC8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5" name="正方形/長方形 134">
          <a:extLst>
            <a:ext uri="{FF2B5EF4-FFF2-40B4-BE49-F238E27FC236}">
              <a16:creationId xmlns:a16="http://schemas.microsoft.com/office/drawing/2014/main" id="{439457B7-E7CD-4CDF-9A4E-7E391C52805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6" name="正方形/長方形 135">
          <a:extLst>
            <a:ext uri="{FF2B5EF4-FFF2-40B4-BE49-F238E27FC236}">
              <a16:creationId xmlns:a16="http://schemas.microsoft.com/office/drawing/2014/main" id="{A11C1AE2-6C67-4516-8B53-489018C545AE}"/>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7" name="正方形/長方形 136">
          <a:extLst>
            <a:ext uri="{FF2B5EF4-FFF2-40B4-BE49-F238E27FC236}">
              <a16:creationId xmlns:a16="http://schemas.microsoft.com/office/drawing/2014/main" id="{82F9602E-285F-4103-AA16-EEA11C768B8A}"/>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8" name="正方形/長方形 137">
          <a:extLst>
            <a:ext uri="{FF2B5EF4-FFF2-40B4-BE49-F238E27FC236}">
              <a16:creationId xmlns:a16="http://schemas.microsoft.com/office/drawing/2014/main" id="{7E311979-E461-4B3F-901C-D89E4F0FCC7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1011C60-F30A-476C-B8B0-2B5EE1B58C1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429C573-9C68-4222-B1EA-C32C0781B3C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2D7E217-A93C-4554-8561-BC215419D49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a:extLst>
            <a:ext uri="{FF2B5EF4-FFF2-40B4-BE49-F238E27FC236}">
              <a16:creationId xmlns:a16="http://schemas.microsoft.com/office/drawing/2014/main" id="{6592EFA1-946B-4616-8D69-19F3EE4961B6}"/>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a:extLst>
            <a:ext uri="{FF2B5EF4-FFF2-40B4-BE49-F238E27FC236}">
              <a16:creationId xmlns:a16="http://schemas.microsoft.com/office/drawing/2014/main" id="{09FF1E87-AB71-47F9-B837-B28B6BA0EB36}"/>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a:extLst>
            <a:ext uri="{FF2B5EF4-FFF2-40B4-BE49-F238E27FC236}">
              <a16:creationId xmlns:a16="http://schemas.microsoft.com/office/drawing/2014/main" id="{9EE6D407-C32F-426F-9D53-D55381ECE8A2}"/>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a:extLst>
            <a:ext uri="{FF2B5EF4-FFF2-40B4-BE49-F238E27FC236}">
              <a16:creationId xmlns:a16="http://schemas.microsoft.com/office/drawing/2014/main" id="{88884029-CFDF-4C52-B1AD-98C5A0645A4F}"/>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a:extLst>
            <a:ext uri="{FF2B5EF4-FFF2-40B4-BE49-F238E27FC236}">
              <a16:creationId xmlns:a16="http://schemas.microsoft.com/office/drawing/2014/main" id="{A71F904A-6579-42CF-A399-329B2E463F3E}"/>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a:extLst>
            <a:ext uri="{FF2B5EF4-FFF2-40B4-BE49-F238E27FC236}">
              <a16:creationId xmlns:a16="http://schemas.microsoft.com/office/drawing/2014/main" id="{50B8A72B-1085-4703-A843-2DF1FC568AF8}"/>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a:extLst>
            <a:ext uri="{FF2B5EF4-FFF2-40B4-BE49-F238E27FC236}">
              <a16:creationId xmlns:a16="http://schemas.microsoft.com/office/drawing/2014/main" id="{FE131EA3-0840-446E-9C5D-0361BB7684B8}"/>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a:extLst>
            <a:ext uri="{FF2B5EF4-FFF2-40B4-BE49-F238E27FC236}">
              <a16:creationId xmlns:a16="http://schemas.microsoft.com/office/drawing/2014/main" id="{2B21D04C-7611-40CF-AAF0-385445B509CC}"/>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a:extLst>
            <a:ext uri="{FF2B5EF4-FFF2-40B4-BE49-F238E27FC236}">
              <a16:creationId xmlns:a16="http://schemas.microsoft.com/office/drawing/2014/main" id="{D4C16EB2-BB90-4648-86C8-1EBCB08BCBEB}"/>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86E3F83E-3180-40E0-828F-EC24ADCBFC3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a:extLst>
            <a:ext uri="{FF2B5EF4-FFF2-40B4-BE49-F238E27FC236}">
              <a16:creationId xmlns:a16="http://schemas.microsoft.com/office/drawing/2014/main" id="{DDD26D35-D211-4CF8-95C5-FCEFEF9A797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97B01C3-42B4-46E7-8677-D72DAEB1982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54" name="直線コネクタ 153">
          <a:extLst>
            <a:ext uri="{FF2B5EF4-FFF2-40B4-BE49-F238E27FC236}">
              <a16:creationId xmlns:a16="http://schemas.microsoft.com/office/drawing/2014/main" id="{A5A6DF49-C712-45AE-9000-DFE0170856E5}"/>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35419AF2-796E-405D-A806-35F89D95D3E6}"/>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56" name="直線コネクタ 155">
          <a:extLst>
            <a:ext uri="{FF2B5EF4-FFF2-40B4-BE49-F238E27FC236}">
              <a16:creationId xmlns:a16="http://schemas.microsoft.com/office/drawing/2014/main" id="{E74AC382-3DCD-440D-978C-DB25090A3696}"/>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A6449233-A247-45AF-A99A-F6C4E5089C69}"/>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58" name="直線コネクタ 157">
          <a:extLst>
            <a:ext uri="{FF2B5EF4-FFF2-40B4-BE49-F238E27FC236}">
              <a16:creationId xmlns:a16="http://schemas.microsoft.com/office/drawing/2014/main" id="{7C4B7F35-5C21-407C-BB51-FCCF9EF64DE5}"/>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16781</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4C3A18F4-1190-423B-B6BD-D1685A46C7D8}"/>
            </a:ext>
          </a:extLst>
        </xdr:cNvPr>
        <xdr:cNvSpPr txBox="1"/>
      </xdr:nvSpPr>
      <xdr:spPr>
        <a:xfrm>
          <a:off x="4229100" y="9570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0" name="フローチャート: 判断 159">
          <a:extLst>
            <a:ext uri="{FF2B5EF4-FFF2-40B4-BE49-F238E27FC236}">
              <a16:creationId xmlns:a16="http://schemas.microsoft.com/office/drawing/2014/main" id="{A6AE2F61-361A-44AF-94E2-6876F41D1C17}"/>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61" name="フローチャート: 判断 160">
          <a:extLst>
            <a:ext uri="{FF2B5EF4-FFF2-40B4-BE49-F238E27FC236}">
              <a16:creationId xmlns:a16="http://schemas.microsoft.com/office/drawing/2014/main" id="{8728FEA7-CD00-49FE-B6C6-A210C11CBA73}"/>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62" name="フローチャート: 判断 161">
          <a:extLst>
            <a:ext uri="{FF2B5EF4-FFF2-40B4-BE49-F238E27FC236}">
              <a16:creationId xmlns:a16="http://schemas.microsoft.com/office/drawing/2014/main" id="{D1D6DC91-887E-4B42-BACA-3C80EE5A0C70}"/>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63" name="フローチャート: 判断 162">
          <a:extLst>
            <a:ext uri="{FF2B5EF4-FFF2-40B4-BE49-F238E27FC236}">
              <a16:creationId xmlns:a16="http://schemas.microsoft.com/office/drawing/2014/main" id="{6460ED4D-10A2-4835-8B1A-DCBE23BD337F}"/>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64" name="フローチャート: 判断 163">
          <a:extLst>
            <a:ext uri="{FF2B5EF4-FFF2-40B4-BE49-F238E27FC236}">
              <a16:creationId xmlns:a16="http://schemas.microsoft.com/office/drawing/2014/main" id="{D0BE086A-EE1C-41E3-8886-BD6DB7B421C7}"/>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A04F7B6-1B9E-4AA1-885F-45AA53E7DD4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EFFB108-9835-4234-81A5-759A7D7427B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72D6EF8-61D2-499C-B26D-62BFA432EF5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DED7D09-9932-41D2-A1A1-A15918BFE61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BA2FFDC-F92C-4C9B-AB3F-7C17616C1CD1}"/>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88646</xdr:rowOff>
    </xdr:from>
    <xdr:to>
      <xdr:col>20</xdr:col>
      <xdr:colOff>38100</xdr:colOff>
      <xdr:row>60</xdr:row>
      <xdr:rowOff>18796</xdr:rowOff>
    </xdr:to>
    <xdr:sp macro="" textlink="">
      <xdr:nvSpPr>
        <xdr:cNvPr id="170" name="楕円 169">
          <a:extLst>
            <a:ext uri="{FF2B5EF4-FFF2-40B4-BE49-F238E27FC236}">
              <a16:creationId xmlns:a16="http://schemas.microsoft.com/office/drawing/2014/main" id="{2EC94CCA-0C93-40B2-8CC6-46CE7293A5C6}"/>
            </a:ext>
          </a:extLst>
        </xdr:cNvPr>
        <xdr:cNvSpPr/>
      </xdr:nvSpPr>
      <xdr:spPr>
        <a:xfrm>
          <a:off x="3381375" y="96390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56642</xdr:rowOff>
    </xdr:from>
    <xdr:to>
      <xdr:col>15</xdr:col>
      <xdr:colOff>101600</xdr:colOff>
      <xdr:row>59</xdr:row>
      <xdr:rowOff>158242</xdr:rowOff>
    </xdr:to>
    <xdr:sp macro="" textlink="">
      <xdr:nvSpPr>
        <xdr:cNvPr id="171" name="楕円 170">
          <a:extLst>
            <a:ext uri="{FF2B5EF4-FFF2-40B4-BE49-F238E27FC236}">
              <a16:creationId xmlns:a16="http://schemas.microsoft.com/office/drawing/2014/main" id="{020D3248-4171-457D-B44F-DA398A90013A}"/>
            </a:ext>
          </a:extLst>
        </xdr:cNvPr>
        <xdr:cNvSpPr/>
      </xdr:nvSpPr>
      <xdr:spPr>
        <a:xfrm>
          <a:off x="2571750" y="96102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107442</xdr:rowOff>
    </xdr:from>
    <xdr:to>
      <xdr:col>19</xdr:col>
      <xdr:colOff>177800</xdr:colOff>
      <xdr:row>59</xdr:row>
      <xdr:rowOff>139446</xdr:rowOff>
    </xdr:to>
    <xdr:cxnSp macro="">
      <xdr:nvCxnSpPr>
        <xdr:cNvPr id="172" name="直線コネクタ 171">
          <a:extLst>
            <a:ext uri="{FF2B5EF4-FFF2-40B4-BE49-F238E27FC236}">
              <a16:creationId xmlns:a16="http://schemas.microsoft.com/office/drawing/2014/main" id="{F9B21D95-4D95-479A-8207-9D83BAE86ED2}"/>
            </a:ext>
          </a:extLst>
        </xdr:cNvPr>
        <xdr:cNvCxnSpPr/>
      </xdr:nvCxnSpPr>
      <xdr:spPr>
        <a:xfrm>
          <a:off x="2619375" y="9657842"/>
          <a:ext cx="80962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168656</xdr:rowOff>
    </xdr:from>
    <xdr:to>
      <xdr:col>10</xdr:col>
      <xdr:colOff>165100</xdr:colOff>
      <xdr:row>59</xdr:row>
      <xdr:rowOff>98806</xdr:rowOff>
    </xdr:to>
    <xdr:sp macro="" textlink="">
      <xdr:nvSpPr>
        <xdr:cNvPr id="173" name="楕円 172">
          <a:extLst>
            <a:ext uri="{FF2B5EF4-FFF2-40B4-BE49-F238E27FC236}">
              <a16:creationId xmlns:a16="http://schemas.microsoft.com/office/drawing/2014/main" id="{3A9B2A81-08CA-4F96-9FDE-124400408047}"/>
            </a:ext>
          </a:extLst>
        </xdr:cNvPr>
        <xdr:cNvSpPr/>
      </xdr:nvSpPr>
      <xdr:spPr>
        <a:xfrm>
          <a:off x="1781175" y="955078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48006</xdr:rowOff>
    </xdr:from>
    <xdr:to>
      <xdr:col>15</xdr:col>
      <xdr:colOff>50800</xdr:colOff>
      <xdr:row>59</xdr:row>
      <xdr:rowOff>107442</xdr:rowOff>
    </xdr:to>
    <xdr:cxnSp macro="">
      <xdr:nvCxnSpPr>
        <xdr:cNvPr id="174" name="直線コネクタ 173">
          <a:extLst>
            <a:ext uri="{FF2B5EF4-FFF2-40B4-BE49-F238E27FC236}">
              <a16:creationId xmlns:a16="http://schemas.microsoft.com/office/drawing/2014/main" id="{84942EE6-27F7-41EE-96B4-3BB9B88C2620}"/>
            </a:ext>
          </a:extLst>
        </xdr:cNvPr>
        <xdr:cNvCxnSpPr/>
      </xdr:nvCxnSpPr>
      <xdr:spPr>
        <a:xfrm>
          <a:off x="1828800" y="9598406"/>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97045</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C0EB1450-236F-4DFE-B4FC-21DCEFEBE2FA}"/>
            </a:ext>
          </a:extLst>
        </xdr:cNvPr>
        <xdr:cNvSpPr txBox="1"/>
      </xdr:nvSpPr>
      <xdr:spPr>
        <a:xfrm>
          <a:off x="3239144"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3CD619A5-12D3-4E5D-BFCA-90385F64A259}"/>
            </a:ext>
          </a:extLst>
        </xdr:cNvPr>
        <xdr:cNvSpPr txBox="1"/>
      </xdr:nvSpPr>
      <xdr:spPr>
        <a:xfrm>
          <a:off x="2439044" y="923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163339</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93CBC800-680E-4D8B-8781-8A4B6E29E931}"/>
            </a:ext>
          </a:extLst>
        </xdr:cNvPr>
        <xdr:cNvSpPr txBox="1"/>
      </xdr:nvSpPr>
      <xdr:spPr>
        <a:xfrm>
          <a:off x="1648469" y="922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D75BD4C8-262E-48C3-9051-40D0DC6E641A}"/>
            </a:ext>
          </a:extLst>
        </xdr:cNvPr>
        <xdr:cNvSpPr txBox="1"/>
      </xdr:nvSpPr>
      <xdr:spPr>
        <a:xfrm>
          <a:off x="8483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9923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D6BC9BB6-0141-4BD7-8EAA-D6D451DA5B07}"/>
            </a:ext>
          </a:extLst>
        </xdr:cNvPr>
        <xdr:cNvSpPr txBox="1"/>
      </xdr:nvSpPr>
      <xdr:spPr>
        <a:xfrm>
          <a:off x="3239144" y="972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149369</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A974042C-CA17-421A-8427-D1B2CA6CF850}"/>
            </a:ext>
          </a:extLst>
        </xdr:cNvPr>
        <xdr:cNvSpPr txBox="1"/>
      </xdr:nvSpPr>
      <xdr:spPr>
        <a:xfrm>
          <a:off x="2439044" y="970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89933</xdr:rowOff>
    </xdr:from>
    <xdr:ext cx="405111" cy="259045"/>
    <xdr:sp macro="" textlink="">
      <xdr:nvSpPr>
        <xdr:cNvPr id="181" name="n_3mainValue【橋りょう・トンネル】&#10;有形固定資産減価償却率">
          <a:extLst>
            <a:ext uri="{FF2B5EF4-FFF2-40B4-BE49-F238E27FC236}">
              <a16:creationId xmlns:a16="http://schemas.microsoft.com/office/drawing/2014/main" id="{E7D72135-4FD4-4C92-80A1-E68144A65EC7}"/>
            </a:ext>
          </a:extLst>
        </xdr:cNvPr>
        <xdr:cNvSpPr txBox="1"/>
      </xdr:nvSpPr>
      <xdr:spPr>
        <a:xfrm>
          <a:off x="1648469" y="96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45648DC5-44E6-4471-9B86-304F404AEFB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a:extLst>
            <a:ext uri="{FF2B5EF4-FFF2-40B4-BE49-F238E27FC236}">
              <a16:creationId xmlns:a16="http://schemas.microsoft.com/office/drawing/2014/main" id="{F19C8830-4E1A-43BB-B2E3-808B6C345CE1}"/>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a:extLst>
            <a:ext uri="{FF2B5EF4-FFF2-40B4-BE49-F238E27FC236}">
              <a16:creationId xmlns:a16="http://schemas.microsoft.com/office/drawing/2014/main" id="{F861F005-0872-4F14-9FDD-3605DEA4CDC7}"/>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a:extLst>
            <a:ext uri="{FF2B5EF4-FFF2-40B4-BE49-F238E27FC236}">
              <a16:creationId xmlns:a16="http://schemas.microsoft.com/office/drawing/2014/main" id="{55D2488F-4FD8-41A9-A613-7855A8C1F541}"/>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a:extLst>
            <a:ext uri="{FF2B5EF4-FFF2-40B4-BE49-F238E27FC236}">
              <a16:creationId xmlns:a16="http://schemas.microsoft.com/office/drawing/2014/main" id="{B1E8E4F0-12DD-4F28-86D5-F72066286E92}"/>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3208EFAD-EA38-44CD-9DE9-876DD97330B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DE6AF01-3165-477B-B0B4-92382960F86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B643A1A9-3ADE-404F-916F-9772047766C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90" name="テキスト ボックス 189">
          <a:extLst>
            <a:ext uri="{FF2B5EF4-FFF2-40B4-BE49-F238E27FC236}">
              <a16:creationId xmlns:a16="http://schemas.microsoft.com/office/drawing/2014/main" id="{D2750CD5-A3AF-460D-B8D7-83804A884477}"/>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98420DBA-589A-4C2F-868B-8196C438FECB}"/>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92" name="テキスト ボックス 191">
          <a:extLst>
            <a:ext uri="{FF2B5EF4-FFF2-40B4-BE49-F238E27FC236}">
              <a16:creationId xmlns:a16="http://schemas.microsoft.com/office/drawing/2014/main" id="{701D2769-21F9-4C58-87B1-2404F37C7411}"/>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9CC773E5-4B45-4D27-8B13-C479BCEFFB23}"/>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72D47496-586B-4B00-8716-A752796442D0}"/>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4235EE7D-F409-4C19-9002-F4A59B200CF2}"/>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244EF628-1347-4A89-B914-FBA983A81A02}"/>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BEC60F22-53FC-4DE5-BF29-8A3F552A9D1F}"/>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E15720BC-3A44-4256-A5B8-06E327EE77C1}"/>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A52F05C9-B400-4037-8AE6-117FBDD6BE8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C0623E9B-87C9-4B0F-B4CB-9CF06C23603C}"/>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D55732E5-05CB-430D-A72D-7CBB60FAB4D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02" name="直線コネクタ 201">
          <a:extLst>
            <a:ext uri="{FF2B5EF4-FFF2-40B4-BE49-F238E27FC236}">
              <a16:creationId xmlns:a16="http://schemas.microsoft.com/office/drawing/2014/main" id="{CE19EF5E-C64C-47E3-A084-293627B9148B}"/>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03" name="【橋りょう・トンネル】&#10;一人当たり有形固定資産（償却資産）額最小値テキスト">
          <a:extLst>
            <a:ext uri="{FF2B5EF4-FFF2-40B4-BE49-F238E27FC236}">
              <a16:creationId xmlns:a16="http://schemas.microsoft.com/office/drawing/2014/main" id="{94743D65-1C10-4FCD-8A79-CD0FAC54BEB5}"/>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04" name="直線コネクタ 203">
          <a:extLst>
            <a:ext uri="{FF2B5EF4-FFF2-40B4-BE49-F238E27FC236}">
              <a16:creationId xmlns:a16="http://schemas.microsoft.com/office/drawing/2014/main" id="{847DBBFB-E7EB-4246-A815-6502B5B5F88E}"/>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D4A7FD41-18B6-4E04-9E0B-8DACD8905E35}"/>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06" name="直線コネクタ 205">
          <a:extLst>
            <a:ext uri="{FF2B5EF4-FFF2-40B4-BE49-F238E27FC236}">
              <a16:creationId xmlns:a16="http://schemas.microsoft.com/office/drawing/2014/main" id="{9AB1D206-A445-487B-B808-FAD96D689D5B}"/>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29167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A7353E28-3C9D-4642-8009-B1C20A477E70}"/>
            </a:ext>
          </a:extLst>
        </xdr:cNvPr>
        <xdr:cNvSpPr txBox="1"/>
      </xdr:nvSpPr>
      <xdr:spPr>
        <a:xfrm>
          <a:off x="9477375" y="9741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08" name="フローチャート: 判断 207">
          <a:extLst>
            <a:ext uri="{FF2B5EF4-FFF2-40B4-BE49-F238E27FC236}">
              <a16:creationId xmlns:a16="http://schemas.microsoft.com/office/drawing/2014/main" id="{481A1F78-ADD8-4A2E-A1C3-F0BAAD62B670}"/>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09" name="フローチャート: 判断 208">
          <a:extLst>
            <a:ext uri="{FF2B5EF4-FFF2-40B4-BE49-F238E27FC236}">
              <a16:creationId xmlns:a16="http://schemas.microsoft.com/office/drawing/2014/main" id="{BC1B36D5-FCBD-4685-829E-C617CE1D71CA}"/>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10" name="フローチャート: 判断 209">
          <a:extLst>
            <a:ext uri="{FF2B5EF4-FFF2-40B4-BE49-F238E27FC236}">
              <a16:creationId xmlns:a16="http://schemas.microsoft.com/office/drawing/2014/main" id="{A1953826-2E07-4D1E-8FF6-69623FCB4C52}"/>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11" name="フローチャート: 判断 210">
          <a:extLst>
            <a:ext uri="{FF2B5EF4-FFF2-40B4-BE49-F238E27FC236}">
              <a16:creationId xmlns:a16="http://schemas.microsoft.com/office/drawing/2014/main" id="{DCA65B08-C86E-4FFA-872B-E06DDEC75F92}"/>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12" name="フローチャート: 判断 211">
          <a:extLst>
            <a:ext uri="{FF2B5EF4-FFF2-40B4-BE49-F238E27FC236}">
              <a16:creationId xmlns:a16="http://schemas.microsoft.com/office/drawing/2014/main" id="{898D1E23-2CED-4629-9522-4D28D66929DF}"/>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408A2B2-86F4-4A31-936E-0A721A3C77D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F75DBA6-DBF3-4039-A3C6-6498AD024BB5}"/>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4805FB6-6E86-4393-8FD1-183E995FB48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CB16FE2-034B-4AA2-BEDF-C51699B8C6B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6DF3B29-5FBA-4F07-A356-0311D344FE8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148182</xdr:rowOff>
    </xdr:from>
    <xdr:to>
      <xdr:col>50</xdr:col>
      <xdr:colOff>165100</xdr:colOff>
      <xdr:row>61</xdr:row>
      <xdr:rowOff>78332</xdr:rowOff>
    </xdr:to>
    <xdr:sp macro="" textlink="">
      <xdr:nvSpPr>
        <xdr:cNvPr id="218" name="楕円 217">
          <a:extLst>
            <a:ext uri="{FF2B5EF4-FFF2-40B4-BE49-F238E27FC236}">
              <a16:creationId xmlns:a16="http://schemas.microsoft.com/office/drawing/2014/main" id="{2FFE5297-8386-4A4C-9B00-7C1EAEFD3D90}"/>
            </a:ext>
          </a:extLst>
        </xdr:cNvPr>
        <xdr:cNvSpPr/>
      </xdr:nvSpPr>
      <xdr:spPr>
        <a:xfrm>
          <a:off x="8639175" y="98605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155292</xdr:rowOff>
    </xdr:from>
    <xdr:to>
      <xdr:col>46</xdr:col>
      <xdr:colOff>38100</xdr:colOff>
      <xdr:row>61</xdr:row>
      <xdr:rowOff>85442</xdr:rowOff>
    </xdr:to>
    <xdr:sp macro="" textlink="">
      <xdr:nvSpPr>
        <xdr:cNvPr id="219" name="楕円 218">
          <a:extLst>
            <a:ext uri="{FF2B5EF4-FFF2-40B4-BE49-F238E27FC236}">
              <a16:creationId xmlns:a16="http://schemas.microsoft.com/office/drawing/2014/main" id="{7E45663A-CAB4-42F8-9633-76DADFF4431D}"/>
            </a:ext>
          </a:extLst>
        </xdr:cNvPr>
        <xdr:cNvSpPr/>
      </xdr:nvSpPr>
      <xdr:spPr>
        <a:xfrm>
          <a:off x="7839075" y="98707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27532</xdr:rowOff>
    </xdr:from>
    <xdr:to>
      <xdr:col>50</xdr:col>
      <xdr:colOff>114300</xdr:colOff>
      <xdr:row>61</xdr:row>
      <xdr:rowOff>34642</xdr:rowOff>
    </xdr:to>
    <xdr:cxnSp macro="">
      <xdr:nvCxnSpPr>
        <xdr:cNvPr id="220" name="直線コネクタ 219">
          <a:extLst>
            <a:ext uri="{FF2B5EF4-FFF2-40B4-BE49-F238E27FC236}">
              <a16:creationId xmlns:a16="http://schemas.microsoft.com/office/drawing/2014/main" id="{1B9FBA70-4D07-4ECF-87BD-5CCE58DE5A44}"/>
            </a:ext>
          </a:extLst>
        </xdr:cNvPr>
        <xdr:cNvCxnSpPr/>
      </xdr:nvCxnSpPr>
      <xdr:spPr>
        <a:xfrm flipV="1">
          <a:off x="7886700" y="9908132"/>
          <a:ext cx="8001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12952</xdr:rowOff>
    </xdr:from>
    <xdr:to>
      <xdr:col>41</xdr:col>
      <xdr:colOff>101600</xdr:colOff>
      <xdr:row>61</xdr:row>
      <xdr:rowOff>114552</xdr:rowOff>
    </xdr:to>
    <xdr:sp macro="" textlink="">
      <xdr:nvSpPr>
        <xdr:cNvPr id="221" name="楕円 220">
          <a:extLst>
            <a:ext uri="{FF2B5EF4-FFF2-40B4-BE49-F238E27FC236}">
              <a16:creationId xmlns:a16="http://schemas.microsoft.com/office/drawing/2014/main" id="{5B411C6B-16EC-4043-975C-FA988E563AB5}"/>
            </a:ext>
          </a:extLst>
        </xdr:cNvPr>
        <xdr:cNvSpPr/>
      </xdr:nvSpPr>
      <xdr:spPr>
        <a:xfrm>
          <a:off x="7029450" y="988720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34642</xdr:rowOff>
    </xdr:from>
    <xdr:to>
      <xdr:col>45</xdr:col>
      <xdr:colOff>177800</xdr:colOff>
      <xdr:row>61</xdr:row>
      <xdr:rowOff>63752</xdr:rowOff>
    </xdr:to>
    <xdr:cxnSp macro="">
      <xdr:nvCxnSpPr>
        <xdr:cNvPr id="222" name="直線コネクタ 221">
          <a:extLst>
            <a:ext uri="{FF2B5EF4-FFF2-40B4-BE49-F238E27FC236}">
              <a16:creationId xmlns:a16="http://schemas.microsoft.com/office/drawing/2014/main" id="{448DFDFB-A17B-4045-8509-BCB6125947BE}"/>
            </a:ext>
          </a:extLst>
        </xdr:cNvPr>
        <xdr:cNvCxnSpPr/>
      </xdr:nvCxnSpPr>
      <xdr:spPr>
        <a:xfrm flipV="1">
          <a:off x="7077075" y="9908892"/>
          <a:ext cx="809625"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16880</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C72652FE-41C1-4E49-AD3A-1014675DC0F8}"/>
            </a:ext>
          </a:extLst>
        </xdr:cNvPr>
        <xdr:cNvSpPr txBox="1"/>
      </xdr:nvSpPr>
      <xdr:spPr>
        <a:xfrm>
          <a:off x="8399995" y="957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10515</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E0728241-2A06-4812-B86A-6BA15C354692}"/>
            </a:ext>
          </a:extLst>
        </xdr:cNvPr>
        <xdr:cNvSpPr txBox="1"/>
      </xdr:nvSpPr>
      <xdr:spPr>
        <a:xfrm>
          <a:off x="7609420" y="956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106839</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FC0A746A-E5EC-4778-8793-5B50BB332451}"/>
            </a:ext>
          </a:extLst>
        </xdr:cNvPr>
        <xdr:cNvSpPr txBox="1"/>
      </xdr:nvSpPr>
      <xdr:spPr>
        <a:xfrm>
          <a:off x="6818845" y="949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C99AB5A7-C879-44FC-869C-6394515BA557}"/>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69459</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F6B1E3DA-8AA9-4788-B441-6A950699F082}"/>
            </a:ext>
          </a:extLst>
        </xdr:cNvPr>
        <xdr:cNvSpPr txBox="1"/>
      </xdr:nvSpPr>
      <xdr:spPr>
        <a:xfrm>
          <a:off x="8399995" y="99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76569</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7DB34683-3248-44AD-B106-367EB3C5ED54}"/>
            </a:ext>
          </a:extLst>
        </xdr:cNvPr>
        <xdr:cNvSpPr txBox="1"/>
      </xdr:nvSpPr>
      <xdr:spPr>
        <a:xfrm>
          <a:off x="7609420" y="99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105679</xdr:rowOff>
    </xdr:from>
    <xdr:ext cx="599010" cy="259045"/>
    <xdr:sp macro="" textlink="">
      <xdr:nvSpPr>
        <xdr:cNvPr id="229" name="n_3mainValue【橋りょう・トンネル】&#10;一人当たり有形固定資産（償却資産）額">
          <a:extLst>
            <a:ext uri="{FF2B5EF4-FFF2-40B4-BE49-F238E27FC236}">
              <a16:creationId xmlns:a16="http://schemas.microsoft.com/office/drawing/2014/main" id="{8C2C7F6A-835B-4BBB-B52A-6422C7116A02}"/>
            </a:ext>
          </a:extLst>
        </xdr:cNvPr>
        <xdr:cNvSpPr txBox="1"/>
      </xdr:nvSpPr>
      <xdr:spPr>
        <a:xfrm>
          <a:off x="6818845" y="997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CDEA8714-53A8-4008-BAB0-3400E20B95D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a:extLst>
            <a:ext uri="{FF2B5EF4-FFF2-40B4-BE49-F238E27FC236}">
              <a16:creationId xmlns:a16="http://schemas.microsoft.com/office/drawing/2014/main" id="{F9FA59DF-5E72-410C-B308-DAE8D50C687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a:extLst>
            <a:ext uri="{FF2B5EF4-FFF2-40B4-BE49-F238E27FC236}">
              <a16:creationId xmlns:a16="http://schemas.microsoft.com/office/drawing/2014/main" id="{F0D579F3-4DB5-4340-98D5-D8A43A31DFD8}"/>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a:extLst>
            <a:ext uri="{FF2B5EF4-FFF2-40B4-BE49-F238E27FC236}">
              <a16:creationId xmlns:a16="http://schemas.microsoft.com/office/drawing/2014/main" id="{658DD7B6-17BD-4BD0-BCFB-531C7F36160A}"/>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a:extLst>
            <a:ext uri="{FF2B5EF4-FFF2-40B4-BE49-F238E27FC236}">
              <a16:creationId xmlns:a16="http://schemas.microsoft.com/office/drawing/2014/main" id="{653DDEB3-1380-4217-B9C8-03DBDE8F1F6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2CB4D687-86F3-49E0-B7EB-F2DF3B614C0F}"/>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DDF7B640-E162-4DCF-9D37-6A8E669EA72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91D05ECD-04C7-47FD-9B52-6D8A971C776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F2B505C1-9A7E-4FBF-AC5B-23D05A16BD0E}"/>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A8D6791B-5442-40E4-822F-73EFE40832D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6A05F17D-4CB2-4BC3-90B2-A187B551A186}"/>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4CF867DA-8D7D-4277-AAE5-4E19A616FADD}"/>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5CD1249C-B4DF-4CE2-A92D-EA1A7F90A95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BED148-2C08-4988-880B-605D30103647}"/>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309D7ECB-1B72-426A-810D-629D1CB96A0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4796E1EE-59AD-41E4-8AF9-18E63EC03ED2}"/>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21B4E79D-6D60-487A-8862-E8E06F3FB712}"/>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9B287171-7F3D-43D2-923A-DF506662E347}"/>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986B141D-2F06-4BA4-8E6C-7E638C97F1A6}"/>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D1003F8E-6C90-47F4-B64A-D57FAC2D52D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99F44A2B-79B0-4219-8704-9101085C5ED7}"/>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B1C4F581-DDDB-48E8-8290-1679FEBD5A3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52" name="直線コネクタ 251">
          <a:extLst>
            <a:ext uri="{FF2B5EF4-FFF2-40B4-BE49-F238E27FC236}">
              <a16:creationId xmlns:a16="http://schemas.microsoft.com/office/drawing/2014/main" id="{86AA45F6-9F73-44B1-86C3-422C13138B1B}"/>
            </a:ext>
          </a:extLst>
        </xdr:cNvPr>
        <xdr:cNvCxnSpPr/>
      </xdr:nvCxnSpPr>
      <xdr:spPr>
        <a:xfrm flipV="1">
          <a:off x="4179570" y="12589511"/>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B54C234B-2C27-4A85-B87A-9E53EC42811A}"/>
            </a:ext>
          </a:extLst>
        </xdr:cNvPr>
        <xdr:cNvSpPr txBox="1"/>
      </xdr:nvSpPr>
      <xdr:spPr>
        <a:xfrm>
          <a:off x="42291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4" name="直線コネクタ 253">
          <a:extLst>
            <a:ext uri="{FF2B5EF4-FFF2-40B4-BE49-F238E27FC236}">
              <a16:creationId xmlns:a16="http://schemas.microsoft.com/office/drawing/2014/main" id="{C1ED670B-3ABC-4580-B48B-BA4AEDAD3741}"/>
            </a:ext>
          </a:extLst>
        </xdr:cNvPr>
        <xdr:cNvCxnSpPr/>
      </xdr:nvCxnSpPr>
      <xdr:spPr>
        <a:xfrm>
          <a:off x="4105275" y="140138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7E2776CD-612D-49C3-8E0D-38A3B9152894}"/>
            </a:ext>
          </a:extLst>
        </xdr:cNvPr>
        <xdr:cNvSpPr txBox="1"/>
      </xdr:nvSpPr>
      <xdr:spPr>
        <a:xfrm>
          <a:off x="42291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56" name="直線コネクタ 255">
          <a:extLst>
            <a:ext uri="{FF2B5EF4-FFF2-40B4-BE49-F238E27FC236}">
              <a16:creationId xmlns:a16="http://schemas.microsoft.com/office/drawing/2014/main" id="{5CCFFC66-6A94-419B-89F7-F1EBF8FD96C1}"/>
            </a:ext>
          </a:extLst>
        </xdr:cNvPr>
        <xdr:cNvCxnSpPr/>
      </xdr:nvCxnSpPr>
      <xdr:spPr>
        <a:xfrm>
          <a:off x="4105275"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BBF48CC9-0976-4712-9C3F-6DB97A337853}"/>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8" name="フローチャート: 判断 257">
          <a:extLst>
            <a:ext uri="{FF2B5EF4-FFF2-40B4-BE49-F238E27FC236}">
              <a16:creationId xmlns:a16="http://schemas.microsoft.com/office/drawing/2014/main" id="{C89D1EFF-150E-4CCC-B9F7-83610F8CD863}"/>
            </a:ext>
          </a:extLst>
        </xdr:cNvPr>
        <xdr:cNvSpPr/>
      </xdr:nvSpPr>
      <xdr:spPr>
        <a:xfrm>
          <a:off x="4124325"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59" name="フローチャート: 判断 258">
          <a:extLst>
            <a:ext uri="{FF2B5EF4-FFF2-40B4-BE49-F238E27FC236}">
              <a16:creationId xmlns:a16="http://schemas.microsoft.com/office/drawing/2014/main" id="{6A061A86-1598-4FAC-8C7B-A2CA367D4332}"/>
            </a:ext>
          </a:extLst>
        </xdr:cNvPr>
        <xdr:cNvSpPr/>
      </xdr:nvSpPr>
      <xdr:spPr>
        <a:xfrm>
          <a:off x="33813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60" name="フローチャート: 判断 259">
          <a:extLst>
            <a:ext uri="{FF2B5EF4-FFF2-40B4-BE49-F238E27FC236}">
              <a16:creationId xmlns:a16="http://schemas.microsoft.com/office/drawing/2014/main" id="{013F688A-6193-4ABF-9358-EE3068D79B69}"/>
            </a:ext>
          </a:extLst>
        </xdr:cNvPr>
        <xdr:cNvSpPr/>
      </xdr:nvSpPr>
      <xdr:spPr>
        <a:xfrm>
          <a:off x="2571750" y="129990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61" name="フローチャート: 判断 260">
          <a:extLst>
            <a:ext uri="{FF2B5EF4-FFF2-40B4-BE49-F238E27FC236}">
              <a16:creationId xmlns:a16="http://schemas.microsoft.com/office/drawing/2014/main" id="{1512DC41-027C-4868-8A38-0E859F180A4C}"/>
            </a:ext>
          </a:extLst>
        </xdr:cNvPr>
        <xdr:cNvSpPr/>
      </xdr:nvSpPr>
      <xdr:spPr>
        <a:xfrm>
          <a:off x="1781175" y="128943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62" name="フローチャート: 判断 261">
          <a:extLst>
            <a:ext uri="{FF2B5EF4-FFF2-40B4-BE49-F238E27FC236}">
              <a16:creationId xmlns:a16="http://schemas.microsoft.com/office/drawing/2014/main" id="{7312A5A8-D111-4787-BD2D-0B905600B33E}"/>
            </a:ext>
          </a:extLst>
        </xdr:cNvPr>
        <xdr:cNvSpPr/>
      </xdr:nvSpPr>
      <xdr:spPr>
        <a:xfrm>
          <a:off x="981075" y="1280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6089C6D-1BF3-4F16-89A0-D15EF2DEAE8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80B1C92-AE5A-4F88-B18B-CE7D90310CF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BE5573B-753F-466E-B247-5F1C466DD4D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B0296BC-8448-4061-81F9-F695F5BBAF1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6195E436-DFCD-40D0-8767-3A8B5294419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68" name="楕円 267">
          <a:extLst>
            <a:ext uri="{FF2B5EF4-FFF2-40B4-BE49-F238E27FC236}">
              <a16:creationId xmlns:a16="http://schemas.microsoft.com/office/drawing/2014/main" id="{6AFD55C7-09B3-4DD6-B5D3-7C8B08A7D04A}"/>
            </a:ext>
          </a:extLst>
        </xdr:cNvPr>
        <xdr:cNvSpPr/>
      </xdr:nvSpPr>
      <xdr:spPr>
        <a:xfrm>
          <a:off x="3381375" y="137623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113030</xdr:rowOff>
    </xdr:from>
    <xdr:to>
      <xdr:col>15</xdr:col>
      <xdr:colOff>101600</xdr:colOff>
      <xdr:row>84</xdr:row>
      <xdr:rowOff>43180</xdr:rowOff>
    </xdr:to>
    <xdr:sp macro="" textlink="">
      <xdr:nvSpPr>
        <xdr:cNvPr id="269" name="楕円 268">
          <a:extLst>
            <a:ext uri="{FF2B5EF4-FFF2-40B4-BE49-F238E27FC236}">
              <a16:creationId xmlns:a16="http://schemas.microsoft.com/office/drawing/2014/main" id="{7D6AA194-B08F-4CB4-B3D2-F347E7490FA9}"/>
            </a:ext>
          </a:extLst>
        </xdr:cNvPr>
        <xdr:cNvSpPr/>
      </xdr:nvSpPr>
      <xdr:spPr>
        <a:xfrm>
          <a:off x="2571750" y="13552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85</xdr:row>
      <xdr:rowOff>49530</xdr:rowOff>
    </xdr:to>
    <xdr:cxnSp macro="">
      <xdr:nvCxnSpPr>
        <xdr:cNvPr id="270" name="直線コネクタ 269">
          <a:extLst>
            <a:ext uri="{FF2B5EF4-FFF2-40B4-BE49-F238E27FC236}">
              <a16:creationId xmlns:a16="http://schemas.microsoft.com/office/drawing/2014/main" id="{83ADA496-2523-4B43-A442-A223147F1033}"/>
            </a:ext>
          </a:extLst>
        </xdr:cNvPr>
        <xdr:cNvCxnSpPr/>
      </xdr:nvCxnSpPr>
      <xdr:spPr>
        <a:xfrm>
          <a:off x="2619375" y="13600430"/>
          <a:ext cx="80962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71" name="楕円 270">
          <a:extLst>
            <a:ext uri="{FF2B5EF4-FFF2-40B4-BE49-F238E27FC236}">
              <a16:creationId xmlns:a16="http://schemas.microsoft.com/office/drawing/2014/main" id="{A6093F46-3C09-4E47-ADED-0E9695B9A5B3}"/>
            </a:ext>
          </a:extLst>
        </xdr:cNvPr>
        <xdr:cNvSpPr/>
      </xdr:nvSpPr>
      <xdr:spPr>
        <a:xfrm>
          <a:off x="1781175" y="13552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83</xdr:row>
      <xdr:rowOff>163830</xdr:rowOff>
    </xdr:to>
    <xdr:cxnSp macro="">
      <xdr:nvCxnSpPr>
        <xdr:cNvPr id="272" name="直線コネクタ 271">
          <a:extLst>
            <a:ext uri="{FF2B5EF4-FFF2-40B4-BE49-F238E27FC236}">
              <a16:creationId xmlns:a16="http://schemas.microsoft.com/office/drawing/2014/main" id="{96A864B8-864C-4282-B5B0-8D3FA29A3F84}"/>
            </a:ext>
          </a:extLst>
        </xdr:cNvPr>
        <xdr:cNvCxnSpPr/>
      </xdr:nvCxnSpPr>
      <xdr:spPr>
        <a:xfrm>
          <a:off x="1828800" y="1360043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73" name="n_1aveValue【公営住宅】&#10;有形固定資産減価償却率">
          <a:extLst>
            <a:ext uri="{FF2B5EF4-FFF2-40B4-BE49-F238E27FC236}">
              <a16:creationId xmlns:a16="http://schemas.microsoft.com/office/drawing/2014/main" id="{32920F06-A1F7-492E-9AEE-1C70256A60A1}"/>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74" name="n_2aveValue【公営住宅】&#10;有形固定資産減価償却率">
          <a:extLst>
            <a:ext uri="{FF2B5EF4-FFF2-40B4-BE49-F238E27FC236}">
              <a16:creationId xmlns:a16="http://schemas.microsoft.com/office/drawing/2014/main" id="{5DD7EC0D-5BFD-4135-BB2E-FE1530BCA2F0}"/>
            </a:ext>
          </a:extLst>
        </xdr:cNvPr>
        <xdr:cNvSpPr txBox="1"/>
      </xdr:nvSpPr>
      <xdr:spPr>
        <a:xfrm>
          <a:off x="24390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75" name="n_3aveValue【公営住宅】&#10;有形固定資産減価償却率">
          <a:extLst>
            <a:ext uri="{FF2B5EF4-FFF2-40B4-BE49-F238E27FC236}">
              <a16:creationId xmlns:a16="http://schemas.microsoft.com/office/drawing/2014/main" id="{695E0B5E-3E0E-4DD2-A060-BFD7D357C024}"/>
            </a:ext>
          </a:extLst>
        </xdr:cNvPr>
        <xdr:cNvSpPr txBox="1"/>
      </xdr:nvSpPr>
      <xdr:spPr>
        <a:xfrm>
          <a:off x="1648469" y="1267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276" name="n_4aveValue【公営住宅】&#10;有形固定資産減価償却率">
          <a:extLst>
            <a:ext uri="{FF2B5EF4-FFF2-40B4-BE49-F238E27FC236}">
              <a16:creationId xmlns:a16="http://schemas.microsoft.com/office/drawing/2014/main" id="{B4D7D3D3-0F39-4806-B269-1E177EC363C2}"/>
            </a:ext>
          </a:extLst>
        </xdr:cNvPr>
        <xdr:cNvSpPr txBox="1"/>
      </xdr:nvSpPr>
      <xdr:spPr>
        <a:xfrm>
          <a:off x="848369"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277" name="n_1mainValue【公営住宅】&#10;有形固定資産減価償却率">
          <a:extLst>
            <a:ext uri="{FF2B5EF4-FFF2-40B4-BE49-F238E27FC236}">
              <a16:creationId xmlns:a16="http://schemas.microsoft.com/office/drawing/2014/main" id="{6BBE092E-03CC-44FE-AE03-DBDE353F90A8}"/>
            </a:ext>
          </a:extLst>
        </xdr:cNvPr>
        <xdr:cNvSpPr txBox="1"/>
      </xdr:nvSpPr>
      <xdr:spPr>
        <a:xfrm>
          <a:off x="32391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78" name="n_2mainValue【公営住宅】&#10;有形固定資産減価償却率">
          <a:extLst>
            <a:ext uri="{FF2B5EF4-FFF2-40B4-BE49-F238E27FC236}">
              <a16:creationId xmlns:a16="http://schemas.microsoft.com/office/drawing/2014/main" id="{8EC987AA-6C35-4D7A-9A05-686A16C0F864}"/>
            </a:ext>
          </a:extLst>
        </xdr:cNvPr>
        <xdr:cNvSpPr txBox="1"/>
      </xdr:nvSpPr>
      <xdr:spPr>
        <a:xfrm>
          <a:off x="2439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79" name="n_3mainValue【公営住宅】&#10;有形固定資産減価償却率">
          <a:extLst>
            <a:ext uri="{FF2B5EF4-FFF2-40B4-BE49-F238E27FC236}">
              <a16:creationId xmlns:a16="http://schemas.microsoft.com/office/drawing/2014/main" id="{C8031936-60CF-46D7-8919-9BCC2D01E4A1}"/>
            </a:ext>
          </a:extLst>
        </xdr:cNvPr>
        <xdr:cNvSpPr txBox="1"/>
      </xdr:nvSpPr>
      <xdr:spPr>
        <a:xfrm>
          <a:off x="1648469"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6C2EEBF-9F2F-4FE4-9B5A-C4F3E086EA9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1" name="正方形/長方形 280">
          <a:extLst>
            <a:ext uri="{FF2B5EF4-FFF2-40B4-BE49-F238E27FC236}">
              <a16:creationId xmlns:a16="http://schemas.microsoft.com/office/drawing/2014/main" id="{FC66610F-8685-4739-8D70-38058ECA058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2" name="正方形/長方形 281">
          <a:extLst>
            <a:ext uri="{FF2B5EF4-FFF2-40B4-BE49-F238E27FC236}">
              <a16:creationId xmlns:a16="http://schemas.microsoft.com/office/drawing/2014/main" id="{1D1F840E-7EF7-49D2-861E-21535CCCE8C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3" name="正方形/長方形 282">
          <a:extLst>
            <a:ext uri="{FF2B5EF4-FFF2-40B4-BE49-F238E27FC236}">
              <a16:creationId xmlns:a16="http://schemas.microsoft.com/office/drawing/2014/main" id="{BFB672B7-00B9-4AE9-B2BB-B3D1CAB0B2A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4" name="正方形/長方形 283">
          <a:extLst>
            <a:ext uri="{FF2B5EF4-FFF2-40B4-BE49-F238E27FC236}">
              <a16:creationId xmlns:a16="http://schemas.microsoft.com/office/drawing/2014/main" id="{426C8446-A9AD-4CE0-A7BE-BF19806B60D2}"/>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2B585C2B-2ECA-4D6F-9E76-0D2C639D918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E9D2ADAA-A4E4-4AEB-9A65-50C318DCE3F2}"/>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810958EB-54B5-4155-8E66-67E723B1658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8" name="テキスト ボックス 287">
          <a:extLst>
            <a:ext uri="{FF2B5EF4-FFF2-40B4-BE49-F238E27FC236}">
              <a16:creationId xmlns:a16="http://schemas.microsoft.com/office/drawing/2014/main" id="{A2A1589E-DE77-4A9C-883F-EA572E43700F}"/>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9DB2B533-8478-4474-8E3B-15A02E547D05}"/>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B1808B89-0B4F-4B7A-9D92-2F3F65F7D53A}"/>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6D79AE20-5B18-419E-8496-915A05FEF798}"/>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79092961-B975-422C-8CA0-3952CC9DDB09}"/>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AD295625-39F7-4CB4-8CEA-00D187EABAE6}"/>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5591AA2C-50FA-48AA-9FB4-02DB0E9B1FAC}"/>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7FD6BD23-8391-4EFF-88F6-A2A03281A85E}"/>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50A56654-2744-465B-8787-9E902D94236C}"/>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8A41E4EB-EBDD-445B-8098-7F5CB7213461}"/>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ABBF74ED-D008-4B1A-B1F5-FA9C5880D7C9}"/>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582454C3-59AE-40EA-B925-0BD7A73BDBBD}"/>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B559FF57-5791-4F14-8F5F-939961A5508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74F6FD5C-7631-4364-82CF-BB9FD6A3CFB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02" name="直線コネクタ 301">
          <a:extLst>
            <a:ext uri="{FF2B5EF4-FFF2-40B4-BE49-F238E27FC236}">
              <a16:creationId xmlns:a16="http://schemas.microsoft.com/office/drawing/2014/main" id="{A3DB5A11-A26D-468C-8FFB-949A43C119A5}"/>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03" name="【公営住宅】&#10;一人当たり面積最小値テキスト">
          <a:extLst>
            <a:ext uri="{FF2B5EF4-FFF2-40B4-BE49-F238E27FC236}">
              <a16:creationId xmlns:a16="http://schemas.microsoft.com/office/drawing/2014/main" id="{10DF6907-474C-48C4-B982-11B44FC6A1B7}"/>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04" name="直線コネクタ 303">
          <a:extLst>
            <a:ext uri="{FF2B5EF4-FFF2-40B4-BE49-F238E27FC236}">
              <a16:creationId xmlns:a16="http://schemas.microsoft.com/office/drawing/2014/main" id="{4EBA16F1-9C27-4A21-952E-AE2D8BC80A34}"/>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05" name="【公営住宅】&#10;一人当たり面積最大値テキスト">
          <a:extLst>
            <a:ext uri="{FF2B5EF4-FFF2-40B4-BE49-F238E27FC236}">
              <a16:creationId xmlns:a16="http://schemas.microsoft.com/office/drawing/2014/main" id="{4B944245-61DE-4E80-81E9-65514270E321}"/>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06" name="直線コネクタ 305">
          <a:extLst>
            <a:ext uri="{FF2B5EF4-FFF2-40B4-BE49-F238E27FC236}">
              <a16:creationId xmlns:a16="http://schemas.microsoft.com/office/drawing/2014/main" id="{ADCB5A3D-4A26-4081-BE9B-73738AA894DA}"/>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127652</xdr:rowOff>
    </xdr:from>
    <xdr:ext cx="469744" cy="259045"/>
    <xdr:sp macro="" textlink="">
      <xdr:nvSpPr>
        <xdr:cNvPr id="307" name="【公営住宅】&#10;一人当たり面積平均値テキスト">
          <a:extLst>
            <a:ext uri="{FF2B5EF4-FFF2-40B4-BE49-F238E27FC236}">
              <a16:creationId xmlns:a16="http://schemas.microsoft.com/office/drawing/2014/main" id="{CA4A0C10-A405-464C-A1FB-531601677FE5}"/>
            </a:ext>
          </a:extLst>
        </xdr:cNvPr>
        <xdr:cNvSpPr txBox="1"/>
      </xdr:nvSpPr>
      <xdr:spPr>
        <a:xfrm>
          <a:off x="9477375"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08" name="フローチャート: 判断 307">
          <a:extLst>
            <a:ext uri="{FF2B5EF4-FFF2-40B4-BE49-F238E27FC236}">
              <a16:creationId xmlns:a16="http://schemas.microsoft.com/office/drawing/2014/main" id="{48C2C07C-551B-490D-8173-B7FF926DCB64}"/>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09" name="フローチャート: 判断 308">
          <a:extLst>
            <a:ext uri="{FF2B5EF4-FFF2-40B4-BE49-F238E27FC236}">
              <a16:creationId xmlns:a16="http://schemas.microsoft.com/office/drawing/2014/main" id="{7344D776-11A6-4C17-8A8E-E7A2CE646F8F}"/>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a:extLst>
            <a:ext uri="{FF2B5EF4-FFF2-40B4-BE49-F238E27FC236}">
              <a16:creationId xmlns:a16="http://schemas.microsoft.com/office/drawing/2014/main" id="{5940EA74-862A-402C-BA8A-7F24756F8902}"/>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11" name="フローチャート: 判断 310">
          <a:extLst>
            <a:ext uri="{FF2B5EF4-FFF2-40B4-BE49-F238E27FC236}">
              <a16:creationId xmlns:a16="http://schemas.microsoft.com/office/drawing/2014/main" id="{E4F4B273-BFAE-40B3-A553-4F1EFFB3CA81}"/>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12" name="フローチャート: 判断 311">
          <a:extLst>
            <a:ext uri="{FF2B5EF4-FFF2-40B4-BE49-F238E27FC236}">
              <a16:creationId xmlns:a16="http://schemas.microsoft.com/office/drawing/2014/main" id="{E20E54BB-AF16-483D-B30B-402B284FDF57}"/>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84C1662B-BC42-4BC7-B1A2-FE3EBCC2A53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F0FA661-8B91-4ED1-BF40-4FB08B405FA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200A6AD-E4A1-49AD-B60A-752CA0F3B17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C318611-FA57-4FDD-9406-5C8A92D7EB0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FE26F3E-D7ED-4F77-84C7-5111A04EBC5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18" name="楕円 317">
          <a:extLst>
            <a:ext uri="{FF2B5EF4-FFF2-40B4-BE49-F238E27FC236}">
              <a16:creationId xmlns:a16="http://schemas.microsoft.com/office/drawing/2014/main" id="{54B77753-EF98-4196-969B-234971EC4827}"/>
            </a:ext>
          </a:extLst>
        </xdr:cNvPr>
        <xdr:cNvSpPr/>
      </xdr:nvSpPr>
      <xdr:spPr>
        <a:xfrm>
          <a:off x="8639175" y="13421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23495</xdr:rowOff>
    </xdr:from>
    <xdr:to>
      <xdr:col>46</xdr:col>
      <xdr:colOff>38100</xdr:colOff>
      <xdr:row>83</xdr:row>
      <xdr:rowOff>125095</xdr:rowOff>
    </xdr:to>
    <xdr:sp macro="" textlink="">
      <xdr:nvSpPr>
        <xdr:cNvPr id="319" name="楕円 318">
          <a:extLst>
            <a:ext uri="{FF2B5EF4-FFF2-40B4-BE49-F238E27FC236}">
              <a16:creationId xmlns:a16="http://schemas.microsoft.com/office/drawing/2014/main" id="{497E6DE6-D6B5-4B72-A5A6-939A2D570583}"/>
            </a:ext>
          </a:extLst>
        </xdr:cNvPr>
        <xdr:cNvSpPr/>
      </xdr:nvSpPr>
      <xdr:spPr>
        <a:xfrm>
          <a:off x="7839075" y="134664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74295</xdr:rowOff>
    </xdr:to>
    <xdr:cxnSp macro="">
      <xdr:nvCxnSpPr>
        <xdr:cNvPr id="320" name="直線コネクタ 319">
          <a:extLst>
            <a:ext uri="{FF2B5EF4-FFF2-40B4-BE49-F238E27FC236}">
              <a16:creationId xmlns:a16="http://schemas.microsoft.com/office/drawing/2014/main" id="{0386EAA3-4FC1-429D-AE75-1369CBE6A581}"/>
            </a:ext>
          </a:extLst>
        </xdr:cNvPr>
        <xdr:cNvCxnSpPr/>
      </xdr:nvCxnSpPr>
      <xdr:spPr>
        <a:xfrm flipV="1">
          <a:off x="7886700" y="1346962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27305</xdr:rowOff>
    </xdr:from>
    <xdr:to>
      <xdr:col>41</xdr:col>
      <xdr:colOff>101600</xdr:colOff>
      <xdr:row>83</xdr:row>
      <xdr:rowOff>128905</xdr:rowOff>
    </xdr:to>
    <xdr:sp macro="" textlink="">
      <xdr:nvSpPr>
        <xdr:cNvPr id="321" name="楕円 320">
          <a:extLst>
            <a:ext uri="{FF2B5EF4-FFF2-40B4-BE49-F238E27FC236}">
              <a16:creationId xmlns:a16="http://schemas.microsoft.com/office/drawing/2014/main" id="{2843B010-F8F6-47A8-B1DC-3EE71A60665F}"/>
            </a:ext>
          </a:extLst>
        </xdr:cNvPr>
        <xdr:cNvSpPr/>
      </xdr:nvSpPr>
      <xdr:spPr>
        <a:xfrm>
          <a:off x="7029450" y="134702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74295</xdr:rowOff>
    </xdr:from>
    <xdr:to>
      <xdr:col>45</xdr:col>
      <xdr:colOff>177800</xdr:colOff>
      <xdr:row>83</xdr:row>
      <xdr:rowOff>78105</xdr:rowOff>
    </xdr:to>
    <xdr:cxnSp macro="">
      <xdr:nvCxnSpPr>
        <xdr:cNvPr id="322" name="直線コネクタ 321">
          <a:extLst>
            <a:ext uri="{FF2B5EF4-FFF2-40B4-BE49-F238E27FC236}">
              <a16:creationId xmlns:a16="http://schemas.microsoft.com/office/drawing/2014/main" id="{A47BCBF8-EE15-4ACA-A839-5C191EBD4421}"/>
            </a:ext>
          </a:extLst>
        </xdr:cNvPr>
        <xdr:cNvCxnSpPr/>
      </xdr:nvCxnSpPr>
      <xdr:spPr>
        <a:xfrm flipV="1">
          <a:off x="7077075" y="13514070"/>
          <a:ext cx="8096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87647</xdr:rowOff>
    </xdr:from>
    <xdr:ext cx="469744" cy="259045"/>
    <xdr:sp macro="" textlink="">
      <xdr:nvSpPr>
        <xdr:cNvPr id="323" name="n_1aveValue【公営住宅】&#10;一人当たり面積">
          <a:extLst>
            <a:ext uri="{FF2B5EF4-FFF2-40B4-BE49-F238E27FC236}">
              <a16:creationId xmlns:a16="http://schemas.microsoft.com/office/drawing/2014/main" id="{E64BCB81-187A-4CFA-A6B5-8C91D8BB6C57}"/>
            </a:ext>
          </a:extLst>
        </xdr:cNvPr>
        <xdr:cNvSpPr txBox="1"/>
      </xdr:nvSpPr>
      <xdr:spPr>
        <a:xfrm>
          <a:off x="845827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公営住宅】&#10;一人当たり面積">
          <a:extLst>
            <a:ext uri="{FF2B5EF4-FFF2-40B4-BE49-F238E27FC236}">
              <a16:creationId xmlns:a16="http://schemas.microsoft.com/office/drawing/2014/main" id="{516E4563-5D06-4B1D-AB25-4750E014ED1E}"/>
            </a:ext>
          </a:extLst>
        </xdr:cNvPr>
        <xdr:cNvSpPr txBox="1"/>
      </xdr:nvSpPr>
      <xdr:spPr>
        <a:xfrm>
          <a:off x="7677227" y="132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25" name="n_3aveValue【公営住宅】&#10;一人当たり面積">
          <a:extLst>
            <a:ext uri="{FF2B5EF4-FFF2-40B4-BE49-F238E27FC236}">
              <a16:creationId xmlns:a16="http://schemas.microsoft.com/office/drawing/2014/main" id="{A0B619B0-FBAA-471D-A6E2-1BAAFBDA5A3F}"/>
            </a:ext>
          </a:extLst>
        </xdr:cNvPr>
        <xdr:cNvSpPr txBox="1"/>
      </xdr:nvSpPr>
      <xdr:spPr>
        <a:xfrm>
          <a:off x="6867602"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61613</xdr:rowOff>
    </xdr:from>
    <xdr:ext cx="469744" cy="259045"/>
    <xdr:sp macro="" textlink="">
      <xdr:nvSpPr>
        <xdr:cNvPr id="326" name="n_4aveValue【公営住宅】&#10;一人当たり面積">
          <a:extLst>
            <a:ext uri="{FF2B5EF4-FFF2-40B4-BE49-F238E27FC236}">
              <a16:creationId xmlns:a16="http://schemas.microsoft.com/office/drawing/2014/main" id="{30203C8B-12BA-4B61-8DAB-61D53D8AB3AE}"/>
            </a:ext>
          </a:extLst>
        </xdr:cNvPr>
        <xdr:cNvSpPr txBox="1"/>
      </xdr:nvSpPr>
      <xdr:spPr>
        <a:xfrm>
          <a:off x="6067502"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27" name="n_1mainValue【公営住宅】&#10;一人当たり面積">
          <a:extLst>
            <a:ext uri="{FF2B5EF4-FFF2-40B4-BE49-F238E27FC236}">
              <a16:creationId xmlns:a16="http://schemas.microsoft.com/office/drawing/2014/main" id="{7FDC17C9-0469-49B1-9A6B-AB6AE8C50978}"/>
            </a:ext>
          </a:extLst>
        </xdr:cNvPr>
        <xdr:cNvSpPr txBox="1"/>
      </xdr:nvSpPr>
      <xdr:spPr>
        <a:xfrm>
          <a:off x="8458277" y="132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116222</xdr:rowOff>
    </xdr:from>
    <xdr:ext cx="469744" cy="259045"/>
    <xdr:sp macro="" textlink="">
      <xdr:nvSpPr>
        <xdr:cNvPr id="328" name="n_2mainValue【公営住宅】&#10;一人当たり面積">
          <a:extLst>
            <a:ext uri="{FF2B5EF4-FFF2-40B4-BE49-F238E27FC236}">
              <a16:creationId xmlns:a16="http://schemas.microsoft.com/office/drawing/2014/main" id="{5E9A0EB5-6BC2-43EF-A52F-175D572E2CD3}"/>
            </a:ext>
          </a:extLst>
        </xdr:cNvPr>
        <xdr:cNvSpPr txBox="1"/>
      </xdr:nvSpPr>
      <xdr:spPr>
        <a:xfrm>
          <a:off x="7677227" y="1355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120032</xdr:rowOff>
    </xdr:from>
    <xdr:ext cx="469744" cy="259045"/>
    <xdr:sp macro="" textlink="">
      <xdr:nvSpPr>
        <xdr:cNvPr id="329" name="n_3mainValue【公営住宅】&#10;一人当たり面積">
          <a:extLst>
            <a:ext uri="{FF2B5EF4-FFF2-40B4-BE49-F238E27FC236}">
              <a16:creationId xmlns:a16="http://schemas.microsoft.com/office/drawing/2014/main" id="{893601E6-D364-47C6-9A9D-FFC9135F814B}"/>
            </a:ext>
          </a:extLst>
        </xdr:cNvPr>
        <xdr:cNvSpPr txBox="1"/>
      </xdr:nvSpPr>
      <xdr:spPr>
        <a:xfrm>
          <a:off x="6867602" y="135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93D3340E-E3EE-474F-9725-3B30347FE2F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1" name="正方形/長方形 330">
          <a:extLst>
            <a:ext uri="{FF2B5EF4-FFF2-40B4-BE49-F238E27FC236}">
              <a16:creationId xmlns:a16="http://schemas.microsoft.com/office/drawing/2014/main" id="{742E9E43-5CD2-4143-8D0F-177B5506FD0F}"/>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2" name="正方形/長方形 331">
          <a:extLst>
            <a:ext uri="{FF2B5EF4-FFF2-40B4-BE49-F238E27FC236}">
              <a16:creationId xmlns:a16="http://schemas.microsoft.com/office/drawing/2014/main" id="{1B803F4A-938F-479C-9578-E91BCA16E53D}"/>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3" name="正方形/長方形 332">
          <a:extLst>
            <a:ext uri="{FF2B5EF4-FFF2-40B4-BE49-F238E27FC236}">
              <a16:creationId xmlns:a16="http://schemas.microsoft.com/office/drawing/2014/main" id="{55475D1B-6433-4CB3-8FED-A6C7019525EF}"/>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4" name="正方形/長方形 333">
          <a:extLst>
            <a:ext uri="{FF2B5EF4-FFF2-40B4-BE49-F238E27FC236}">
              <a16:creationId xmlns:a16="http://schemas.microsoft.com/office/drawing/2014/main" id="{B27787D8-0470-455A-AF3E-80DE876ED42A}"/>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61AE8C3E-8C68-4939-A84E-1C2700D04A60}"/>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5A94CDA1-A2F5-4E78-A132-DBB78D4DABF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BC36E2ED-1FC7-480E-8E9D-B159E60B60D1}"/>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8" name="テキスト ボックス 337">
          <a:extLst>
            <a:ext uri="{FF2B5EF4-FFF2-40B4-BE49-F238E27FC236}">
              <a16:creationId xmlns:a16="http://schemas.microsoft.com/office/drawing/2014/main" id="{DE83FC6C-9019-4EA5-87B8-484596C584A8}"/>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FBC63CE4-39DE-4786-8816-17E9473A0793}"/>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0" name="テキスト ボックス 339">
          <a:extLst>
            <a:ext uri="{FF2B5EF4-FFF2-40B4-BE49-F238E27FC236}">
              <a16:creationId xmlns:a16="http://schemas.microsoft.com/office/drawing/2014/main" id="{83BC2374-C0A6-4800-965E-4349970B16ED}"/>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3E4CDBFD-02FE-4D2B-8F7A-CA82B4F2BEFA}"/>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AC11F25A-98A9-450C-8D0A-F82BF576025F}"/>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C8EE35E3-F11F-4167-8505-9860790D6820}"/>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0BD1FD8E-2D92-4166-B23F-CD0C00B2A0DF}"/>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9B04F5A0-1D03-4C5B-8A81-F0AA171F3C97}"/>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64B28B2C-BA7A-4A18-8D30-602422B5BB8D}"/>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6A572261-53C4-462B-B46E-6E665CB380A0}"/>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01D2A79A-B0D9-48B6-91BB-CAD6D142C4E2}"/>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E02DD6AB-EB40-4CF9-9563-849BC463F408}"/>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0" name="テキスト ボックス 349">
          <a:extLst>
            <a:ext uri="{FF2B5EF4-FFF2-40B4-BE49-F238E27FC236}">
              <a16:creationId xmlns:a16="http://schemas.microsoft.com/office/drawing/2014/main" id="{3389782C-4C13-455A-A8E0-01E68EF0D177}"/>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6374DDA7-FDFA-4CF8-BF1D-C58B1B81914D}"/>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2" name="テキスト ボックス 351">
          <a:extLst>
            <a:ext uri="{FF2B5EF4-FFF2-40B4-BE49-F238E27FC236}">
              <a16:creationId xmlns:a16="http://schemas.microsoft.com/office/drawing/2014/main" id="{9A5BBF0E-C851-4205-92DB-9DC5D9F4C044}"/>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a:extLst>
            <a:ext uri="{FF2B5EF4-FFF2-40B4-BE49-F238E27FC236}">
              <a16:creationId xmlns:a16="http://schemas.microsoft.com/office/drawing/2014/main" id="{5AEB1886-0A82-46B2-8956-0AD7E5135DF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54" name="直線コネクタ 353">
          <a:extLst>
            <a:ext uri="{FF2B5EF4-FFF2-40B4-BE49-F238E27FC236}">
              <a16:creationId xmlns:a16="http://schemas.microsoft.com/office/drawing/2014/main" id="{5647C878-C70C-4DC6-BC89-084C924B95A1}"/>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55" name="【港湾・漁港】&#10;有形固定資産減価償却率最小値テキスト">
          <a:extLst>
            <a:ext uri="{FF2B5EF4-FFF2-40B4-BE49-F238E27FC236}">
              <a16:creationId xmlns:a16="http://schemas.microsoft.com/office/drawing/2014/main" id="{ED347C81-7243-41C4-9314-17358FAB48CE}"/>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56" name="直線コネクタ 355">
          <a:extLst>
            <a:ext uri="{FF2B5EF4-FFF2-40B4-BE49-F238E27FC236}">
              <a16:creationId xmlns:a16="http://schemas.microsoft.com/office/drawing/2014/main" id="{7E31EE39-880B-4D3C-838A-995FEFE11186}"/>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57" name="【港湾・漁港】&#10;有形固定資産減価償却率最大値テキスト">
          <a:extLst>
            <a:ext uri="{FF2B5EF4-FFF2-40B4-BE49-F238E27FC236}">
              <a16:creationId xmlns:a16="http://schemas.microsoft.com/office/drawing/2014/main" id="{CCAEDF31-717C-4073-94AE-3DEBFE80244D}"/>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58" name="直線コネクタ 357">
          <a:extLst>
            <a:ext uri="{FF2B5EF4-FFF2-40B4-BE49-F238E27FC236}">
              <a16:creationId xmlns:a16="http://schemas.microsoft.com/office/drawing/2014/main" id="{8A7E28B2-9F52-48E1-A38A-69D53CFFDE16}"/>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80571</xdr:rowOff>
    </xdr:from>
    <xdr:ext cx="405111" cy="259045"/>
    <xdr:sp macro="" textlink="">
      <xdr:nvSpPr>
        <xdr:cNvPr id="359" name="【港湾・漁港】&#10;有形固定資産減価償却率平均値テキスト">
          <a:extLst>
            <a:ext uri="{FF2B5EF4-FFF2-40B4-BE49-F238E27FC236}">
              <a16:creationId xmlns:a16="http://schemas.microsoft.com/office/drawing/2014/main" id="{53016A96-CCA5-44B7-BD5A-0B223F5BBAE9}"/>
            </a:ext>
          </a:extLst>
        </xdr:cNvPr>
        <xdr:cNvSpPr txBox="1"/>
      </xdr:nvSpPr>
      <xdr:spPr>
        <a:xfrm>
          <a:off x="4229100" y="17085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60" name="フローチャート: 判断 359">
          <a:extLst>
            <a:ext uri="{FF2B5EF4-FFF2-40B4-BE49-F238E27FC236}">
              <a16:creationId xmlns:a16="http://schemas.microsoft.com/office/drawing/2014/main" id="{EF4B76FD-65DE-480A-B9C2-07F6286219FF}"/>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61" name="フローチャート: 判断 360">
          <a:extLst>
            <a:ext uri="{FF2B5EF4-FFF2-40B4-BE49-F238E27FC236}">
              <a16:creationId xmlns:a16="http://schemas.microsoft.com/office/drawing/2014/main" id="{050F5C9B-25A4-4297-A6E2-DF5CE80392CA}"/>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62" name="フローチャート: 判断 361">
          <a:extLst>
            <a:ext uri="{FF2B5EF4-FFF2-40B4-BE49-F238E27FC236}">
              <a16:creationId xmlns:a16="http://schemas.microsoft.com/office/drawing/2014/main" id="{0BE81159-C359-457B-9CAD-653A9613EFA9}"/>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63" name="フローチャート: 判断 362">
          <a:extLst>
            <a:ext uri="{FF2B5EF4-FFF2-40B4-BE49-F238E27FC236}">
              <a16:creationId xmlns:a16="http://schemas.microsoft.com/office/drawing/2014/main" id="{CAB1A44E-B62C-4215-8C18-074A2CFC8CE9}"/>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E4F777D6-C80B-449F-ABC7-C8B5F9EB862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12AD55C8-21D2-4A78-9491-F6434B506FA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C779C09F-0CE3-42C0-BB63-2CF6F31AADC7}"/>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8CDA2EB-1616-470E-B87A-96A1FE66279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44A9BB0-63ED-4D8E-B57C-192B30E54735}"/>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113574</xdr:rowOff>
    </xdr:from>
    <xdr:to>
      <xdr:col>20</xdr:col>
      <xdr:colOff>38100</xdr:colOff>
      <xdr:row>107</xdr:row>
      <xdr:rowOff>43724</xdr:rowOff>
    </xdr:to>
    <xdr:sp macro="" textlink="">
      <xdr:nvSpPr>
        <xdr:cNvPr id="369" name="楕円 368">
          <a:extLst>
            <a:ext uri="{FF2B5EF4-FFF2-40B4-BE49-F238E27FC236}">
              <a16:creationId xmlns:a16="http://schemas.microsoft.com/office/drawing/2014/main" id="{2E260E7C-D9CC-4342-9C5B-D2F4F1E13EA9}"/>
            </a:ext>
          </a:extLst>
        </xdr:cNvPr>
        <xdr:cNvSpPr/>
      </xdr:nvSpPr>
      <xdr:spPr>
        <a:xfrm>
          <a:off x="3381375" y="172776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72752</xdr:rowOff>
    </xdr:from>
    <xdr:to>
      <xdr:col>15</xdr:col>
      <xdr:colOff>101600</xdr:colOff>
      <xdr:row>106</xdr:row>
      <xdr:rowOff>2902</xdr:rowOff>
    </xdr:to>
    <xdr:sp macro="" textlink="">
      <xdr:nvSpPr>
        <xdr:cNvPr id="370" name="楕円 369">
          <a:extLst>
            <a:ext uri="{FF2B5EF4-FFF2-40B4-BE49-F238E27FC236}">
              <a16:creationId xmlns:a16="http://schemas.microsoft.com/office/drawing/2014/main" id="{4122C561-CD04-4702-8ADB-34450EF21556}"/>
            </a:ext>
          </a:extLst>
        </xdr:cNvPr>
        <xdr:cNvSpPr/>
      </xdr:nvSpPr>
      <xdr:spPr>
        <a:xfrm>
          <a:off x="2571750" y="170717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106</xdr:row>
      <xdr:rowOff>164374</xdr:rowOff>
    </xdr:to>
    <xdr:cxnSp macro="">
      <xdr:nvCxnSpPr>
        <xdr:cNvPr id="371" name="直線コネクタ 370">
          <a:extLst>
            <a:ext uri="{FF2B5EF4-FFF2-40B4-BE49-F238E27FC236}">
              <a16:creationId xmlns:a16="http://schemas.microsoft.com/office/drawing/2014/main" id="{41053C5B-5860-461C-8ADD-EB3914CDBFBD}"/>
            </a:ext>
          </a:extLst>
        </xdr:cNvPr>
        <xdr:cNvCxnSpPr/>
      </xdr:nvCxnSpPr>
      <xdr:spPr>
        <a:xfrm>
          <a:off x="2619375" y="17128852"/>
          <a:ext cx="809625" cy="19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72" name="楕円 371">
          <a:extLst>
            <a:ext uri="{FF2B5EF4-FFF2-40B4-BE49-F238E27FC236}">
              <a16:creationId xmlns:a16="http://schemas.microsoft.com/office/drawing/2014/main" id="{18F8C2D7-9F09-4A5E-91B9-960A76DB423D}"/>
            </a:ext>
          </a:extLst>
        </xdr:cNvPr>
        <xdr:cNvSpPr/>
      </xdr:nvSpPr>
      <xdr:spPr>
        <a:xfrm>
          <a:off x="1781175" y="170325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84364</xdr:rowOff>
    </xdr:from>
    <xdr:to>
      <xdr:col>15</xdr:col>
      <xdr:colOff>50800</xdr:colOff>
      <xdr:row>105</xdr:row>
      <xdr:rowOff>123552</xdr:rowOff>
    </xdr:to>
    <xdr:cxnSp macro="">
      <xdr:nvCxnSpPr>
        <xdr:cNvPr id="373" name="直線コネクタ 372">
          <a:extLst>
            <a:ext uri="{FF2B5EF4-FFF2-40B4-BE49-F238E27FC236}">
              <a16:creationId xmlns:a16="http://schemas.microsoft.com/office/drawing/2014/main" id="{5F513FB8-83DD-43B1-B82C-0C8BD1A6D307}"/>
            </a:ext>
          </a:extLst>
        </xdr:cNvPr>
        <xdr:cNvCxnSpPr/>
      </xdr:nvCxnSpPr>
      <xdr:spPr>
        <a:xfrm>
          <a:off x="1828800" y="17089664"/>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171285</xdr:rowOff>
    </xdr:from>
    <xdr:ext cx="405111" cy="259045"/>
    <xdr:sp macro="" textlink="">
      <xdr:nvSpPr>
        <xdr:cNvPr id="374" name="n_1aveValue【港湾・漁港】&#10;有形固定資産減価償却率">
          <a:extLst>
            <a:ext uri="{FF2B5EF4-FFF2-40B4-BE49-F238E27FC236}">
              <a16:creationId xmlns:a16="http://schemas.microsoft.com/office/drawing/2014/main" id="{AE13B541-44F4-4987-B222-006B3B4F984E}"/>
            </a:ext>
          </a:extLst>
        </xdr:cNvPr>
        <xdr:cNvSpPr txBox="1"/>
      </xdr:nvSpPr>
      <xdr:spPr>
        <a:xfrm>
          <a:off x="3239144" y="168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75" name="n_2aveValue【港湾・漁港】&#10;有形固定資産減価償却率">
          <a:extLst>
            <a:ext uri="{FF2B5EF4-FFF2-40B4-BE49-F238E27FC236}">
              <a16:creationId xmlns:a16="http://schemas.microsoft.com/office/drawing/2014/main" id="{92129A83-0B54-4E33-B56F-7CFF1895DFDB}"/>
            </a:ext>
          </a:extLst>
        </xdr:cNvPr>
        <xdr:cNvSpPr txBox="1"/>
      </xdr:nvSpPr>
      <xdr:spPr>
        <a:xfrm>
          <a:off x="2439044" y="1678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92908</xdr:rowOff>
    </xdr:from>
    <xdr:ext cx="405111" cy="259045"/>
    <xdr:sp macro="" textlink="">
      <xdr:nvSpPr>
        <xdr:cNvPr id="376" name="n_3aveValue【港湾・漁港】&#10;有形固定資産減価償却率">
          <a:extLst>
            <a:ext uri="{FF2B5EF4-FFF2-40B4-BE49-F238E27FC236}">
              <a16:creationId xmlns:a16="http://schemas.microsoft.com/office/drawing/2014/main" id="{0D01B466-C351-4E82-B9D7-B7AFB4F4A77C}"/>
            </a:ext>
          </a:extLst>
        </xdr:cNvPr>
        <xdr:cNvSpPr txBox="1"/>
      </xdr:nvSpPr>
      <xdr:spPr>
        <a:xfrm>
          <a:off x="1648469" y="1677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34851</xdr:rowOff>
    </xdr:from>
    <xdr:ext cx="405111" cy="259045"/>
    <xdr:sp macro="" textlink="">
      <xdr:nvSpPr>
        <xdr:cNvPr id="377" name="n_1mainValue【港湾・漁港】&#10;有形固定資産減価償却率">
          <a:extLst>
            <a:ext uri="{FF2B5EF4-FFF2-40B4-BE49-F238E27FC236}">
              <a16:creationId xmlns:a16="http://schemas.microsoft.com/office/drawing/2014/main" id="{686FCF7C-8644-45FD-A3AD-37DCCD53295B}"/>
            </a:ext>
          </a:extLst>
        </xdr:cNvPr>
        <xdr:cNvSpPr txBox="1"/>
      </xdr:nvSpPr>
      <xdr:spPr>
        <a:xfrm>
          <a:off x="3239144" y="1735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378" name="n_2mainValue【港湾・漁港】&#10;有形固定資産減価償却率">
          <a:extLst>
            <a:ext uri="{FF2B5EF4-FFF2-40B4-BE49-F238E27FC236}">
              <a16:creationId xmlns:a16="http://schemas.microsoft.com/office/drawing/2014/main" id="{99A418F8-1676-4874-89E0-7D471FF9B3BC}"/>
            </a:ext>
          </a:extLst>
        </xdr:cNvPr>
        <xdr:cNvSpPr txBox="1"/>
      </xdr:nvSpPr>
      <xdr:spPr>
        <a:xfrm>
          <a:off x="2439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79" name="n_3mainValue【港湾・漁港】&#10;有形固定資産減価償却率">
          <a:extLst>
            <a:ext uri="{FF2B5EF4-FFF2-40B4-BE49-F238E27FC236}">
              <a16:creationId xmlns:a16="http://schemas.microsoft.com/office/drawing/2014/main" id="{080DE475-98FA-4758-BE38-0DE9CF65FEE1}"/>
            </a:ext>
          </a:extLst>
        </xdr:cNvPr>
        <xdr:cNvSpPr txBox="1"/>
      </xdr:nvSpPr>
      <xdr:spPr>
        <a:xfrm>
          <a:off x="1648469"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C3507216-F200-4696-88DA-AD7CBED7B4D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1" name="正方形/長方形 380">
          <a:extLst>
            <a:ext uri="{FF2B5EF4-FFF2-40B4-BE49-F238E27FC236}">
              <a16:creationId xmlns:a16="http://schemas.microsoft.com/office/drawing/2014/main" id="{BD2F4245-364D-425F-B598-0F1382D7B9AE}"/>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2" name="正方形/長方形 381">
          <a:extLst>
            <a:ext uri="{FF2B5EF4-FFF2-40B4-BE49-F238E27FC236}">
              <a16:creationId xmlns:a16="http://schemas.microsoft.com/office/drawing/2014/main" id="{1C4A1A11-5C6B-4551-A0E7-EDFD08618015}"/>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3" name="正方形/長方形 382">
          <a:extLst>
            <a:ext uri="{FF2B5EF4-FFF2-40B4-BE49-F238E27FC236}">
              <a16:creationId xmlns:a16="http://schemas.microsoft.com/office/drawing/2014/main" id="{6C381D01-813D-4F8F-A924-BC06DF8428DA}"/>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4" name="正方形/長方形 383">
          <a:extLst>
            <a:ext uri="{FF2B5EF4-FFF2-40B4-BE49-F238E27FC236}">
              <a16:creationId xmlns:a16="http://schemas.microsoft.com/office/drawing/2014/main" id="{BEBA79FA-3E1F-4165-977D-25195E794ADE}"/>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C2CD0D4C-A5A8-45D6-90C7-B9647C06AFD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42E7920F-A6E3-43F0-AEB6-03323C0D7DF1}"/>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E6BA6536-31C3-4B6D-8FF5-7FE281A3F7E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a:extLst>
            <a:ext uri="{FF2B5EF4-FFF2-40B4-BE49-F238E27FC236}">
              <a16:creationId xmlns:a16="http://schemas.microsoft.com/office/drawing/2014/main" id="{403BF0C5-789B-4EBE-B34A-D4EDCAB669C2}"/>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a:extLst>
            <a:ext uri="{FF2B5EF4-FFF2-40B4-BE49-F238E27FC236}">
              <a16:creationId xmlns:a16="http://schemas.microsoft.com/office/drawing/2014/main" id="{9A81C14B-01CA-4641-87F4-2AC03F0C9404}"/>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a:extLst>
            <a:ext uri="{FF2B5EF4-FFF2-40B4-BE49-F238E27FC236}">
              <a16:creationId xmlns:a16="http://schemas.microsoft.com/office/drawing/2014/main" id="{46871230-6A19-4BAF-AFC7-053FA0CAFF0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1" name="テキスト ボックス 390">
          <a:extLst>
            <a:ext uri="{FF2B5EF4-FFF2-40B4-BE49-F238E27FC236}">
              <a16:creationId xmlns:a16="http://schemas.microsoft.com/office/drawing/2014/main" id="{3B5144B2-6410-438C-8C80-7CFE8ED62C02}"/>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a:extLst>
            <a:ext uri="{FF2B5EF4-FFF2-40B4-BE49-F238E27FC236}">
              <a16:creationId xmlns:a16="http://schemas.microsoft.com/office/drawing/2014/main" id="{35E43406-1989-41C1-AB60-1C3BA454BFD3}"/>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a:extLst>
            <a:ext uri="{FF2B5EF4-FFF2-40B4-BE49-F238E27FC236}">
              <a16:creationId xmlns:a16="http://schemas.microsoft.com/office/drawing/2014/main" id="{D437133E-B2C8-4DE8-BCAE-EBD6C8566CBA}"/>
            </a:ext>
          </a:extLst>
        </xdr:cNvPr>
        <xdr:cNvSpPr txBox="1"/>
      </xdr:nvSpPr>
      <xdr:spPr>
        <a:xfrm>
          <a:off x="5324703" y="165614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a:extLst>
            <a:ext uri="{FF2B5EF4-FFF2-40B4-BE49-F238E27FC236}">
              <a16:creationId xmlns:a16="http://schemas.microsoft.com/office/drawing/2014/main" id="{D59BBE30-3E0E-468E-B635-3BC4D1DEB3D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a:extLst>
            <a:ext uri="{FF2B5EF4-FFF2-40B4-BE49-F238E27FC236}">
              <a16:creationId xmlns:a16="http://schemas.microsoft.com/office/drawing/2014/main" id="{A0F1C812-1085-4497-827D-7CEE2C59C5F3}"/>
            </a:ext>
          </a:extLst>
        </xdr:cNvPr>
        <xdr:cNvSpPr txBox="1"/>
      </xdr:nvSpPr>
      <xdr:spPr>
        <a:xfrm>
          <a:off x="5324703" y="1613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CAC5F3A6-BB42-4DC5-83A7-27270D85708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a:extLst>
            <a:ext uri="{FF2B5EF4-FFF2-40B4-BE49-F238E27FC236}">
              <a16:creationId xmlns:a16="http://schemas.microsoft.com/office/drawing/2014/main" id="{93B0004F-77AF-40DF-A7EB-AB3BDED24DF1}"/>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62B67BA9-E33C-455C-965C-C1514A40379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7454</xdr:rowOff>
    </xdr:from>
    <xdr:to>
      <xdr:col>54</xdr:col>
      <xdr:colOff>189865</xdr:colOff>
      <xdr:row>107</xdr:row>
      <xdr:rowOff>91661</xdr:rowOff>
    </xdr:to>
    <xdr:cxnSp macro="">
      <xdr:nvCxnSpPr>
        <xdr:cNvPr id="399" name="直線コネクタ 398">
          <a:extLst>
            <a:ext uri="{FF2B5EF4-FFF2-40B4-BE49-F238E27FC236}">
              <a16:creationId xmlns:a16="http://schemas.microsoft.com/office/drawing/2014/main" id="{F29FD91E-B70B-4ADE-9B6E-7A831132CDB3}"/>
            </a:ext>
          </a:extLst>
        </xdr:cNvPr>
        <xdr:cNvCxnSpPr/>
      </xdr:nvCxnSpPr>
      <xdr:spPr>
        <a:xfrm flipV="1">
          <a:off x="9427845" y="16203129"/>
          <a:ext cx="1270" cy="121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95488</xdr:rowOff>
    </xdr:from>
    <xdr:ext cx="599010" cy="259045"/>
    <xdr:sp macro="" textlink="">
      <xdr:nvSpPr>
        <xdr:cNvPr id="400" name="【港湾・漁港】&#10;一人当たり有形固定資産（償却資産）額最小値テキスト">
          <a:extLst>
            <a:ext uri="{FF2B5EF4-FFF2-40B4-BE49-F238E27FC236}">
              <a16:creationId xmlns:a16="http://schemas.microsoft.com/office/drawing/2014/main" id="{D2019983-CF9C-4AE0-91B9-6C03390BC622}"/>
            </a:ext>
          </a:extLst>
        </xdr:cNvPr>
        <xdr:cNvSpPr txBox="1"/>
      </xdr:nvSpPr>
      <xdr:spPr>
        <a:xfrm>
          <a:off x="9477375" y="1742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91661</xdr:rowOff>
    </xdr:from>
    <xdr:to>
      <xdr:col>55</xdr:col>
      <xdr:colOff>88900</xdr:colOff>
      <xdr:row>107</xdr:row>
      <xdr:rowOff>91661</xdr:rowOff>
    </xdr:to>
    <xdr:cxnSp macro="">
      <xdr:nvCxnSpPr>
        <xdr:cNvPr id="401" name="直線コネクタ 400">
          <a:extLst>
            <a:ext uri="{FF2B5EF4-FFF2-40B4-BE49-F238E27FC236}">
              <a16:creationId xmlns:a16="http://schemas.microsoft.com/office/drawing/2014/main" id="{E4BAA7A3-A1E9-4BC7-9B79-9F5DF5570FC8}"/>
            </a:ext>
          </a:extLst>
        </xdr:cNvPr>
        <xdr:cNvCxnSpPr/>
      </xdr:nvCxnSpPr>
      <xdr:spPr>
        <a:xfrm>
          <a:off x="9363075" y="174144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125581</xdr:rowOff>
    </xdr:from>
    <xdr:ext cx="690189" cy="259045"/>
    <xdr:sp macro="" textlink="">
      <xdr:nvSpPr>
        <xdr:cNvPr id="402" name="【港湾・漁港】&#10;一人当たり有形固定資産（償却資産）額最大値テキスト">
          <a:extLst>
            <a:ext uri="{FF2B5EF4-FFF2-40B4-BE49-F238E27FC236}">
              <a16:creationId xmlns:a16="http://schemas.microsoft.com/office/drawing/2014/main" id="{6247693D-844E-4F08-9ECB-7F0C128C95F1}"/>
            </a:ext>
          </a:extLst>
        </xdr:cNvPr>
        <xdr:cNvSpPr txBox="1"/>
      </xdr:nvSpPr>
      <xdr:spPr>
        <a:xfrm>
          <a:off x="9477375" y="15991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7454</xdr:rowOff>
    </xdr:from>
    <xdr:to>
      <xdr:col>55</xdr:col>
      <xdr:colOff>88900</xdr:colOff>
      <xdr:row>100</xdr:row>
      <xdr:rowOff>7454</xdr:rowOff>
    </xdr:to>
    <xdr:cxnSp macro="">
      <xdr:nvCxnSpPr>
        <xdr:cNvPr id="403" name="直線コネクタ 402">
          <a:extLst>
            <a:ext uri="{FF2B5EF4-FFF2-40B4-BE49-F238E27FC236}">
              <a16:creationId xmlns:a16="http://schemas.microsoft.com/office/drawing/2014/main" id="{091672CA-FD7A-47A0-9DA3-73E98697C4DA}"/>
            </a:ext>
          </a:extLst>
        </xdr:cNvPr>
        <xdr:cNvCxnSpPr/>
      </xdr:nvCxnSpPr>
      <xdr:spPr>
        <a:xfrm>
          <a:off x="9363075" y="162031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155867</xdr:rowOff>
    </xdr:from>
    <xdr:ext cx="599010" cy="259045"/>
    <xdr:sp macro="" textlink="">
      <xdr:nvSpPr>
        <xdr:cNvPr id="404" name="【港湾・漁港】&#10;一人当たり有形固定資産（償却資産）額平均値テキスト">
          <a:extLst>
            <a:ext uri="{FF2B5EF4-FFF2-40B4-BE49-F238E27FC236}">
              <a16:creationId xmlns:a16="http://schemas.microsoft.com/office/drawing/2014/main" id="{A79DA326-2EBC-47B1-9385-73CEE574F100}"/>
            </a:ext>
          </a:extLst>
        </xdr:cNvPr>
        <xdr:cNvSpPr txBox="1"/>
      </xdr:nvSpPr>
      <xdr:spPr>
        <a:xfrm>
          <a:off x="9477375" y="16999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5990</xdr:rowOff>
    </xdr:from>
    <xdr:to>
      <xdr:col>55</xdr:col>
      <xdr:colOff>50800</xdr:colOff>
      <xdr:row>105</xdr:row>
      <xdr:rowOff>107590</xdr:rowOff>
    </xdr:to>
    <xdr:sp macro="" textlink="">
      <xdr:nvSpPr>
        <xdr:cNvPr id="405" name="フローチャート: 判断 404">
          <a:extLst>
            <a:ext uri="{FF2B5EF4-FFF2-40B4-BE49-F238E27FC236}">
              <a16:creationId xmlns:a16="http://schemas.microsoft.com/office/drawing/2014/main" id="{183282D2-4A76-426F-BCF1-D25A7D227DDD}"/>
            </a:ext>
          </a:extLst>
        </xdr:cNvPr>
        <xdr:cNvSpPr/>
      </xdr:nvSpPr>
      <xdr:spPr>
        <a:xfrm>
          <a:off x="9401175" y="1701129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46103</xdr:rowOff>
    </xdr:from>
    <xdr:to>
      <xdr:col>50</xdr:col>
      <xdr:colOff>165100</xdr:colOff>
      <xdr:row>105</xdr:row>
      <xdr:rowOff>147703</xdr:rowOff>
    </xdr:to>
    <xdr:sp macro="" textlink="">
      <xdr:nvSpPr>
        <xdr:cNvPr id="406" name="フローチャート: 判断 405">
          <a:extLst>
            <a:ext uri="{FF2B5EF4-FFF2-40B4-BE49-F238E27FC236}">
              <a16:creationId xmlns:a16="http://schemas.microsoft.com/office/drawing/2014/main" id="{1665B144-DC73-4AD7-8720-BB22CFAD620C}"/>
            </a:ext>
          </a:extLst>
        </xdr:cNvPr>
        <xdr:cNvSpPr/>
      </xdr:nvSpPr>
      <xdr:spPr>
        <a:xfrm>
          <a:off x="8639175" y="170514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41399</xdr:rowOff>
    </xdr:from>
    <xdr:to>
      <xdr:col>46</xdr:col>
      <xdr:colOff>38100</xdr:colOff>
      <xdr:row>105</xdr:row>
      <xdr:rowOff>142999</xdr:rowOff>
    </xdr:to>
    <xdr:sp macro="" textlink="">
      <xdr:nvSpPr>
        <xdr:cNvPr id="407" name="フローチャート: 判断 406">
          <a:extLst>
            <a:ext uri="{FF2B5EF4-FFF2-40B4-BE49-F238E27FC236}">
              <a16:creationId xmlns:a16="http://schemas.microsoft.com/office/drawing/2014/main" id="{1AEAEC55-1214-42F8-92AF-7A3CAADF2248}"/>
            </a:ext>
          </a:extLst>
        </xdr:cNvPr>
        <xdr:cNvSpPr/>
      </xdr:nvSpPr>
      <xdr:spPr>
        <a:xfrm>
          <a:off x="7839075" y="170466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48172</xdr:rowOff>
    </xdr:from>
    <xdr:to>
      <xdr:col>41</xdr:col>
      <xdr:colOff>101600</xdr:colOff>
      <xdr:row>105</xdr:row>
      <xdr:rowOff>149772</xdr:rowOff>
    </xdr:to>
    <xdr:sp macro="" textlink="">
      <xdr:nvSpPr>
        <xdr:cNvPr id="408" name="フローチャート: 判断 407">
          <a:extLst>
            <a:ext uri="{FF2B5EF4-FFF2-40B4-BE49-F238E27FC236}">
              <a16:creationId xmlns:a16="http://schemas.microsoft.com/office/drawing/2014/main" id="{01D6BF75-D328-491C-8AC7-73ADA4533E25}"/>
            </a:ext>
          </a:extLst>
        </xdr:cNvPr>
        <xdr:cNvSpPr/>
      </xdr:nvSpPr>
      <xdr:spPr>
        <a:xfrm>
          <a:off x="7029450" y="1704712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FFC817E-DB76-46DE-9A85-FC156260632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4C24630-C5A8-45A0-B730-B4D8CEE9726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396BC9A-2210-47F1-81CC-F618FA7B56B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56D0501-6A00-4CD8-93C4-E837C9ED1F8C}"/>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D9D2CC5-BD9E-406A-9066-1B1FC60F167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150423</xdr:rowOff>
    </xdr:from>
    <xdr:to>
      <xdr:col>50</xdr:col>
      <xdr:colOff>165100</xdr:colOff>
      <xdr:row>108</xdr:row>
      <xdr:rowOff>80573</xdr:rowOff>
    </xdr:to>
    <xdr:sp macro="" textlink="">
      <xdr:nvSpPr>
        <xdr:cNvPr id="414" name="楕円 413">
          <a:extLst>
            <a:ext uri="{FF2B5EF4-FFF2-40B4-BE49-F238E27FC236}">
              <a16:creationId xmlns:a16="http://schemas.microsoft.com/office/drawing/2014/main" id="{2154276A-A275-4560-BF37-C34B398C18C4}"/>
            </a:ext>
          </a:extLst>
        </xdr:cNvPr>
        <xdr:cNvSpPr/>
      </xdr:nvSpPr>
      <xdr:spPr>
        <a:xfrm>
          <a:off x="8639175" y="174763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122763</xdr:rowOff>
    </xdr:from>
    <xdr:to>
      <xdr:col>46</xdr:col>
      <xdr:colOff>38100</xdr:colOff>
      <xdr:row>108</xdr:row>
      <xdr:rowOff>52913</xdr:rowOff>
    </xdr:to>
    <xdr:sp macro="" textlink="">
      <xdr:nvSpPr>
        <xdr:cNvPr id="415" name="楕円 414">
          <a:extLst>
            <a:ext uri="{FF2B5EF4-FFF2-40B4-BE49-F238E27FC236}">
              <a16:creationId xmlns:a16="http://schemas.microsoft.com/office/drawing/2014/main" id="{6B38ABC8-D0DD-4EF9-98BF-F68358F52C80}"/>
            </a:ext>
          </a:extLst>
        </xdr:cNvPr>
        <xdr:cNvSpPr/>
      </xdr:nvSpPr>
      <xdr:spPr>
        <a:xfrm>
          <a:off x="7839075" y="1745191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2113</xdr:rowOff>
    </xdr:from>
    <xdr:to>
      <xdr:col>50</xdr:col>
      <xdr:colOff>114300</xdr:colOff>
      <xdr:row>108</xdr:row>
      <xdr:rowOff>29773</xdr:rowOff>
    </xdr:to>
    <xdr:cxnSp macro="">
      <xdr:nvCxnSpPr>
        <xdr:cNvPr id="416" name="直線コネクタ 415">
          <a:extLst>
            <a:ext uri="{FF2B5EF4-FFF2-40B4-BE49-F238E27FC236}">
              <a16:creationId xmlns:a16="http://schemas.microsoft.com/office/drawing/2014/main" id="{DAF32C98-E262-4B1E-8A02-93EFA42F164F}"/>
            </a:ext>
          </a:extLst>
        </xdr:cNvPr>
        <xdr:cNvCxnSpPr/>
      </xdr:nvCxnSpPr>
      <xdr:spPr>
        <a:xfrm>
          <a:off x="7886700" y="17490013"/>
          <a:ext cx="8001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123179</xdr:rowOff>
    </xdr:from>
    <xdr:to>
      <xdr:col>41</xdr:col>
      <xdr:colOff>101600</xdr:colOff>
      <xdr:row>108</xdr:row>
      <xdr:rowOff>53329</xdr:rowOff>
    </xdr:to>
    <xdr:sp macro="" textlink="">
      <xdr:nvSpPr>
        <xdr:cNvPr id="417" name="楕円 416">
          <a:extLst>
            <a:ext uri="{FF2B5EF4-FFF2-40B4-BE49-F238E27FC236}">
              <a16:creationId xmlns:a16="http://schemas.microsoft.com/office/drawing/2014/main" id="{DB8A1283-A30C-4987-938D-6B8562DE9AD6}"/>
            </a:ext>
          </a:extLst>
        </xdr:cNvPr>
        <xdr:cNvSpPr/>
      </xdr:nvSpPr>
      <xdr:spPr>
        <a:xfrm>
          <a:off x="7029450" y="1745232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2113</xdr:rowOff>
    </xdr:from>
    <xdr:to>
      <xdr:col>45</xdr:col>
      <xdr:colOff>177800</xdr:colOff>
      <xdr:row>108</xdr:row>
      <xdr:rowOff>2529</xdr:rowOff>
    </xdr:to>
    <xdr:cxnSp macro="">
      <xdr:nvCxnSpPr>
        <xdr:cNvPr id="418" name="直線コネクタ 417">
          <a:extLst>
            <a:ext uri="{FF2B5EF4-FFF2-40B4-BE49-F238E27FC236}">
              <a16:creationId xmlns:a16="http://schemas.microsoft.com/office/drawing/2014/main" id="{F7DCF784-D08B-41EC-9455-A9B72C74C47C}"/>
            </a:ext>
          </a:extLst>
        </xdr:cNvPr>
        <xdr:cNvCxnSpPr/>
      </xdr:nvCxnSpPr>
      <xdr:spPr>
        <a:xfrm flipV="1">
          <a:off x="7077075" y="17490013"/>
          <a:ext cx="809625"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164230</xdr:rowOff>
    </xdr:from>
    <xdr:ext cx="599010" cy="259045"/>
    <xdr:sp macro="" textlink="">
      <xdr:nvSpPr>
        <xdr:cNvPr id="419" name="n_1aveValue【港湾・漁港】&#10;一人当たり有形固定資産（償却資産）額">
          <a:extLst>
            <a:ext uri="{FF2B5EF4-FFF2-40B4-BE49-F238E27FC236}">
              <a16:creationId xmlns:a16="http://schemas.microsoft.com/office/drawing/2014/main" id="{DD2D9D04-FD0D-469A-A164-3127E599D266}"/>
            </a:ext>
          </a:extLst>
        </xdr:cNvPr>
        <xdr:cNvSpPr txBox="1"/>
      </xdr:nvSpPr>
      <xdr:spPr>
        <a:xfrm>
          <a:off x="8399995" y="1683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159526</xdr:rowOff>
    </xdr:from>
    <xdr:ext cx="599010" cy="259045"/>
    <xdr:sp macro="" textlink="">
      <xdr:nvSpPr>
        <xdr:cNvPr id="420" name="n_2aveValue【港湾・漁港】&#10;一人当たり有形固定資産（償却資産）額">
          <a:extLst>
            <a:ext uri="{FF2B5EF4-FFF2-40B4-BE49-F238E27FC236}">
              <a16:creationId xmlns:a16="http://schemas.microsoft.com/office/drawing/2014/main" id="{C51F76B6-07AF-4ED4-A4A6-12D6D97220E4}"/>
            </a:ext>
          </a:extLst>
        </xdr:cNvPr>
        <xdr:cNvSpPr txBox="1"/>
      </xdr:nvSpPr>
      <xdr:spPr>
        <a:xfrm>
          <a:off x="7609420" y="1684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166299</xdr:rowOff>
    </xdr:from>
    <xdr:ext cx="599010" cy="259045"/>
    <xdr:sp macro="" textlink="">
      <xdr:nvSpPr>
        <xdr:cNvPr id="421" name="n_3aveValue【港湾・漁港】&#10;一人当たり有形固定資産（償却資産）額">
          <a:extLst>
            <a:ext uri="{FF2B5EF4-FFF2-40B4-BE49-F238E27FC236}">
              <a16:creationId xmlns:a16="http://schemas.microsoft.com/office/drawing/2014/main" id="{1C613DBE-B53C-4586-9F9A-DF97AC24AED7}"/>
            </a:ext>
          </a:extLst>
        </xdr:cNvPr>
        <xdr:cNvSpPr txBox="1"/>
      </xdr:nvSpPr>
      <xdr:spPr>
        <a:xfrm>
          <a:off x="6818845" y="1684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71700</xdr:rowOff>
    </xdr:from>
    <xdr:ext cx="534377" cy="259045"/>
    <xdr:sp macro="" textlink="">
      <xdr:nvSpPr>
        <xdr:cNvPr id="422" name="n_1mainValue【港湾・漁港】&#10;一人当たり有形固定資産（償却資産）額">
          <a:extLst>
            <a:ext uri="{FF2B5EF4-FFF2-40B4-BE49-F238E27FC236}">
              <a16:creationId xmlns:a16="http://schemas.microsoft.com/office/drawing/2014/main" id="{A1CC05FD-74CB-43F7-93B1-FC9CF79D1378}"/>
            </a:ext>
          </a:extLst>
        </xdr:cNvPr>
        <xdr:cNvSpPr txBox="1"/>
      </xdr:nvSpPr>
      <xdr:spPr>
        <a:xfrm>
          <a:off x="8429136" y="175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44040</xdr:rowOff>
    </xdr:from>
    <xdr:ext cx="534377" cy="259045"/>
    <xdr:sp macro="" textlink="">
      <xdr:nvSpPr>
        <xdr:cNvPr id="423" name="n_2mainValue【港湾・漁港】&#10;一人当たり有形固定資産（償却資産）額">
          <a:extLst>
            <a:ext uri="{FF2B5EF4-FFF2-40B4-BE49-F238E27FC236}">
              <a16:creationId xmlns:a16="http://schemas.microsoft.com/office/drawing/2014/main" id="{47742913-05F9-4348-B43C-79775290B205}"/>
            </a:ext>
          </a:extLst>
        </xdr:cNvPr>
        <xdr:cNvSpPr txBox="1"/>
      </xdr:nvSpPr>
      <xdr:spPr>
        <a:xfrm>
          <a:off x="7648086" y="175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44456</xdr:rowOff>
    </xdr:from>
    <xdr:ext cx="534377" cy="259045"/>
    <xdr:sp macro="" textlink="">
      <xdr:nvSpPr>
        <xdr:cNvPr id="424" name="n_3mainValue【港湾・漁港】&#10;一人当たり有形固定資産（償却資産）額">
          <a:extLst>
            <a:ext uri="{FF2B5EF4-FFF2-40B4-BE49-F238E27FC236}">
              <a16:creationId xmlns:a16="http://schemas.microsoft.com/office/drawing/2014/main" id="{7DE22E03-9157-43A5-A511-3A39EB2B4BB8}"/>
            </a:ext>
          </a:extLst>
        </xdr:cNvPr>
        <xdr:cNvSpPr txBox="1"/>
      </xdr:nvSpPr>
      <xdr:spPr>
        <a:xfrm>
          <a:off x="6847986" y="175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2F13DA43-26F6-47E8-B459-6EA64E0E5FD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26" name="正方形/長方形 425">
          <a:extLst>
            <a:ext uri="{FF2B5EF4-FFF2-40B4-BE49-F238E27FC236}">
              <a16:creationId xmlns:a16="http://schemas.microsoft.com/office/drawing/2014/main" id="{0013CC83-E249-4EE8-9FDA-98354F920E21}"/>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27" name="正方形/長方形 426">
          <a:extLst>
            <a:ext uri="{FF2B5EF4-FFF2-40B4-BE49-F238E27FC236}">
              <a16:creationId xmlns:a16="http://schemas.microsoft.com/office/drawing/2014/main" id="{AA0AB965-F234-404C-96BD-FA3EBBFBFDA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28" name="正方形/長方形 427">
          <a:extLst>
            <a:ext uri="{FF2B5EF4-FFF2-40B4-BE49-F238E27FC236}">
              <a16:creationId xmlns:a16="http://schemas.microsoft.com/office/drawing/2014/main" id="{E7DB6F34-FDB8-4028-996B-0FF2991F5ACB}"/>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29" name="正方形/長方形 428">
          <a:extLst>
            <a:ext uri="{FF2B5EF4-FFF2-40B4-BE49-F238E27FC236}">
              <a16:creationId xmlns:a16="http://schemas.microsoft.com/office/drawing/2014/main" id="{4BF2D12F-566F-4602-A3AF-2730A61C0632}"/>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98704E01-ADFB-4A0D-A22B-6FD85C81619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7FD4008B-F36C-408E-9195-42FBF030E41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27A50B94-D8DF-4302-91CA-62249E5060C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3" name="テキスト ボックス 432">
          <a:extLst>
            <a:ext uri="{FF2B5EF4-FFF2-40B4-BE49-F238E27FC236}">
              <a16:creationId xmlns:a16="http://schemas.microsoft.com/office/drawing/2014/main" id="{3D06EE34-B1CE-4A4C-B17D-BE83A3D1481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a:extLst>
            <a:ext uri="{FF2B5EF4-FFF2-40B4-BE49-F238E27FC236}">
              <a16:creationId xmlns:a16="http://schemas.microsoft.com/office/drawing/2014/main" id="{CCB406FB-F7A5-4427-B52F-F57C1AD5368E}"/>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5" name="テキスト ボックス 434">
          <a:extLst>
            <a:ext uri="{FF2B5EF4-FFF2-40B4-BE49-F238E27FC236}">
              <a16:creationId xmlns:a16="http://schemas.microsoft.com/office/drawing/2014/main" id="{81C96460-A193-4EE1-99D5-677EAEA98FC1}"/>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a:extLst>
            <a:ext uri="{FF2B5EF4-FFF2-40B4-BE49-F238E27FC236}">
              <a16:creationId xmlns:a16="http://schemas.microsoft.com/office/drawing/2014/main" id="{858495BF-67EA-4EEA-A9E3-3137196A5D04}"/>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a:extLst>
            <a:ext uri="{FF2B5EF4-FFF2-40B4-BE49-F238E27FC236}">
              <a16:creationId xmlns:a16="http://schemas.microsoft.com/office/drawing/2014/main" id="{7946AA7A-A876-4ADA-8281-E3F82609A07A}"/>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a:extLst>
            <a:ext uri="{FF2B5EF4-FFF2-40B4-BE49-F238E27FC236}">
              <a16:creationId xmlns:a16="http://schemas.microsoft.com/office/drawing/2014/main" id="{4E8C5150-2849-4DB9-BDA0-FEC295428B32}"/>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a:extLst>
            <a:ext uri="{FF2B5EF4-FFF2-40B4-BE49-F238E27FC236}">
              <a16:creationId xmlns:a16="http://schemas.microsoft.com/office/drawing/2014/main" id="{9B14A9E4-EB7C-4FAC-BE32-39551B78AFD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a:extLst>
            <a:ext uri="{FF2B5EF4-FFF2-40B4-BE49-F238E27FC236}">
              <a16:creationId xmlns:a16="http://schemas.microsoft.com/office/drawing/2014/main" id="{9BB363E2-4917-4681-A5D2-C7DA05614E93}"/>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a:extLst>
            <a:ext uri="{FF2B5EF4-FFF2-40B4-BE49-F238E27FC236}">
              <a16:creationId xmlns:a16="http://schemas.microsoft.com/office/drawing/2014/main" id="{548C5A68-8537-4A5E-84C2-5EE812935DA0}"/>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a:extLst>
            <a:ext uri="{FF2B5EF4-FFF2-40B4-BE49-F238E27FC236}">
              <a16:creationId xmlns:a16="http://schemas.microsoft.com/office/drawing/2014/main" id="{D073CFD3-4C79-4781-9490-C17FB6F2C067}"/>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a:extLst>
            <a:ext uri="{FF2B5EF4-FFF2-40B4-BE49-F238E27FC236}">
              <a16:creationId xmlns:a16="http://schemas.microsoft.com/office/drawing/2014/main" id="{C966A951-9DCF-4A83-9673-59D89B482463}"/>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a:extLst>
            <a:ext uri="{FF2B5EF4-FFF2-40B4-BE49-F238E27FC236}">
              <a16:creationId xmlns:a16="http://schemas.microsoft.com/office/drawing/2014/main" id="{9627C2A7-2D5E-4747-BACE-70E3C445638A}"/>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5" name="テキスト ボックス 444">
          <a:extLst>
            <a:ext uri="{FF2B5EF4-FFF2-40B4-BE49-F238E27FC236}">
              <a16:creationId xmlns:a16="http://schemas.microsoft.com/office/drawing/2014/main" id="{3718CB54-86E4-4911-AAF0-6C07C771E5AB}"/>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B9584E39-E462-432F-BB4F-D718C1F2270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空港】&#10;有形固定資産減価償却率グラフ枠">
          <a:extLst>
            <a:ext uri="{FF2B5EF4-FFF2-40B4-BE49-F238E27FC236}">
              <a16:creationId xmlns:a16="http://schemas.microsoft.com/office/drawing/2014/main" id="{F78C0512-1CA8-4D00-8DA1-06412B79DB1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448" name="直線コネクタ 447">
          <a:extLst>
            <a:ext uri="{FF2B5EF4-FFF2-40B4-BE49-F238E27FC236}">
              <a16:creationId xmlns:a16="http://schemas.microsoft.com/office/drawing/2014/main" id="{49C38FC4-6869-40A9-8406-FFF241347A31}"/>
            </a:ext>
          </a:extLst>
        </xdr:cNvPr>
        <xdr:cNvCxnSpPr/>
      </xdr:nvCxnSpPr>
      <xdr:spPr>
        <a:xfrm flipV="1">
          <a:off x="14695170" y="5470253"/>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449" name="【空港】&#10;有形固定資産減価償却率最小値テキスト">
          <a:extLst>
            <a:ext uri="{FF2B5EF4-FFF2-40B4-BE49-F238E27FC236}">
              <a16:creationId xmlns:a16="http://schemas.microsoft.com/office/drawing/2014/main" id="{83A2415B-C7A8-4F2D-9A9F-B1D89A6DD0AF}"/>
            </a:ext>
          </a:extLst>
        </xdr:cNvPr>
        <xdr:cNvSpPr txBox="1"/>
      </xdr:nvSpPr>
      <xdr:spPr>
        <a:xfrm>
          <a:off x="14744700"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50" name="直線コネクタ 449">
          <a:extLst>
            <a:ext uri="{FF2B5EF4-FFF2-40B4-BE49-F238E27FC236}">
              <a16:creationId xmlns:a16="http://schemas.microsoft.com/office/drawing/2014/main" id="{8728CBC0-327D-4F9F-89FA-B26C9B4EC461}"/>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451" name="【空港】&#10;有形固定資産減価償却率最大値テキスト">
          <a:extLst>
            <a:ext uri="{FF2B5EF4-FFF2-40B4-BE49-F238E27FC236}">
              <a16:creationId xmlns:a16="http://schemas.microsoft.com/office/drawing/2014/main" id="{2DD0B0FD-C17E-49B0-916F-E0B4CAADBB49}"/>
            </a:ext>
          </a:extLst>
        </xdr:cNvPr>
        <xdr:cNvSpPr txBox="1"/>
      </xdr:nvSpPr>
      <xdr:spPr>
        <a:xfrm>
          <a:off x="14744700" y="52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52" name="直線コネクタ 451">
          <a:extLst>
            <a:ext uri="{FF2B5EF4-FFF2-40B4-BE49-F238E27FC236}">
              <a16:creationId xmlns:a16="http://schemas.microsoft.com/office/drawing/2014/main" id="{385104E3-5838-4D38-BBCB-82E419950890}"/>
            </a:ext>
          </a:extLst>
        </xdr:cNvPr>
        <xdr:cNvCxnSpPr/>
      </xdr:nvCxnSpPr>
      <xdr:spPr>
        <a:xfrm>
          <a:off x="14611350" y="5470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119760</xdr:rowOff>
    </xdr:from>
    <xdr:ext cx="405111" cy="259045"/>
    <xdr:sp macro="" textlink="">
      <xdr:nvSpPr>
        <xdr:cNvPr id="453" name="【空港】&#10;有形固定資産減価償却率平均値テキスト">
          <a:extLst>
            <a:ext uri="{FF2B5EF4-FFF2-40B4-BE49-F238E27FC236}">
              <a16:creationId xmlns:a16="http://schemas.microsoft.com/office/drawing/2014/main" id="{AA457C09-5BC4-476B-975F-F44E098F76DF}"/>
            </a:ext>
          </a:extLst>
        </xdr:cNvPr>
        <xdr:cNvSpPr txBox="1"/>
      </xdr:nvSpPr>
      <xdr:spPr>
        <a:xfrm>
          <a:off x="14744700" y="6276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54" name="フローチャート: 判断 453">
          <a:extLst>
            <a:ext uri="{FF2B5EF4-FFF2-40B4-BE49-F238E27FC236}">
              <a16:creationId xmlns:a16="http://schemas.microsoft.com/office/drawing/2014/main" id="{3295B31C-F732-41A5-ABD6-89395D7EA10F}"/>
            </a:ext>
          </a:extLst>
        </xdr:cNvPr>
        <xdr:cNvSpPr/>
      </xdr:nvSpPr>
      <xdr:spPr>
        <a:xfrm>
          <a:off x="14649450" y="62976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455" name="フローチャート: 判断 454">
          <a:extLst>
            <a:ext uri="{FF2B5EF4-FFF2-40B4-BE49-F238E27FC236}">
              <a16:creationId xmlns:a16="http://schemas.microsoft.com/office/drawing/2014/main" id="{B0984D30-CC3B-4B16-9399-0B2FF5EA098F}"/>
            </a:ext>
          </a:extLst>
        </xdr:cNvPr>
        <xdr:cNvSpPr/>
      </xdr:nvSpPr>
      <xdr:spPr>
        <a:xfrm>
          <a:off x="13887450" y="6265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456" name="フローチャート: 判断 455">
          <a:extLst>
            <a:ext uri="{FF2B5EF4-FFF2-40B4-BE49-F238E27FC236}">
              <a16:creationId xmlns:a16="http://schemas.microsoft.com/office/drawing/2014/main" id="{E2C95424-6E13-4CA4-BFF7-E970996419D7}"/>
            </a:ext>
          </a:extLst>
        </xdr:cNvPr>
        <xdr:cNvSpPr/>
      </xdr:nvSpPr>
      <xdr:spPr>
        <a:xfrm>
          <a:off x="130968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57" name="フローチャート: 判断 456">
          <a:extLst>
            <a:ext uri="{FF2B5EF4-FFF2-40B4-BE49-F238E27FC236}">
              <a16:creationId xmlns:a16="http://schemas.microsoft.com/office/drawing/2014/main" id="{528414A3-8AC5-41AE-A12F-0211EC41F85F}"/>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DD99DC9A-D963-4DE8-81D9-D50A6B847CB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24DF9CF6-FE42-445B-8FBA-640796535201}"/>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CB73424-E197-4A8E-A166-979FD878327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C92D4681-B137-4CAA-A049-D1B60634BD9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1DF631BA-FA94-4258-8F5F-346DD62C8D6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463" name="楕円 462">
          <a:extLst>
            <a:ext uri="{FF2B5EF4-FFF2-40B4-BE49-F238E27FC236}">
              <a16:creationId xmlns:a16="http://schemas.microsoft.com/office/drawing/2014/main" id="{BEE6E0A5-0965-49E2-A9FE-AC76FE49D0A4}"/>
            </a:ext>
          </a:extLst>
        </xdr:cNvPr>
        <xdr:cNvSpPr/>
      </xdr:nvSpPr>
      <xdr:spPr>
        <a:xfrm>
          <a:off x="13887450" y="603957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464" name="楕円 463">
          <a:extLst>
            <a:ext uri="{FF2B5EF4-FFF2-40B4-BE49-F238E27FC236}">
              <a16:creationId xmlns:a16="http://schemas.microsoft.com/office/drawing/2014/main" id="{6D6C29F7-39CD-4CEB-8E84-EB88ED0D960D}"/>
            </a:ext>
          </a:extLst>
        </xdr:cNvPr>
        <xdr:cNvSpPr/>
      </xdr:nvSpPr>
      <xdr:spPr>
        <a:xfrm>
          <a:off x="13096875" y="60002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102326</xdr:rowOff>
    </xdr:to>
    <xdr:cxnSp macro="">
      <xdr:nvCxnSpPr>
        <xdr:cNvPr id="465" name="直線コネクタ 464">
          <a:extLst>
            <a:ext uri="{FF2B5EF4-FFF2-40B4-BE49-F238E27FC236}">
              <a16:creationId xmlns:a16="http://schemas.microsoft.com/office/drawing/2014/main" id="{E003803F-1FEC-44C4-8A97-AF3A43DE2E74}"/>
            </a:ext>
          </a:extLst>
        </xdr:cNvPr>
        <xdr:cNvCxnSpPr/>
      </xdr:nvCxnSpPr>
      <xdr:spPr>
        <a:xfrm>
          <a:off x="13144500" y="6047831"/>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149497</xdr:rowOff>
    </xdr:from>
    <xdr:to>
      <xdr:col>72</xdr:col>
      <xdr:colOff>38100</xdr:colOff>
      <xdr:row>37</xdr:row>
      <xdr:rowOff>79647</xdr:rowOff>
    </xdr:to>
    <xdr:sp macro="" textlink="">
      <xdr:nvSpPr>
        <xdr:cNvPr id="466" name="楕円 465">
          <a:extLst>
            <a:ext uri="{FF2B5EF4-FFF2-40B4-BE49-F238E27FC236}">
              <a16:creationId xmlns:a16="http://schemas.microsoft.com/office/drawing/2014/main" id="{AACCB457-F7B2-4C73-8C1A-4D478AF79F7F}"/>
            </a:ext>
          </a:extLst>
        </xdr:cNvPr>
        <xdr:cNvSpPr/>
      </xdr:nvSpPr>
      <xdr:spPr>
        <a:xfrm>
          <a:off x="12296775" y="59787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28847</xdr:rowOff>
    </xdr:from>
    <xdr:to>
      <xdr:col>76</xdr:col>
      <xdr:colOff>114300</xdr:colOff>
      <xdr:row>37</xdr:row>
      <xdr:rowOff>56606</xdr:rowOff>
    </xdr:to>
    <xdr:cxnSp macro="">
      <xdr:nvCxnSpPr>
        <xdr:cNvPr id="467" name="直線コネクタ 466">
          <a:extLst>
            <a:ext uri="{FF2B5EF4-FFF2-40B4-BE49-F238E27FC236}">
              <a16:creationId xmlns:a16="http://schemas.microsoft.com/office/drawing/2014/main" id="{74DC3217-18DE-4B5C-B15B-09620E80D98C}"/>
            </a:ext>
          </a:extLst>
        </xdr:cNvPr>
        <xdr:cNvCxnSpPr/>
      </xdr:nvCxnSpPr>
      <xdr:spPr>
        <a:xfrm>
          <a:off x="12344400" y="6016897"/>
          <a:ext cx="800100" cy="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33218</xdr:rowOff>
    </xdr:from>
    <xdr:ext cx="405111" cy="259045"/>
    <xdr:sp macro="" textlink="">
      <xdr:nvSpPr>
        <xdr:cNvPr id="468" name="n_1aveValue【空港】&#10;有形固定資産減価償却率">
          <a:extLst>
            <a:ext uri="{FF2B5EF4-FFF2-40B4-BE49-F238E27FC236}">
              <a16:creationId xmlns:a16="http://schemas.microsoft.com/office/drawing/2014/main" id="{43B77878-7DF8-484C-BBC8-A273BE51EF7E}"/>
            </a:ext>
          </a:extLst>
        </xdr:cNvPr>
        <xdr:cNvSpPr txBox="1"/>
      </xdr:nvSpPr>
      <xdr:spPr>
        <a:xfrm>
          <a:off x="13745219" y="634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469" name="n_2aveValue【空港】&#10;有形固定資産減価償却率">
          <a:extLst>
            <a:ext uri="{FF2B5EF4-FFF2-40B4-BE49-F238E27FC236}">
              <a16:creationId xmlns:a16="http://schemas.microsoft.com/office/drawing/2014/main" id="{FBC260F0-6AC2-40CA-BA0B-01E0518E300A}"/>
            </a:ext>
          </a:extLst>
        </xdr:cNvPr>
        <xdr:cNvSpPr txBox="1"/>
      </xdr:nvSpPr>
      <xdr:spPr>
        <a:xfrm>
          <a:off x="12964169" y="63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70" name="n_3aveValue【空港】&#10;有形固定資産減価償却率">
          <a:extLst>
            <a:ext uri="{FF2B5EF4-FFF2-40B4-BE49-F238E27FC236}">
              <a16:creationId xmlns:a16="http://schemas.microsoft.com/office/drawing/2014/main" id="{6096193C-FF20-46C6-B91E-96F2A981F521}"/>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169653</xdr:rowOff>
    </xdr:from>
    <xdr:ext cx="405111" cy="259045"/>
    <xdr:sp macro="" textlink="">
      <xdr:nvSpPr>
        <xdr:cNvPr id="471" name="n_1mainValue【空港】&#10;有形固定資産減価償却率">
          <a:extLst>
            <a:ext uri="{FF2B5EF4-FFF2-40B4-BE49-F238E27FC236}">
              <a16:creationId xmlns:a16="http://schemas.microsoft.com/office/drawing/2014/main" id="{C64D0085-0FDF-4516-B5A8-65ACC68CF847}"/>
            </a:ext>
          </a:extLst>
        </xdr:cNvPr>
        <xdr:cNvSpPr txBox="1"/>
      </xdr:nvSpPr>
      <xdr:spPr>
        <a:xfrm>
          <a:off x="13745219"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472" name="n_2mainValue【空港】&#10;有形固定資産減価償却率">
          <a:extLst>
            <a:ext uri="{FF2B5EF4-FFF2-40B4-BE49-F238E27FC236}">
              <a16:creationId xmlns:a16="http://schemas.microsoft.com/office/drawing/2014/main" id="{955DBB19-1C35-4AC4-859C-D6E4F2D837C4}"/>
            </a:ext>
          </a:extLst>
        </xdr:cNvPr>
        <xdr:cNvSpPr txBox="1"/>
      </xdr:nvSpPr>
      <xdr:spPr>
        <a:xfrm>
          <a:off x="12964169" y="578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96174</xdr:rowOff>
    </xdr:from>
    <xdr:ext cx="405111" cy="259045"/>
    <xdr:sp macro="" textlink="">
      <xdr:nvSpPr>
        <xdr:cNvPr id="473" name="n_3mainValue【空港】&#10;有形固定資産減価償却率">
          <a:extLst>
            <a:ext uri="{FF2B5EF4-FFF2-40B4-BE49-F238E27FC236}">
              <a16:creationId xmlns:a16="http://schemas.microsoft.com/office/drawing/2014/main" id="{BB6C55BE-68BA-4FBC-A3D7-4EE2E376FE86}"/>
            </a:ext>
          </a:extLst>
        </xdr:cNvPr>
        <xdr:cNvSpPr txBox="1"/>
      </xdr:nvSpPr>
      <xdr:spPr>
        <a:xfrm>
          <a:off x="12164069" y="576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DEF58ACB-1043-489E-89B2-4BAAA9E0BA1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75" name="正方形/長方形 474">
          <a:extLst>
            <a:ext uri="{FF2B5EF4-FFF2-40B4-BE49-F238E27FC236}">
              <a16:creationId xmlns:a16="http://schemas.microsoft.com/office/drawing/2014/main" id="{DB998AA7-85AF-4FDD-AF74-19B739ED0C9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76" name="正方形/長方形 475">
          <a:extLst>
            <a:ext uri="{FF2B5EF4-FFF2-40B4-BE49-F238E27FC236}">
              <a16:creationId xmlns:a16="http://schemas.microsoft.com/office/drawing/2014/main" id="{1B3904C3-9BC7-4276-91CB-F807E6ADD597}"/>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77" name="正方形/長方形 476">
          <a:extLst>
            <a:ext uri="{FF2B5EF4-FFF2-40B4-BE49-F238E27FC236}">
              <a16:creationId xmlns:a16="http://schemas.microsoft.com/office/drawing/2014/main" id="{C85EBA50-657F-4442-AEFA-AFA763753583}"/>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78" name="正方形/長方形 477">
          <a:extLst>
            <a:ext uri="{FF2B5EF4-FFF2-40B4-BE49-F238E27FC236}">
              <a16:creationId xmlns:a16="http://schemas.microsoft.com/office/drawing/2014/main" id="{ED9E480C-E156-4CB9-BDE6-2ABF485B932E}"/>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A5840C23-3F13-4DE5-9BE5-CE750868918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B8D688CD-071D-4DA6-A46A-FE9F46ACC99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04E3E261-A705-4804-86D7-97133EC87A10}"/>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2" name="直線コネクタ 481">
          <a:extLst>
            <a:ext uri="{FF2B5EF4-FFF2-40B4-BE49-F238E27FC236}">
              <a16:creationId xmlns:a16="http://schemas.microsoft.com/office/drawing/2014/main" id="{5FACAC59-C141-43C4-AAA7-E5A5BDAB57AD}"/>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3" name="テキスト ボックス 482">
          <a:extLst>
            <a:ext uri="{FF2B5EF4-FFF2-40B4-BE49-F238E27FC236}">
              <a16:creationId xmlns:a16="http://schemas.microsoft.com/office/drawing/2014/main" id="{A74E35B4-01AA-4371-B0A7-411C9F873A67}"/>
            </a:ext>
          </a:extLst>
        </xdr:cNvPr>
        <xdr:cNvSpPr txBox="1"/>
      </xdr:nvSpPr>
      <xdr:spPr>
        <a:xfrm>
          <a:off x="16248514" y="66364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4" name="直線コネクタ 483">
          <a:extLst>
            <a:ext uri="{FF2B5EF4-FFF2-40B4-BE49-F238E27FC236}">
              <a16:creationId xmlns:a16="http://schemas.microsoft.com/office/drawing/2014/main" id="{8245DB2E-FD79-4DA2-8118-48737064D1B7}"/>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5" name="テキスト ボックス 484">
          <a:extLst>
            <a:ext uri="{FF2B5EF4-FFF2-40B4-BE49-F238E27FC236}">
              <a16:creationId xmlns:a16="http://schemas.microsoft.com/office/drawing/2014/main" id="{41C5FCD9-C849-4EDC-8FA5-77777815115B}"/>
            </a:ext>
          </a:extLst>
        </xdr:cNvPr>
        <xdr:cNvSpPr txBox="1"/>
      </xdr:nvSpPr>
      <xdr:spPr>
        <a:xfrm>
          <a:off x="15985051" y="6198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6" name="直線コネクタ 485">
          <a:extLst>
            <a:ext uri="{FF2B5EF4-FFF2-40B4-BE49-F238E27FC236}">
              <a16:creationId xmlns:a16="http://schemas.microsoft.com/office/drawing/2014/main" id="{76155DFF-F61B-4D8B-A8A6-F33C78D3DBD1}"/>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87" name="テキスト ボックス 486">
          <a:extLst>
            <a:ext uri="{FF2B5EF4-FFF2-40B4-BE49-F238E27FC236}">
              <a16:creationId xmlns:a16="http://schemas.microsoft.com/office/drawing/2014/main" id="{2936E336-85D2-4EAC-A941-BD0F54D00AFB}"/>
            </a:ext>
          </a:extLst>
        </xdr:cNvPr>
        <xdr:cNvSpPr txBox="1"/>
      </xdr:nvSpPr>
      <xdr:spPr>
        <a:xfrm>
          <a:off x="15985051" y="576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8" name="直線コネクタ 487">
          <a:extLst>
            <a:ext uri="{FF2B5EF4-FFF2-40B4-BE49-F238E27FC236}">
              <a16:creationId xmlns:a16="http://schemas.microsoft.com/office/drawing/2014/main" id="{E7CC5D4A-F22E-4F12-AEAC-2C0D4A1F02FB}"/>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89" name="テキスト ボックス 488">
          <a:extLst>
            <a:ext uri="{FF2B5EF4-FFF2-40B4-BE49-F238E27FC236}">
              <a16:creationId xmlns:a16="http://schemas.microsoft.com/office/drawing/2014/main" id="{0DEAFBC3-4A04-4008-9D8A-754B1D716AE9}"/>
            </a:ext>
          </a:extLst>
        </xdr:cNvPr>
        <xdr:cNvSpPr txBox="1"/>
      </xdr:nvSpPr>
      <xdr:spPr>
        <a:xfrm>
          <a:off x="15985051" y="5341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a:extLst>
            <a:ext uri="{FF2B5EF4-FFF2-40B4-BE49-F238E27FC236}">
              <a16:creationId xmlns:a16="http://schemas.microsoft.com/office/drawing/2014/main" id="{CF16ED28-2100-4943-97D4-7FF55F5EEE0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1" name="テキスト ボックス 490">
          <a:extLst>
            <a:ext uri="{FF2B5EF4-FFF2-40B4-BE49-F238E27FC236}">
              <a16:creationId xmlns:a16="http://schemas.microsoft.com/office/drawing/2014/main" id="{FD419EA7-E9B1-410E-903C-99B1E3536E5C}"/>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空港】&#10;一人当たり有形固定資産（償却資産）額グラフ枠">
          <a:extLst>
            <a:ext uri="{FF2B5EF4-FFF2-40B4-BE49-F238E27FC236}">
              <a16:creationId xmlns:a16="http://schemas.microsoft.com/office/drawing/2014/main" id="{305DED53-11EF-45D3-A4A5-5248A27DD70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493" name="直線コネクタ 492">
          <a:extLst>
            <a:ext uri="{FF2B5EF4-FFF2-40B4-BE49-F238E27FC236}">
              <a16:creationId xmlns:a16="http://schemas.microsoft.com/office/drawing/2014/main" id="{B4E582D4-B7DF-4A1A-9E27-E86CFE8C50FC}"/>
            </a:ext>
          </a:extLst>
        </xdr:cNvPr>
        <xdr:cNvCxnSpPr/>
      </xdr:nvCxnSpPr>
      <xdr:spPr>
        <a:xfrm flipV="1">
          <a:off x="19952970" y="5677027"/>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494" name="【空港】&#10;一人当たり有形固定資産（償却資産）額最小値テキスト">
          <a:extLst>
            <a:ext uri="{FF2B5EF4-FFF2-40B4-BE49-F238E27FC236}">
              <a16:creationId xmlns:a16="http://schemas.microsoft.com/office/drawing/2014/main" id="{CBD95FDE-1914-4C55-85FE-B105A8AC25DA}"/>
            </a:ext>
          </a:extLst>
        </xdr:cNvPr>
        <xdr:cNvSpPr txBox="1"/>
      </xdr:nvSpPr>
      <xdr:spPr>
        <a:xfrm>
          <a:off x="20002500" y="676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495" name="直線コネクタ 494">
          <a:extLst>
            <a:ext uri="{FF2B5EF4-FFF2-40B4-BE49-F238E27FC236}">
              <a16:creationId xmlns:a16="http://schemas.microsoft.com/office/drawing/2014/main" id="{24BDC65D-969F-483D-B93F-3F018F70145B}"/>
            </a:ext>
          </a:extLst>
        </xdr:cNvPr>
        <xdr:cNvCxnSpPr/>
      </xdr:nvCxnSpPr>
      <xdr:spPr>
        <a:xfrm>
          <a:off x="19878675" y="67546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496" name="【空港】&#10;一人当たり有形固定資産（償却資産）額最大値テキスト">
          <a:extLst>
            <a:ext uri="{FF2B5EF4-FFF2-40B4-BE49-F238E27FC236}">
              <a16:creationId xmlns:a16="http://schemas.microsoft.com/office/drawing/2014/main" id="{4C4D4F23-4458-420F-9001-69AF5246C981}"/>
            </a:ext>
          </a:extLst>
        </xdr:cNvPr>
        <xdr:cNvSpPr txBox="1"/>
      </xdr:nvSpPr>
      <xdr:spPr>
        <a:xfrm>
          <a:off x="20002500"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497" name="直線コネクタ 496">
          <a:extLst>
            <a:ext uri="{FF2B5EF4-FFF2-40B4-BE49-F238E27FC236}">
              <a16:creationId xmlns:a16="http://schemas.microsoft.com/office/drawing/2014/main" id="{CBD1107F-FC01-4D54-899E-444DEDA89D96}"/>
            </a:ext>
          </a:extLst>
        </xdr:cNvPr>
        <xdr:cNvCxnSpPr/>
      </xdr:nvCxnSpPr>
      <xdr:spPr>
        <a:xfrm>
          <a:off x="19878675" y="5677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78488</xdr:rowOff>
    </xdr:from>
    <xdr:ext cx="534377" cy="259045"/>
    <xdr:sp macro="" textlink="">
      <xdr:nvSpPr>
        <xdr:cNvPr id="498" name="【空港】&#10;一人当たり有形固定資産（償却資産）額平均値テキスト">
          <a:extLst>
            <a:ext uri="{FF2B5EF4-FFF2-40B4-BE49-F238E27FC236}">
              <a16:creationId xmlns:a16="http://schemas.microsoft.com/office/drawing/2014/main" id="{6A054FCA-9832-497A-B0EF-03EF7ACE8FE0}"/>
            </a:ext>
          </a:extLst>
        </xdr:cNvPr>
        <xdr:cNvSpPr txBox="1"/>
      </xdr:nvSpPr>
      <xdr:spPr>
        <a:xfrm>
          <a:off x="20002500" y="6231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499" name="フローチャート: 判断 498">
          <a:extLst>
            <a:ext uri="{FF2B5EF4-FFF2-40B4-BE49-F238E27FC236}">
              <a16:creationId xmlns:a16="http://schemas.microsoft.com/office/drawing/2014/main" id="{6D3E3688-3A2E-415C-A52B-82012342AC09}"/>
            </a:ext>
          </a:extLst>
        </xdr:cNvPr>
        <xdr:cNvSpPr/>
      </xdr:nvSpPr>
      <xdr:spPr>
        <a:xfrm>
          <a:off x="19897725" y="62563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00" name="フローチャート: 判断 499">
          <a:extLst>
            <a:ext uri="{FF2B5EF4-FFF2-40B4-BE49-F238E27FC236}">
              <a16:creationId xmlns:a16="http://schemas.microsoft.com/office/drawing/2014/main" id="{0A3BE44F-5864-418F-BE0E-CD9D5AC9491B}"/>
            </a:ext>
          </a:extLst>
        </xdr:cNvPr>
        <xdr:cNvSpPr/>
      </xdr:nvSpPr>
      <xdr:spPr>
        <a:xfrm>
          <a:off x="19154775" y="62895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01" name="フローチャート: 判断 500">
          <a:extLst>
            <a:ext uri="{FF2B5EF4-FFF2-40B4-BE49-F238E27FC236}">
              <a16:creationId xmlns:a16="http://schemas.microsoft.com/office/drawing/2014/main" id="{89A05948-0272-4562-A0A7-9B6302D3687F}"/>
            </a:ext>
          </a:extLst>
        </xdr:cNvPr>
        <xdr:cNvSpPr/>
      </xdr:nvSpPr>
      <xdr:spPr>
        <a:xfrm>
          <a:off x="18345150" y="62984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02" name="フローチャート: 判断 501">
          <a:extLst>
            <a:ext uri="{FF2B5EF4-FFF2-40B4-BE49-F238E27FC236}">
              <a16:creationId xmlns:a16="http://schemas.microsoft.com/office/drawing/2014/main" id="{2DAED0CC-1AB7-4527-8739-37A39911FCC3}"/>
            </a:ext>
          </a:extLst>
        </xdr:cNvPr>
        <xdr:cNvSpPr/>
      </xdr:nvSpPr>
      <xdr:spPr>
        <a:xfrm>
          <a:off x="17554575" y="632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91701446-412D-499C-8CF4-C3EC2CA2CB1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2B92ECAC-934B-46C0-ADC1-6E0C36AB242F}"/>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E1638C2F-DF6F-40CB-9176-DA9F0A7E222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9A4F24B-28DB-4ACF-AB34-5588239DC11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33F17685-150A-44D1-A9A5-C9B2C861034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121458</xdr:rowOff>
    </xdr:from>
    <xdr:to>
      <xdr:col>112</xdr:col>
      <xdr:colOff>38100</xdr:colOff>
      <xdr:row>41</xdr:row>
      <xdr:rowOff>51608</xdr:rowOff>
    </xdr:to>
    <xdr:sp macro="" textlink="">
      <xdr:nvSpPr>
        <xdr:cNvPr id="508" name="楕円 507">
          <a:extLst>
            <a:ext uri="{FF2B5EF4-FFF2-40B4-BE49-F238E27FC236}">
              <a16:creationId xmlns:a16="http://schemas.microsoft.com/office/drawing/2014/main" id="{087F6C1F-9DE2-4727-B28B-A07F0821095A}"/>
            </a:ext>
          </a:extLst>
        </xdr:cNvPr>
        <xdr:cNvSpPr/>
      </xdr:nvSpPr>
      <xdr:spPr>
        <a:xfrm>
          <a:off x="19154775" y="660163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139197</xdr:rowOff>
    </xdr:from>
    <xdr:to>
      <xdr:col>107</xdr:col>
      <xdr:colOff>101600</xdr:colOff>
      <xdr:row>41</xdr:row>
      <xdr:rowOff>69347</xdr:rowOff>
    </xdr:to>
    <xdr:sp macro="" textlink="">
      <xdr:nvSpPr>
        <xdr:cNvPr id="509" name="楕円 508">
          <a:extLst>
            <a:ext uri="{FF2B5EF4-FFF2-40B4-BE49-F238E27FC236}">
              <a16:creationId xmlns:a16="http://schemas.microsoft.com/office/drawing/2014/main" id="{7958A265-6C08-42B0-AA54-36416B492D46}"/>
            </a:ext>
          </a:extLst>
        </xdr:cNvPr>
        <xdr:cNvSpPr/>
      </xdr:nvSpPr>
      <xdr:spPr>
        <a:xfrm>
          <a:off x="18345150" y="661937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808</xdr:rowOff>
    </xdr:from>
    <xdr:to>
      <xdr:col>111</xdr:col>
      <xdr:colOff>177800</xdr:colOff>
      <xdr:row>41</xdr:row>
      <xdr:rowOff>18547</xdr:rowOff>
    </xdr:to>
    <xdr:cxnSp macro="">
      <xdr:nvCxnSpPr>
        <xdr:cNvPr id="510" name="直線コネクタ 509">
          <a:extLst>
            <a:ext uri="{FF2B5EF4-FFF2-40B4-BE49-F238E27FC236}">
              <a16:creationId xmlns:a16="http://schemas.microsoft.com/office/drawing/2014/main" id="{8B1A2AA7-033E-405B-8ECA-9A2B5C9EBD1A}"/>
            </a:ext>
          </a:extLst>
        </xdr:cNvPr>
        <xdr:cNvCxnSpPr/>
      </xdr:nvCxnSpPr>
      <xdr:spPr>
        <a:xfrm flipV="1">
          <a:off x="18392775" y="6639733"/>
          <a:ext cx="809625"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139883</xdr:rowOff>
    </xdr:from>
    <xdr:to>
      <xdr:col>102</xdr:col>
      <xdr:colOff>165100</xdr:colOff>
      <xdr:row>41</xdr:row>
      <xdr:rowOff>70033</xdr:rowOff>
    </xdr:to>
    <xdr:sp macro="" textlink="">
      <xdr:nvSpPr>
        <xdr:cNvPr id="511" name="楕円 510">
          <a:extLst>
            <a:ext uri="{FF2B5EF4-FFF2-40B4-BE49-F238E27FC236}">
              <a16:creationId xmlns:a16="http://schemas.microsoft.com/office/drawing/2014/main" id="{41029D6C-7875-4E22-8FFC-E2C261F5484E}"/>
            </a:ext>
          </a:extLst>
        </xdr:cNvPr>
        <xdr:cNvSpPr/>
      </xdr:nvSpPr>
      <xdr:spPr>
        <a:xfrm>
          <a:off x="17554575" y="662005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18547</xdr:rowOff>
    </xdr:from>
    <xdr:to>
      <xdr:col>107</xdr:col>
      <xdr:colOff>50800</xdr:colOff>
      <xdr:row>41</xdr:row>
      <xdr:rowOff>19233</xdr:rowOff>
    </xdr:to>
    <xdr:cxnSp macro="">
      <xdr:nvCxnSpPr>
        <xdr:cNvPr id="512" name="直線コネクタ 511">
          <a:extLst>
            <a:ext uri="{FF2B5EF4-FFF2-40B4-BE49-F238E27FC236}">
              <a16:creationId xmlns:a16="http://schemas.microsoft.com/office/drawing/2014/main" id="{557C51DE-55E3-428F-A550-ACF4EFAE5AED}"/>
            </a:ext>
          </a:extLst>
        </xdr:cNvPr>
        <xdr:cNvCxnSpPr/>
      </xdr:nvCxnSpPr>
      <xdr:spPr>
        <a:xfrm flipV="1">
          <a:off x="17602200" y="6657472"/>
          <a:ext cx="790575"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83040</xdr:rowOff>
    </xdr:from>
    <xdr:ext cx="534377" cy="259045"/>
    <xdr:sp macro="" textlink="">
      <xdr:nvSpPr>
        <xdr:cNvPr id="513" name="n_1aveValue【空港】&#10;一人当たり有形固定資産（償却資産）額">
          <a:extLst>
            <a:ext uri="{FF2B5EF4-FFF2-40B4-BE49-F238E27FC236}">
              <a16:creationId xmlns:a16="http://schemas.microsoft.com/office/drawing/2014/main" id="{79D7EBF0-EB2C-4AC9-AE3C-BB54560F1C07}"/>
            </a:ext>
          </a:extLst>
        </xdr:cNvPr>
        <xdr:cNvSpPr txBox="1"/>
      </xdr:nvSpPr>
      <xdr:spPr>
        <a:xfrm>
          <a:off x="18944736" y="60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95109</xdr:rowOff>
    </xdr:from>
    <xdr:ext cx="469744" cy="259045"/>
    <xdr:sp macro="" textlink="">
      <xdr:nvSpPr>
        <xdr:cNvPr id="514" name="n_2aveValue【空港】&#10;一人当たり有形固定資産（償却資産）額">
          <a:extLst>
            <a:ext uri="{FF2B5EF4-FFF2-40B4-BE49-F238E27FC236}">
              <a16:creationId xmlns:a16="http://schemas.microsoft.com/office/drawing/2014/main" id="{F16E2C29-1339-4D48-8683-E748EBBFE337}"/>
            </a:ext>
          </a:extLst>
        </xdr:cNvPr>
        <xdr:cNvSpPr txBox="1"/>
      </xdr:nvSpPr>
      <xdr:spPr>
        <a:xfrm>
          <a:off x="18183303" y="608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15" name="n_3aveValue【空港】&#10;一人当たり有形固定資産（償却資産）額">
          <a:extLst>
            <a:ext uri="{FF2B5EF4-FFF2-40B4-BE49-F238E27FC236}">
              <a16:creationId xmlns:a16="http://schemas.microsoft.com/office/drawing/2014/main" id="{7FDC3A78-6297-4242-8CAB-2FB0AEFF9A94}"/>
            </a:ext>
          </a:extLst>
        </xdr:cNvPr>
        <xdr:cNvSpPr txBox="1"/>
      </xdr:nvSpPr>
      <xdr:spPr>
        <a:xfrm>
          <a:off x="17383203" y="6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42735</xdr:rowOff>
    </xdr:from>
    <xdr:ext cx="469744" cy="259045"/>
    <xdr:sp macro="" textlink="">
      <xdr:nvSpPr>
        <xdr:cNvPr id="516" name="n_1mainValue【空港】&#10;一人当たり有形固定資産（償却資産）額">
          <a:extLst>
            <a:ext uri="{FF2B5EF4-FFF2-40B4-BE49-F238E27FC236}">
              <a16:creationId xmlns:a16="http://schemas.microsoft.com/office/drawing/2014/main" id="{114D3EFA-8FA7-4443-87D4-DC68BEFD43C4}"/>
            </a:ext>
          </a:extLst>
        </xdr:cNvPr>
        <xdr:cNvSpPr txBox="1"/>
      </xdr:nvSpPr>
      <xdr:spPr>
        <a:xfrm>
          <a:off x="18983403" y="668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60474</xdr:rowOff>
    </xdr:from>
    <xdr:ext cx="469744" cy="259045"/>
    <xdr:sp macro="" textlink="">
      <xdr:nvSpPr>
        <xdr:cNvPr id="517" name="n_2mainValue【空港】&#10;一人当たり有形固定資産（償却資産）額">
          <a:extLst>
            <a:ext uri="{FF2B5EF4-FFF2-40B4-BE49-F238E27FC236}">
              <a16:creationId xmlns:a16="http://schemas.microsoft.com/office/drawing/2014/main" id="{6F941298-C4DE-414C-8C2C-BB793D2C875F}"/>
            </a:ext>
          </a:extLst>
        </xdr:cNvPr>
        <xdr:cNvSpPr txBox="1"/>
      </xdr:nvSpPr>
      <xdr:spPr>
        <a:xfrm>
          <a:off x="18183303" y="670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61160</xdr:rowOff>
    </xdr:from>
    <xdr:ext cx="469744" cy="259045"/>
    <xdr:sp macro="" textlink="">
      <xdr:nvSpPr>
        <xdr:cNvPr id="518" name="n_3mainValue【空港】&#10;一人当たり有形固定資産（償却資産）額">
          <a:extLst>
            <a:ext uri="{FF2B5EF4-FFF2-40B4-BE49-F238E27FC236}">
              <a16:creationId xmlns:a16="http://schemas.microsoft.com/office/drawing/2014/main" id="{61A74138-7D81-45A2-B8D0-2AB790AB915B}"/>
            </a:ext>
          </a:extLst>
        </xdr:cNvPr>
        <xdr:cNvSpPr txBox="1"/>
      </xdr:nvSpPr>
      <xdr:spPr>
        <a:xfrm>
          <a:off x="17383203" y="670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a:extLst>
            <a:ext uri="{FF2B5EF4-FFF2-40B4-BE49-F238E27FC236}">
              <a16:creationId xmlns:a16="http://schemas.microsoft.com/office/drawing/2014/main" id="{7E5BD9E7-208E-4B98-8D58-8D49B1A38F1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20" name="正方形/長方形 519">
          <a:extLst>
            <a:ext uri="{FF2B5EF4-FFF2-40B4-BE49-F238E27FC236}">
              <a16:creationId xmlns:a16="http://schemas.microsoft.com/office/drawing/2014/main" id="{5A6141C6-85EC-40C9-80C2-7FB472749A0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21" name="正方形/長方形 520">
          <a:extLst>
            <a:ext uri="{FF2B5EF4-FFF2-40B4-BE49-F238E27FC236}">
              <a16:creationId xmlns:a16="http://schemas.microsoft.com/office/drawing/2014/main" id="{DD7A9875-27C1-443F-AFCA-BF04507B57B2}"/>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22" name="正方形/長方形 521">
          <a:extLst>
            <a:ext uri="{FF2B5EF4-FFF2-40B4-BE49-F238E27FC236}">
              <a16:creationId xmlns:a16="http://schemas.microsoft.com/office/drawing/2014/main" id="{52D43031-3C44-476F-AB59-B02055F51CE6}"/>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23" name="正方形/長方形 522">
          <a:extLst>
            <a:ext uri="{FF2B5EF4-FFF2-40B4-BE49-F238E27FC236}">
              <a16:creationId xmlns:a16="http://schemas.microsoft.com/office/drawing/2014/main" id="{5ECB6B20-C6BA-417C-A116-52554D05959C}"/>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C45FAECE-8B79-40CD-87F9-9E752095E242}"/>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78411DA7-C241-45E2-8C87-4517CBD85A2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F06088F-463B-4B32-A084-7AC9BC5D81C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A1BEBCEA-41D1-45F3-9114-E05F35625AC6}"/>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28D8FC88-A71A-46F1-9A35-6AB1785491CB}"/>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9" name="テキスト ボックス 528">
          <a:extLst>
            <a:ext uri="{FF2B5EF4-FFF2-40B4-BE49-F238E27FC236}">
              <a16:creationId xmlns:a16="http://schemas.microsoft.com/office/drawing/2014/main" id="{E979E6C5-C1B1-43ED-A5FD-F03F7D75A0D4}"/>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63386A32-19E2-4BA7-95A6-990E2A1702FB}"/>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E840DE15-7A06-4093-8AD0-F08CFDF4473F}"/>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461E1757-C39A-4A29-9299-34AF915BECEA}"/>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A9BC44F2-2C2E-48E3-BB08-D3B9DA589321}"/>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8065F1F7-06BB-4873-9C7D-AE9BC7FD7962}"/>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6A19EFD8-4A7B-41CF-BE34-1B961112B930}"/>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9D32C943-131D-4668-BEE6-559C12D0832A}"/>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D787F805-09B5-4A18-8AEA-E02E186A05A6}"/>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B592BB55-9F39-48FA-8367-54B017632A0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9" name="テキスト ボックス 538">
          <a:extLst>
            <a:ext uri="{FF2B5EF4-FFF2-40B4-BE49-F238E27FC236}">
              <a16:creationId xmlns:a16="http://schemas.microsoft.com/office/drawing/2014/main" id="{E981BF7B-29DF-4E63-AD0C-3598C68765E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CBD09282-E7CC-4C3A-AE10-955ACF8F299D}"/>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541" name="直線コネクタ 540">
          <a:extLst>
            <a:ext uri="{FF2B5EF4-FFF2-40B4-BE49-F238E27FC236}">
              <a16:creationId xmlns:a16="http://schemas.microsoft.com/office/drawing/2014/main" id="{E5452BE8-B80D-44F0-BDEE-99ADEC0FB669}"/>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77851B37-7B3A-48F7-8595-AF7E2A20AC28}"/>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543" name="直線コネクタ 542">
          <a:extLst>
            <a:ext uri="{FF2B5EF4-FFF2-40B4-BE49-F238E27FC236}">
              <a16:creationId xmlns:a16="http://schemas.microsoft.com/office/drawing/2014/main" id="{F99CCB39-555A-4CF8-906F-70598B0916A4}"/>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3F1586F6-D051-49FA-868C-FD7F2D749EE6}"/>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545" name="直線コネクタ 544">
          <a:extLst>
            <a:ext uri="{FF2B5EF4-FFF2-40B4-BE49-F238E27FC236}">
              <a16:creationId xmlns:a16="http://schemas.microsoft.com/office/drawing/2014/main" id="{7B39B1B5-5A98-4FE8-BEDF-281AC0AA9917}"/>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156227</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59A415DA-AFC8-4DD8-BA2E-525FDB75997C}"/>
            </a:ext>
          </a:extLst>
        </xdr:cNvPr>
        <xdr:cNvSpPr txBox="1"/>
      </xdr:nvSpPr>
      <xdr:spPr>
        <a:xfrm>
          <a:off x="14744700" y="971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47" name="フローチャート: 判断 546">
          <a:extLst>
            <a:ext uri="{FF2B5EF4-FFF2-40B4-BE49-F238E27FC236}">
              <a16:creationId xmlns:a16="http://schemas.microsoft.com/office/drawing/2014/main" id="{4A75C25A-AD87-4EB8-ACD1-3D2C32E1EE41}"/>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48" name="フローチャート: 判断 547">
          <a:extLst>
            <a:ext uri="{FF2B5EF4-FFF2-40B4-BE49-F238E27FC236}">
              <a16:creationId xmlns:a16="http://schemas.microsoft.com/office/drawing/2014/main" id="{CA937882-AAFC-4CEC-97E4-DE8D3DCB3694}"/>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9" name="フローチャート: 判断 548">
          <a:extLst>
            <a:ext uri="{FF2B5EF4-FFF2-40B4-BE49-F238E27FC236}">
              <a16:creationId xmlns:a16="http://schemas.microsoft.com/office/drawing/2014/main" id="{8FB06DF2-E0F4-4DAD-A7C1-C279F4E40407}"/>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550" name="フローチャート: 判断 549">
          <a:extLst>
            <a:ext uri="{FF2B5EF4-FFF2-40B4-BE49-F238E27FC236}">
              <a16:creationId xmlns:a16="http://schemas.microsoft.com/office/drawing/2014/main" id="{29169DDC-A207-4766-AD74-FD26AE430360}"/>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51" name="フローチャート: 判断 550">
          <a:extLst>
            <a:ext uri="{FF2B5EF4-FFF2-40B4-BE49-F238E27FC236}">
              <a16:creationId xmlns:a16="http://schemas.microsoft.com/office/drawing/2014/main" id="{3660BB3D-1090-4FD1-BA42-D6C48FDBEF9D}"/>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74A14F8-40E8-4CFC-871F-52B59BF7FD8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A44B7E7-BA60-43BA-9CD6-885BCFBEBCF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40F72B9-3FEF-4738-BD7E-5DBD5563743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13AACB6-9831-464F-B37C-B87286E5737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881F6BC-0109-42F4-8A2D-0536EED8BC37}"/>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57" name="楕円 556">
          <a:extLst>
            <a:ext uri="{FF2B5EF4-FFF2-40B4-BE49-F238E27FC236}">
              <a16:creationId xmlns:a16="http://schemas.microsoft.com/office/drawing/2014/main" id="{58CF1DB4-574B-42BE-BE50-618B0182485F}"/>
            </a:ext>
          </a:extLst>
        </xdr:cNvPr>
        <xdr:cNvSpPr/>
      </xdr:nvSpPr>
      <xdr:spPr>
        <a:xfrm>
          <a:off x="13887450" y="100609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48260</xdr:rowOff>
    </xdr:from>
    <xdr:to>
      <xdr:col>76</xdr:col>
      <xdr:colOff>165100</xdr:colOff>
      <xdr:row>56</xdr:row>
      <xdr:rowOff>149860</xdr:rowOff>
    </xdr:to>
    <xdr:sp macro="" textlink="">
      <xdr:nvSpPr>
        <xdr:cNvPr id="558" name="楕円 557">
          <a:extLst>
            <a:ext uri="{FF2B5EF4-FFF2-40B4-BE49-F238E27FC236}">
              <a16:creationId xmlns:a16="http://schemas.microsoft.com/office/drawing/2014/main" id="{0B38278F-02DF-48A8-8B50-2487CAA2894D}"/>
            </a:ext>
          </a:extLst>
        </xdr:cNvPr>
        <xdr:cNvSpPr/>
      </xdr:nvSpPr>
      <xdr:spPr>
        <a:xfrm>
          <a:off x="13096875" y="91128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99060</xdr:rowOff>
    </xdr:from>
    <xdr:to>
      <xdr:col>81</xdr:col>
      <xdr:colOff>50800</xdr:colOff>
      <xdr:row>62</xdr:row>
      <xdr:rowOff>72390</xdr:rowOff>
    </xdr:to>
    <xdr:cxnSp macro="">
      <xdr:nvCxnSpPr>
        <xdr:cNvPr id="559" name="直線コネクタ 558">
          <a:extLst>
            <a:ext uri="{FF2B5EF4-FFF2-40B4-BE49-F238E27FC236}">
              <a16:creationId xmlns:a16="http://schemas.microsoft.com/office/drawing/2014/main" id="{61893B2A-9B67-4C5E-AA58-828128FAFA00}"/>
            </a:ext>
          </a:extLst>
        </xdr:cNvPr>
        <xdr:cNvCxnSpPr/>
      </xdr:nvCxnSpPr>
      <xdr:spPr>
        <a:xfrm>
          <a:off x="13144500" y="9170035"/>
          <a:ext cx="790575" cy="93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560" name="楕円 559">
          <a:extLst>
            <a:ext uri="{FF2B5EF4-FFF2-40B4-BE49-F238E27FC236}">
              <a16:creationId xmlns:a16="http://schemas.microsoft.com/office/drawing/2014/main" id="{1B8A6382-77FB-4428-AD93-E90D2E063F0E}"/>
            </a:ext>
          </a:extLst>
        </xdr:cNvPr>
        <xdr:cNvSpPr/>
      </xdr:nvSpPr>
      <xdr:spPr>
        <a:xfrm>
          <a:off x="12296775" y="91128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56</xdr:row>
      <xdr:rowOff>99060</xdr:rowOff>
    </xdr:to>
    <xdr:cxnSp macro="">
      <xdr:nvCxnSpPr>
        <xdr:cNvPr id="561" name="直線コネクタ 560">
          <a:extLst>
            <a:ext uri="{FF2B5EF4-FFF2-40B4-BE49-F238E27FC236}">
              <a16:creationId xmlns:a16="http://schemas.microsoft.com/office/drawing/2014/main" id="{BC1950B8-DB98-4424-8A63-C514933710C1}"/>
            </a:ext>
          </a:extLst>
        </xdr:cNvPr>
        <xdr:cNvCxnSpPr/>
      </xdr:nvCxnSpPr>
      <xdr:spPr>
        <a:xfrm>
          <a:off x="12344400" y="91700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62" name="n_1aveValue【学校施設】&#10;有形固定資産減価償却率">
          <a:extLst>
            <a:ext uri="{FF2B5EF4-FFF2-40B4-BE49-F238E27FC236}">
              <a16:creationId xmlns:a16="http://schemas.microsoft.com/office/drawing/2014/main" id="{E1838321-6F84-42C1-9142-FC24A570D132}"/>
            </a:ext>
          </a:extLst>
        </xdr:cNvPr>
        <xdr:cNvSpPr txBox="1"/>
      </xdr:nvSpPr>
      <xdr:spPr>
        <a:xfrm>
          <a:off x="13745219"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3" name="n_2aveValue【学校施設】&#10;有形固定資産減価償却率">
          <a:extLst>
            <a:ext uri="{FF2B5EF4-FFF2-40B4-BE49-F238E27FC236}">
              <a16:creationId xmlns:a16="http://schemas.microsoft.com/office/drawing/2014/main" id="{6F3A5E86-86CA-40DC-B331-6CE2D4716A77}"/>
            </a:ext>
          </a:extLst>
        </xdr:cNvPr>
        <xdr:cNvSpPr txBox="1"/>
      </xdr:nvSpPr>
      <xdr:spPr>
        <a:xfrm>
          <a:off x="129641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125747</xdr:rowOff>
    </xdr:from>
    <xdr:ext cx="405111" cy="259045"/>
    <xdr:sp macro="" textlink="">
      <xdr:nvSpPr>
        <xdr:cNvPr id="564" name="n_3aveValue【学校施設】&#10;有形固定資産減価償却率">
          <a:extLst>
            <a:ext uri="{FF2B5EF4-FFF2-40B4-BE49-F238E27FC236}">
              <a16:creationId xmlns:a16="http://schemas.microsoft.com/office/drawing/2014/main" id="{2CE37314-2883-409E-8914-077D19C7E171}"/>
            </a:ext>
          </a:extLst>
        </xdr:cNvPr>
        <xdr:cNvSpPr txBox="1"/>
      </xdr:nvSpPr>
      <xdr:spPr>
        <a:xfrm>
          <a:off x="12164069"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948C35AD-87E7-4132-B501-9131DF2ECA9A}"/>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66" name="n_1mainValue【学校施設】&#10;有形固定資産減価償却率">
          <a:extLst>
            <a:ext uri="{FF2B5EF4-FFF2-40B4-BE49-F238E27FC236}">
              <a16:creationId xmlns:a16="http://schemas.microsoft.com/office/drawing/2014/main" id="{4D758A62-0BB2-45BE-8F3B-7DDD6C29A3C3}"/>
            </a:ext>
          </a:extLst>
        </xdr:cNvPr>
        <xdr:cNvSpPr txBox="1"/>
      </xdr:nvSpPr>
      <xdr:spPr>
        <a:xfrm>
          <a:off x="13745219"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166387</xdr:rowOff>
    </xdr:from>
    <xdr:ext cx="405111" cy="259045"/>
    <xdr:sp macro="" textlink="">
      <xdr:nvSpPr>
        <xdr:cNvPr id="567" name="n_2mainValue【学校施設】&#10;有形固定資産減価償却率">
          <a:extLst>
            <a:ext uri="{FF2B5EF4-FFF2-40B4-BE49-F238E27FC236}">
              <a16:creationId xmlns:a16="http://schemas.microsoft.com/office/drawing/2014/main" id="{C362BDAF-91CD-4FC4-AA36-9C968E231CB7}"/>
            </a:ext>
          </a:extLst>
        </xdr:cNvPr>
        <xdr:cNvSpPr txBox="1"/>
      </xdr:nvSpPr>
      <xdr:spPr>
        <a:xfrm>
          <a:off x="12964169" y="890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568" name="n_3mainValue【学校施設】&#10;有形固定資産減価償却率">
          <a:extLst>
            <a:ext uri="{FF2B5EF4-FFF2-40B4-BE49-F238E27FC236}">
              <a16:creationId xmlns:a16="http://schemas.microsoft.com/office/drawing/2014/main" id="{11F992DD-AC1B-4C60-8491-23B80C3DC4C3}"/>
            </a:ext>
          </a:extLst>
        </xdr:cNvPr>
        <xdr:cNvSpPr txBox="1"/>
      </xdr:nvSpPr>
      <xdr:spPr>
        <a:xfrm>
          <a:off x="12164069" y="890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35D9055-2A99-4864-9A0B-D491BCCFC9D2}"/>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70" name="正方形/長方形 569">
          <a:extLst>
            <a:ext uri="{FF2B5EF4-FFF2-40B4-BE49-F238E27FC236}">
              <a16:creationId xmlns:a16="http://schemas.microsoft.com/office/drawing/2014/main" id="{E56470BB-629D-4D3D-9453-9476DA70B57A}"/>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71" name="正方形/長方形 570">
          <a:extLst>
            <a:ext uri="{FF2B5EF4-FFF2-40B4-BE49-F238E27FC236}">
              <a16:creationId xmlns:a16="http://schemas.microsoft.com/office/drawing/2014/main" id="{ABA4660E-6818-4225-B3DC-8262B2B56463}"/>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72" name="正方形/長方形 571">
          <a:extLst>
            <a:ext uri="{FF2B5EF4-FFF2-40B4-BE49-F238E27FC236}">
              <a16:creationId xmlns:a16="http://schemas.microsoft.com/office/drawing/2014/main" id="{34503EE1-70EE-422E-9E7F-49D991D2E96E}"/>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73" name="正方形/長方形 572">
          <a:extLst>
            <a:ext uri="{FF2B5EF4-FFF2-40B4-BE49-F238E27FC236}">
              <a16:creationId xmlns:a16="http://schemas.microsoft.com/office/drawing/2014/main" id="{3C2B20E4-904F-4AB8-859D-D24F0CF8EEE5}"/>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5A4F879B-AF3D-4182-9787-38860907E86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1A516ECB-B36E-403D-A294-2F47E20217B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D35BFDCB-666C-4843-B1D7-096CBBB5B865}"/>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C737D2F6-CB86-4529-B27C-460F2473CE5B}"/>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3F873D9-7C78-48CB-9CAD-3210D4AE1E83}"/>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247BABBA-8D10-4C1C-83A8-459754075CC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CCA67A46-9A2F-4304-A1C7-749A61D380D0}"/>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B8B0EC85-A5C7-40E6-A333-44C8A2EB0F2C}"/>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0189E04-EFFF-4EAC-9925-A8D08075ABA2}"/>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FD2F0EB2-EF35-4410-872F-0BACF276E0BB}"/>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37656682-8105-48EF-808E-BF2885D0D111}"/>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A7739AF1-50C2-4FD1-94AE-201A13855DB8}"/>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E5A5ADC0-EFAB-4E3E-9102-942BEFC97956}"/>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F427E42-4A6D-4C03-9D28-24EBDD39FEE0}"/>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618D1A2-AD3E-4178-978E-E5F3C5EA96E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45D734D8-FC3E-42A3-BE5A-4B86D9F994E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7DFB45AC-5606-4CEE-AA8B-752B93D65BD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591" name="直線コネクタ 590">
          <a:extLst>
            <a:ext uri="{FF2B5EF4-FFF2-40B4-BE49-F238E27FC236}">
              <a16:creationId xmlns:a16="http://schemas.microsoft.com/office/drawing/2014/main" id="{FE592C25-29F3-4316-A5A1-A6494BAB88A9}"/>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592" name="【学校施設】&#10;一人当たり面積最小値テキスト">
          <a:extLst>
            <a:ext uri="{FF2B5EF4-FFF2-40B4-BE49-F238E27FC236}">
              <a16:creationId xmlns:a16="http://schemas.microsoft.com/office/drawing/2014/main" id="{BBFCC2EC-80EB-41C6-81D5-753FFBA96463}"/>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593" name="直線コネクタ 592">
          <a:extLst>
            <a:ext uri="{FF2B5EF4-FFF2-40B4-BE49-F238E27FC236}">
              <a16:creationId xmlns:a16="http://schemas.microsoft.com/office/drawing/2014/main" id="{10EE9E37-26CD-428F-8996-BB3FF2708369}"/>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594" name="【学校施設】&#10;一人当たり面積最大値テキスト">
          <a:extLst>
            <a:ext uri="{FF2B5EF4-FFF2-40B4-BE49-F238E27FC236}">
              <a16:creationId xmlns:a16="http://schemas.microsoft.com/office/drawing/2014/main" id="{EE27FFA2-93F5-494E-8BC7-F361630170E1}"/>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a:extLst>
            <a:ext uri="{FF2B5EF4-FFF2-40B4-BE49-F238E27FC236}">
              <a16:creationId xmlns:a16="http://schemas.microsoft.com/office/drawing/2014/main" id="{4793156E-0D01-430F-9C4F-F80EF39911FA}"/>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469744" cy="259045"/>
    <xdr:sp macro="" textlink="">
      <xdr:nvSpPr>
        <xdr:cNvPr id="596" name="【学校施設】&#10;一人当たり面積平均値テキスト">
          <a:extLst>
            <a:ext uri="{FF2B5EF4-FFF2-40B4-BE49-F238E27FC236}">
              <a16:creationId xmlns:a16="http://schemas.microsoft.com/office/drawing/2014/main" id="{FF8078E1-B437-484D-B311-B8E082C992AB}"/>
            </a:ext>
          </a:extLst>
        </xdr:cNvPr>
        <xdr:cNvSpPr txBox="1"/>
      </xdr:nvSpPr>
      <xdr:spPr>
        <a:xfrm>
          <a:off x="20002500" y="961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597" name="フローチャート: 判断 596">
          <a:extLst>
            <a:ext uri="{FF2B5EF4-FFF2-40B4-BE49-F238E27FC236}">
              <a16:creationId xmlns:a16="http://schemas.microsoft.com/office/drawing/2014/main" id="{FE76B050-6744-4128-893A-E1E813A5B181}"/>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598" name="フローチャート: 判断 597">
          <a:extLst>
            <a:ext uri="{FF2B5EF4-FFF2-40B4-BE49-F238E27FC236}">
              <a16:creationId xmlns:a16="http://schemas.microsoft.com/office/drawing/2014/main" id="{CD458B3E-AE64-4AA3-BB29-E08EC03A92CC}"/>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599" name="フローチャート: 判断 598">
          <a:extLst>
            <a:ext uri="{FF2B5EF4-FFF2-40B4-BE49-F238E27FC236}">
              <a16:creationId xmlns:a16="http://schemas.microsoft.com/office/drawing/2014/main" id="{269834B7-437C-4EE8-87D9-5EFB17FFFD0E}"/>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00" name="フローチャート: 判断 599">
          <a:extLst>
            <a:ext uri="{FF2B5EF4-FFF2-40B4-BE49-F238E27FC236}">
              <a16:creationId xmlns:a16="http://schemas.microsoft.com/office/drawing/2014/main" id="{0BBE6C95-37C2-47B0-9269-05D16D677A58}"/>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01" name="フローチャート: 判断 600">
          <a:extLst>
            <a:ext uri="{FF2B5EF4-FFF2-40B4-BE49-F238E27FC236}">
              <a16:creationId xmlns:a16="http://schemas.microsoft.com/office/drawing/2014/main" id="{6699FC96-E2A0-41DE-A221-10A388BDED33}"/>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B4D91EF-76D0-4B8A-B116-286281332F2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CC3234-E5B2-4D6E-ADBF-9CF27244AB1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1A8EABC-93B2-4E80-961C-64FE165875E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14F7B17-2EF8-4C53-AC9E-DA40D06886F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8E72F57-F426-4A7D-A838-5BC9E286346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607" name="楕円 606">
          <a:extLst>
            <a:ext uri="{FF2B5EF4-FFF2-40B4-BE49-F238E27FC236}">
              <a16:creationId xmlns:a16="http://schemas.microsoft.com/office/drawing/2014/main" id="{596B44C4-09E7-47A1-BC5F-2FA0BB5F1D3A}"/>
            </a:ext>
          </a:extLst>
        </xdr:cNvPr>
        <xdr:cNvSpPr/>
      </xdr:nvSpPr>
      <xdr:spPr>
        <a:xfrm>
          <a:off x="19154775" y="9859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71120</xdr:rowOff>
    </xdr:from>
    <xdr:to>
      <xdr:col>107</xdr:col>
      <xdr:colOff>101600</xdr:colOff>
      <xdr:row>59</xdr:row>
      <xdr:rowOff>1270</xdr:rowOff>
    </xdr:to>
    <xdr:sp macro="" textlink="">
      <xdr:nvSpPr>
        <xdr:cNvPr id="608" name="楕円 607">
          <a:extLst>
            <a:ext uri="{FF2B5EF4-FFF2-40B4-BE49-F238E27FC236}">
              <a16:creationId xmlns:a16="http://schemas.microsoft.com/office/drawing/2014/main" id="{EC4E0DE8-B850-4F57-92D6-AE4DA6777742}"/>
            </a:ext>
          </a:extLst>
        </xdr:cNvPr>
        <xdr:cNvSpPr/>
      </xdr:nvSpPr>
      <xdr:spPr>
        <a:xfrm>
          <a:off x="18345150" y="94595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121920</xdr:rowOff>
    </xdr:from>
    <xdr:to>
      <xdr:col>111</xdr:col>
      <xdr:colOff>177800</xdr:colOff>
      <xdr:row>61</xdr:row>
      <xdr:rowOff>26670</xdr:rowOff>
    </xdr:to>
    <xdr:cxnSp macro="">
      <xdr:nvCxnSpPr>
        <xdr:cNvPr id="609" name="直線コネクタ 608">
          <a:extLst>
            <a:ext uri="{FF2B5EF4-FFF2-40B4-BE49-F238E27FC236}">
              <a16:creationId xmlns:a16="http://schemas.microsoft.com/office/drawing/2014/main" id="{BA9DCAF9-25FA-471A-94E2-F9385994DCAE}"/>
            </a:ext>
          </a:extLst>
        </xdr:cNvPr>
        <xdr:cNvCxnSpPr/>
      </xdr:nvCxnSpPr>
      <xdr:spPr>
        <a:xfrm>
          <a:off x="18392775" y="9516745"/>
          <a:ext cx="809625"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143510</xdr:rowOff>
    </xdr:from>
    <xdr:to>
      <xdr:col>102</xdr:col>
      <xdr:colOff>165100</xdr:colOff>
      <xdr:row>59</xdr:row>
      <xdr:rowOff>73660</xdr:rowOff>
    </xdr:to>
    <xdr:sp macro="" textlink="">
      <xdr:nvSpPr>
        <xdr:cNvPr id="610" name="楕円 609">
          <a:extLst>
            <a:ext uri="{FF2B5EF4-FFF2-40B4-BE49-F238E27FC236}">
              <a16:creationId xmlns:a16="http://schemas.microsoft.com/office/drawing/2014/main" id="{700848E0-0D4C-47AE-A411-0CE4AFCBDBEB}"/>
            </a:ext>
          </a:extLst>
        </xdr:cNvPr>
        <xdr:cNvSpPr/>
      </xdr:nvSpPr>
      <xdr:spPr>
        <a:xfrm>
          <a:off x="17554575" y="9531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121920</xdr:rowOff>
    </xdr:from>
    <xdr:to>
      <xdr:col>107</xdr:col>
      <xdr:colOff>50800</xdr:colOff>
      <xdr:row>59</xdr:row>
      <xdr:rowOff>22860</xdr:rowOff>
    </xdr:to>
    <xdr:cxnSp macro="">
      <xdr:nvCxnSpPr>
        <xdr:cNvPr id="611" name="直線コネクタ 610">
          <a:extLst>
            <a:ext uri="{FF2B5EF4-FFF2-40B4-BE49-F238E27FC236}">
              <a16:creationId xmlns:a16="http://schemas.microsoft.com/office/drawing/2014/main" id="{253B1712-4AC3-4748-92EF-4CEB0D0F7F5B}"/>
            </a:ext>
          </a:extLst>
        </xdr:cNvPr>
        <xdr:cNvCxnSpPr/>
      </xdr:nvCxnSpPr>
      <xdr:spPr>
        <a:xfrm flipV="1">
          <a:off x="17602200" y="9516745"/>
          <a:ext cx="7905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101617</xdr:rowOff>
    </xdr:from>
    <xdr:ext cx="469744" cy="259045"/>
    <xdr:sp macro="" textlink="">
      <xdr:nvSpPr>
        <xdr:cNvPr id="612" name="n_1aveValue【学校施設】&#10;一人当たり面積">
          <a:extLst>
            <a:ext uri="{FF2B5EF4-FFF2-40B4-BE49-F238E27FC236}">
              <a16:creationId xmlns:a16="http://schemas.microsoft.com/office/drawing/2014/main" id="{5ECDFF21-02BB-4889-B0E1-225070D5BED2}"/>
            </a:ext>
          </a:extLst>
        </xdr:cNvPr>
        <xdr:cNvSpPr txBox="1"/>
      </xdr:nvSpPr>
      <xdr:spPr>
        <a:xfrm>
          <a:off x="18983402" y="949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83837</xdr:rowOff>
    </xdr:from>
    <xdr:ext cx="469744" cy="259045"/>
    <xdr:sp macro="" textlink="">
      <xdr:nvSpPr>
        <xdr:cNvPr id="613" name="n_2aveValue【学校施設】&#10;一人当たり面積">
          <a:extLst>
            <a:ext uri="{FF2B5EF4-FFF2-40B4-BE49-F238E27FC236}">
              <a16:creationId xmlns:a16="http://schemas.microsoft.com/office/drawing/2014/main" id="{AB902E35-5FF3-458A-8A87-374FA1343AC3}"/>
            </a:ext>
          </a:extLst>
        </xdr:cNvPr>
        <xdr:cNvSpPr txBox="1"/>
      </xdr:nvSpPr>
      <xdr:spPr>
        <a:xfrm>
          <a:off x="18183302" y="980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14" name="n_3aveValue【学校施設】&#10;一人当たり面積">
          <a:extLst>
            <a:ext uri="{FF2B5EF4-FFF2-40B4-BE49-F238E27FC236}">
              <a16:creationId xmlns:a16="http://schemas.microsoft.com/office/drawing/2014/main" id="{EF70BD97-B1B8-4993-83D3-E58105307999}"/>
            </a:ext>
          </a:extLst>
        </xdr:cNvPr>
        <xdr:cNvSpPr txBox="1"/>
      </xdr:nvSpPr>
      <xdr:spPr>
        <a:xfrm>
          <a:off x="17383202"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15" name="n_4aveValue【学校施設】&#10;一人当たり面積">
          <a:extLst>
            <a:ext uri="{FF2B5EF4-FFF2-40B4-BE49-F238E27FC236}">
              <a16:creationId xmlns:a16="http://schemas.microsoft.com/office/drawing/2014/main" id="{AE7B8DBE-D94D-49DE-B09A-AC90A76FAE51}"/>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68597</xdr:rowOff>
    </xdr:from>
    <xdr:ext cx="469744" cy="259045"/>
    <xdr:sp macro="" textlink="">
      <xdr:nvSpPr>
        <xdr:cNvPr id="616" name="n_1mainValue【学校施設】&#10;一人当たり面積">
          <a:extLst>
            <a:ext uri="{FF2B5EF4-FFF2-40B4-BE49-F238E27FC236}">
              <a16:creationId xmlns:a16="http://schemas.microsoft.com/office/drawing/2014/main" id="{7117A09B-806A-4372-801A-C79BD37439FF}"/>
            </a:ext>
          </a:extLst>
        </xdr:cNvPr>
        <xdr:cNvSpPr txBox="1"/>
      </xdr:nvSpPr>
      <xdr:spPr>
        <a:xfrm>
          <a:off x="18983402"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17797</xdr:rowOff>
    </xdr:from>
    <xdr:ext cx="469744" cy="259045"/>
    <xdr:sp macro="" textlink="">
      <xdr:nvSpPr>
        <xdr:cNvPr id="617" name="n_2mainValue【学校施設】&#10;一人当たり面積">
          <a:extLst>
            <a:ext uri="{FF2B5EF4-FFF2-40B4-BE49-F238E27FC236}">
              <a16:creationId xmlns:a16="http://schemas.microsoft.com/office/drawing/2014/main" id="{173126A8-280F-4036-BA58-0BB78C9A889E}"/>
            </a:ext>
          </a:extLst>
        </xdr:cNvPr>
        <xdr:cNvSpPr txBox="1"/>
      </xdr:nvSpPr>
      <xdr:spPr>
        <a:xfrm>
          <a:off x="18183302" y="92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90187</xdr:rowOff>
    </xdr:from>
    <xdr:ext cx="469744" cy="259045"/>
    <xdr:sp macro="" textlink="">
      <xdr:nvSpPr>
        <xdr:cNvPr id="618" name="n_3mainValue【学校施設】&#10;一人当たり面積">
          <a:extLst>
            <a:ext uri="{FF2B5EF4-FFF2-40B4-BE49-F238E27FC236}">
              <a16:creationId xmlns:a16="http://schemas.microsoft.com/office/drawing/2014/main" id="{C09DD20A-B2BB-470C-93E8-C68776A392AF}"/>
            </a:ext>
          </a:extLst>
        </xdr:cNvPr>
        <xdr:cNvSpPr txBox="1"/>
      </xdr:nvSpPr>
      <xdr:spPr>
        <a:xfrm>
          <a:off x="17383202" y="931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3AC898A7-1E07-4431-81F1-115FAABEE35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20" name="正方形/長方形 619">
          <a:extLst>
            <a:ext uri="{FF2B5EF4-FFF2-40B4-BE49-F238E27FC236}">
              <a16:creationId xmlns:a16="http://schemas.microsoft.com/office/drawing/2014/main" id="{E9C0CDFC-BFA2-43A6-BCCC-1ED1AA16F12D}"/>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21" name="正方形/長方形 620">
          <a:extLst>
            <a:ext uri="{FF2B5EF4-FFF2-40B4-BE49-F238E27FC236}">
              <a16:creationId xmlns:a16="http://schemas.microsoft.com/office/drawing/2014/main" id="{4B052F99-E152-49AE-A7A8-49C8CE3B4609}"/>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22" name="正方形/長方形 621">
          <a:extLst>
            <a:ext uri="{FF2B5EF4-FFF2-40B4-BE49-F238E27FC236}">
              <a16:creationId xmlns:a16="http://schemas.microsoft.com/office/drawing/2014/main" id="{A76603CF-33C7-4E38-9738-2CA47DE030AD}"/>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23" name="正方形/長方形 622">
          <a:extLst>
            <a:ext uri="{FF2B5EF4-FFF2-40B4-BE49-F238E27FC236}">
              <a16:creationId xmlns:a16="http://schemas.microsoft.com/office/drawing/2014/main" id="{5DBA20A7-C428-4072-A400-DA98AC8E8EA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3E50FA24-28F8-452A-90F7-F58DF24A583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45F62BA-A521-4EC7-B246-141C4C5040E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3320CAB5-D10A-4BA0-8FE1-3EC49CAE2F4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1F9D067-6BFB-4246-B74C-46E64B898F5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7B1A4F53-3393-4D3A-BAB9-C3EDD298A5FE}"/>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8CC8A77A-FD2B-491C-8A2E-E63E2B597B95}"/>
            </a:ext>
          </a:extLst>
        </xdr:cNvPr>
        <xdr:cNvSpPr txBox="1"/>
      </xdr:nvSpPr>
      <xdr:spPr>
        <a:xfrm>
          <a:off x="107945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AF5967AD-8E9A-47C9-AF58-420F406FFF53}"/>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3D6729FE-356E-4CA4-A3DD-65CEEB4E686F}"/>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237EED67-5E81-40BE-90EA-1D9F8828AE31}"/>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BD56579E-AC4E-415C-AF12-61792E458B8E}"/>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F7B1141F-73FF-4874-9B39-31495C585AC5}"/>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3D49E4F1-196F-41DC-93F4-9E29D2E5AD7D}"/>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3D9F98DC-AABC-4D5B-83BD-395323421AA1}"/>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EFAF1D0D-B1D5-423B-B64B-274062C3E3B9}"/>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A17539C8-C693-4CB1-BEF2-CFFDCD31BE3C}"/>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CF6C466F-5DEE-41B8-B376-EAFB7C616C09}"/>
            </a:ext>
          </a:extLst>
        </xdr:cNvPr>
        <xdr:cNvSpPr txBox="1"/>
      </xdr:nvSpPr>
      <xdr:spPr>
        <a:xfrm>
          <a:off x="10903736" y="124112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CBE33156-9116-4EB5-A1DB-ED63C16559F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図書館】&#10;有形固定資産減価償却率グラフ枠">
          <a:extLst>
            <a:ext uri="{FF2B5EF4-FFF2-40B4-BE49-F238E27FC236}">
              <a16:creationId xmlns:a16="http://schemas.microsoft.com/office/drawing/2014/main" id="{2D5DA8B2-F157-491A-9163-52A13563268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126274</xdr:rowOff>
    </xdr:from>
    <xdr:to>
      <xdr:col>85</xdr:col>
      <xdr:colOff>126364</xdr:colOff>
      <xdr:row>84</xdr:row>
      <xdr:rowOff>15239</xdr:rowOff>
    </xdr:to>
    <xdr:cxnSp macro="">
      <xdr:nvCxnSpPr>
        <xdr:cNvPr id="642" name="直線コネクタ 641">
          <a:extLst>
            <a:ext uri="{FF2B5EF4-FFF2-40B4-BE49-F238E27FC236}">
              <a16:creationId xmlns:a16="http://schemas.microsoft.com/office/drawing/2014/main" id="{0409310F-171B-41BA-A1EA-BD13E3147B4A}"/>
            </a:ext>
          </a:extLst>
        </xdr:cNvPr>
        <xdr:cNvCxnSpPr/>
      </xdr:nvCxnSpPr>
      <xdr:spPr>
        <a:xfrm flipV="1">
          <a:off x="14695170" y="12591324"/>
          <a:ext cx="1269" cy="1022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19066</xdr:rowOff>
    </xdr:from>
    <xdr:ext cx="405111" cy="259045"/>
    <xdr:sp macro="" textlink="">
      <xdr:nvSpPr>
        <xdr:cNvPr id="643" name="【図書館】&#10;有形固定資産減価償却率最小値テキスト">
          <a:extLst>
            <a:ext uri="{FF2B5EF4-FFF2-40B4-BE49-F238E27FC236}">
              <a16:creationId xmlns:a16="http://schemas.microsoft.com/office/drawing/2014/main" id="{38EC80EC-24A0-48E7-B8F7-1D7803218101}"/>
            </a:ext>
          </a:extLst>
        </xdr:cNvPr>
        <xdr:cNvSpPr txBox="1"/>
      </xdr:nvSpPr>
      <xdr:spPr>
        <a:xfrm>
          <a:off x="14744700"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15239</xdr:rowOff>
    </xdr:from>
    <xdr:to>
      <xdr:col>86</xdr:col>
      <xdr:colOff>25400</xdr:colOff>
      <xdr:row>84</xdr:row>
      <xdr:rowOff>15239</xdr:rowOff>
    </xdr:to>
    <xdr:cxnSp macro="">
      <xdr:nvCxnSpPr>
        <xdr:cNvPr id="644" name="直線コネクタ 643">
          <a:extLst>
            <a:ext uri="{FF2B5EF4-FFF2-40B4-BE49-F238E27FC236}">
              <a16:creationId xmlns:a16="http://schemas.microsoft.com/office/drawing/2014/main" id="{8AFB9DEC-2A2A-4E3B-8AA2-92C5D29618CA}"/>
            </a:ext>
          </a:extLst>
        </xdr:cNvPr>
        <xdr:cNvCxnSpPr/>
      </xdr:nvCxnSpPr>
      <xdr:spPr>
        <a:xfrm>
          <a:off x="14611350" y="136137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72951</xdr:rowOff>
    </xdr:from>
    <xdr:ext cx="340478" cy="259045"/>
    <xdr:sp macro="" textlink="">
      <xdr:nvSpPr>
        <xdr:cNvPr id="645" name="【図書館】&#10;有形固定資産減価償却率最大値テキスト">
          <a:extLst>
            <a:ext uri="{FF2B5EF4-FFF2-40B4-BE49-F238E27FC236}">
              <a16:creationId xmlns:a16="http://schemas.microsoft.com/office/drawing/2014/main" id="{2A7ED91D-F503-426B-B60D-6E568AB7B16F}"/>
            </a:ext>
          </a:extLst>
        </xdr:cNvPr>
        <xdr:cNvSpPr txBox="1"/>
      </xdr:nvSpPr>
      <xdr:spPr>
        <a:xfrm>
          <a:off x="14744700" y="12376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126274</xdr:rowOff>
    </xdr:from>
    <xdr:to>
      <xdr:col>86</xdr:col>
      <xdr:colOff>25400</xdr:colOff>
      <xdr:row>77</xdr:row>
      <xdr:rowOff>126274</xdr:rowOff>
    </xdr:to>
    <xdr:cxnSp macro="">
      <xdr:nvCxnSpPr>
        <xdr:cNvPr id="646" name="直線コネクタ 645">
          <a:extLst>
            <a:ext uri="{FF2B5EF4-FFF2-40B4-BE49-F238E27FC236}">
              <a16:creationId xmlns:a16="http://schemas.microsoft.com/office/drawing/2014/main" id="{55DFAD57-72A7-4F58-AD74-E19369D5B700}"/>
            </a:ext>
          </a:extLst>
        </xdr:cNvPr>
        <xdr:cNvCxnSpPr/>
      </xdr:nvCxnSpPr>
      <xdr:spPr>
        <a:xfrm>
          <a:off x="14611350" y="125913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140443</xdr:rowOff>
    </xdr:from>
    <xdr:ext cx="405111" cy="259045"/>
    <xdr:sp macro="" textlink="">
      <xdr:nvSpPr>
        <xdr:cNvPr id="647" name="【図書館】&#10;有形固定資産減価償却率平均値テキスト">
          <a:extLst>
            <a:ext uri="{FF2B5EF4-FFF2-40B4-BE49-F238E27FC236}">
              <a16:creationId xmlns:a16="http://schemas.microsoft.com/office/drawing/2014/main" id="{E181CD3E-6BF1-40A4-A6F7-FD21F13C3EB0}"/>
            </a:ext>
          </a:extLst>
        </xdr:cNvPr>
        <xdr:cNvSpPr txBox="1"/>
      </xdr:nvSpPr>
      <xdr:spPr>
        <a:xfrm>
          <a:off x="14744700" y="13097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48" name="フローチャート: 判断 647">
          <a:extLst>
            <a:ext uri="{FF2B5EF4-FFF2-40B4-BE49-F238E27FC236}">
              <a16:creationId xmlns:a16="http://schemas.microsoft.com/office/drawing/2014/main" id="{7708C516-AF32-4B7C-8B34-D211B772D252}"/>
            </a:ext>
          </a:extLst>
        </xdr:cNvPr>
        <xdr:cNvSpPr/>
      </xdr:nvSpPr>
      <xdr:spPr>
        <a:xfrm>
          <a:off x="14649450" y="131128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91802</xdr:rowOff>
    </xdr:from>
    <xdr:to>
      <xdr:col>81</xdr:col>
      <xdr:colOff>101600</xdr:colOff>
      <xdr:row>82</xdr:row>
      <xdr:rowOff>21952</xdr:rowOff>
    </xdr:to>
    <xdr:sp macro="" textlink="">
      <xdr:nvSpPr>
        <xdr:cNvPr id="649" name="フローチャート: 判断 648">
          <a:extLst>
            <a:ext uri="{FF2B5EF4-FFF2-40B4-BE49-F238E27FC236}">
              <a16:creationId xmlns:a16="http://schemas.microsoft.com/office/drawing/2014/main" id="{601CDC5B-A564-4C1F-AFA1-DF16CA6F266D}"/>
            </a:ext>
          </a:extLst>
        </xdr:cNvPr>
        <xdr:cNvSpPr/>
      </xdr:nvSpPr>
      <xdr:spPr>
        <a:xfrm>
          <a:off x="13887450" y="132045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160382</xdr:rowOff>
    </xdr:from>
    <xdr:to>
      <xdr:col>76</xdr:col>
      <xdr:colOff>165100</xdr:colOff>
      <xdr:row>82</xdr:row>
      <xdr:rowOff>90532</xdr:rowOff>
    </xdr:to>
    <xdr:sp macro="" textlink="">
      <xdr:nvSpPr>
        <xdr:cNvPr id="650" name="フローチャート: 判断 649">
          <a:extLst>
            <a:ext uri="{FF2B5EF4-FFF2-40B4-BE49-F238E27FC236}">
              <a16:creationId xmlns:a16="http://schemas.microsoft.com/office/drawing/2014/main" id="{02A66500-BE4D-42A9-B44B-BFCDF7BA2E15}"/>
            </a:ext>
          </a:extLst>
        </xdr:cNvPr>
        <xdr:cNvSpPr/>
      </xdr:nvSpPr>
      <xdr:spPr>
        <a:xfrm>
          <a:off x="13096875" y="1327948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77107</xdr:rowOff>
    </xdr:from>
    <xdr:to>
      <xdr:col>72</xdr:col>
      <xdr:colOff>38100</xdr:colOff>
      <xdr:row>82</xdr:row>
      <xdr:rowOff>7257</xdr:rowOff>
    </xdr:to>
    <xdr:sp macro="" textlink="">
      <xdr:nvSpPr>
        <xdr:cNvPr id="651" name="フローチャート: 判断 650">
          <a:extLst>
            <a:ext uri="{FF2B5EF4-FFF2-40B4-BE49-F238E27FC236}">
              <a16:creationId xmlns:a16="http://schemas.microsoft.com/office/drawing/2014/main" id="{CE2D9F39-7842-493E-B265-BA902F1E9E94}"/>
            </a:ext>
          </a:extLst>
        </xdr:cNvPr>
        <xdr:cNvSpPr/>
      </xdr:nvSpPr>
      <xdr:spPr>
        <a:xfrm>
          <a:off x="12296775" y="13193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101600</xdr:rowOff>
    </xdr:from>
    <xdr:to>
      <xdr:col>67</xdr:col>
      <xdr:colOff>101600</xdr:colOff>
      <xdr:row>80</xdr:row>
      <xdr:rowOff>31750</xdr:rowOff>
    </xdr:to>
    <xdr:sp macro="" textlink="">
      <xdr:nvSpPr>
        <xdr:cNvPr id="652" name="フローチャート: 判断 651">
          <a:extLst>
            <a:ext uri="{FF2B5EF4-FFF2-40B4-BE49-F238E27FC236}">
              <a16:creationId xmlns:a16="http://schemas.microsoft.com/office/drawing/2014/main" id="{8269BE8F-083D-473D-ABB6-A7028501807B}"/>
            </a:ext>
          </a:extLst>
        </xdr:cNvPr>
        <xdr:cNvSpPr/>
      </xdr:nvSpPr>
      <xdr:spPr>
        <a:xfrm>
          <a:off x="11487150" y="12896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B4A27B2F-3684-4364-8C9C-86FF158E54C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B8B78D9-C6C0-4BCC-ADEE-E4C5D6B6885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990042F-9EDE-41B7-881E-A60721C0B84B}"/>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BCC2D59-344B-47DA-B81C-3E0D22F0DDBB}"/>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CD6D1AF-08EF-41BD-A618-2804925FF39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16692</xdr:rowOff>
    </xdr:from>
    <xdr:to>
      <xdr:col>81</xdr:col>
      <xdr:colOff>101600</xdr:colOff>
      <xdr:row>85</xdr:row>
      <xdr:rowOff>118292</xdr:rowOff>
    </xdr:to>
    <xdr:sp macro="" textlink="">
      <xdr:nvSpPr>
        <xdr:cNvPr id="658" name="楕円 657">
          <a:extLst>
            <a:ext uri="{FF2B5EF4-FFF2-40B4-BE49-F238E27FC236}">
              <a16:creationId xmlns:a16="http://schemas.microsoft.com/office/drawing/2014/main" id="{FBD1192D-6109-46F5-852C-ACAB90331AC4}"/>
            </a:ext>
          </a:extLst>
        </xdr:cNvPr>
        <xdr:cNvSpPr/>
      </xdr:nvSpPr>
      <xdr:spPr>
        <a:xfrm>
          <a:off x="13887450" y="137803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148952</xdr:rowOff>
    </xdr:from>
    <xdr:to>
      <xdr:col>76</xdr:col>
      <xdr:colOff>165100</xdr:colOff>
      <xdr:row>86</xdr:row>
      <xdr:rowOff>79102</xdr:rowOff>
    </xdr:to>
    <xdr:sp macro="" textlink="">
      <xdr:nvSpPr>
        <xdr:cNvPr id="659" name="楕円 658">
          <a:extLst>
            <a:ext uri="{FF2B5EF4-FFF2-40B4-BE49-F238E27FC236}">
              <a16:creationId xmlns:a16="http://schemas.microsoft.com/office/drawing/2014/main" id="{18858C65-C56B-47C7-8876-05EBBA4C9748}"/>
            </a:ext>
          </a:extLst>
        </xdr:cNvPr>
        <xdr:cNvSpPr/>
      </xdr:nvSpPr>
      <xdr:spPr>
        <a:xfrm>
          <a:off x="13096875" y="139094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67492</xdr:rowOff>
    </xdr:from>
    <xdr:to>
      <xdr:col>81</xdr:col>
      <xdr:colOff>50800</xdr:colOff>
      <xdr:row>86</xdr:row>
      <xdr:rowOff>28302</xdr:rowOff>
    </xdr:to>
    <xdr:cxnSp macro="">
      <xdr:nvCxnSpPr>
        <xdr:cNvPr id="660" name="直線コネクタ 659">
          <a:extLst>
            <a:ext uri="{FF2B5EF4-FFF2-40B4-BE49-F238E27FC236}">
              <a16:creationId xmlns:a16="http://schemas.microsoft.com/office/drawing/2014/main" id="{5C17ABC0-D7E3-4235-B362-07DB973EA30E}"/>
            </a:ext>
          </a:extLst>
        </xdr:cNvPr>
        <xdr:cNvCxnSpPr/>
      </xdr:nvCxnSpPr>
      <xdr:spPr>
        <a:xfrm flipV="1">
          <a:off x="13144500" y="13827942"/>
          <a:ext cx="790575" cy="1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148952</xdr:rowOff>
    </xdr:from>
    <xdr:to>
      <xdr:col>72</xdr:col>
      <xdr:colOff>38100</xdr:colOff>
      <xdr:row>86</xdr:row>
      <xdr:rowOff>79102</xdr:rowOff>
    </xdr:to>
    <xdr:sp macro="" textlink="">
      <xdr:nvSpPr>
        <xdr:cNvPr id="661" name="楕円 660">
          <a:extLst>
            <a:ext uri="{FF2B5EF4-FFF2-40B4-BE49-F238E27FC236}">
              <a16:creationId xmlns:a16="http://schemas.microsoft.com/office/drawing/2014/main" id="{17E05DB5-FDF6-411B-9E23-12804641C336}"/>
            </a:ext>
          </a:extLst>
        </xdr:cNvPr>
        <xdr:cNvSpPr/>
      </xdr:nvSpPr>
      <xdr:spPr>
        <a:xfrm>
          <a:off x="12296775" y="139094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28302</xdr:rowOff>
    </xdr:from>
    <xdr:to>
      <xdr:col>76</xdr:col>
      <xdr:colOff>114300</xdr:colOff>
      <xdr:row>86</xdr:row>
      <xdr:rowOff>28302</xdr:rowOff>
    </xdr:to>
    <xdr:cxnSp macro="">
      <xdr:nvCxnSpPr>
        <xdr:cNvPr id="662" name="直線コネクタ 661">
          <a:extLst>
            <a:ext uri="{FF2B5EF4-FFF2-40B4-BE49-F238E27FC236}">
              <a16:creationId xmlns:a16="http://schemas.microsoft.com/office/drawing/2014/main" id="{6E150509-3295-4003-9921-3C22F0AF8F51}"/>
            </a:ext>
          </a:extLst>
        </xdr:cNvPr>
        <xdr:cNvCxnSpPr/>
      </xdr:nvCxnSpPr>
      <xdr:spPr>
        <a:xfrm>
          <a:off x="12344400" y="1395702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38479</xdr:rowOff>
    </xdr:from>
    <xdr:ext cx="405111" cy="259045"/>
    <xdr:sp macro="" textlink="">
      <xdr:nvSpPr>
        <xdr:cNvPr id="663" name="n_1aveValue【図書館】&#10;有形固定資産減価償却率">
          <a:extLst>
            <a:ext uri="{FF2B5EF4-FFF2-40B4-BE49-F238E27FC236}">
              <a16:creationId xmlns:a16="http://schemas.microsoft.com/office/drawing/2014/main" id="{B5905EC6-1B85-456A-9D50-D6DE256B8559}"/>
            </a:ext>
          </a:extLst>
        </xdr:cNvPr>
        <xdr:cNvSpPr txBox="1"/>
      </xdr:nvSpPr>
      <xdr:spPr>
        <a:xfrm>
          <a:off x="13745219" y="1299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664" name="n_2aveValue【図書館】&#10;有形固定資産減価償却率">
          <a:extLst>
            <a:ext uri="{FF2B5EF4-FFF2-40B4-BE49-F238E27FC236}">
              <a16:creationId xmlns:a16="http://schemas.microsoft.com/office/drawing/2014/main" id="{272AA0AF-1FC4-49E5-B1D8-C7B0310781E5}"/>
            </a:ext>
          </a:extLst>
        </xdr:cNvPr>
        <xdr:cNvSpPr txBox="1"/>
      </xdr:nvSpPr>
      <xdr:spPr>
        <a:xfrm>
          <a:off x="12964169" y="1305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23784</xdr:rowOff>
    </xdr:from>
    <xdr:ext cx="405111" cy="259045"/>
    <xdr:sp macro="" textlink="">
      <xdr:nvSpPr>
        <xdr:cNvPr id="665" name="n_3aveValue【図書館】&#10;有形固定資産減価償却率">
          <a:extLst>
            <a:ext uri="{FF2B5EF4-FFF2-40B4-BE49-F238E27FC236}">
              <a16:creationId xmlns:a16="http://schemas.microsoft.com/office/drawing/2014/main" id="{44EE0A78-71ED-4772-ACDD-CCA2ED1920C4}"/>
            </a:ext>
          </a:extLst>
        </xdr:cNvPr>
        <xdr:cNvSpPr txBox="1"/>
      </xdr:nvSpPr>
      <xdr:spPr>
        <a:xfrm>
          <a:off x="12164069" y="1298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666" name="n_4aveValue【図書館】&#10;有形固定資産減価償却率">
          <a:extLst>
            <a:ext uri="{FF2B5EF4-FFF2-40B4-BE49-F238E27FC236}">
              <a16:creationId xmlns:a16="http://schemas.microsoft.com/office/drawing/2014/main" id="{040C0A9A-DF80-4A93-B29D-CFCCB7F05AA4}"/>
            </a:ext>
          </a:extLst>
        </xdr:cNvPr>
        <xdr:cNvSpPr txBox="1"/>
      </xdr:nvSpPr>
      <xdr:spPr>
        <a:xfrm>
          <a:off x="11354444" y="1267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109419</xdr:rowOff>
    </xdr:from>
    <xdr:ext cx="405111" cy="259045"/>
    <xdr:sp macro="" textlink="">
      <xdr:nvSpPr>
        <xdr:cNvPr id="667" name="n_1mainValue【図書館】&#10;有形固定資産減価償却率">
          <a:extLst>
            <a:ext uri="{FF2B5EF4-FFF2-40B4-BE49-F238E27FC236}">
              <a16:creationId xmlns:a16="http://schemas.microsoft.com/office/drawing/2014/main" id="{BD6238E6-BA89-4525-BAE0-F160A7EEF293}"/>
            </a:ext>
          </a:extLst>
        </xdr:cNvPr>
        <xdr:cNvSpPr txBox="1"/>
      </xdr:nvSpPr>
      <xdr:spPr>
        <a:xfrm>
          <a:off x="13745219" y="1386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70229</xdr:rowOff>
    </xdr:from>
    <xdr:ext cx="405111" cy="259045"/>
    <xdr:sp macro="" textlink="">
      <xdr:nvSpPr>
        <xdr:cNvPr id="668" name="n_2mainValue【図書館】&#10;有形固定資産減価償却率">
          <a:extLst>
            <a:ext uri="{FF2B5EF4-FFF2-40B4-BE49-F238E27FC236}">
              <a16:creationId xmlns:a16="http://schemas.microsoft.com/office/drawing/2014/main" id="{3E003AAD-3703-49CE-807A-09F6BCCAB947}"/>
            </a:ext>
          </a:extLst>
        </xdr:cNvPr>
        <xdr:cNvSpPr txBox="1"/>
      </xdr:nvSpPr>
      <xdr:spPr>
        <a:xfrm>
          <a:off x="12964169" y="1399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70229</xdr:rowOff>
    </xdr:from>
    <xdr:ext cx="405111" cy="259045"/>
    <xdr:sp macro="" textlink="">
      <xdr:nvSpPr>
        <xdr:cNvPr id="669" name="n_3mainValue【図書館】&#10;有形固定資産減価償却率">
          <a:extLst>
            <a:ext uri="{FF2B5EF4-FFF2-40B4-BE49-F238E27FC236}">
              <a16:creationId xmlns:a16="http://schemas.microsoft.com/office/drawing/2014/main" id="{1D137292-8F5A-4A84-BC7F-26A06892D387}"/>
            </a:ext>
          </a:extLst>
        </xdr:cNvPr>
        <xdr:cNvSpPr txBox="1"/>
      </xdr:nvSpPr>
      <xdr:spPr>
        <a:xfrm>
          <a:off x="12164069" y="1399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1BADD518-0216-4B2C-96D4-309C04E67C3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71" name="正方形/長方形 670">
          <a:extLst>
            <a:ext uri="{FF2B5EF4-FFF2-40B4-BE49-F238E27FC236}">
              <a16:creationId xmlns:a16="http://schemas.microsoft.com/office/drawing/2014/main" id="{22B886DD-B134-4BFE-9098-E643D92E563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72" name="正方形/長方形 671">
          <a:extLst>
            <a:ext uri="{FF2B5EF4-FFF2-40B4-BE49-F238E27FC236}">
              <a16:creationId xmlns:a16="http://schemas.microsoft.com/office/drawing/2014/main" id="{07261975-9400-4812-9A80-B4D8B1BAC34C}"/>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73" name="正方形/長方形 672">
          <a:extLst>
            <a:ext uri="{FF2B5EF4-FFF2-40B4-BE49-F238E27FC236}">
              <a16:creationId xmlns:a16="http://schemas.microsoft.com/office/drawing/2014/main" id="{09B9BB1B-A3D5-4146-9275-AAAD39411F87}"/>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74" name="正方形/長方形 673">
          <a:extLst>
            <a:ext uri="{FF2B5EF4-FFF2-40B4-BE49-F238E27FC236}">
              <a16:creationId xmlns:a16="http://schemas.microsoft.com/office/drawing/2014/main" id="{928BE3B2-3120-4B73-8D45-1880F109D4F6}"/>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C703D644-543D-4DA7-AD5D-2CB5C593BF5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693D09A5-BB90-45AB-8E9E-5A3E9374E91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C4D0A548-FB98-49A1-A2F8-8FD748D41A70}"/>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78" name="テキスト ボックス 677">
          <a:extLst>
            <a:ext uri="{FF2B5EF4-FFF2-40B4-BE49-F238E27FC236}">
              <a16:creationId xmlns:a16="http://schemas.microsoft.com/office/drawing/2014/main" id="{118B09D0-12BF-4592-BB64-DEE711B05A67}"/>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1958602D-F60B-4698-A220-4E3C0D13B128}"/>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59CB7D83-7C67-465C-954B-799007CEFD58}"/>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98235F7C-8037-4855-802C-63D98415ED87}"/>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06134847-8FD8-4173-B34E-E4817E798AF5}"/>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C0A265A5-1CFC-4C6C-B75E-C855CBEAC84E}"/>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32874983-0670-46E6-A8B9-50F00928CACE}"/>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0C5ECDC0-4339-4C73-B9E2-EF16C7D07F63}"/>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A1B1AB33-F74B-45AF-9EA7-DE549EF0A0A0}"/>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FCE67355-8934-4FC5-99FE-C404FD7A926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4660F1D-AA27-4223-B7A3-4BB5C7CB9370}"/>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図書館】&#10;一人当たり面積グラフ枠">
          <a:extLst>
            <a:ext uri="{FF2B5EF4-FFF2-40B4-BE49-F238E27FC236}">
              <a16:creationId xmlns:a16="http://schemas.microsoft.com/office/drawing/2014/main" id="{4611BB0B-2751-44D8-8E34-5789BDCB96F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84</xdr:row>
      <xdr:rowOff>106680</xdr:rowOff>
    </xdr:to>
    <xdr:cxnSp macro="">
      <xdr:nvCxnSpPr>
        <xdr:cNvPr id="690" name="直線コネクタ 689">
          <a:extLst>
            <a:ext uri="{FF2B5EF4-FFF2-40B4-BE49-F238E27FC236}">
              <a16:creationId xmlns:a16="http://schemas.microsoft.com/office/drawing/2014/main" id="{E76144B5-EE68-4ECE-A6C6-D7E1C75C0AF9}"/>
            </a:ext>
          </a:extLst>
        </xdr:cNvPr>
        <xdr:cNvCxnSpPr/>
      </xdr:nvCxnSpPr>
      <xdr:spPr>
        <a:xfrm flipV="1">
          <a:off x="19952970" y="12668250"/>
          <a:ext cx="1269" cy="103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110507</xdr:rowOff>
    </xdr:from>
    <xdr:ext cx="469744" cy="259045"/>
    <xdr:sp macro="" textlink="">
      <xdr:nvSpPr>
        <xdr:cNvPr id="691" name="【図書館】&#10;一人当たり面積最小値テキスト">
          <a:extLst>
            <a:ext uri="{FF2B5EF4-FFF2-40B4-BE49-F238E27FC236}">
              <a16:creationId xmlns:a16="http://schemas.microsoft.com/office/drawing/2014/main" id="{3D65DF4F-AD21-47EE-A921-CD11983BC600}"/>
            </a:ext>
          </a:extLst>
        </xdr:cNvPr>
        <xdr:cNvSpPr txBox="1"/>
      </xdr:nvSpPr>
      <xdr:spPr>
        <a:xfrm>
          <a:off x="20002500" y="137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106680</xdr:rowOff>
    </xdr:from>
    <xdr:to>
      <xdr:col>116</xdr:col>
      <xdr:colOff>152400</xdr:colOff>
      <xdr:row>84</xdr:row>
      <xdr:rowOff>106680</xdr:rowOff>
    </xdr:to>
    <xdr:cxnSp macro="">
      <xdr:nvCxnSpPr>
        <xdr:cNvPr id="692" name="直線コネクタ 691">
          <a:extLst>
            <a:ext uri="{FF2B5EF4-FFF2-40B4-BE49-F238E27FC236}">
              <a16:creationId xmlns:a16="http://schemas.microsoft.com/office/drawing/2014/main" id="{B950AE1C-E04F-4484-B81E-D918AF8BCF3D}"/>
            </a:ext>
          </a:extLst>
        </xdr:cNvPr>
        <xdr:cNvCxnSpPr/>
      </xdr:nvCxnSpPr>
      <xdr:spPr>
        <a:xfrm>
          <a:off x="19878675" y="137052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93" name="【図書館】&#10;一人当たり面積最大値テキスト">
          <a:extLst>
            <a:ext uri="{FF2B5EF4-FFF2-40B4-BE49-F238E27FC236}">
              <a16:creationId xmlns:a16="http://schemas.microsoft.com/office/drawing/2014/main" id="{BAA72707-9D2C-4D85-BE94-F408ED474084}"/>
            </a:ext>
          </a:extLst>
        </xdr:cNvPr>
        <xdr:cNvSpPr txBox="1"/>
      </xdr:nvSpPr>
      <xdr:spPr>
        <a:xfrm>
          <a:off x="2000250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94" name="直線コネクタ 693">
          <a:extLst>
            <a:ext uri="{FF2B5EF4-FFF2-40B4-BE49-F238E27FC236}">
              <a16:creationId xmlns:a16="http://schemas.microsoft.com/office/drawing/2014/main" id="{E18233F4-CD70-4C74-8452-3637BD34274E}"/>
            </a:ext>
          </a:extLst>
        </xdr:cNvPr>
        <xdr:cNvCxnSpPr/>
      </xdr:nvCxnSpPr>
      <xdr:spPr>
        <a:xfrm>
          <a:off x="19878675" y="12668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95" name="【図書館】&#10;一人当たり面積平均値テキスト">
          <a:extLst>
            <a:ext uri="{FF2B5EF4-FFF2-40B4-BE49-F238E27FC236}">
              <a16:creationId xmlns:a16="http://schemas.microsoft.com/office/drawing/2014/main" id="{99AAE2A0-C480-4DBB-9D4C-6A0AC355C9D7}"/>
            </a:ext>
          </a:extLst>
        </xdr:cNvPr>
        <xdr:cNvSpPr txBox="1"/>
      </xdr:nvSpPr>
      <xdr:spPr>
        <a:xfrm>
          <a:off x="20002500" y="1338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96" name="フローチャート: 判断 695">
          <a:extLst>
            <a:ext uri="{FF2B5EF4-FFF2-40B4-BE49-F238E27FC236}">
              <a16:creationId xmlns:a16="http://schemas.microsoft.com/office/drawing/2014/main" id="{BE8211D9-A5F0-409A-B8C1-D96C756829AA}"/>
            </a:ext>
          </a:extLst>
        </xdr:cNvPr>
        <xdr:cNvSpPr/>
      </xdr:nvSpPr>
      <xdr:spPr>
        <a:xfrm>
          <a:off x="19897725" y="133991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97" name="フローチャート: 判断 696">
          <a:extLst>
            <a:ext uri="{FF2B5EF4-FFF2-40B4-BE49-F238E27FC236}">
              <a16:creationId xmlns:a16="http://schemas.microsoft.com/office/drawing/2014/main" id="{3DC62349-FEE0-4352-BD36-46934C5FE848}"/>
            </a:ext>
          </a:extLst>
        </xdr:cNvPr>
        <xdr:cNvSpPr/>
      </xdr:nvSpPr>
      <xdr:spPr>
        <a:xfrm>
          <a:off x="191547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98" name="フローチャート: 判断 697">
          <a:extLst>
            <a:ext uri="{FF2B5EF4-FFF2-40B4-BE49-F238E27FC236}">
              <a16:creationId xmlns:a16="http://schemas.microsoft.com/office/drawing/2014/main" id="{2E1356F0-CBBC-4C1E-8D6B-11FF20D87968}"/>
            </a:ext>
          </a:extLst>
        </xdr:cNvPr>
        <xdr:cNvSpPr/>
      </xdr:nvSpPr>
      <xdr:spPr>
        <a:xfrm>
          <a:off x="18345150" y="13575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99" name="フローチャート: 判断 698">
          <a:extLst>
            <a:ext uri="{FF2B5EF4-FFF2-40B4-BE49-F238E27FC236}">
              <a16:creationId xmlns:a16="http://schemas.microsoft.com/office/drawing/2014/main" id="{72FDBF1B-F5CC-478B-8719-B35B3D6C2018}"/>
            </a:ext>
          </a:extLst>
        </xdr:cNvPr>
        <xdr:cNvSpPr/>
      </xdr:nvSpPr>
      <xdr:spPr>
        <a:xfrm>
          <a:off x="17554575" y="133991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00" name="フローチャート: 判断 699">
          <a:extLst>
            <a:ext uri="{FF2B5EF4-FFF2-40B4-BE49-F238E27FC236}">
              <a16:creationId xmlns:a16="http://schemas.microsoft.com/office/drawing/2014/main" id="{B67C54FB-B3CF-40EB-AE98-27FF00832922}"/>
            </a:ext>
          </a:extLst>
        </xdr:cNvPr>
        <xdr:cNvSpPr/>
      </xdr:nvSpPr>
      <xdr:spPr>
        <a:xfrm>
          <a:off x="16754475" y="137458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FD5FD1D3-F32D-4A34-9757-D53B50F0DB54}"/>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825893C1-FE9B-40D0-8A42-05A0A0BE269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C3AE9ED8-39BB-48FD-BCAC-CA6749485D7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20AECE3C-4E77-461D-8F02-D53438ACBD2F}"/>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D88002CD-D39E-49F1-8DC9-6FB700615A52}"/>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06" name="楕円 705">
          <a:extLst>
            <a:ext uri="{FF2B5EF4-FFF2-40B4-BE49-F238E27FC236}">
              <a16:creationId xmlns:a16="http://schemas.microsoft.com/office/drawing/2014/main" id="{FC53F827-FEED-467D-BE5A-CB61F758D1F4}"/>
            </a:ext>
          </a:extLst>
        </xdr:cNvPr>
        <xdr:cNvSpPr/>
      </xdr:nvSpPr>
      <xdr:spPr>
        <a:xfrm>
          <a:off x="19154775" y="13925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707" name="楕円 706">
          <a:extLst>
            <a:ext uri="{FF2B5EF4-FFF2-40B4-BE49-F238E27FC236}">
              <a16:creationId xmlns:a16="http://schemas.microsoft.com/office/drawing/2014/main" id="{26DDBEC1-2157-4B46-81DB-9769852168EE}"/>
            </a:ext>
          </a:extLst>
        </xdr:cNvPr>
        <xdr:cNvSpPr/>
      </xdr:nvSpPr>
      <xdr:spPr>
        <a:xfrm>
          <a:off x="18345150" y="138277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86</xdr:row>
      <xdr:rowOff>38100</xdr:rowOff>
    </xdr:to>
    <xdr:cxnSp macro="">
      <xdr:nvCxnSpPr>
        <xdr:cNvPr id="708" name="直線コネクタ 707">
          <a:extLst>
            <a:ext uri="{FF2B5EF4-FFF2-40B4-BE49-F238E27FC236}">
              <a16:creationId xmlns:a16="http://schemas.microsoft.com/office/drawing/2014/main" id="{30072C63-39DE-407B-8C86-3829D855EFDD}"/>
            </a:ext>
          </a:extLst>
        </xdr:cNvPr>
        <xdr:cNvCxnSpPr/>
      </xdr:nvCxnSpPr>
      <xdr:spPr>
        <a:xfrm>
          <a:off x="18392775" y="13884911"/>
          <a:ext cx="809625"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09" name="楕円 708">
          <a:extLst>
            <a:ext uri="{FF2B5EF4-FFF2-40B4-BE49-F238E27FC236}">
              <a16:creationId xmlns:a16="http://schemas.microsoft.com/office/drawing/2014/main" id="{9440D998-F2C0-491E-A0A6-2B01A8753F6E}"/>
            </a:ext>
          </a:extLst>
        </xdr:cNvPr>
        <xdr:cNvSpPr/>
      </xdr:nvSpPr>
      <xdr:spPr>
        <a:xfrm>
          <a:off x="17554575" y="138277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10" name="直線コネクタ 709">
          <a:extLst>
            <a:ext uri="{FF2B5EF4-FFF2-40B4-BE49-F238E27FC236}">
              <a16:creationId xmlns:a16="http://schemas.microsoft.com/office/drawing/2014/main" id="{903D1DE1-7A20-4013-8CA0-0007466728E6}"/>
            </a:ext>
          </a:extLst>
        </xdr:cNvPr>
        <xdr:cNvCxnSpPr/>
      </xdr:nvCxnSpPr>
      <xdr:spPr>
        <a:xfrm>
          <a:off x="17602200" y="138849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11" name="n_1aveValue【図書館】&#10;一人当たり面積">
          <a:extLst>
            <a:ext uri="{FF2B5EF4-FFF2-40B4-BE49-F238E27FC236}">
              <a16:creationId xmlns:a16="http://schemas.microsoft.com/office/drawing/2014/main" id="{F36BCAF9-4F3D-4BBC-9EBE-C95AEA89867F}"/>
            </a:ext>
          </a:extLst>
        </xdr:cNvPr>
        <xdr:cNvSpPr txBox="1"/>
      </xdr:nvSpPr>
      <xdr:spPr>
        <a:xfrm>
          <a:off x="18983402" y="131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12" name="n_2aveValue【図書館】&#10;一人当たり面積">
          <a:extLst>
            <a:ext uri="{FF2B5EF4-FFF2-40B4-BE49-F238E27FC236}">
              <a16:creationId xmlns:a16="http://schemas.microsoft.com/office/drawing/2014/main" id="{808FDF6A-33AF-4A42-A83E-65193B15B1E6}"/>
            </a:ext>
          </a:extLst>
        </xdr:cNvPr>
        <xdr:cNvSpPr txBox="1"/>
      </xdr:nvSpPr>
      <xdr:spPr>
        <a:xfrm>
          <a:off x="18183302" y="1336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13" name="n_3aveValue【図書館】&#10;一人当たり面積">
          <a:extLst>
            <a:ext uri="{FF2B5EF4-FFF2-40B4-BE49-F238E27FC236}">
              <a16:creationId xmlns:a16="http://schemas.microsoft.com/office/drawing/2014/main" id="{8C4C014F-6017-486B-A691-3C94CC818CA9}"/>
            </a:ext>
          </a:extLst>
        </xdr:cNvPr>
        <xdr:cNvSpPr txBox="1"/>
      </xdr:nvSpPr>
      <xdr:spPr>
        <a:xfrm>
          <a:off x="17383202" y="131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14" name="n_4aveValue【図書館】&#10;一人当たり面積">
          <a:extLst>
            <a:ext uri="{FF2B5EF4-FFF2-40B4-BE49-F238E27FC236}">
              <a16:creationId xmlns:a16="http://schemas.microsoft.com/office/drawing/2014/main" id="{3D40C31B-CCFE-4C4D-91BF-B7A549B55A36}"/>
            </a:ext>
          </a:extLst>
        </xdr:cNvPr>
        <xdr:cNvSpPr txBox="1"/>
      </xdr:nvSpPr>
      <xdr:spPr>
        <a:xfrm>
          <a:off x="16592627" y="135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15" name="n_1mainValue【図書館】&#10;一人当たり面積">
          <a:extLst>
            <a:ext uri="{FF2B5EF4-FFF2-40B4-BE49-F238E27FC236}">
              <a16:creationId xmlns:a16="http://schemas.microsoft.com/office/drawing/2014/main" id="{5D00661F-7960-449A-A4CA-6C89A9102CD0}"/>
            </a:ext>
          </a:extLst>
        </xdr:cNvPr>
        <xdr:cNvSpPr txBox="1"/>
      </xdr:nvSpPr>
      <xdr:spPr>
        <a:xfrm>
          <a:off x="18983402"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16" name="n_2mainValue【図書館】&#10;一人当たり面積">
          <a:extLst>
            <a:ext uri="{FF2B5EF4-FFF2-40B4-BE49-F238E27FC236}">
              <a16:creationId xmlns:a16="http://schemas.microsoft.com/office/drawing/2014/main" id="{9A63FCE5-03EA-4B2C-8671-6F771B645F25}"/>
            </a:ext>
          </a:extLst>
        </xdr:cNvPr>
        <xdr:cNvSpPr txBox="1"/>
      </xdr:nvSpPr>
      <xdr:spPr>
        <a:xfrm>
          <a:off x="18183302" y="1392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17" name="n_3mainValue【図書館】&#10;一人当たり面積">
          <a:extLst>
            <a:ext uri="{FF2B5EF4-FFF2-40B4-BE49-F238E27FC236}">
              <a16:creationId xmlns:a16="http://schemas.microsoft.com/office/drawing/2014/main" id="{4EABB2C1-3AEC-4858-A298-758493CE8BCE}"/>
            </a:ext>
          </a:extLst>
        </xdr:cNvPr>
        <xdr:cNvSpPr txBox="1"/>
      </xdr:nvSpPr>
      <xdr:spPr>
        <a:xfrm>
          <a:off x="17383202" y="1392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84AB0703-0DD3-4978-A272-E3022059458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19" name="正方形/長方形 718">
          <a:extLst>
            <a:ext uri="{FF2B5EF4-FFF2-40B4-BE49-F238E27FC236}">
              <a16:creationId xmlns:a16="http://schemas.microsoft.com/office/drawing/2014/main" id="{4A3B3805-CEDF-4A53-922E-19D3C8E71F2F}"/>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20" name="正方形/長方形 719">
          <a:extLst>
            <a:ext uri="{FF2B5EF4-FFF2-40B4-BE49-F238E27FC236}">
              <a16:creationId xmlns:a16="http://schemas.microsoft.com/office/drawing/2014/main" id="{D11537D4-E927-48A6-BDF0-1DEC3285BB09}"/>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21" name="正方形/長方形 720">
          <a:extLst>
            <a:ext uri="{FF2B5EF4-FFF2-40B4-BE49-F238E27FC236}">
              <a16:creationId xmlns:a16="http://schemas.microsoft.com/office/drawing/2014/main" id="{ADE0583E-090B-47AD-9ED9-899F64679067}"/>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22" name="正方形/長方形 721">
          <a:extLst>
            <a:ext uri="{FF2B5EF4-FFF2-40B4-BE49-F238E27FC236}">
              <a16:creationId xmlns:a16="http://schemas.microsoft.com/office/drawing/2014/main" id="{EAFCD5FA-3FCA-4C86-B346-7D58DA18A871}"/>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F28CC837-DB75-4921-9740-6D040EC47CF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EE205CB4-7C70-437B-80BA-6EAF16E9F1AB}"/>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4EC63404-5D7A-4DB1-A78A-11470DD44F7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847979C7-BAEC-4598-8AEF-BC0C253EB3F1}"/>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7" name="直線コネクタ 726">
          <a:extLst>
            <a:ext uri="{FF2B5EF4-FFF2-40B4-BE49-F238E27FC236}">
              <a16:creationId xmlns:a16="http://schemas.microsoft.com/office/drawing/2014/main" id="{72C4AD05-D320-4A5C-95A1-74462B1F024D}"/>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8" name="テキスト ボックス 727">
          <a:extLst>
            <a:ext uri="{FF2B5EF4-FFF2-40B4-BE49-F238E27FC236}">
              <a16:creationId xmlns:a16="http://schemas.microsoft.com/office/drawing/2014/main" id="{E03E71A4-A036-4E9F-89C6-F4B1176816B0}"/>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9" name="直線コネクタ 728">
          <a:extLst>
            <a:ext uri="{FF2B5EF4-FFF2-40B4-BE49-F238E27FC236}">
              <a16:creationId xmlns:a16="http://schemas.microsoft.com/office/drawing/2014/main" id="{DB4B8D42-F7C3-4B70-BCD3-B0C08DD000A6}"/>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0" name="テキスト ボックス 729">
          <a:extLst>
            <a:ext uri="{FF2B5EF4-FFF2-40B4-BE49-F238E27FC236}">
              <a16:creationId xmlns:a16="http://schemas.microsoft.com/office/drawing/2014/main" id="{8865BFE0-10BD-4337-A042-F0752007CC85}"/>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1" name="直線コネクタ 730">
          <a:extLst>
            <a:ext uri="{FF2B5EF4-FFF2-40B4-BE49-F238E27FC236}">
              <a16:creationId xmlns:a16="http://schemas.microsoft.com/office/drawing/2014/main" id="{863FD456-CECC-468E-8D20-2533927BEA8B}"/>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2" name="テキスト ボックス 731">
          <a:extLst>
            <a:ext uri="{FF2B5EF4-FFF2-40B4-BE49-F238E27FC236}">
              <a16:creationId xmlns:a16="http://schemas.microsoft.com/office/drawing/2014/main" id="{427670D7-80A1-413B-803D-FC37568F314D}"/>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3" name="直線コネクタ 732">
          <a:extLst>
            <a:ext uri="{FF2B5EF4-FFF2-40B4-BE49-F238E27FC236}">
              <a16:creationId xmlns:a16="http://schemas.microsoft.com/office/drawing/2014/main" id="{9C3E9A3C-0670-4318-8849-95EC213C372D}"/>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4" name="テキスト ボックス 733">
          <a:extLst>
            <a:ext uri="{FF2B5EF4-FFF2-40B4-BE49-F238E27FC236}">
              <a16:creationId xmlns:a16="http://schemas.microsoft.com/office/drawing/2014/main" id="{B733C454-4C65-4935-BEEE-54E50E5A006B}"/>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7D44D146-4D1B-4979-8882-4642E1B42566}"/>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a:extLst>
            <a:ext uri="{FF2B5EF4-FFF2-40B4-BE49-F238E27FC236}">
              <a16:creationId xmlns:a16="http://schemas.microsoft.com/office/drawing/2014/main" id="{28B25D38-16C2-4376-B60E-636A4B30DAEF}"/>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博物館】&#10;有形固定資産減価償却率グラフ枠">
          <a:extLst>
            <a:ext uri="{FF2B5EF4-FFF2-40B4-BE49-F238E27FC236}">
              <a16:creationId xmlns:a16="http://schemas.microsoft.com/office/drawing/2014/main" id="{364092B3-D043-4B9A-A8DA-46A77B714938}"/>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738" name="直線コネクタ 737">
          <a:extLst>
            <a:ext uri="{FF2B5EF4-FFF2-40B4-BE49-F238E27FC236}">
              <a16:creationId xmlns:a16="http://schemas.microsoft.com/office/drawing/2014/main" id="{4BC0BEBD-EE73-4C75-9A2B-349C12429C67}"/>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739" name="【博物館】&#10;有形固定資産減価償却率最小値テキスト">
          <a:extLst>
            <a:ext uri="{FF2B5EF4-FFF2-40B4-BE49-F238E27FC236}">
              <a16:creationId xmlns:a16="http://schemas.microsoft.com/office/drawing/2014/main" id="{953BAF65-0344-4763-B568-6521C483B0C2}"/>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740" name="直線コネクタ 739">
          <a:extLst>
            <a:ext uri="{FF2B5EF4-FFF2-40B4-BE49-F238E27FC236}">
              <a16:creationId xmlns:a16="http://schemas.microsoft.com/office/drawing/2014/main" id="{2E57768B-A2EE-4AE7-9568-37E13B767676}"/>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741" name="【博物館】&#10;有形固定資産減価償却率最大値テキスト">
          <a:extLst>
            <a:ext uri="{FF2B5EF4-FFF2-40B4-BE49-F238E27FC236}">
              <a16:creationId xmlns:a16="http://schemas.microsoft.com/office/drawing/2014/main" id="{038812CD-A807-421C-B5B1-2AC5ED8C1880}"/>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742" name="直線コネクタ 741">
          <a:extLst>
            <a:ext uri="{FF2B5EF4-FFF2-40B4-BE49-F238E27FC236}">
              <a16:creationId xmlns:a16="http://schemas.microsoft.com/office/drawing/2014/main" id="{90E20CEF-A1C2-47D1-B336-5AFC58407E0B}"/>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74692</xdr:rowOff>
    </xdr:from>
    <xdr:ext cx="405111" cy="259045"/>
    <xdr:sp macro="" textlink="">
      <xdr:nvSpPr>
        <xdr:cNvPr id="743" name="【博物館】&#10;有形固定資産減価償却率平均値テキスト">
          <a:extLst>
            <a:ext uri="{FF2B5EF4-FFF2-40B4-BE49-F238E27FC236}">
              <a16:creationId xmlns:a16="http://schemas.microsoft.com/office/drawing/2014/main" id="{B6583A9D-2ABA-407B-9622-F7E9FC69A59A}"/>
            </a:ext>
          </a:extLst>
        </xdr:cNvPr>
        <xdr:cNvSpPr txBox="1"/>
      </xdr:nvSpPr>
      <xdr:spPr>
        <a:xfrm>
          <a:off x="14744700" y="16752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744" name="フローチャート: 判断 743">
          <a:extLst>
            <a:ext uri="{FF2B5EF4-FFF2-40B4-BE49-F238E27FC236}">
              <a16:creationId xmlns:a16="http://schemas.microsoft.com/office/drawing/2014/main" id="{945A0A0C-DB29-47CA-88AF-8E068A79CAAE}"/>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745" name="フローチャート: 判断 744">
          <a:extLst>
            <a:ext uri="{FF2B5EF4-FFF2-40B4-BE49-F238E27FC236}">
              <a16:creationId xmlns:a16="http://schemas.microsoft.com/office/drawing/2014/main" id="{02F9556E-7914-486A-AE6A-A33B12AC8BBB}"/>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46" name="フローチャート: 判断 745">
          <a:extLst>
            <a:ext uri="{FF2B5EF4-FFF2-40B4-BE49-F238E27FC236}">
              <a16:creationId xmlns:a16="http://schemas.microsoft.com/office/drawing/2014/main" id="{25108E04-D295-43E8-A340-A3893E1E2351}"/>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747" name="フローチャート: 判断 746">
          <a:extLst>
            <a:ext uri="{FF2B5EF4-FFF2-40B4-BE49-F238E27FC236}">
              <a16:creationId xmlns:a16="http://schemas.microsoft.com/office/drawing/2014/main" id="{BE17EA0A-1ED3-4214-93A6-6084D874C6FA}"/>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748" name="フローチャート: 判断 747">
          <a:extLst>
            <a:ext uri="{FF2B5EF4-FFF2-40B4-BE49-F238E27FC236}">
              <a16:creationId xmlns:a16="http://schemas.microsoft.com/office/drawing/2014/main" id="{9D57056A-1120-48B5-86D2-A16813A84440}"/>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D2E5B779-92FC-4619-AC3F-47857BAE54D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1F724196-CE95-4480-A4FC-AC3173C7CCF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E0FC272A-3129-4C27-BB99-98294774C73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34216C13-BA2A-4B26-BA32-2AB788693203}"/>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92AA6EA1-15FD-4C92-9EDD-E5F3B5F78E4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135128</xdr:rowOff>
    </xdr:from>
    <xdr:to>
      <xdr:col>81</xdr:col>
      <xdr:colOff>101600</xdr:colOff>
      <xdr:row>106</xdr:row>
      <xdr:rowOff>65278</xdr:rowOff>
    </xdr:to>
    <xdr:sp macro="" textlink="">
      <xdr:nvSpPr>
        <xdr:cNvPr id="754" name="楕円 753">
          <a:extLst>
            <a:ext uri="{FF2B5EF4-FFF2-40B4-BE49-F238E27FC236}">
              <a16:creationId xmlns:a16="http://schemas.microsoft.com/office/drawing/2014/main" id="{DBA6C5EC-3AB2-4BC9-B09B-CD1E334DDE8A}"/>
            </a:ext>
          </a:extLst>
        </xdr:cNvPr>
        <xdr:cNvSpPr/>
      </xdr:nvSpPr>
      <xdr:spPr>
        <a:xfrm>
          <a:off x="13887450" y="17137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755" name="楕円 754">
          <a:extLst>
            <a:ext uri="{FF2B5EF4-FFF2-40B4-BE49-F238E27FC236}">
              <a16:creationId xmlns:a16="http://schemas.microsoft.com/office/drawing/2014/main" id="{2B1183F0-7557-4CE3-8053-6D817E4E4797}"/>
            </a:ext>
          </a:extLst>
        </xdr:cNvPr>
        <xdr:cNvSpPr/>
      </xdr:nvSpPr>
      <xdr:spPr>
        <a:xfrm>
          <a:off x="13096875" y="17108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160782</xdr:rowOff>
    </xdr:from>
    <xdr:to>
      <xdr:col>81</xdr:col>
      <xdr:colOff>50800</xdr:colOff>
      <xdr:row>106</xdr:row>
      <xdr:rowOff>14478</xdr:rowOff>
    </xdr:to>
    <xdr:cxnSp macro="">
      <xdr:nvCxnSpPr>
        <xdr:cNvPr id="756" name="直線コネクタ 755">
          <a:extLst>
            <a:ext uri="{FF2B5EF4-FFF2-40B4-BE49-F238E27FC236}">
              <a16:creationId xmlns:a16="http://schemas.microsoft.com/office/drawing/2014/main" id="{7DDAC515-D2F4-41D0-B52A-10214C7D9FDC}"/>
            </a:ext>
          </a:extLst>
        </xdr:cNvPr>
        <xdr:cNvCxnSpPr/>
      </xdr:nvCxnSpPr>
      <xdr:spPr>
        <a:xfrm>
          <a:off x="13144500" y="17166082"/>
          <a:ext cx="790575"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109982</xdr:rowOff>
    </xdr:from>
    <xdr:to>
      <xdr:col>72</xdr:col>
      <xdr:colOff>38100</xdr:colOff>
      <xdr:row>106</xdr:row>
      <xdr:rowOff>40132</xdr:rowOff>
    </xdr:to>
    <xdr:sp macro="" textlink="">
      <xdr:nvSpPr>
        <xdr:cNvPr id="757" name="楕円 756">
          <a:extLst>
            <a:ext uri="{FF2B5EF4-FFF2-40B4-BE49-F238E27FC236}">
              <a16:creationId xmlns:a16="http://schemas.microsoft.com/office/drawing/2014/main" id="{13C406D9-6107-430D-B6BA-4F3D0781755B}"/>
            </a:ext>
          </a:extLst>
        </xdr:cNvPr>
        <xdr:cNvSpPr/>
      </xdr:nvSpPr>
      <xdr:spPr>
        <a:xfrm>
          <a:off x="12296775" y="17108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160782</xdr:rowOff>
    </xdr:from>
    <xdr:to>
      <xdr:col>76</xdr:col>
      <xdr:colOff>114300</xdr:colOff>
      <xdr:row>105</xdr:row>
      <xdr:rowOff>160782</xdr:rowOff>
    </xdr:to>
    <xdr:cxnSp macro="">
      <xdr:nvCxnSpPr>
        <xdr:cNvPr id="758" name="直線コネクタ 757">
          <a:extLst>
            <a:ext uri="{FF2B5EF4-FFF2-40B4-BE49-F238E27FC236}">
              <a16:creationId xmlns:a16="http://schemas.microsoft.com/office/drawing/2014/main" id="{0D1582A9-EFBB-48D4-BF61-759FE4F38D70}"/>
            </a:ext>
          </a:extLst>
        </xdr:cNvPr>
        <xdr:cNvCxnSpPr/>
      </xdr:nvCxnSpPr>
      <xdr:spPr>
        <a:xfrm>
          <a:off x="12344400" y="171660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31514</xdr:rowOff>
    </xdr:from>
    <xdr:ext cx="405111" cy="259045"/>
    <xdr:sp macro="" textlink="">
      <xdr:nvSpPr>
        <xdr:cNvPr id="759" name="n_1aveValue【博物館】&#10;有形固定資産減価償却率">
          <a:extLst>
            <a:ext uri="{FF2B5EF4-FFF2-40B4-BE49-F238E27FC236}">
              <a16:creationId xmlns:a16="http://schemas.microsoft.com/office/drawing/2014/main" id="{7CBD38E3-7C62-4E5C-8CC8-347D6F1303DA}"/>
            </a:ext>
          </a:extLst>
        </xdr:cNvPr>
        <xdr:cNvSpPr txBox="1"/>
      </xdr:nvSpPr>
      <xdr:spPr>
        <a:xfrm>
          <a:off x="13745219" y="1654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760" name="n_2aveValue【博物館】&#10;有形固定資産減価償却率">
          <a:extLst>
            <a:ext uri="{FF2B5EF4-FFF2-40B4-BE49-F238E27FC236}">
              <a16:creationId xmlns:a16="http://schemas.microsoft.com/office/drawing/2014/main" id="{CB033B41-AB47-49CC-87F9-37C70B301463}"/>
            </a:ext>
          </a:extLst>
        </xdr:cNvPr>
        <xdr:cNvSpPr txBox="1"/>
      </xdr:nvSpPr>
      <xdr:spPr>
        <a:xfrm>
          <a:off x="12964169" y="16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127525</xdr:rowOff>
    </xdr:from>
    <xdr:ext cx="405111" cy="259045"/>
    <xdr:sp macro="" textlink="">
      <xdr:nvSpPr>
        <xdr:cNvPr id="761" name="n_3aveValue【博物館】&#10;有形固定資産減価償却率">
          <a:extLst>
            <a:ext uri="{FF2B5EF4-FFF2-40B4-BE49-F238E27FC236}">
              <a16:creationId xmlns:a16="http://schemas.microsoft.com/office/drawing/2014/main" id="{05AA59E4-C0DF-44B0-9D59-F71A69AD1F1D}"/>
            </a:ext>
          </a:extLst>
        </xdr:cNvPr>
        <xdr:cNvSpPr txBox="1"/>
      </xdr:nvSpPr>
      <xdr:spPr>
        <a:xfrm>
          <a:off x="12164069" y="164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104664</xdr:rowOff>
    </xdr:from>
    <xdr:ext cx="405111" cy="259045"/>
    <xdr:sp macro="" textlink="">
      <xdr:nvSpPr>
        <xdr:cNvPr id="762" name="n_4aveValue【博物館】&#10;有形固定資産減価償却率">
          <a:extLst>
            <a:ext uri="{FF2B5EF4-FFF2-40B4-BE49-F238E27FC236}">
              <a16:creationId xmlns:a16="http://schemas.microsoft.com/office/drawing/2014/main" id="{48CC32B8-BF14-4378-B098-819EFD2135B2}"/>
            </a:ext>
          </a:extLst>
        </xdr:cNvPr>
        <xdr:cNvSpPr txBox="1"/>
      </xdr:nvSpPr>
      <xdr:spPr>
        <a:xfrm>
          <a:off x="11354444" y="1630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56405</xdr:rowOff>
    </xdr:from>
    <xdr:ext cx="405111" cy="259045"/>
    <xdr:sp macro="" textlink="">
      <xdr:nvSpPr>
        <xdr:cNvPr id="763" name="n_1mainValue【博物館】&#10;有形固定資産減価償却率">
          <a:extLst>
            <a:ext uri="{FF2B5EF4-FFF2-40B4-BE49-F238E27FC236}">
              <a16:creationId xmlns:a16="http://schemas.microsoft.com/office/drawing/2014/main" id="{EB50698F-1ADF-4A2C-96C5-EBA4B14A31C2}"/>
            </a:ext>
          </a:extLst>
        </xdr:cNvPr>
        <xdr:cNvSpPr txBox="1"/>
      </xdr:nvSpPr>
      <xdr:spPr>
        <a:xfrm>
          <a:off x="13745219" y="1722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64" name="n_2mainValue【博物館】&#10;有形固定資産減価償却率">
          <a:extLst>
            <a:ext uri="{FF2B5EF4-FFF2-40B4-BE49-F238E27FC236}">
              <a16:creationId xmlns:a16="http://schemas.microsoft.com/office/drawing/2014/main" id="{4B8F6E66-6901-4537-AC56-327AED2034A4}"/>
            </a:ext>
          </a:extLst>
        </xdr:cNvPr>
        <xdr:cNvSpPr txBox="1"/>
      </xdr:nvSpPr>
      <xdr:spPr>
        <a:xfrm>
          <a:off x="12964169" y="171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31259</xdr:rowOff>
    </xdr:from>
    <xdr:ext cx="405111" cy="259045"/>
    <xdr:sp macro="" textlink="">
      <xdr:nvSpPr>
        <xdr:cNvPr id="765" name="n_3mainValue【博物館】&#10;有形固定資産減価償却率">
          <a:extLst>
            <a:ext uri="{FF2B5EF4-FFF2-40B4-BE49-F238E27FC236}">
              <a16:creationId xmlns:a16="http://schemas.microsoft.com/office/drawing/2014/main" id="{9E29B7E6-48B1-4373-8A76-8D20A63348DD}"/>
            </a:ext>
          </a:extLst>
        </xdr:cNvPr>
        <xdr:cNvSpPr txBox="1"/>
      </xdr:nvSpPr>
      <xdr:spPr>
        <a:xfrm>
          <a:off x="12164069" y="171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07091574-265A-4122-BDB6-3FBA63A79CF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67" name="正方形/長方形 766">
          <a:extLst>
            <a:ext uri="{FF2B5EF4-FFF2-40B4-BE49-F238E27FC236}">
              <a16:creationId xmlns:a16="http://schemas.microsoft.com/office/drawing/2014/main" id="{C15BF507-A6FD-45F0-9EFE-60DB7BFD189B}"/>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68" name="正方形/長方形 767">
          <a:extLst>
            <a:ext uri="{FF2B5EF4-FFF2-40B4-BE49-F238E27FC236}">
              <a16:creationId xmlns:a16="http://schemas.microsoft.com/office/drawing/2014/main" id="{035052CC-F050-46F9-A9EC-D2A094538FBC}"/>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69" name="正方形/長方形 768">
          <a:extLst>
            <a:ext uri="{FF2B5EF4-FFF2-40B4-BE49-F238E27FC236}">
              <a16:creationId xmlns:a16="http://schemas.microsoft.com/office/drawing/2014/main" id="{A1D8F5C9-B948-4EB8-AB0D-5A4E0EDF459D}"/>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70" name="正方形/長方形 769">
          <a:extLst>
            <a:ext uri="{FF2B5EF4-FFF2-40B4-BE49-F238E27FC236}">
              <a16:creationId xmlns:a16="http://schemas.microsoft.com/office/drawing/2014/main" id="{F2EBCF6D-EA30-492B-A14A-ADA078C96C5A}"/>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id="{A95FB339-5B1B-4DCD-BB5B-AFB4A9114C6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id="{CAF37171-7AAC-43AD-9985-CC727A5B7010}"/>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id="{05F69C9C-8680-4F0A-9A03-302A3E35C21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4" name="テキスト ボックス 773">
          <a:extLst>
            <a:ext uri="{FF2B5EF4-FFF2-40B4-BE49-F238E27FC236}">
              <a16:creationId xmlns:a16="http://schemas.microsoft.com/office/drawing/2014/main" id="{E4C96D02-4203-4A55-87FC-0CF744CA71A4}"/>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id="{E667A06F-6C21-43B5-A845-D280ECE27743}"/>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id="{655280FF-8C3D-46D9-9774-741C5961F39F}"/>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id="{2A34E915-7EB4-44E9-8C25-1D86AAA5887D}"/>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id="{B8F740A0-30FE-470D-9805-BD6CD69D8E2C}"/>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id="{D54E27B2-425E-4EB1-82E7-429C32E46422}"/>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id="{86C1F1B9-AD24-4F88-8E54-AF67753E4A33}"/>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id="{5943FED8-8625-4229-8D1B-0DCE7013B326}"/>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id="{6AAC0169-D897-471D-BAE4-479B76850DF5}"/>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C0C527A-78F6-46B4-8484-B991A4BF294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4BC69F95-E97E-4571-A0D1-2A860F17801F}"/>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博物館】&#10;一人当たり面積グラフ枠">
          <a:extLst>
            <a:ext uri="{FF2B5EF4-FFF2-40B4-BE49-F238E27FC236}">
              <a16:creationId xmlns:a16="http://schemas.microsoft.com/office/drawing/2014/main" id="{60054A30-D92E-481A-87B0-188E00B75A00}"/>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102</xdr:row>
      <xdr:rowOff>7620</xdr:rowOff>
    </xdr:from>
    <xdr:to>
      <xdr:col>116</xdr:col>
      <xdr:colOff>62864</xdr:colOff>
      <xdr:row>106</xdr:row>
      <xdr:rowOff>144780</xdr:rowOff>
    </xdr:to>
    <xdr:cxnSp macro="">
      <xdr:nvCxnSpPr>
        <xdr:cNvPr id="786" name="直線コネクタ 785">
          <a:extLst>
            <a:ext uri="{FF2B5EF4-FFF2-40B4-BE49-F238E27FC236}">
              <a16:creationId xmlns:a16="http://schemas.microsoft.com/office/drawing/2014/main" id="{26DFA7FF-A9FF-4F91-9B43-2D2568103D8E}"/>
            </a:ext>
          </a:extLst>
        </xdr:cNvPr>
        <xdr:cNvCxnSpPr/>
      </xdr:nvCxnSpPr>
      <xdr:spPr>
        <a:xfrm flipV="1">
          <a:off x="19952970" y="16527145"/>
          <a:ext cx="1269" cy="778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148607</xdr:rowOff>
    </xdr:from>
    <xdr:ext cx="469744" cy="259045"/>
    <xdr:sp macro="" textlink="">
      <xdr:nvSpPr>
        <xdr:cNvPr id="787" name="【博物館】&#10;一人当たり面積最小値テキスト">
          <a:extLst>
            <a:ext uri="{FF2B5EF4-FFF2-40B4-BE49-F238E27FC236}">
              <a16:creationId xmlns:a16="http://schemas.microsoft.com/office/drawing/2014/main" id="{E7C94832-B41E-4CAC-A25B-43E637D84C05}"/>
            </a:ext>
          </a:extLst>
        </xdr:cNvPr>
        <xdr:cNvSpPr txBox="1"/>
      </xdr:nvSpPr>
      <xdr:spPr>
        <a:xfrm>
          <a:off x="20002500" y="173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88" name="直線コネクタ 787">
          <a:extLst>
            <a:ext uri="{FF2B5EF4-FFF2-40B4-BE49-F238E27FC236}">
              <a16:creationId xmlns:a16="http://schemas.microsoft.com/office/drawing/2014/main" id="{2065137C-4411-4793-A6C7-DF348B4797E9}"/>
            </a:ext>
          </a:extLst>
        </xdr:cNvPr>
        <xdr:cNvCxnSpPr/>
      </xdr:nvCxnSpPr>
      <xdr:spPr>
        <a:xfrm>
          <a:off x="19878675" y="17305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125747</xdr:rowOff>
    </xdr:from>
    <xdr:ext cx="469744" cy="259045"/>
    <xdr:sp macro="" textlink="">
      <xdr:nvSpPr>
        <xdr:cNvPr id="789" name="【博物館】&#10;一人当たり面積最大値テキスト">
          <a:extLst>
            <a:ext uri="{FF2B5EF4-FFF2-40B4-BE49-F238E27FC236}">
              <a16:creationId xmlns:a16="http://schemas.microsoft.com/office/drawing/2014/main" id="{5B950427-2097-4506-A961-AB358F49F904}"/>
            </a:ext>
          </a:extLst>
        </xdr:cNvPr>
        <xdr:cNvSpPr txBox="1"/>
      </xdr:nvSpPr>
      <xdr:spPr>
        <a:xfrm>
          <a:off x="20002500" y="1631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90" name="直線コネクタ 789">
          <a:extLst>
            <a:ext uri="{FF2B5EF4-FFF2-40B4-BE49-F238E27FC236}">
              <a16:creationId xmlns:a16="http://schemas.microsoft.com/office/drawing/2014/main" id="{4FA82326-96E5-4107-8DF4-E80139937258}"/>
            </a:ext>
          </a:extLst>
        </xdr:cNvPr>
        <xdr:cNvCxnSpPr/>
      </xdr:nvCxnSpPr>
      <xdr:spPr>
        <a:xfrm>
          <a:off x="19878675" y="165271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95266</xdr:rowOff>
    </xdr:from>
    <xdr:ext cx="469744" cy="259045"/>
    <xdr:sp macro="" textlink="">
      <xdr:nvSpPr>
        <xdr:cNvPr id="791" name="【博物館】&#10;一人当たり面積平均値テキスト">
          <a:extLst>
            <a:ext uri="{FF2B5EF4-FFF2-40B4-BE49-F238E27FC236}">
              <a16:creationId xmlns:a16="http://schemas.microsoft.com/office/drawing/2014/main" id="{F99C9D39-D3CB-46F2-A792-56CE9CFF2C7E}"/>
            </a:ext>
          </a:extLst>
        </xdr:cNvPr>
        <xdr:cNvSpPr txBox="1"/>
      </xdr:nvSpPr>
      <xdr:spPr>
        <a:xfrm>
          <a:off x="20002500" y="16935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92" name="フローチャート: 判断 791">
          <a:extLst>
            <a:ext uri="{FF2B5EF4-FFF2-40B4-BE49-F238E27FC236}">
              <a16:creationId xmlns:a16="http://schemas.microsoft.com/office/drawing/2014/main" id="{8080E52E-F9C8-4113-8DD4-5946F1852FB9}"/>
            </a:ext>
          </a:extLst>
        </xdr:cNvPr>
        <xdr:cNvSpPr/>
      </xdr:nvSpPr>
      <xdr:spPr>
        <a:xfrm>
          <a:off x="19897725" y="169570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71120</xdr:rowOff>
    </xdr:from>
    <xdr:to>
      <xdr:col>112</xdr:col>
      <xdr:colOff>38100</xdr:colOff>
      <xdr:row>105</xdr:row>
      <xdr:rowOff>1270</xdr:rowOff>
    </xdr:to>
    <xdr:sp macro="" textlink="">
      <xdr:nvSpPr>
        <xdr:cNvPr id="793" name="フローチャート: 判断 792">
          <a:extLst>
            <a:ext uri="{FF2B5EF4-FFF2-40B4-BE49-F238E27FC236}">
              <a16:creationId xmlns:a16="http://schemas.microsoft.com/office/drawing/2014/main" id="{852CAF6C-7944-4350-AD41-66256F969941}"/>
            </a:ext>
          </a:extLst>
        </xdr:cNvPr>
        <xdr:cNvSpPr/>
      </xdr:nvSpPr>
      <xdr:spPr>
        <a:xfrm>
          <a:off x="19154775" y="169081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94" name="フローチャート: 判断 793">
          <a:extLst>
            <a:ext uri="{FF2B5EF4-FFF2-40B4-BE49-F238E27FC236}">
              <a16:creationId xmlns:a16="http://schemas.microsoft.com/office/drawing/2014/main" id="{37A2D145-5133-44D1-8475-63C4D1B672D7}"/>
            </a:ext>
          </a:extLst>
        </xdr:cNvPr>
        <xdr:cNvSpPr/>
      </xdr:nvSpPr>
      <xdr:spPr>
        <a:xfrm>
          <a:off x="18345150" y="169570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795" name="フローチャート: 判断 794">
          <a:extLst>
            <a:ext uri="{FF2B5EF4-FFF2-40B4-BE49-F238E27FC236}">
              <a16:creationId xmlns:a16="http://schemas.microsoft.com/office/drawing/2014/main" id="{FE336FE5-880A-40AB-A5AB-8EF8EED427B9}"/>
            </a:ext>
          </a:extLst>
        </xdr:cNvPr>
        <xdr:cNvSpPr/>
      </xdr:nvSpPr>
      <xdr:spPr>
        <a:xfrm>
          <a:off x="17554575" y="168294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796" name="フローチャート: 判断 795">
          <a:extLst>
            <a:ext uri="{FF2B5EF4-FFF2-40B4-BE49-F238E27FC236}">
              <a16:creationId xmlns:a16="http://schemas.microsoft.com/office/drawing/2014/main" id="{E5786427-5C1D-4F3D-A6CF-F3E5A9A0678F}"/>
            </a:ext>
          </a:extLst>
        </xdr:cNvPr>
        <xdr:cNvSpPr/>
      </xdr:nvSpPr>
      <xdr:spPr>
        <a:xfrm>
          <a:off x="16754475" y="16829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B581A640-1A8C-47F1-A1A5-E0C07F68CEE4}"/>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C12B47EB-49D0-4DBF-9BCE-D22DB8C6531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733208C6-D032-400F-A39A-CC73C1008342}"/>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7C1FEAEF-E8C0-41A5-867F-7FD5C25D768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581679EF-A132-404D-978D-872BE0E9FFD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802" name="楕円 801">
          <a:extLst>
            <a:ext uri="{FF2B5EF4-FFF2-40B4-BE49-F238E27FC236}">
              <a16:creationId xmlns:a16="http://schemas.microsoft.com/office/drawing/2014/main" id="{42DF3234-9A90-4413-956A-86CA2845AF79}"/>
            </a:ext>
          </a:extLst>
        </xdr:cNvPr>
        <xdr:cNvSpPr/>
      </xdr:nvSpPr>
      <xdr:spPr>
        <a:xfrm>
          <a:off x="19154775" y="160902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59689</xdr:rowOff>
    </xdr:from>
    <xdr:to>
      <xdr:col>107</xdr:col>
      <xdr:colOff>101600</xdr:colOff>
      <xdr:row>99</xdr:row>
      <xdr:rowOff>161289</xdr:rowOff>
    </xdr:to>
    <xdr:sp macro="" textlink="">
      <xdr:nvSpPr>
        <xdr:cNvPr id="803" name="楕円 802">
          <a:extLst>
            <a:ext uri="{FF2B5EF4-FFF2-40B4-BE49-F238E27FC236}">
              <a16:creationId xmlns:a16="http://schemas.microsoft.com/office/drawing/2014/main" id="{61CD4604-FBA4-4DDF-9285-5CFB9D8F5853}"/>
            </a:ext>
          </a:extLst>
        </xdr:cNvPr>
        <xdr:cNvSpPr/>
      </xdr:nvSpPr>
      <xdr:spPr>
        <a:xfrm>
          <a:off x="18345150" y="160902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110489</xdr:rowOff>
    </xdr:from>
    <xdr:to>
      <xdr:col>111</xdr:col>
      <xdr:colOff>177800</xdr:colOff>
      <xdr:row>99</xdr:row>
      <xdr:rowOff>110489</xdr:rowOff>
    </xdr:to>
    <xdr:cxnSp macro="">
      <xdr:nvCxnSpPr>
        <xdr:cNvPr id="804" name="直線コネクタ 803">
          <a:extLst>
            <a:ext uri="{FF2B5EF4-FFF2-40B4-BE49-F238E27FC236}">
              <a16:creationId xmlns:a16="http://schemas.microsoft.com/office/drawing/2014/main" id="{31162D99-9E63-475A-8918-B8D04AB4D6CB}"/>
            </a:ext>
          </a:extLst>
        </xdr:cNvPr>
        <xdr:cNvCxnSpPr/>
      </xdr:nvCxnSpPr>
      <xdr:spPr>
        <a:xfrm>
          <a:off x="18392775" y="161378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59689</xdr:rowOff>
    </xdr:from>
    <xdr:to>
      <xdr:col>102</xdr:col>
      <xdr:colOff>165100</xdr:colOff>
      <xdr:row>99</xdr:row>
      <xdr:rowOff>161289</xdr:rowOff>
    </xdr:to>
    <xdr:sp macro="" textlink="">
      <xdr:nvSpPr>
        <xdr:cNvPr id="805" name="楕円 804">
          <a:extLst>
            <a:ext uri="{FF2B5EF4-FFF2-40B4-BE49-F238E27FC236}">
              <a16:creationId xmlns:a16="http://schemas.microsoft.com/office/drawing/2014/main" id="{C998E570-AE6C-4B30-AAD1-5C299DA05C5A}"/>
            </a:ext>
          </a:extLst>
        </xdr:cNvPr>
        <xdr:cNvSpPr/>
      </xdr:nvSpPr>
      <xdr:spPr>
        <a:xfrm>
          <a:off x="17554575" y="160902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110489</xdr:rowOff>
    </xdr:from>
    <xdr:to>
      <xdr:col>107</xdr:col>
      <xdr:colOff>50800</xdr:colOff>
      <xdr:row>99</xdr:row>
      <xdr:rowOff>110489</xdr:rowOff>
    </xdr:to>
    <xdr:cxnSp macro="">
      <xdr:nvCxnSpPr>
        <xdr:cNvPr id="806" name="直線コネクタ 805">
          <a:extLst>
            <a:ext uri="{FF2B5EF4-FFF2-40B4-BE49-F238E27FC236}">
              <a16:creationId xmlns:a16="http://schemas.microsoft.com/office/drawing/2014/main" id="{262055E2-D21A-4FF1-A4CE-1A49163D72F4}"/>
            </a:ext>
          </a:extLst>
        </xdr:cNvPr>
        <xdr:cNvCxnSpPr/>
      </xdr:nvCxnSpPr>
      <xdr:spPr>
        <a:xfrm>
          <a:off x="17602200" y="161378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163847</xdr:rowOff>
    </xdr:from>
    <xdr:ext cx="469744" cy="259045"/>
    <xdr:sp macro="" textlink="">
      <xdr:nvSpPr>
        <xdr:cNvPr id="807" name="n_1aveValue【博物館】&#10;一人当たり面積">
          <a:extLst>
            <a:ext uri="{FF2B5EF4-FFF2-40B4-BE49-F238E27FC236}">
              <a16:creationId xmlns:a16="http://schemas.microsoft.com/office/drawing/2014/main" id="{3A972A6C-702C-4CFD-B1C1-0CBA9B57F6A8}"/>
            </a:ext>
          </a:extLst>
        </xdr:cNvPr>
        <xdr:cNvSpPr txBox="1"/>
      </xdr:nvSpPr>
      <xdr:spPr>
        <a:xfrm>
          <a:off x="18983402" y="1700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38116</xdr:rowOff>
    </xdr:from>
    <xdr:ext cx="469744" cy="259045"/>
    <xdr:sp macro="" textlink="">
      <xdr:nvSpPr>
        <xdr:cNvPr id="808" name="n_2aveValue【博物館】&#10;一人当たり面積">
          <a:extLst>
            <a:ext uri="{FF2B5EF4-FFF2-40B4-BE49-F238E27FC236}">
              <a16:creationId xmlns:a16="http://schemas.microsoft.com/office/drawing/2014/main" id="{2B673016-6C86-49D7-9556-3FE527173E11}"/>
            </a:ext>
          </a:extLst>
        </xdr:cNvPr>
        <xdr:cNvSpPr txBox="1"/>
      </xdr:nvSpPr>
      <xdr:spPr>
        <a:xfrm>
          <a:off x="18183302" y="1704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72407</xdr:rowOff>
    </xdr:from>
    <xdr:ext cx="469744" cy="259045"/>
    <xdr:sp macro="" textlink="">
      <xdr:nvSpPr>
        <xdr:cNvPr id="809" name="n_3aveValue【博物館】&#10;一人当たり面積">
          <a:extLst>
            <a:ext uri="{FF2B5EF4-FFF2-40B4-BE49-F238E27FC236}">
              <a16:creationId xmlns:a16="http://schemas.microsoft.com/office/drawing/2014/main" id="{07BFECDE-387C-4178-9DF0-FB4F3AF2812D}"/>
            </a:ext>
          </a:extLst>
        </xdr:cNvPr>
        <xdr:cNvSpPr txBox="1"/>
      </xdr:nvSpPr>
      <xdr:spPr>
        <a:xfrm>
          <a:off x="17383202" y="169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810" name="n_4aveValue【博物館】&#10;一人当たり面積">
          <a:extLst>
            <a:ext uri="{FF2B5EF4-FFF2-40B4-BE49-F238E27FC236}">
              <a16:creationId xmlns:a16="http://schemas.microsoft.com/office/drawing/2014/main" id="{57EF254F-766B-4BBB-B712-0E2E7BC32269}"/>
            </a:ext>
          </a:extLst>
        </xdr:cNvPr>
        <xdr:cNvSpPr txBox="1"/>
      </xdr:nvSpPr>
      <xdr:spPr>
        <a:xfrm>
          <a:off x="16592627" y="166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811" name="n_1mainValue【博物館】&#10;一人当たり面積">
          <a:extLst>
            <a:ext uri="{FF2B5EF4-FFF2-40B4-BE49-F238E27FC236}">
              <a16:creationId xmlns:a16="http://schemas.microsoft.com/office/drawing/2014/main" id="{F483E39D-53E7-4716-BB18-AA97FF3D15E7}"/>
            </a:ext>
          </a:extLst>
        </xdr:cNvPr>
        <xdr:cNvSpPr txBox="1"/>
      </xdr:nvSpPr>
      <xdr:spPr>
        <a:xfrm>
          <a:off x="18983402" y="158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6366</xdr:rowOff>
    </xdr:from>
    <xdr:ext cx="469744" cy="259045"/>
    <xdr:sp macro="" textlink="">
      <xdr:nvSpPr>
        <xdr:cNvPr id="812" name="n_2mainValue【博物館】&#10;一人当たり面積">
          <a:extLst>
            <a:ext uri="{FF2B5EF4-FFF2-40B4-BE49-F238E27FC236}">
              <a16:creationId xmlns:a16="http://schemas.microsoft.com/office/drawing/2014/main" id="{9FC9C180-CFD0-4B7E-AA5B-477C86BCF4A2}"/>
            </a:ext>
          </a:extLst>
        </xdr:cNvPr>
        <xdr:cNvSpPr txBox="1"/>
      </xdr:nvSpPr>
      <xdr:spPr>
        <a:xfrm>
          <a:off x="18183302" y="158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6366</xdr:rowOff>
    </xdr:from>
    <xdr:ext cx="469744" cy="259045"/>
    <xdr:sp macro="" textlink="">
      <xdr:nvSpPr>
        <xdr:cNvPr id="813" name="n_3mainValue【博物館】&#10;一人当たり面積">
          <a:extLst>
            <a:ext uri="{FF2B5EF4-FFF2-40B4-BE49-F238E27FC236}">
              <a16:creationId xmlns:a16="http://schemas.microsoft.com/office/drawing/2014/main" id="{3C683789-DFDE-4BF5-AF58-B20830B448E9}"/>
            </a:ext>
          </a:extLst>
        </xdr:cNvPr>
        <xdr:cNvSpPr txBox="1"/>
      </xdr:nvSpPr>
      <xdr:spPr>
        <a:xfrm>
          <a:off x="17383202" y="158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9DA523EA-D287-4894-BDC2-151A46F697B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2569F200-61DD-439C-A67F-F8EB2A45FC4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9E5F82EF-204C-45E4-85C2-43C34432324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30D56E-6770-491B-B439-8DF7494B2A4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2C6492-D345-44DD-95FB-E2732A8B782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E44DBC-4DAA-4C74-A044-BB76BE1A8C2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EA3275-FA35-45C4-92CC-DAED9BE9EF6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6FE163-4BF1-4744-BC6C-3024209E7DC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BCBB8D-F87E-460B-B417-27F4983F3C8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6D031F-3492-4160-BEFD-80FA1608BA2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715BA3-6FF6-4183-AB69-455035720A9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63667F-40D2-4886-9459-C0934F0A1B6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521C2B-9056-4A90-9157-56F3B8A4046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47F68B-91B9-4873-9617-A79C00A76A6D}"/>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28284F-CDAC-410E-87BF-46AC9100C333}"/>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1CE263-F2C9-4824-8557-DC668FEFA6F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9BA31A-4501-423B-9460-2D89952BAFB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B16A4F-3C0F-4181-A9A7-BBA1C213872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5AB724-6360-41F7-B139-82A1FB6DBE4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44CBFA-7797-494F-BCF1-E06247AB242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C185D5-E7A0-4A3F-9FB1-9BF0EF2EF768}"/>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C373B6-F5B3-4263-A0A0-38995EFB9DD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131FC1-D752-470C-B3FA-614BED92CB7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28117D-2D5B-4F52-9723-75FC5356957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F49C9C-6259-46AC-A2D8-64A3ABC1A3C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E06E53-5CEA-4790-883F-4C1D98E8CC1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88CBCA7-7918-441B-B3C3-A02EBCE969B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5C15E2-5232-4BFE-AFCA-F7E6DE0BC88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B66324-F505-4EF6-8691-BDCAEF2F14A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EE7908-A9A8-4E59-A804-0C2E4498C4F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559739F4-7F5C-4FCA-91AE-F337D2497045}"/>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993EE1AA-8289-43FC-AFCF-CAFC8C267A44}"/>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2A8E3BF-7FD8-4CC5-BE30-E00CB73660C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418E846-F09D-4CA9-BEA8-46370A6F97B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D2EF91E-F635-4510-B2D9-077437A1DD77}"/>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C1F3625-37FB-4161-BF85-BF04AE885CE3}"/>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8F512E4-AE49-4B4E-B728-D82C7D03C0A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78B68115-682A-4C2E-BB24-13C77BF85F6D}"/>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475E72A-E7BC-45E9-ACE9-B81EE44DD244}"/>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C63FDF68-C6A3-4B2B-92F8-C69A35FAA146}"/>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DCAEE58-8875-44B8-8B32-FB3291AC79B8}"/>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958A89-722D-4727-908C-59A0849D90D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599CE0-78DC-4964-BFEA-18C70D097022}"/>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5AEF90-E118-4F3E-8BA5-27E14E920C4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F638DF-034F-4D3C-9B5B-97D936F07374}"/>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1AB589-B026-454B-9865-C589CA60FCF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E410574D-04A6-468B-A558-E168A9514ADC}"/>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FC4577-B366-4736-8968-2C0F0044F2E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AF6F7AE-5742-4393-BC87-28F723DEF36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F376B7A-8B5D-42A0-9115-DBFE10C7EAB8}"/>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B008221-0C5B-4287-8B7E-5F2A21607C6F}"/>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F20D616-2867-47E5-AEE5-121C0D270DC2}"/>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40753A6-B9C1-4585-9B9F-314A1EBD7643}"/>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D8E51AB-D4CE-4CBC-83FB-F96D59350191}"/>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B1E2D1C-91AA-4F70-AE16-4BE8A02C8CF5}"/>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5C0F14-EC6D-4543-BE0D-D39224BDFC7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C4DB03BA-B408-4D72-86A5-841CA69B670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C88F48CD-F9EF-4362-AC06-A356553CC904}"/>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57E7C712-2BD8-43AC-82C7-5394D94BFB5D}"/>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F594D716-3899-42B7-9058-2E3E7B1C196C}"/>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5FC80258-39A9-4F0A-A756-5CCBB90764CD}"/>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67D2DD79-D15B-4E7D-A482-ABE074A27176}"/>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156227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9BE357A9-49A8-48BD-894A-08615E6365AB}"/>
            </a:ext>
          </a:extLst>
        </xdr:cNvPr>
        <xdr:cNvSpPr txBox="1"/>
      </xdr:nvSpPr>
      <xdr:spPr>
        <a:xfrm>
          <a:off x="4229100" y="6150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BF0674D3-5739-4CB4-97F4-73FEA4466600}"/>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9E73C8EE-9C47-4D8A-9368-F4F1986DF6F2}"/>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F8884CD7-DADB-4DD3-9B4E-2BC1BF89FED9}"/>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11275AE5-DC1F-4488-B78C-D3E5CF318666}"/>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60F110A5-8105-4F61-9490-C27B24B3F34D}"/>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64D9DD0-D696-4F8E-811B-3F66EC40855F}"/>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400DC6-8E7B-4A93-9C5D-C423836388C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95B981-3B70-4E7A-B10D-C874FA83770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59369E-DCF6-4460-B664-8CBB81510AC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1E1CE2-9B39-460F-8878-BE196C14CF9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2" name="楕円 71">
          <a:extLst>
            <a:ext uri="{FF2B5EF4-FFF2-40B4-BE49-F238E27FC236}">
              <a16:creationId xmlns:a16="http://schemas.microsoft.com/office/drawing/2014/main" id="{C09A75D5-D943-4A69-B0BD-D28F81C28332}"/>
            </a:ext>
          </a:extLst>
        </xdr:cNvPr>
        <xdr:cNvSpPr/>
      </xdr:nvSpPr>
      <xdr:spPr>
        <a:xfrm>
          <a:off x="3381375" y="6379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143510</xdr:rowOff>
    </xdr:from>
    <xdr:to>
      <xdr:col>15</xdr:col>
      <xdr:colOff>101600</xdr:colOff>
      <xdr:row>40</xdr:row>
      <xdr:rowOff>73660</xdr:rowOff>
    </xdr:to>
    <xdr:sp macro="" textlink="">
      <xdr:nvSpPr>
        <xdr:cNvPr id="73" name="楕円 72">
          <a:extLst>
            <a:ext uri="{FF2B5EF4-FFF2-40B4-BE49-F238E27FC236}">
              <a16:creationId xmlns:a16="http://schemas.microsoft.com/office/drawing/2014/main" id="{06B0C5CB-74E8-4C87-B08D-B16AD3E50E3C}"/>
            </a:ext>
          </a:extLst>
        </xdr:cNvPr>
        <xdr:cNvSpPr/>
      </xdr:nvSpPr>
      <xdr:spPr>
        <a:xfrm>
          <a:off x="2571750" y="64554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40</xdr:row>
      <xdr:rowOff>22860</xdr:rowOff>
    </xdr:to>
    <xdr:cxnSp macro="">
      <xdr:nvCxnSpPr>
        <xdr:cNvPr id="74" name="直線コネクタ 73">
          <a:extLst>
            <a:ext uri="{FF2B5EF4-FFF2-40B4-BE49-F238E27FC236}">
              <a16:creationId xmlns:a16="http://schemas.microsoft.com/office/drawing/2014/main" id="{6A72D25D-EB4A-4000-86BB-3609F28A6246}"/>
            </a:ext>
          </a:extLst>
        </xdr:cNvPr>
        <xdr:cNvCxnSpPr/>
      </xdr:nvCxnSpPr>
      <xdr:spPr>
        <a:xfrm flipV="1">
          <a:off x="2619375" y="6436360"/>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40640</xdr:rowOff>
    </xdr:from>
    <xdr:to>
      <xdr:col>10</xdr:col>
      <xdr:colOff>165100</xdr:colOff>
      <xdr:row>40</xdr:row>
      <xdr:rowOff>142240</xdr:rowOff>
    </xdr:to>
    <xdr:sp macro="" textlink="">
      <xdr:nvSpPr>
        <xdr:cNvPr id="75" name="楕円 74">
          <a:extLst>
            <a:ext uri="{FF2B5EF4-FFF2-40B4-BE49-F238E27FC236}">
              <a16:creationId xmlns:a16="http://schemas.microsoft.com/office/drawing/2014/main" id="{56906D03-6EBA-498B-BB41-3C94B0F9992B}"/>
            </a:ext>
          </a:extLst>
        </xdr:cNvPr>
        <xdr:cNvSpPr/>
      </xdr:nvSpPr>
      <xdr:spPr>
        <a:xfrm>
          <a:off x="1781175" y="65176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22860</xdr:rowOff>
    </xdr:from>
    <xdr:to>
      <xdr:col>15</xdr:col>
      <xdr:colOff>50800</xdr:colOff>
      <xdr:row>40</xdr:row>
      <xdr:rowOff>91440</xdr:rowOff>
    </xdr:to>
    <xdr:cxnSp macro="">
      <xdr:nvCxnSpPr>
        <xdr:cNvPr id="76" name="直線コネクタ 75">
          <a:extLst>
            <a:ext uri="{FF2B5EF4-FFF2-40B4-BE49-F238E27FC236}">
              <a16:creationId xmlns:a16="http://schemas.microsoft.com/office/drawing/2014/main" id="{8FBCBE84-902F-4619-BBDE-4BCBED91B8AA}"/>
            </a:ext>
          </a:extLst>
        </xdr:cNvPr>
        <xdr:cNvCxnSpPr/>
      </xdr:nvCxnSpPr>
      <xdr:spPr>
        <a:xfrm flipV="1">
          <a:off x="1828800" y="6503035"/>
          <a:ext cx="790575"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77" name="n_1aveValue【体育館・プール】&#10;有形固定資産減価償却率">
          <a:extLst>
            <a:ext uri="{FF2B5EF4-FFF2-40B4-BE49-F238E27FC236}">
              <a16:creationId xmlns:a16="http://schemas.microsoft.com/office/drawing/2014/main" id="{9AADD3C2-17D3-42CF-8863-441DB6C11FD3}"/>
            </a:ext>
          </a:extLst>
        </xdr:cNvPr>
        <xdr:cNvSpPr txBox="1"/>
      </xdr:nvSpPr>
      <xdr:spPr>
        <a:xfrm>
          <a:off x="32391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78" name="n_2aveValue【体育館・プール】&#10;有形固定資産減価償却率">
          <a:extLst>
            <a:ext uri="{FF2B5EF4-FFF2-40B4-BE49-F238E27FC236}">
              <a16:creationId xmlns:a16="http://schemas.microsoft.com/office/drawing/2014/main" id="{C3B10920-B4C0-4F09-A770-00D725593449}"/>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79" name="n_3aveValue【体育館・プール】&#10;有形固定資産減価償却率">
          <a:extLst>
            <a:ext uri="{FF2B5EF4-FFF2-40B4-BE49-F238E27FC236}">
              <a16:creationId xmlns:a16="http://schemas.microsoft.com/office/drawing/2014/main" id="{98B1BD0C-FF07-45AA-9E4D-14E22AAD3AC8}"/>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8272</xdr:rowOff>
    </xdr:from>
    <xdr:ext cx="405111" cy="259045"/>
    <xdr:sp macro="" textlink="">
      <xdr:nvSpPr>
        <xdr:cNvPr id="80" name="n_4aveValue【体育館・プール】&#10;有形固定資産減価償却率">
          <a:extLst>
            <a:ext uri="{FF2B5EF4-FFF2-40B4-BE49-F238E27FC236}">
              <a16:creationId xmlns:a16="http://schemas.microsoft.com/office/drawing/2014/main" id="{6952F4D0-9CB5-4087-9DCE-26DFF218CDA4}"/>
            </a:ext>
          </a:extLst>
        </xdr:cNvPr>
        <xdr:cNvSpPr txBox="1"/>
      </xdr:nvSpPr>
      <xdr:spPr>
        <a:xfrm>
          <a:off x="848369"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81" name="n_1mainValue【体育館・プール】&#10;有形固定資産減価償却率">
          <a:extLst>
            <a:ext uri="{FF2B5EF4-FFF2-40B4-BE49-F238E27FC236}">
              <a16:creationId xmlns:a16="http://schemas.microsoft.com/office/drawing/2014/main" id="{CE402199-B925-4F02-AC25-547C9D23A779}"/>
            </a:ext>
          </a:extLst>
        </xdr:cNvPr>
        <xdr:cNvSpPr txBox="1"/>
      </xdr:nvSpPr>
      <xdr:spPr>
        <a:xfrm>
          <a:off x="3239144"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64787</xdr:rowOff>
    </xdr:from>
    <xdr:ext cx="405111" cy="259045"/>
    <xdr:sp macro="" textlink="">
      <xdr:nvSpPr>
        <xdr:cNvPr id="82" name="n_2mainValue【体育館・プール】&#10;有形固定資産減価償却率">
          <a:extLst>
            <a:ext uri="{FF2B5EF4-FFF2-40B4-BE49-F238E27FC236}">
              <a16:creationId xmlns:a16="http://schemas.microsoft.com/office/drawing/2014/main" id="{82F0E8CD-8935-40B7-BC2C-9DB92B37CDB3}"/>
            </a:ext>
          </a:extLst>
        </xdr:cNvPr>
        <xdr:cNvSpPr txBox="1"/>
      </xdr:nvSpPr>
      <xdr:spPr>
        <a:xfrm>
          <a:off x="2439044" y="654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133367</xdr:rowOff>
    </xdr:from>
    <xdr:ext cx="405111" cy="259045"/>
    <xdr:sp macro="" textlink="">
      <xdr:nvSpPr>
        <xdr:cNvPr id="83" name="n_3mainValue【体育館・プール】&#10;有形固定資産減価償却率">
          <a:extLst>
            <a:ext uri="{FF2B5EF4-FFF2-40B4-BE49-F238E27FC236}">
              <a16:creationId xmlns:a16="http://schemas.microsoft.com/office/drawing/2014/main" id="{5050B3D0-F9C5-405A-972A-C4BF53685CD4}"/>
            </a:ext>
          </a:extLst>
        </xdr:cNvPr>
        <xdr:cNvSpPr txBox="1"/>
      </xdr:nvSpPr>
      <xdr:spPr>
        <a:xfrm>
          <a:off x="1648469"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EA65D985-7A82-402C-AD2C-3BD8C491439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a:extLst>
            <a:ext uri="{FF2B5EF4-FFF2-40B4-BE49-F238E27FC236}">
              <a16:creationId xmlns:a16="http://schemas.microsoft.com/office/drawing/2014/main" id="{E4973D01-F4C5-4C32-96A7-F94BEB26D21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a:extLst>
            <a:ext uri="{FF2B5EF4-FFF2-40B4-BE49-F238E27FC236}">
              <a16:creationId xmlns:a16="http://schemas.microsoft.com/office/drawing/2014/main" id="{64E5C544-98B1-430D-B1FD-74BB4B61BA00}"/>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a:extLst>
            <a:ext uri="{FF2B5EF4-FFF2-40B4-BE49-F238E27FC236}">
              <a16:creationId xmlns:a16="http://schemas.microsoft.com/office/drawing/2014/main" id="{7DC15ED2-3682-402A-94F5-B9C1BAA9352C}"/>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a:extLst>
            <a:ext uri="{FF2B5EF4-FFF2-40B4-BE49-F238E27FC236}">
              <a16:creationId xmlns:a16="http://schemas.microsoft.com/office/drawing/2014/main" id="{839ABCC7-018E-4577-BF4C-44589AADDDB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268836F5-6A2A-4AA9-A66F-429ED4EC4B7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99BA3664-3EC1-4850-8B81-3E8C6746E38B}"/>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E3F259B1-C606-4A54-8BAC-5FD2CF54A1F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C9D0585C-E965-4387-B1CE-31BA47DA5AB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5DA9BC00-0E30-4AB7-B43D-F4EAEEC7478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AA04B95E-5F9A-41AB-8A9F-B1D0EDB7A09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9DFE3E2E-50F3-4686-8DE1-3855C07849DA}"/>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BA7BADA-FE6B-4D91-96F8-442C3F0C82C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43A72414-33F5-428E-BB81-B8BB982E7E84}"/>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AFA47E2A-84FC-43DF-A34C-08F7937CA86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228FE396-86D3-4D92-BE28-872FED78FEA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D296DA6F-83F1-41C3-84A6-D6F482E4D037}"/>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EF0496B7-5147-47B4-948E-CF9FB4583AC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8192C3EA-4545-4D68-9FD0-5EF06AA083E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DA597C2F-8ADB-412C-9404-C60839B936B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体育館・プール】&#10;一人当たり面積グラフ枠">
          <a:extLst>
            <a:ext uri="{FF2B5EF4-FFF2-40B4-BE49-F238E27FC236}">
              <a16:creationId xmlns:a16="http://schemas.microsoft.com/office/drawing/2014/main" id="{A354CF3F-F395-4308-9FAB-9D907AE6760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05" name="直線コネクタ 104">
          <a:extLst>
            <a:ext uri="{FF2B5EF4-FFF2-40B4-BE49-F238E27FC236}">
              <a16:creationId xmlns:a16="http://schemas.microsoft.com/office/drawing/2014/main" id="{41C437D7-0428-4188-91A3-CC754CDCA406}"/>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6" name="【体育館・プール】&#10;一人当たり面積最小値テキスト">
          <a:extLst>
            <a:ext uri="{FF2B5EF4-FFF2-40B4-BE49-F238E27FC236}">
              <a16:creationId xmlns:a16="http://schemas.microsoft.com/office/drawing/2014/main" id="{83AE7018-C43E-4B3B-9168-15CE5111C91F}"/>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7" name="直線コネクタ 106">
          <a:extLst>
            <a:ext uri="{FF2B5EF4-FFF2-40B4-BE49-F238E27FC236}">
              <a16:creationId xmlns:a16="http://schemas.microsoft.com/office/drawing/2014/main" id="{AC212FA9-9ED2-4E58-9E21-D9C04DD2E4AA}"/>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8" name="【体育館・プール】&#10;一人当たり面積最大値テキスト">
          <a:extLst>
            <a:ext uri="{FF2B5EF4-FFF2-40B4-BE49-F238E27FC236}">
              <a16:creationId xmlns:a16="http://schemas.microsoft.com/office/drawing/2014/main" id="{25358010-CCFD-4F8C-92EF-54B2F37328FE}"/>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921053DE-5FB4-4CF5-AF54-9D80A80AEDE4}"/>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137177</xdr:rowOff>
    </xdr:from>
    <xdr:ext cx="469744" cy="259045"/>
    <xdr:sp macro="" textlink="">
      <xdr:nvSpPr>
        <xdr:cNvPr id="110" name="【体育館・プール】&#10;一人当たり面積平均値テキスト">
          <a:extLst>
            <a:ext uri="{FF2B5EF4-FFF2-40B4-BE49-F238E27FC236}">
              <a16:creationId xmlns:a16="http://schemas.microsoft.com/office/drawing/2014/main" id="{82FCA3CC-A33F-4EAF-9043-184AD0B48BD1}"/>
            </a:ext>
          </a:extLst>
        </xdr:cNvPr>
        <xdr:cNvSpPr txBox="1"/>
      </xdr:nvSpPr>
      <xdr:spPr>
        <a:xfrm>
          <a:off x="9477375"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1" name="フローチャート: 判断 110">
          <a:extLst>
            <a:ext uri="{FF2B5EF4-FFF2-40B4-BE49-F238E27FC236}">
              <a16:creationId xmlns:a16="http://schemas.microsoft.com/office/drawing/2014/main" id="{C35A9431-D2BA-4534-AF48-460E206126A1}"/>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2" name="フローチャート: 判断 111">
          <a:extLst>
            <a:ext uri="{FF2B5EF4-FFF2-40B4-BE49-F238E27FC236}">
              <a16:creationId xmlns:a16="http://schemas.microsoft.com/office/drawing/2014/main" id="{B7FD3123-8DED-482D-9824-66490EE7B0A4}"/>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3" name="フローチャート: 判断 112">
          <a:extLst>
            <a:ext uri="{FF2B5EF4-FFF2-40B4-BE49-F238E27FC236}">
              <a16:creationId xmlns:a16="http://schemas.microsoft.com/office/drawing/2014/main" id="{A541FB01-AC82-4F66-BA27-1406F65C5D95}"/>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14" name="フローチャート: 判断 113">
          <a:extLst>
            <a:ext uri="{FF2B5EF4-FFF2-40B4-BE49-F238E27FC236}">
              <a16:creationId xmlns:a16="http://schemas.microsoft.com/office/drawing/2014/main" id="{916EEF94-E3C5-4061-A2E2-A1E9A70951F6}"/>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15" name="フローチャート: 判断 114">
          <a:extLst>
            <a:ext uri="{FF2B5EF4-FFF2-40B4-BE49-F238E27FC236}">
              <a16:creationId xmlns:a16="http://schemas.microsoft.com/office/drawing/2014/main" id="{3FDF1E6B-3BEB-4BB0-9DBA-BA39401A732B}"/>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65E3C5A-5751-450B-9E1C-918A91127162}"/>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8582680-1472-4467-9C5E-6DA0BB525F7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189F5FE-8529-43D5-B64E-AA38B3EA48E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577D1BB-6DC7-4F74-8748-C9CFB673D6CF}"/>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04025EE-4A9E-4417-A2B1-D3B033EC5C0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1" name="楕円 120">
          <a:extLst>
            <a:ext uri="{FF2B5EF4-FFF2-40B4-BE49-F238E27FC236}">
              <a16:creationId xmlns:a16="http://schemas.microsoft.com/office/drawing/2014/main" id="{D1EADDF4-1FF8-4EC6-8C0D-E7D529841D35}"/>
            </a:ext>
          </a:extLst>
        </xdr:cNvPr>
        <xdr:cNvSpPr/>
      </xdr:nvSpPr>
      <xdr:spPr>
        <a:xfrm>
          <a:off x="8639175" y="62960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2" name="楕円 121">
          <a:extLst>
            <a:ext uri="{FF2B5EF4-FFF2-40B4-BE49-F238E27FC236}">
              <a16:creationId xmlns:a16="http://schemas.microsoft.com/office/drawing/2014/main" id="{6406A2A6-8B1B-49F9-8C9D-D24E61BDE67D}"/>
            </a:ext>
          </a:extLst>
        </xdr:cNvPr>
        <xdr:cNvSpPr/>
      </xdr:nvSpPr>
      <xdr:spPr>
        <a:xfrm>
          <a:off x="7839075" y="58102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39</xdr:row>
      <xdr:rowOff>19050</xdr:rowOff>
    </xdr:to>
    <xdr:cxnSp macro="">
      <xdr:nvCxnSpPr>
        <xdr:cNvPr id="123" name="直線コネクタ 122">
          <a:extLst>
            <a:ext uri="{FF2B5EF4-FFF2-40B4-BE49-F238E27FC236}">
              <a16:creationId xmlns:a16="http://schemas.microsoft.com/office/drawing/2014/main" id="{AB12BFD3-80A1-4A3C-865A-7940E05A9E80}"/>
            </a:ext>
          </a:extLst>
        </xdr:cNvPr>
        <xdr:cNvCxnSpPr/>
      </xdr:nvCxnSpPr>
      <xdr:spPr>
        <a:xfrm>
          <a:off x="7886700" y="5848350"/>
          <a:ext cx="8001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24" name="楕円 123">
          <a:extLst>
            <a:ext uri="{FF2B5EF4-FFF2-40B4-BE49-F238E27FC236}">
              <a16:creationId xmlns:a16="http://schemas.microsoft.com/office/drawing/2014/main" id="{4D349B45-4742-49CA-9058-F62EAA3A7DA2}"/>
            </a:ext>
          </a:extLst>
        </xdr:cNvPr>
        <xdr:cNvSpPr/>
      </xdr:nvSpPr>
      <xdr:spPr>
        <a:xfrm>
          <a:off x="7029450" y="5810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19050</xdr:rowOff>
    </xdr:to>
    <xdr:cxnSp macro="">
      <xdr:nvCxnSpPr>
        <xdr:cNvPr id="125" name="直線コネクタ 124">
          <a:extLst>
            <a:ext uri="{FF2B5EF4-FFF2-40B4-BE49-F238E27FC236}">
              <a16:creationId xmlns:a16="http://schemas.microsoft.com/office/drawing/2014/main" id="{D4AF297D-0ACD-495B-AFCC-FFF7AAACD97D}"/>
            </a:ext>
          </a:extLst>
        </xdr:cNvPr>
        <xdr:cNvCxnSpPr/>
      </xdr:nvCxnSpPr>
      <xdr:spPr>
        <a:xfrm>
          <a:off x="7077075" y="5848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26" name="n_1aveValue【体育館・プール】&#10;一人当たり面積">
          <a:extLst>
            <a:ext uri="{FF2B5EF4-FFF2-40B4-BE49-F238E27FC236}">
              <a16:creationId xmlns:a16="http://schemas.microsoft.com/office/drawing/2014/main" id="{63677C5D-BFE1-43D2-9F0D-2E07573E7E77}"/>
            </a:ext>
          </a:extLst>
        </xdr:cNvPr>
        <xdr:cNvSpPr txBox="1"/>
      </xdr:nvSpPr>
      <xdr:spPr>
        <a:xfrm>
          <a:off x="845827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27" name="n_2aveValue【体育館・プール】&#10;一人当たり面積">
          <a:extLst>
            <a:ext uri="{FF2B5EF4-FFF2-40B4-BE49-F238E27FC236}">
              <a16:creationId xmlns:a16="http://schemas.microsoft.com/office/drawing/2014/main" id="{0EE8F89B-5074-4941-BF17-88CA2174476C}"/>
            </a:ext>
          </a:extLst>
        </xdr:cNvPr>
        <xdr:cNvSpPr txBox="1"/>
      </xdr:nvSpPr>
      <xdr:spPr>
        <a:xfrm>
          <a:off x="76772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28" name="n_3aveValue【体育館・プール】&#10;一人当たり面積">
          <a:extLst>
            <a:ext uri="{FF2B5EF4-FFF2-40B4-BE49-F238E27FC236}">
              <a16:creationId xmlns:a16="http://schemas.microsoft.com/office/drawing/2014/main" id="{03B692F5-D9D5-4B95-9174-4D6E29132834}"/>
            </a:ext>
          </a:extLst>
        </xdr:cNvPr>
        <xdr:cNvSpPr txBox="1"/>
      </xdr:nvSpPr>
      <xdr:spPr>
        <a:xfrm>
          <a:off x="68676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29" name="n_4aveValue【体育館・プール】&#10;一人当たり面積">
          <a:extLst>
            <a:ext uri="{FF2B5EF4-FFF2-40B4-BE49-F238E27FC236}">
              <a16:creationId xmlns:a16="http://schemas.microsoft.com/office/drawing/2014/main" id="{0BF3AF90-BDEC-4BB0-A85E-F191D2CA1C29}"/>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30" name="n_1mainValue【体育館・プール】&#10;一人当たり面積">
          <a:extLst>
            <a:ext uri="{FF2B5EF4-FFF2-40B4-BE49-F238E27FC236}">
              <a16:creationId xmlns:a16="http://schemas.microsoft.com/office/drawing/2014/main" id="{FBD2CB54-B884-4420-A15F-F6D22393BE91}"/>
            </a:ext>
          </a:extLst>
        </xdr:cNvPr>
        <xdr:cNvSpPr txBox="1"/>
      </xdr:nvSpPr>
      <xdr:spPr>
        <a:xfrm>
          <a:off x="845827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31" name="n_2mainValue【体育館・プール】&#10;一人当たり面積">
          <a:extLst>
            <a:ext uri="{FF2B5EF4-FFF2-40B4-BE49-F238E27FC236}">
              <a16:creationId xmlns:a16="http://schemas.microsoft.com/office/drawing/2014/main" id="{EF77DAF8-CB88-4ED9-A141-FB351F2A7064}"/>
            </a:ext>
          </a:extLst>
        </xdr:cNvPr>
        <xdr:cNvSpPr txBox="1"/>
      </xdr:nvSpPr>
      <xdr:spPr>
        <a:xfrm>
          <a:off x="7677227"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32" name="n_3mainValue【体育館・プール】&#10;一人当たり面積">
          <a:extLst>
            <a:ext uri="{FF2B5EF4-FFF2-40B4-BE49-F238E27FC236}">
              <a16:creationId xmlns:a16="http://schemas.microsoft.com/office/drawing/2014/main" id="{4079D237-4F00-4D22-8B56-FAE15D550FAF}"/>
            </a:ext>
          </a:extLst>
        </xdr:cNvPr>
        <xdr:cNvSpPr txBox="1"/>
      </xdr:nvSpPr>
      <xdr:spPr>
        <a:xfrm>
          <a:off x="6867602" y="55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2FCD8560-CE4E-41DF-896E-A319E99EB29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a:extLst>
            <a:ext uri="{FF2B5EF4-FFF2-40B4-BE49-F238E27FC236}">
              <a16:creationId xmlns:a16="http://schemas.microsoft.com/office/drawing/2014/main" id="{0BEEC113-7F74-4F80-B7EF-DF8835AB5D3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a:extLst>
            <a:ext uri="{FF2B5EF4-FFF2-40B4-BE49-F238E27FC236}">
              <a16:creationId xmlns:a16="http://schemas.microsoft.com/office/drawing/2014/main" id="{64378BFF-D4AA-4406-AF1C-CE8115FB5020}"/>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a:extLst>
            <a:ext uri="{FF2B5EF4-FFF2-40B4-BE49-F238E27FC236}">
              <a16:creationId xmlns:a16="http://schemas.microsoft.com/office/drawing/2014/main" id="{0B57A2CD-457E-48A7-A465-0DD7E7AA0886}"/>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a:extLst>
            <a:ext uri="{FF2B5EF4-FFF2-40B4-BE49-F238E27FC236}">
              <a16:creationId xmlns:a16="http://schemas.microsoft.com/office/drawing/2014/main" id="{270FC8A8-7DF7-4A47-9C84-0AD0F632524C}"/>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399FA756-7B83-41B1-B832-80891F78859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A2DC5CA6-8E5D-4C6D-95BF-32CA5BDEA88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96CA9B1-E304-4DFA-B110-024F6CA0D82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CE285AEC-0892-4521-AD49-9BDBB4E823B2}"/>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13751388-4816-4234-BD84-F84E6A2D840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a:extLst>
            <a:ext uri="{FF2B5EF4-FFF2-40B4-BE49-F238E27FC236}">
              <a16:creationId xmlns:a16="http://schemas.microsoft.com/office/drawing/2014/main" id="{2A4964D4-3EF8-4B70-89F9-195C8DA125D8}"/>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5A23F264-77D2-4E77-A614-EC97002E067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2D3D925B-6FD7-44BB-A04D-89E0383AAE9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9E57B289-2BA8-4E98-BA90-5D33F0A3B0E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A99D7D7-8A5B-4DB6-9B5C-8C6B0B488EA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8ABCF3FC-018A-4030-B911-02C36D4C738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20FACD37-58C6-41EE-9DCF-2C64BAFE7F9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5857FB27-A8B1-42AD-AEB1-7762C8A4D966}"/>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19C04F01-D5B4-4C9F-BE6C-82DC5DA55AB7}"/>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576DA5E9-34C7-40B7-A1C3-A9A65A9BB0C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a:extLst>
            <a:ext uri="{FF2B5EF4-FFF2-40B4-BE49-F238E27FC236}">
              <a16:creationId xmlns:a16="http://schemas.microsoft.com/office/drawing/2014/main" id="{E1EA4655-7D2A-411E-B7FA-E31829435AC5}"/>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陸上競技場・野球場・球技場】&#10;有形固定資産減価償却率グラフ枠">
          <a:extLst>
            <a:ext uri="{FF2B5EF4-FFF2-40B4-BE49-F238E27FC236}">
              <a16:creationId xmlns:a16="http://schemas.microsoft.com/office/drawing/2014/main" id="{374FAB26-F1AB-4FA0-AA55-F26EC3FD02E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55" name="直線コネクタ 154">
          <a:extLst>
            <a:ext uri="{FF2B5EF4-FFF2-40B4-BE49-F238E27FC236}">
              <a16:creationId xmlns:a16="http://schemas.microsoft.com/office/drawing/2014/main" id="{80BE34DE-D859-4DA1-BEE5-78A998BF20DA}"/>
            </a:ext>
          </a:extLst>
        </xdr:cNvPr>
        <xdr:cNvCxnSpPr/>
      </xdr:nvCxnSpPr>
      <xdr:spPr>
        <a:xfrm flipV="1">
          <a:off x="4179570" y="9236075"/>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56" name="【陸上競技場・野球場・球技場】&#10;有形固定資産減価償却率最小値テキスト">
          <a:extLst>
            <a:ext uri="{FF2B5EF4-FFF2-40B4-BE49-F238E27FC236}">
              <a16:creationId xmlns:a16="http://schemas.microsoft.com/office/drawing/2014/main" id="{FB0AD068-80E0-4740-A5B4-F49833E7EA81}"/>
            </a:ext>
          </a:extLst>
        </xdr:cNvPr>
        <xdr:cNvSpPr txBox="1"/>
      </xdr:nvSpPr>
      <xdr:spPr>
        <a:xfrm>
          <a:off x="42291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57" name="直線コネクタ 156">
          <a:extLst>
            <a:ext uri="{FF2B5EF4-FFF2-40B4-BE49-F238E27FC236}">
              <a16:creationId xmlns:a16="http://schemas.microsoft.com/office/drawing/2014/main" id="{E8ABC758-6A74-4D2A-ACD1-F1B24DC4A024}"/>
            </a:ext>
          </a:extLst>
        </xdr:cNvPr>
        <xdr:cNvCxnSpPr/>
      </xdr:nvCxnSpPr>
      <xdr:spPr>
        <a:xfrm>
          <a:off x="4105275" y="102654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58" name="【陸上競技場・野球場・球技場】&#10;有形固定資産減価償却率最大値テキスト">
          <a:extLst>
            <a:ext uri="{FF2B5EF4-FFF2-40B4-BE49-F238E27FC236}">
              <a16:creationId xmlns:a16="http://schemas.microsoft.com/office/drawing/2014/main" id="{7AB7EBD3-EE0F-4CFA-898C-F2BC586E3D4E}"/>
            </a:ext>
          </a:extLst>
        </xdr:cNvPr>
        <xdr:cNvSpPr txBox="1"/>
      </xdr:nvSpPr>
      <xdr:spPr>
        <a:xfrm>
          <a:off x="42291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59" name="直線コネクタ 158">
          <a:extLst>
            <a:ext uri="{FF2B5EF4-FFF2-40B4-BE49-F238E27FC236}">
              <a16:creationId xmlns:a16="http://schemas.microsoft.com/office/drawing/2014/main" id="{93FC332B-2F97-429D-85E8-DE62437A61A0}"/>
            </a:ext>
          </a:extLst>
        </xdr:cNvPr>
        <xdr:cNvCxnSpPr/>
      </xdr:nvCxnSpPr>
      <xdr:spPr>
        <a:xfrm>
          <a:off x="4105275" y="923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5732</xdr:rowOff>
    </xdr:from>
    <xdr:ext cx="405111" cy="259045"/>
    <xdr:sp macro="" textlink="">
      <xdr:nvSpPr>
        <xdr:cNvPr id="160" name="【陸上競技場・野球場・球技場】&#10;有形固定資産減価償却率平均値テキスト">
          <a:extLst>
            <a:ext uri="{FF2B5EF4-FFF2-40B4-BE49-F238E27FC236}">
              <a16:creationId xmlns:a16="http://schemas.microsoft.com/office/drawing/2014/main" id="{8172558F-08BB-43EA-A187-5093BB3DD870}"/>
            </a:ext>
          </a:extLst>
        </xdr:cNvPr>
        <xdr:cNvSpPr txBox="1"/>
      </xdr:nvSpPr>
      <xdr:spPr>
        <a:xfrm>
          <a:off x="4229100" y="9400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61" name="フローチャート: 判断 160">
          <a:extLst>
            <a:ext uri="{FF2B5EF4-FFF2-40B4-BE49-F238E27FC236}">
              <a16:creationId xmlns:a16="http://schemas.microsoft.com/office/drawing/2014/main" id="{779F619C-A68B-479A-8E81-8DB4A5DB86A9}"/>
            </a:ext>
          </a:extLst>
        </xdr:cNvPr>
        <xdr:cNvSpPr/>
      </xdr:nvSpPr>
      <xdr:spPr>
        <a:xfrm>
          <a:off x="4124325" y="9422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62" name="フローチャート: 判断 161">
          <a:extLst>
            <a:ext uri="{FF2B5EF4-FFF2-40B4-BE49-F238E27FC236}">
              <a16:creationId xmlns:a16="http://schemas.microsoft.com/office/drawing/2014/main" id="{4A957F02-E9B3-42C6-8220-45481BBD10EE}"/>
            </a:ext>
          </a:extLst>
        </xdr:cNvPr>
        <xdr:cNvSpPr/>
      </xdr:nvSpPr>
      <xdr:spPr>
        <a:xfrm>
          <a:off x="3381375" y="9391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63" name="フローチャート: 判断 162">
          <a:extLst>
            <a:ext uri="{FF2B5EF4-FFF2-40B4-BE49-F238E27FC236}">
              <a16:creationId xmlns:a16="http://schemas.microsoft.com/office/drawing/2014/main" id="{BFDBD631-9038-44CA-A4B6-75D63EA67DE6}"/>
            </a:ext>
          </a:extLst>
        </xdr:cNvPr>
        <xdr:cNvSpPr/>
      </xdr:nvSpPr>
      <xdr:spPr>
        <a:xfrm>
          <a:off x="2571750" y="9373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64" name="フローチャート: 判断 163">
          <a:extLst>
            <a:ext uri="{FF2B5EF4-FFF2-40B4-BE49-F238E27FC236}">
              <a16:creationId xmlns:a16="http://schemas.microsoft.com/office/drawing/2014/main" id="{36E2AD1E-AC39-444E-AEBE-420C99285AFC}"/>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65" name="フローチャート: 判断 164">
          <a:extLst>
            <a:ext uri="{FF2B5EF4-FFF2-40B4-BE49-F238E27FC236}">
              <a16:creationId xmlns:a16="http://schemas.microsoft.com/office/drawing/2014/main" id="{CDC4E32B-9C7E-4FA0-85B4-E815ED9EC25F}"/>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3EAB97A-3DDA-4FB8-9F31-4493CE196A7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7A8CE9B-2411-44F1-B04D-42583EE7E7C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BD02919-BADB-4AAD-B953-015022B5228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033A874-DB83-4AFF-8032-EAD05CD56B9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D50776C-3608-43A1-BEB5-68EFEC037F8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111125</xdr:rowOff>
    </xdr:from>
    <xdr:to>
      <xdr:col>20</xdr:col>
      <xdr:colOff>38100</xdr:colOff>
      <xdr:row>58</xdr:row>
      <xdr:rowOff>41275</xdr:rowOff>
    </xdr:to>
    <xdr:sp macro="" textlink="">
      <xdr:nvSpPr>
        <xdr:cNvPr id="171" name="楕円 170">
          <a:extLst>
            <a:ext uri="{FF2B5EF4-FFF2-40B4-BE49-F238E27FC236}">
              <a16:creationId xmlns:a16="http://schemas.microsoft.com/office/drawing/2014/main" id="{5939F1A6-523C-4DFF-9D8F-760F56C7C270}"/>
            </a:ext>
          </a:extLst>
        </xdr:cNvPr>
        <xdr:cNvSpPr/>
      </xdr:nvSpPr>
      <xdr:spPr>
        <a:xfrm>
          <a:off x="3381375" y="9340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楕円 171">
          <a:extLst>
            <a:ext uri="{FF2B5EF4-FFF2-40B4-BE49-F238E27FC236}">
              <a16:creationId xmlns:a16="http://schemas.microsoft.com/office/drawing/2014/main" id="{6FBCE2E9-B9DD-49BA-B19F-5B79FF78C317}"/>
            </a:ext>
          </a:extLst>
        </xdr:cNvPr>
        <xdr:cNvSpPr/>
      </xdr:nvSpPr>
      <xdr:spPr>
        <a:xfrm>
          <a:off x="2571750" y="9504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161925</xdr:rowOff>
    </xdr:from>
    <xdr:to>
      <xdr:col>19</xdr:col>
      <xdr:colOff>177800</xdr:colOff>
      <xdr:row>58</xdr:row>
      <xdr:rowOff>163830</xdr:rowOff>
    </xdr:to>
    <xdr:cxnSp macro="">
      <xdr:nvCxnSpPr>
        <xdr:cNvPr id="173" name="直線コネクタ 172">
          <a:extLst>
            <a:ext uri="{FF2B5EF4-FFF2-40B4-BE49-F238E27FC236}">
              <a16:creationId xmlns:a16="http://schemas.microsoft.com/office/drawing/2014/main" id="{33D587D6-1533-4430-9718-D4AF52E5AB5D}"/>
            </a:ext>
          </a:extLst>
        </xdr:cNvPr>
        <xdr:cNvCxnSpPr/>
      </xdr:nvCxnSpPr>
      <xdr:spPr>
        <a:xfrm flipV="1">
          <a:off x="2619375" y="9388475"/>
          <a:ext cx="809625"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113030</xdr:rowOff>
    </xdr:from>
    <xdr:to>
      <xdr:col>10</xdr:col>
      <xdr:colOff>165100</xdr:colOff>
      <xdr:row>59</xdr:row>
      <xdr:rowOff>43180</xdr:rowOff>
    </xdr:to>
    <xdr:sp macro="" textlink="">
      <xdr:nvSpPr>
        <xdr:cNvPr id="174" name="楕円 173">
          <a:extLst>
            <a:ext uri="{FF2B5EF4-FFF2-40B4-BE49-F238E27FC236}">
              <a16:creationId xmlns:a16="http://schemas.microsoft.com/office/drawing/2014/main" id="{325244D6-F805-4D3E-9DDE-605420D052A8}"/>
            </a:ext>
          </a:extLst>
        </xdr:cNvPr>
        <xdr:cNvSpPr/>
      </xdr:nvSpPr>
      <xdr:spPr>
        <a:xfrm>
          <a:off x="1781175" y="9504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163830</xdr:rowOff>
    </xdr:from>
    <xdr:to>
      <xdr:col>15</xdr:col>
      <xdr:colOff>50800</xdr:colOff>
      <xdr:row>58</xdr:row>
      <xdr:rowOff>163830</xdr:rowOff>
    </xdr:to>
    <xdr:cxnSp macro="">
      <xdr:nvCxnSpPr>
        <xdr:cNvPr id="175" name="直線コネクタ 174">
          <a:extLst>
            <a:ext uri="{FF2B5EF4-FFF2-40B4-BE49-F238E27FC236}">
              <a16:creationId xmlns:a16="http://schemas.microsoft.com/office/drawing/2014/main" id="{4A386590-751C-42D8-8A94-84FC03D8475D}"/>
            </a:ext>
          </a:extLst>
        </xdr:cNvPr>
        <xdr:cNvCxnSpPr/>
      </xdr:nvCxnSpPr>
      <xdr:spPr>
        <a:xfrm>
          <a:off x="1828800" y="955230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85742</xdr:rowOff>
    </xdr:from>
    <xdr:ext cx="405111" cy="259045"/>
    <xdr:sp macro="" textlink="">
      <xdr:nvSpPr>
        <xdr:cNvPr id="176" name="n_1aveValue【陸上競技場・野球場・球技場】&#10;有形固定資産減価償却率">
          <a:extLst>
            <a:ext uri="{FF2B5EF4-FFF2-40B4-BE49-F238E27FC236}">
              <a16:creationId xmlns:a16="http://schemas.microsoft.com/office/drawing/2014/main" id="{9FA7DF3E-C7C1-49D0-824D-F984DADDC9FA}"/>
            </a:ext>
          </a:extLst>
        </xdr:cNvPr>
        <xdr:cNvSpPr txBox="1"/>
      </xdr:nvSpPr>
      <xdr:spPr>
        <a:xfrm>
          <a:off x="32391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93997</xdr:rowOff>
    </xdr:from>
    <xdr:ext cx="405111" cy="259045"/>
    <xdr:sp macro="" textlink="">
      <xdr:nvSpPr>
        <xdr:cNvPr id="177" name="n_2aveValue【陸上競技場・野球場・球技場】&#10;有形固定資産減価償却率">
          <a:extLst>
            <a:ext uri="{FF2B5EF4-FFF2-40B4-BE49-F238E27FC236}">
              <a16:creationId xmlns:a16="http://schemas.microsoft.com/office/drawing/2014/main" id="{9808C0DF-8107-43A4-8A6A-8111610F24EA}"/>
            </a:ext>
          </a:extLst>
        </xdr:cNvPr>
        <xdr:cNvSpPr txBox="1"/>
      </xdr:nvSpPr>
      <xdr:spPr>
        <a:xfrm>
          <a:off x="24390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78" name="n_3aveValue【陸上競技場・野球場・球技場】&#10;有形固定資産減価償却率">
          <a:extLst>
            <a:ext uri="{FF2B5EF4-FFF2-40B4-BE49-F238E27FC236}">
              <a16:creationId xmlns:a16="http://schemas.microsoft.com/office/drawing/2014/main" id="{7BD8024F-79E0-44F8-AC25-8A8686227D9C}"/>
            </a:ext>
          </a:extLst>
        </xdr:cNvPr>
        <xdr:cNvSpPr txBox="1"/>
      </xdr:nvSpPr>
      <xdr:spPr>
        <a:xfrm>
          <a:off x="1648469" y="919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79" name="n_4aveValue【陸上競技場・野球場・球技場】&#10;有形固定資産減価償却率">
          <a:extLst>
            <a:ext uri="{FF2B5EF4-FFF2-40B4-BE49-F238E27FC236}">
              <a16:creationId xmlns:a16="http://schemas.microsoft.com/office/drawing/2014/main" id="{1B4249DB-C8C6-4DA2-B86E-609EA9D7C299}"/>
            </a:ext>
          </a:extLst>
        </xdr:cNvPr>
        <xdr:cNvSpPr txBox="1"/>
      </xdr:nvSpPr>
      <xdr:spPr>
        <a:xfrm>
          <a:off x="848369" y="897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57802</xdr:rowOff>
    </xdr:from>
    <xdr:ext cx="405111" cy="259045"/>
    <xdr:sp macro="" textlink="">
      <xdr:nvSpPr>
        <xdr:cNvPr id="180" name="n_1mainValue【陸上競技場・野球場・球技場】&#10;有形固定資産減価償却率">
          <a:extLst>
            <a:ext uri="{FF2B5EF4-FFF2-40B4-BE49-F238E27FC236}">
              <a16:creationId xmlns:a16="http://schemas.microsoft.com/office/drawing/2014/main" id="{9F89F5E6-B183-41D1-88D3-FBFAA316A21E}"/>
            </a:ext>
          </a:extLst>
        </xdr:cNvPr>
        <xdr:cNvSpPr txBox="1"/>
      </xdr:nvSpPr>
      <xdr:spPr>
        <a:xfrm>
          <a:off x="3239144" y="912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1" name="n_2mainValue【陸上競技場・野球場・球技場】&#10;有形固定資産減価償却率">
          <a:extLst>
            <a:ext uri="{FF2B5EF4-FFF2-40B4-BE49-F238E27FC236}">
              <a16:creationId xmlns:a16="http://schemas.microsoft.com/office/drawing/2014/main" id="{F693C834-1180-4BBB-9EE4-76D0CAEC7CD9}"/>
            </a:ext>
          </a:extLst>
        </xdr:cNvPr>
        <xdr:cNvSpPr txBox="1"/>
      </xdr:nvSpPr>
      <xdr:spPr>
        <a:xfrm>
          <a:off x="2439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34307</xdr:rowOff>
    </xdr:from>
    <xdr:ext cx="405111" cy="259045"/>
    <xdr:sp macro="" textlink="">
      <xdr:nvSpPr>
        <xdr:cNvPr id="182" name="n_3mainValue【陸上競技場・野球場・球技場】&#10;有形固定資産減価償却率">
          <a:extLst>
            <a:ext uri="{FF2B5EF4-FFF2-40B4-BE49-F238E27FC236}">
              <a16:creationId xmlns:a16="http://schemas.microsoft.com/office/drawing/2014/main" id="{BE1A60A5-2AF7-4B8F-97DB-65FE8ADA4E68}"/>
            </a:ext>
          </a:extLst>
        </xdr:cNvPr>
        <xdr:cNvSpPr txBox="1"/>
      </xdr:nvSpPr>
      <xdr:spPr>
        <a:xfrm>
          <a:off x="1648469"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AFD53483-4746-4938-A2B4-EA35C970AB6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4" name="正方形/長方形 183">
          <a:extLst>
            <a:ext uri="{FF2B5EF4-FFF2-40B4-BE49-F238E27FC236}">
              <a16:creationId xmlns:a16="http://schemas.microsoft.com/office/drawing/2014/main" id="{72E9AD23-3AC5-469D-ACDA-60BAC1BE2CB8}"/>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5" name="正方形/長方形 184">
          <a:extLst>
            <a:ext uri="{FF2B5EF4-FFF2-40B4-BE49-F238E27FC236}">
              <a16:creationId xmlns:a16="http://schemas.microsoft.com/office/drawing/2014/main" id="{E6855127-9B60-49E7-BCEC-A4516FFBA62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6" name="正方形/長方形 185">
          <a:extLst>
            <a:ext uri="{FF2B5EF4-FFF2-40B4-BE49-F238E27FC236}">
              <a16:creationId xmlns:a16="http://schemas.microsoft.com/office/drawing/2014/main" id="{09BD4E53-106F-4E32-9DC6-6CEF4F79C02A}"/>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7" name="正方形/長方形 186">
          <a:extLst>
            <a:ext uri="{FF2B5EF4-FFF2-40B4-BE49-F238E27FC236}">
              <a16:creationId xmlns:a16="http://schemas.microsoft.com/office/drawing/2014/main" id="{52D687C6-DBE2-4D18-B667-F37EAD267A5F}"/>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2FB82D23-3E08-4F2B-9F57-807B0AEC702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7EE600F8-8E56-4C8F-A1E2-644AB4EB296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A51080CD-29DC-4791-A292-9E34B8C4ADA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D3EDAACE-973F-42D1-BA34-D4789BC6EBA8}"/>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a:extLst>
            <a:ext uri="{FF2B5EF4-FFF2-40B4-BE49-F238E27FC236}">
              <a16:creationId xmlns:a16="http://schemas.microsoft.com/office/drawing/2014/main" id="{9F16C7D0-E5AA-4705-A208-3FC365531BD7}"/>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687C8FEC-7630-42E5-A675-767D14DA6D1B}"/>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a:extLst>
            <a:ext uri="{FF2B5EF4-FFF2-40B4-BE49-F238E27FC236}">
              <a16:creationId xmlns:a16="http://schemas.microsoft.com/office/drawing/2014/main" id="{A7636F18-1101-4F0B-A965-B388083164CE}"/>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44A5719-4C99-4714-8A17-D13EC0BF43A3}"/>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a:extLst>
            <a:ext uri="{FF2B5EF4-FFF2-40B4-BE49-F238E27FC236}">
              <a16:creationId xmlns:a16="http://schemas.microsoft.com/office/drawing/2014/main" id="{EFC7E206-F55F-45C9-AD96-4CF0BFA9582B}"/>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FD0E9ADE-7DBC-4D1E-A4DF-656C17D0A461}"/>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a:extLst>
            <a:ext uri="{FF2B5EF4-FFF2-40B4-BE49-F238E27FC236}">
              <a16:creationId xmlns:a16="http://schemas.microsoft.com/office/drawing/2014/main" id="{BDBB9597-4B89-4A0C-B886-7A29F6099CBE}"/>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B24F819C-5153-40D9-9EB7-3A6AC95A6C0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B49F617B-068F-4898-BE2E-DAE6096B3A8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陸上競技場・野球場・球技場】&#10;一人当たり面積グラフ枠">
          <a:extLst>
            <a:ext uri="{FF2B5EF4-FFF2-40B4-BE49-F238E27FC236}">
              <a16:creationId xmlns:a16="http://schemas.microsoft.com/office/drawing/2014/main" id="{0DF9F721-49F7-4BF0-A2C2-3DE1F3CB429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02" name="直線コネクタ 201">
          <a:extLst>
            <a:ext uri="{FF2B5EF4-FFF2-40B4-BE49-F238E27FC236}">
              <a16:creationId xmlns:a16="http://schemas.microsoft.com/office/drawing/2014/main" id="{2C6EDE90-0F01-495B-8870-C3289D8C367A}"/>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03" name="【陸上競技場・野球場・球技場】&#10;一人当たり面積最小値テキスト">
          <a:extLst>
            <a:ext uri="{FF2B5EF4-FFF2-40B4-BE49-F238E27FC236}">
              <a16:creationId xmlns:a16="http://schemas.microsoft.com/office/drawing/2014/main" id="{AEDAB47E-3BFB-41EA-8444-306B0497838F}"/>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04" name="直線コネクタ 203">
          <a:extLst>
            <a:ext uri="{FF2B5EF4-FFF2-40B4-BE49-F238E27FC236}">
              <a16:creationId xmlns:a16="http://schemas.microsoft.com/office/drawing/2014/main" id="{086396BD-34A9-4E76-9766-67AAB7DDC279}"/>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05" name="【陸上競技場・野球場・球技場】&#10;一人当たり面積最大値テキスト">
          <a:extLst>
            <a:ext uri="{FF2B5EF4-FFF2-40B4-BE49-F238E27FC236}">
              <a16:creationId xmlns:a16="http://schemas.microsoft.com/office/drawing/2014/main" id="{473D018E-2D9C-4A5E-AD1E-8C83936EE1BF}"/>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06" name="直線コネクタ 205">
          <a:extLst>
            <a:ext uri="{FF2B5EF4-FFF2-40B4-BE49-F238E27FC236}">
              <a16:creationId xmlns:a16="http://schemas.microsoft.com/office/drawing/2014/main" id="{424E0652-CF07-4813-8477-A5302F9E5068}"/>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144797</xdr:rowOff>
    </xdr:from>
    <xdr:ext cx="469744" cy="259045"/>
    <xdr:sp macro="" textlink="">
      <xdr:nvSpPr>
        <xdr:cNvPr id="207" name="【陸上競技場・野球場・球技場】&#10;一人当たり面積平均値テキスト">
          <a:extLst>
            <a:ext uri="{FF2B5EF4-FFF2-40B4-BE49-F238E27FC236}">
              <a16:creationId xmlns:a16="http://schemas.microsoft.com/office/drawing/2014/main" id="{1D22F411-FB9E-4BC3-AB39-D8253D1D46D6}"/>
            </a:ext>
          </a:extLst>
        </xdr:cNvPr>
        <xdr:cNvSpPr txBox="1"/>
      </xdr:nvSpPr>
      <xdr:spPr>
        <a:xfrm>
          <a:off x="9477375" y="1001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8" name="フローチャート: 判断 207">
          <a:extLst>
            <a:ext uri="{FF2B5EF4-FFF2-40B4-BE49-F238E27FC236}">
              <a16:creationId xmlns:a16="http://schemas.microsoft.com/office/drawing/2014/main" id="{A850628F-6174-4F41-AB7C-0C4787D49580}"/>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09" name="フローチャート: 判断 208">
          <a:extLst>
            <a:ext uri="{FF2B5EF4-FFF2-40B4-BE49-F238E27FC236}">
              <a16:creationId xmlns:a16="http://schemas.microsoft.com/office/drawing/2014/main" id="{FD65F265-7104-495B-B646-E8C7FCD7EF68}"/>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10" name="フローチャート: 判断 209">
          <a:extLst>
            <a:ext uri="{FF2B5EF4-FFF2-40B4-BE49-F238E27FC236}">
              <a16:creationId xmlns:a16="http://schemas.microsoft.com/office/drawing/2014/main" id="{3A733C44-2EC0-48DE-904C-971815CC0475}"/>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11" name="フローチャート: 判断 210">
          <a:extLst>
            <a:ext uri="{FF2B5EF4-FFF2-40B4-BE49-F238E27FC236}">
              <a16:creationId xmlns:a16="http://schemas.microsoft.com/office/drawing/2014/main" id="{AF30F0A0-2D0A-4719-A666-8F9FB691B2C8}"/>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12" name="フローチャート: 判断 211">
          <a:extLst>
            <a:ext uri="{FF2B5EF4-FFF2-40B4-BE49-F238E27FC236}">
              <a16:creationId xmlns:a16="http://schemas.microsoft.com/office/drawing/2014/main" id="{540D6592-DC5D-43F0-87B9-BDDEE244CB08}"/>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457DB0D2-7D4E-466D-8F44-16752BFAC6B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70A1F2E-95AE-49D6-9EE6-CF56AEDB7D1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9681160-BC87-4BB7-B587-360F9042217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4C238F5-A46A-4401-9CF8-5F3BEF2D9FE7}"/>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D1C9F84-EBAF-41C8-8BF7-AA83BBDCFD0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72644</xdr:rowOff>
    </xdr:from>
    <xdr:to>
      <xdr:col>50</xdr:col>
      <xdr:colOff>165100</xdr:colOff>
      <xdr:row>64</xdr:row>
      <xdr:rowOff>2794</xdr:rowOff>
    </xdr:to>
    <xdr:sp macro="" textlink="">
      <xdr:nvSpPr>
        <xdr:cNvPr id="218" name="楕円 217">
          <a:extLst>
            <a:ext uri="{FF2B5EF4-FFF2-40B4-BE49-F238E27FC236}">
              <a16:creationId xmlns:a16="http://schemas.microsoft.com/office/drawing/2014/main" id="{8302879F-F989-4417-BC5A-CCEE67D630B1}"/>
            </a:ext>
          </a:extLst>
        </xdr:cNvPr>
        <xdr:cNvSpPr/>
      </xdr:nvSpPr>
      <xdr:spPr>
        <a:xfrm>
          <a:off x="8639175" y="102707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79502</xdr:rowOff>
    </xdr:from>
    <xdr:to>
      <xdr:col>46</xdr:col>
      <xdr:colOff>38100</xdr:colOff>
      <xdr:row>64</xdr:row>
      <xdr:rowOff>9652</xdr:rowOff>
    </xdr:to>
    <xdr:sp macro="" textlink="">
      <xdr:nvSpPr>
        <xdr:cNvPr id="219" name="楕円 218">
          <a:extLst>
            <a:ext uri="{FF2B5EF4-FFF2-40B4-BE49-F238E27FC236}">
              <a16:creationId xmlns:a16="http://schemas.microsoft.com/office/drawing/2014/main" id="{2380E149-7F06-45D7-9CED-88BD5B8975A5}"/>
            </a:ext>
          </a:extLst>
        </xdr:cNvPr>
        <xdr:cNvSpPr/>
      </xdr:nvSpPr>
      <xdr:spPr>
        <a:xfrm>
          <a:off x="7839075" y="102839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123444</xdr:rowOff>
    </xdr:from>
    <xdr:to>
      <xdr:col>50</xdr:col>
      <xdr:colOff>114300</xdr:colOff>
      <xdr:row>63</xdr:row>
      <xdr:rowOff>130302</xdr:rowOff>
    </xdr:to>
    <xdr:cxnSp macro="">
      <xdr:nvCxnSpPr>
        <xdr:cNvPr id="220" name="直線コネクタ 219">
          <a:extLst>
            <a:ext uri="{FF2B5EF4-FFF2-40B4-BE49-F238E27FC236}">
              <a16:creationId xmlns:a16="http://schemas.microsoft.com/office/drawing/2014/main" id="{C94EE03B-DB38-4EAB-98E8-52A2C4F673BE}"/>
            </a:ext>
          </a:extLst>
        </xdr:cNvPr>
        <xdr:cNvCxnSpPr/>
      </xdr:nvCxnSpPr>
      <xdr:spPr>
        <a:xfrm flipV="1">
          <a:off x="7886700" y="10327894"/>
          <a:ext cx="8001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79502</xdr:rowOff>
    </xdr:from>
    <xdr:to>
      <xdr:col>41</xdr:col>
      <xdr:colOff>101600</xdr:colOff>
      <xdr:row>64</xdr:row>
      <xdr:rowOff>9652</xdr:rowOff>
    </xdr:to>
    <xdr:sp macro="" textlink="">
      <xdr:nvSpPr>
        <xdr:cNvPr id="221" name="楕円 220">
          <a:extLst>
            <a:ext uri="{FF2B5EF4-FFF2-40B4-BE49-F238E27FC236}">
              <a16:creationId xmlns:a16="http://schemas.microsoft.com/office/drawing/2014/main" id="{D3BF836F-CED2-48F9-A93C-0D4B35C3B7C9}"/>
            </a:ext>
          </a:extLst>
        </xdr:cNvPr>
        <xdr:cNvSpPr/>
      </xdr:nvSpPr>
      <xdr:spPr>
        <a:xfrm>
          <a:off x="7029450" y="102839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130302</xdr:rowOff>
    </xdr:from>
    <xdr:to>
      <xdr:col>45</xdr:col>
      <xdr:colOff>177800</xdr:colOff>
      <xdr:row>63</xdr:row>
      <xdr:rowOff>130302</xdr:rowOff>
    </xdr:to>
    <xdr:cxnSp macro="">
      <xdr:nvCxnSpPr>
        <xdr:cNvPr id="222" name="直線コネクタ 221">
          <a:extLst>
            <a:ext uri="{FF2B5EF4-FFF2-40B4-BE49-F238E27FC236}">
              <a16:creationId xmlns:a16="http://schemas.microsoft.com/office/drawing/2014/main" id="{95BE37EA-7B12-4D9E-AD5E-6AA14D90CF48}"/>
            </a:ext>
          </a:extLst>
        </xdr:cNvPr>
        <xdr:cNvCxnSpPr/>
      </xdr:nvCxnSpPr>
      <xdr:spPr>
        <a:xfrm>
          <a:off x="7077075" y="1033157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133621</xdr:rowOff>
    </xdr:from>
    <xdr:ext cx="469744" cy="259045"/>
    <xdr:sp macro="" textlink="">
      <xdr:nvSpPr>
        <xdr:cNvPr id="223" name="n_1aveValue【陸上競技場・野球場・球技場】&#10;一人当たり面積">
          <a:extLst>
            <a:ext uri="{FF2B5EF4-FFF2-40B4-BE49-F238E27FC236}">
              <a16:creationId xmlns:a16="http://schemas.microsoft.com/office/drawing/2014/main" id="{CC3F0AD9-38C9-42F3-AE60-0A742A4C66F8}"/>
            </a:ext>
          </a:extLst>
        </xdr:cNvPr>
        <xdr:cNvSpPr txBox="1"/>
      </xdr:nvSpPr>
      <xdr:spPr>
        <a:xfrm>
          <a:off x="845827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24" name="n_2aveValue【陸上競技場・野球場・球技場】&#10;一人当たり面積">
          <a:extLst>
            <a:ext uri="{FF2B5EF4-FFF2-40B4-BE49-F238E27FC236}">
              <a16:creationId xmlns:a16="http://schemas.microsoft.com/office/drawing/2014/main" id="{66D8322A-3B87-4EF6-8B4C-0E866047A398}"/>
            </a:ext>
          </a:extLst>
        </xdr:cNvPr>
        <xdr:cNvSpPr txBox="1"/>
      </xdr:nvSpPr>
      <xdr:spPr>
        <a:xfrm>
          <a:off x="7677227" y="98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225" name="n_3aveValue【陸上競技場・野球場・球技場】&#10;一人当たり面積">
          <a:extLst>
            <a:ext uri="{FF2B5EF4-FFF2-40B4-BE49-F238E27FC236}">
              <a16:creationId xmlns:a16="http://schemas.microsoft.com/office/drawing/2014/main" id="{3338F1CC-983A-46ED-934C-47A70334903F}"/>
            </a:ext>
          </a:extLst>
        </xdr:cNvPr>
        <xdr:cNvSpPr txBox="1"/>
      </xdr:nvSpPr>
      <xdr:spPr>
        <a:xfrm>
          <a:off x="6867602"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26" name="n_4aveValue【陸上競技場・野球場・球技場】&#10;一人当たり面積">
          <a:extLst>
            <a:ext uri="{FF2B5EF4-FFF2-40B4-BE49-F238E27FC236}">
              <a16:creationId xmlns:a16="http://schemas.microsoft.com/office/drawing/2014/main" id="{D0580182-F774-4E6E-A59B-38C524E60D2D}"/>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165371</xdr:rowOff>
    </xdr:from>
    <xdr:ext cx="469744" cy="259045"/>
    <xdr:sp macro="" textlink="">
      <xdr:nvSpPr>
        <xdr:cNvPr id="227" name="n_1mainValue【陸上競技場・野球場・球技場】&#10;一人当たり面積">
          <a:extLst>
            <a:ext uri="{FF2B5EF4-FFF2-40B4-BE49-F238E27FC236}">
              <a16:creationId xmlns:a16="http://schemas.microsoft.com/office/drawing/2014/main" id="{422C6901-1FF9-4278-9F84-865F87D651C2}"/>
            </a:ext>
          </a:extLst>
        </xdr:cNvPr>
        <xdr:cNvSpPr txBox="1"/>
      </xdr:nvSpPr>
      <xdr:spPr>
        <a:xfrm>
          <a:off x="845827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779</xdr:rowOff>
    </xdr:from>
    <xdr:ext cx="469744" cy="259045"/>
    <xdr:sp macro="" textlink="">
      <xdr:nvSpPr>
        <xdr:cNvPr id="228" name="n_2mainValue【陸上競技場・野球場・球技場】&#10;一人当たり面積">
          <a:extLst>
            <a:ext uri="{FF2B5EF4-FFF2-40B4-BE49-F238E27FC236}">
              <a16:creationId xmlns:a16="http://schemas.microsoft.com/office/drawing/2014/main" id="{307462BA-F96E-416E-AE0C-7341E59EB31B}"/>
            </a:ext>
          </a:extLst>
        </xdr:cNvPr>
        <xdr:cNvSpPr txBox="1"/>
      </xdr:nvSpPr>
      <xdr:spPr>
        <a:xfrm>
          <a:off x="7677227" y="103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779</xdr:rowOff>
    </xdr:from>
    <xdr:ext cx="469744" cy="259045"/>
    <xdr:sp macro="" textlink="">
      <xdr:nvSpPr>
        <xdr:cNvPr id="229" name="n_3mainValue【陸上競技場・野球場・球技場】&#10;一人当たり面積">
          <a:extLst>
            <a:ext uri="{FF2B5EF4-FFF2-40B4-BE49-F238E27FC236}">
              <a16:creationId xmlns:a16="http://schemas.microsoft.com/office/drawing/2014/main" id="{95BFEE30-5AE3-417F-AAB9-4D3A37E13688}"/>
            </a:ext>
          </a:extLst>
        </xdr:cNvPr>
        <xdr:cNvSpPr txBox="1"/>
      </xdr:nvSpPr>
      <xdr:spPr>
        <a:xfrm>
          <a:off x="6867602" y="103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9C11CBE7-59FB-49AF-8705-BF25C1F22E4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1" name="正方形/長方形 230">
          <a:extLst>
            <a:ext uri="{FF2B5EF4-FFF2-40B4-BE49-F238E27FC236}">
              <a16:creationId xmlns:a16="http://schemas.microsoft.com/office/drawing/2014/main" id="{55C8CA7C-A081-492E-A054-993F3986DAAF}"/>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2" name="正方形/長方形 231">
          <a:extLst>
            <a:ext uri="{FF2B5EF4-FFF2-40B4-BE49-F238E27FC236}">
              <a16:creationId xmlns:a16="http://schemas.microsoft.com/office/drawing/2014/main" id="{3E935396-7669-40C3-9B2F-E4BFE8F7FAD0}"/>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3" name="正方形/長方形 232">
          <a:extLst>
            <a:ext uri="{FF2B5EF4-FFF2-40B4-BE49-F238E27FC236}">
              <a16:creationId xmlns:a16="http://schemas.microsoft.com/office/drawing/2014/main" id="{BCC5AE07-6320-4BD5-887E-01FA1D6C20EB}"/>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4" name="正方形/長方形 233">
          <a:extLst>
            <a:ext uri="{FF2B5EF4-FFF2-40B4-BE49-F238E27FC236}">
              <a16:creationId xmlns:a16="http://schemas.microsoft.com/office/drawing/2014/main" id="{193100DF-4DAC-4173-8EA8-D81F66CBAE7F}"/>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398DBE00-7352-49B8-9C24-BFB782255A8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62766C40-C513-4A09-A15C-D514E4AF1A9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6F9F1C52-CEB5-4B49-8203-491FD09F903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3025F43C-D39D-48FF-AFF4-2AD28CB66E63}"/>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CFFF54E3-F5F1-4909-BC68-4F95D7527B26}"/>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3930BC3E-D703-47F0-BAA4-07A3E4EF34FF}"/>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BBA8F8A8-5078-488C-A1B1-99D984AE35E0}"/>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BF9CFA8B-F97E-48AD-B2CD-A06B5A0C94C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77D0131B-BA98-4330-9D91-88CC795148D0}"/>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9E34B7AE-3B6E-41F8-97D3-15C3D5461AA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63518547-D016-4B60-BFC6-7DBD42451835}"/>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779DFC0D-075A-43D4-8F92-A03A332F848E}"/>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22291634-E800-4185-99E6-1163EE22584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1DC44F1C-D1CC-4E13-84A0-88CD438DA4A8}"/>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B9E1115F-6ADD-4F33-B220-846D94944E0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8B3FC04A-9B31-41E4-992D-DF9EB79183DB}"/>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県民会館】&#10;有形固定資産減価償却率グラフ枠">
          <a:extLst>
            <a:ext uri="{FF2B5EF4-FFF2-40B4-BE49-F238E27FC236}">
              <a16:creationId xmlns:a16="http://schemas.microsoft.com/office/drawing/2014/main" id="{5B2D81FD-936C-46FB-A33A-85183C03B42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52" name="直線コネクタ 251">
          <a:extLst>
            <a:ext uri="{FF2B5EF4-FFF2-40B4-BE49-F238E27FC236}">
              <a16:creationId xmlns:a16="http://schemas.microsoft.com/office/drawing/2014/main" id="{B6E1A7F2-B70F-44C5-9D83-79DED18E38B9}"/>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53" name="【県民会館】&#10;有形固定資産減価償却率最小値テキスト">
          <a:extLst>
            <a:ext uri="{FF2B5EF4-FFF2-40B4-BE49-F238E27FC236}">
              <a16:creationId xmlns:a16="http://schemas.microsoft.com/office/drawing/2014/main" id="{D87FB7CB-1843-4D69-8EA6-2903A68D5EBB}"/>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54" name="直線コネクタ 253">
          <a:extLst>
            <a:ext uri="{FF2B5EF4-FFF2-40B4-BE49-F238E27FC236}">
              <a16:creationId xmlns:a16="http://schemas.microsoft.com/office/drawing/2014/main" id="{F88BFCCC-1D61-4C4D-869D-2D72C9B90071}"/>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55" name="【県民会館】&#10;有形固定資産減価償却率最大値テキスト">
          <a:extLst>
            <a:ext uri="{FF2B5EF4-FFF2-40B4-BE49-F238E27FC236}">
              <a16:creationId xmlns:a16="http://schemas.microsoft.com/office/drawing/2014/main" id="{F587EEEF-77D7-427B-9BFC-9D1B5567A8F0}"/>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56" name="直線コネクタ 255">
          <a:extLst>
            <a:ext uri="{FF2B5EF4-FFF2-40B4-BE49-F238E27FC236}">
              <a16:creationId xmlns:a16="http://schemas.microsoft.com/office/drawing/2014/main" id="{F2797EFE-89CE-4E2E-965B-0186E4169645}"/>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135272</xdr:rowOff>
    </xdr:from>
    <xdr:ext cx="405111" cy="259045"/>
    <xdr:sp macro="" textlink="">
      <xdr:nvSpPr>
        <xdr:cNvPr id="257" name="【県民会館】&#10;有形固定資産減価償却率平均値テキスト">
          <a:extLst>
            <a:ext uri="{FF2B5EF4-FFF2-40B4-BE49-F238E27FC236}">
              <a16:creationId xmlns:a16="http://schemas.microsoft.com/office/drawing/2014/main" id="{67900C3D-7636-4AAD-B1F0-074846F81B4C}"/>
            </a:ext>
          </a:extLst>
        </xdr:cNvPr>
        <xdr:cNvSpPr txBox="1"/>
      </xdr:nvSpPr>
      <xdr:spPr>
        <a:xfrm>
          <a:off x="4229100" y="1308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58" name="フローチャート: 判断 257">
          <a:extLst>
            <a:ext uri="{FF2B5EF4-FFF2-40B4-BE49-F238E27FC236}">
              <a16:creationId xmlns:a16="http://schemas.microsoft.com/office/drawing/2014/main" id="{067B04CC-D686-46C8-8402-3B56FAA8FF17}"/>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59" name="フローチャート: 判断 258">
          <a:extLst>
            <a:ext uri="{FF2B5EF4-FFF2-40B4-BE49-F238E27FC236}">
              <a16:creationId xmlns:a16="http://schemas.microsoft.com/office/drawing/2014/main" id="{A1CED111-9F44-405C-839E-56F47E57CD3B}"/>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60" name="フローチャート: 判断 259">
          <a:extLst>
            <a:ext uri="{FF2B5EF4-FFF2-40B4-BE49-F238E27FC236}">
              <a16:creationId xmlns:a16="http://schemas.microsoft.com/office/drawing/2014/main" id="{6A761973-B4D9-4FD8-8951-9CEE6D377015}"/>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61" name="フローチャート: 判断 260">
          <a:extLst>
            <a:ext uri="{FF2B5EF4-FFF2-40B4-BE49-F238E27FC236}">
              <a16:creationId xmlns:a16="http://schemas.microsoft.com/office/drawing/2014/main" id="{449EB0D4-4AF4-41B9-9000-F0EF0CCFAC54}"/>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62" name="フローチャート: 判断 261">
          <a:extLst>
            <a:ext uri="{FF2B5EF4-FFF2-40B4-BE49-F238E27FC236}">
              <a16:creationId xmlns:a16="http://schemas.microsoft.com/office/drawing/2014/main" id="{58AEDF2A-CF27-48AB-8214-C51B64984434}"/>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DF4490F-CD66-4416-80CE-DA9896A2784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CE741F0-E8CF-4340-814C-176B01E6495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B31B034-DD22-4B25-8458-9B1C5492374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7F095E3-EC4A-47C0-B36A-BCCA8728D223}"/>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19B0DD3-CD92-42E2-A874-41A304E5909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68" name="楕円 267">
          <a:extLst>
            <a:ext uri="{FF2B5EF4-FFF2-40B4-BE49-F238E27FC236}">
              <a16:creationId xmlns:a16="http://schemas.microsoft.com/office/drawing/2014/main" id="{B5AEF41C-4ABA-4358-AB7F-525837799DFE}"/>
            </a:ext>
          </a:extLst>
        </xdr:cNvPr>
        <xdr:cNvSpPr/>
      </xdr:nvSpPr>
      <xdr:spPr>
        <a:xfrm>
          <a:off x="3381375" y="136042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69214</xdr:rowOff>
    </xdr:from>
    <xdr:to>
      <xdr:col>15</xdr:col>
      <xdr:colOff>101600</xdr:colOff>
      <xdr:row>83</xdr:row>
      <xdr:rowOff>170814</xdr:rowOff>
    </xdr:to>
    <xdr:sp macro="" textlink="">
      <xdr:nvSpPr>
        <xdr:cNvPr id="269" name="楕円 268">
          <a:extLst>
            <a:ext uri="{FF2B5EF4-FFF2-40B4-BE49-F238E27FC236}">
              <a16:creationId xmlns:a16="http://schemas.microsoft.com/office/drawing/2014/main" id="{85857840-4051-4B8A-94E6-5CB9749EED2D}"/>
            </a:ext>
          </a:extLst>
        </xdr:cNvPr>
        <xdr:cNvSpPr/>
      </xdr:nvSpPr>
      <xdr:spPr>
        <a:xfrm>
          <a:off x="2571750" y="135058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84</xdr:row>
      <xdr:rowOff>53339</xdr:rowOff>
    </xdr:to>
    <xdr:cxnSp macro="">
      <xdr:nvCxnSpPr>
        <xdr:cNvPr id="270" name="直線コネクタ 269">
          <a:extLst>
            <a:ext uri="{FF2B5EF4-FFF2-40B4-BE49-F238E27FC236}">
              <a16:creationId xmlns:a16="http://schemas.microsoft.com/office/drawing/2014/main" id="{D3F07AD0-83E9-4018-930C-B211874109FD}"/>
            </a:ext>
          </a:extLst>
        </xdr:cNvPr>
        <xdr:cNvCxnSpPr/>
      </xdr:nvCxnSpPr>
      <xdr:spPr>
        <a:xfrm>
          <a:off x="2619375" y="13562964"/>
          <a:ext cx="809625"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1" name="楕円 270">
          <a:extLst>
            <a:ext uri="{FF2B5EF4-FFF2-40B4-BE49-F238E27FC236}">
              <a16:creationId xmlns:a16="http://schemas.microsoft.com/office/drawing/2014/main" id="{1A66A6EC-3B1D-4EFF-A00E-741E9732EFE9}"/>
            </a:ext>
          </a:extLst>
        </xdr:cNvPr>
        <xdr:cNvSpPr/>
      </xdr:nvSpPr>
      <xdr:spPr>
        <a:xfrm>
          <a:off x="1781175" y="135058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120014</xdr:rowOff>
    </xdr:to>
    <xdr:cxnSp macro="">
      <xdr:nvCxnSpPr>
        <xdr:cNvPr id="272" name="直線コネクタ 271">
          <a:extLst>
            <a:ext uri="{FF2B5EF4-FFF2-40B4-BE49-F238E27FC236}">
              <a16:creationId xmlns:a16="http://schemas.microsoft.com/office/drawing/2014/main" id="{A825DF21-E3C8-48FC-8F22-8A570CE01688}"/>
            </a:ext>
          </a:extLst>
        </xdr:cNvPr>
        <xdr:cNvCxnSpPr/>
      </xdr:nvCxnSpPr>
      <xdr:spPr>
        <a:xfrm>
          <a:off x="1828800" y="135629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105427</xdr:rowOff>
    </xdr:from>
    <xdr:ext cx="405111" cy="259045"/>
    <xdr:sp macro="" textlink="">
      <xdr:nvSpPr>
        <xdr:cNvPr id="273" name="n_1aveValue【県民会館】&#10;有形固定資産減価償却率">
          <a:extLst>
            <a:ext uri="{FF2B5EF4-FFF2-40B4-BE49-F238E27FC236}">
              <a16:creationId xmlns:a16="http://schemas.microsoft.com/office/drawing/2014/main" id="{91AA3AF4-9458-4F87-959E-794172F29B18}"/>
            </a:ext>
          </a:extLst>
        </xdr:cNvPr>
        <xdr:cNvSpPr txBox="1"/>
      </xdr:nvSpPr>
      <xdr:spPr>
        <a:xfrm>
          <a:off x="3239144"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4" name="n_2aveValue【県民会館】&#10;有形固定資産減価償却率">
          <a:extLst>
            <a:ext uri="{FF2B5EF4-FFF2-40B4-BE49-F238E27FC236}">
              <a16:creationId xmlns:a16="http://schemas.microsoft.com/office/drawing/2014/main" id="{607AB4EF-15AB-44A5-B126-94EF0DE47305}"/>
            </a:ext>
          </a:extLst>
        </xdr:cNvPr>
        <xdr:cNvSpPr txBox="1"/>
      </xdr:nvSpPr>
      <xdr:spPr>
        <a:xfrm>
          <a:off x="2439044"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75" name="n_3aveValue【県民会館】&#10;有形固定資産減価償却率">
          <a:extLst>
            <a:ext uri="{FF2B5EF4-FFF2-40B4-BE49-F238E27FC236}">
              <a16:creationId xmlns:a16="http://schemas.microsoft.com/office/drawing/2014/main" id="{4CA0E64B-8AB5-4D55-8467-E314057D1305}"/>
            </a:ext>
          </a:extLst>
        </xdr:cNvPr>
        <xdr:cNvSpPr txBox="1"/>
      </xdr:nvSpPr>
      <xdr:spPr>
        <a:xfrm>
          <a:off x="1648469" y="1284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276" name="n_4aveValue【県民会館】&#10;有形固定資産減価償却率">
          <a:extLst>
            <a:ext uri="{FF2B5EF4-FFF2-40B4-BE49-F238E27FC236}">
              <a16:creationId xmlns:a16="http://schemas.microsoft.com/office/drawing/2014/main" id="{8151FD0A-F85D-4E73-8CD2-84F4F1B80D3B}"/>
            </a:ext>
          </a:extLst>
        </xdr:cNvPr>
        <xdr:cNvSpPr txBox="1"/>
      </xdr:nvSpPr>
      <xdr:spPr>
        <a:xfrm>
          <a:off x="848369" y="1294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77" name="n_1mainValue【県民会館】&#10;有形固定資産減価償却率">
          <a:extLst>
            <a:ext uri="{FF2B5EF4-FFF2-40B4-BE49-F238E27FC236}">
              <a16:creationId xmlns:a16="http://schemas.microsoft.com/office/drawing/2014/main" id="{57035AB0-D6B9-4957-B48E-A782C188EFF5}"/>
            </a:ext>
          </a:extLst>
        </xdr:cNvPr>
        <xdr:cNvSpPr txBox="1"/>
      </xdr:nvSpPr>
      <xdr:spPr>
        <a:xfrm>
          <a:off x="32391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78" name="n_2mainValue【県民会館】&#10;有形固定資産減価償却率">
          <a:extLst>
            <a:ext uri="{FF2B5EF4-FFF2-40B4-BE49-F238E27FC236}">
              <a16:creationId xmlns:a16="http://schemas.microsoft.com/office/drawing/2014/main" id="{14C04BBE-E7B4-4AE9-B08E-37CEE3601AAA}"/>
            </a:ext>
          </a:extLst>
        </xdr:cNvPr>
        <xdr:cNvSpPr txBox="1"/>
      </xdr:nvSpPr>
      <xdr:spPr>
        <a:xfrm>
          <a:off x="2439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79" name="n_3mainValue【県民会館】&#10;有形固定資産減価償却率">
          <a:extLst>
            <a:ext uri="{FF2B5EF4-FFF2-40B4-BE49-F238E27FC236}">
              <a16:creationId xmlns:a16="http://schemas.microsoft.com/office/drawing/2014/main" id="{BD902590-1400-48B9-9A08-78B388569305}"/>
            </a:ext>
          </a:extLst>
        </xdr:cNvPr>
        <xdr:cNvSpPr txBox="1"/>
      </xdr:nvSpPr>
      <xdr:spPr>
        <a:xfrm>
          <a:off x="1648469"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368BF79-56B1-4411-B4EC-97C2C1C9BE3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1" name="正方形/長方形 280">
          <a:extLst>
            <a:ext uri="{FF2B5EF4-FFF2-40B4-BE49-F238E27FC236}">
              <a16:creationId xmlns:a16="http://schemas.microsoft.com/office/drawing/2014/main" id="{36B241F2-A376-4264-BB0B-406DE35F356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2" name="正方形/長方形 281">
          <a:extLst>
            <a:ext uri="{FF2B5EF4-FFF2-40B4-BE49-F238E27FC236}">
              <a16:creationId xmlns:a16="http://schemas.microsoft.com/office/drawing/2014/main" id="{3AFF36CB-D250-47D7-AEED-ECB50EF2EE5D}"/>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3" name="正方形/長方形 282">
          <a:extLst>
            <a:ext uri="{FF2B5EF4-FFF2-40B4-BE49-F238E27FC236}">
              <a16:creationId xmlns:a16="http://schemas.microsoft.com/office/drawing/2014/main" id="{C1FB8E56-CDB2-4F7D-867E-508D474FD2B7}"/>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4" name="正方形/長方形 283">
          <a:extLst>
            <a:ext uri="{FF2B5EF4-FFF2-40B4-BE49-F238E27FC236}">
              <a16:creationId xmlns:a16="http://schemas.microsoft.com/office/drawing/2014/main" id="{66B1F752-3796-40F0-8541-FE68B1EA4FA6}"/>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255103C5-DC09-4CAD-A136-64721192234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C70B9331-8F9B-4CB4-8C7F-154F3012CBE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C1FCB2BB-6878-4514-92DD-73777A607B2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a:extLst>
            <a:ext uri="{FF2B5EF4-FFF2-40B4-BE49-F238E27FC236}">
              <a16:creationId xmlns:a16="http://schemas.microsoft.com/office/drawing/2014/main" id="{DF511BD6-BD58-4779-9704-4DC45207E6EA}"/>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a:extLst>
            <a:ext uri="{FF2B5EF4-FFF2-40B4-BE49-F238E27FC236}">
              <a16:creationId xmlns:a16="http://schemas.microsoft.com/office/drawing/2014/main" id="{83FE6E82-6BBF-4FCD-A34D-3854F408698F}"/>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a:extLst>
            <a:ext uri="{FF2B5EF4-FFF2-40B4-BE49-F238E27FC236}">
              <a16:creationId xmlns:a16="http://schemas.microsoft.com/office/drawing/2014/main" id="{1B0BF3A0-E2D8-4F70-9EDF-C92026EF1A9A}"/>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a:extLst>
            <a:ext uri="{FF2B5EF4-FFF2-40B4-BE49-F238E27FC236}">
              <a16:creationId xmlns:a16="http://schemas.microsoft.com/office/drawing/2014/main" id="{08081939-8994-4917-B1FB-8EFE50619C98}"/>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a:extLst>
            <a:ext uri="{FF2B5EF4-FFF2-40B4-BE49-F238E27FC236}">
              <a16:creationId xmlns:a16="http://schemas.microsoft.com/office/drawing/2014/main" id="{E33EB9E6-F59B-4B25-B7BB-67564A0B0B07}"/>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a:extLst>
            <a:ext uri="{FF2B5EF4-FFF2-40B4-BE49-F238E27FC236}">
              <a16:creationId xmlns:a16="http://schemas.microsoft.com/office/drawing/2014/main" id="{DF132DA2-6769-4ED6-BC91-5335CF316BF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a:extLst>
            <a:ext uri="{FF2B5EF4-FFF2-40B4-BE49-F238E27FC236}">
              <a16:creationId xmlns:a16="http://schemas.microsoft.com/office/drawing/2014/main" id="{05FDE15D-09D9-4AD1-913B-9B8A17437F2F}"/>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a:extLst>
            <a:ext uri="{FF2B5EF4-FFF2-40B4-BE49-F238E27FC236}">
              <a16:creationId xmlns:a16="http://schemas.microsoft.com/office/drawing/2014/main" id="{53FE0565-1652-4F65-BF13-D8ABDCDEA61F}"/>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BC7AE34E-3617-4EA6-A3AD-36778A5AB58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298C569C-9C2E-4EB6-9302-D9AB6ACCD95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県民会館】&#10;一人当たり面積グラフ枠">
          <a:extLst>
            <a:ext uri="{FF2B5EF4-FFF2-40B4-BE49-F238E27FC236}">
              <a16:creationId xmlns:a16="http://schemas.microsoft.com/office/drawing/2014/main" id="{E91A00B7-0FA9-4D4A-B86D-241A30D3F95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83820</xdr:rowOff>
    </xdr:from>
    <xdr:to>
      <xdr:col>54</xdr:col>
      <xdr:colOff>189865</xdr:colOff>
      <xdr:row>84</xdr:row>
      <xdr:rowOff>60961</xdr:rowOff>
    </xdr:to>
    <xdr:cxnSp macro="">
      <xdr:nvCxnSpPr>
        <xdr:cNvPr id="299" name="直線コネクタ 298">
          <a:extLst>
            <a:ext uri="{FF2B5EF4-FFF2-40B4-BE49-F238E27FC236}">
              <a16:creationId xmlns:a16="http://schemas.microsoft.com/office/drawing/2014/main" id="{1EC803E5-CDEC-41C0-8003-B1639C5D2F1C}"/>
            </a:ext>
          </a:extLst>
        </xdr:cNvPr>
        <xdr:cNvCxnSpPr/>
      </xdr:nvCxnSpPr>
      <xdr:spPr>
        <a:xfrm flipV="1">
          <a:off x="9427845" y="12717145"/>
          <a:ext cx="1270" cy="94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64788</xdr:rowOff>
    </xdr:from>
    <xdr:ext cx="469744" cy="259045"/>
    <xdr:sp macro="" textlink="">
      <xdr:nvSpPr>
        <xdr:cNvPr id="300" name="【県民会館】&#10;一人当たり面積最小値テキスト">
          <a:extLst>
            <a:ext uri="{FF2B5EF4-FFF2-40B4-BE49-F238E27FC236}">
              <a16:creationId xmlns:a16="http://schemas.microsoft.com/office/drawing/2014/main" id="{D0AD2709-ED33-4113-8236-B4B0C9EAAFB0}"/>
            </a:ext>
          </a:extLst>
        </xdr:cNvPr>
        <xdr:cNvSpPr txBox="1"/>
      </xdr:nvSpPr>
      <xdr:spPr>
        <a:xfrm>
          <a:off x="9477375" y="136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60961</xdr:rowOff>
    </xdr:from>
    <xdr:to>
      <xdr:col>55</xdr:col>
      <xdr:colOff>88900</xdr:colOff>
      <xdr:row>84</xdr:row>
      <xdr:rowOff>60961</xdr:rowOff>
    </xdr:to>
    <xdr:cxnSp macro="">
      <xdr:nvCxnSpPr>
        <xdr:cNvPr id="301" name="直線コネクタ 300">
          <a:extLst>
            <a:ext uri="{FF2B5EF4-FFF2-40B4-BE49-F238E27FC236}">
              <a16:creationId xmlns:a16="http://schemas.microsoft.com/office/drawing/2014/main" id="{573AC224-FBCC-4190-A400-2F0E6D65DECF}"/>
            </a:ext>
          </a:extLst>
        </xdr:cNvPr>
        <xdr:cNvCxnSpPr/>
      </xdr:nvCxnSpPr>
      <xdr:spPr>
        <a:xfrm>
          <a:off x="9363075" y="136658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30497</xdr:rowOff>
    </xdr:from>
    <xdr:ext cx="469744" cy="259045"/>
    <xdr:sp macro="" textlink="">
      <xdr:nvSpPr>
        <xdr:cNvPr id="302" name="【県民会館】&#10;一人当たり面積最大値テキスト">
          <a:extLst>
            <a:ext uri="{FF2B5EF4-FFF2-40B4-BE49-F238E27FC236}">
              <a16:creationId xmlns:a16="http://schemas.microsoft.com/office/drawing/2014/main" id="{D6850E78-DDC2-43C2-A9EC-920543AD441F}"/>
            </a:ext>
          </a:extLst>
        </xdr:cNvPr>
        <xdr:cNvSpPr txBox="1"/>
      </xdr:nvSpPr>
      <xdr:spPr>
        <a:xfrm>
          <a:off x="9477375" y="124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03" name="直線コネクタ 302">
          <a:extLst>
            <a:ext uri="{FF2B5EF4-FFF2-40B4-BE49-F238E27FC236}">
              <a16:creationId xmlns:a16="http://schemas.microsoft.com/office/drawing/2014/main" id="{84E01108-70DB-48FF-9805-599280B7D28F}"/>
            </a:ext>
          </a:extLst>
        </xdr:cNvPr>
        <xdr:cNvCxnSpPr/>
      </xdr:nvCxnSpPr>
      <xdr:spPr>
        <a:xfrm>
          <a:off x="9363075" y="12717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22877</xdr:rowOff>
    </xdr:from>
    <xdr:ext cx="469744" cy="259045"/>
    <xdr:sp macro="" textlink="">
      <xdr:nvSpPr>
        <xdr:cNvPr id="304" name="【県民会館】&#10;一人当たり面積平均値テキスト">
          <a:extLst>
            <a:ext uri="{FF2B5EF4-FFF2-40B4-BE49-F238E27FC236}">
              <a16:creationId xmlns:a16="http://schemas.microsoft.com/office/drawing/2014/main" id="{C5915E89-779D-45F1-91CE-B12CD01E3A79}"/>
            </a:ext>
          </a:extLst>
        </xdr:cNvPr>
        <xdr:cNvSpPr txBox="1"/>
      </xdr:nvSpPr>
      <xdr:spPr>
        <a:xfrm>
          <a:off x="9477375" y="1314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305" name="フローチャート: 判断 304">
          <a:extLst>
            <a:ext uri="{FF2B5EF4-FFF2-40B4-BE49-F238E27FC236}">
              <a16:creationId xmlns:a16="http://schemas.microsoft.com/office/drawing/2014/main" id="{7F60E3FB-0EAA-4D65-A004-B5D06715F240}"/>
            </a:ext>
          </a:extLst>
        </xdr:cNvPr>
        <xdr:cNvSpPr/>
      </xdr:nvSpPr>
      <xdr:spPr>
        <a:xfrm>
          <a:off x="9401175" y="131635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90170</xdr:rowOff>
    </xdr:from>
    <xdr:to>
      <xdr:col>50</xdr:col>
      <xdr:colOff>165100</xdr:colOff>
      <xdr:row>82</xdr:row>
      <xdr:rowOff>20320</xdr:rowOff>
    </xdr:to>
    <xdr:sp macro="" textlink="">
      <xdr:nvSpPr>
        <xdr:cNvPr id="306" name="フローチャート: 判断 305">
          <a:extLst>
            <a:ext uri="{FF2B5EF4-FFF2-40B4-BE49-F238E27FC236}">
              <a16:creationId xmlns:a16="http://schemas.microsoft.com/office/drawing/2014/main" id="{5993725F-9DE2-42B6-A731-331FBAA09C6B}"/>
            </a:ext>
          </a:extLst>
        </xdr:cNvPr>
        <xdr:cNvSpPr/>
      </xdr:nvSpPr>
      <xdr:spPr>
        <a:xfrm>
          <a:off x="86391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07" name="フローチャート: 判断 306">
          <a:extLst>
            <a:ext uri="{FF2B5EF4-FFF2-40B4-BE49-F238E27FC236}">
              <a16:creationId xmlns:a16="http://schemas.microsoft.com/office/drawing/2014/main" id="{03C4F5EA-3F41-4477-886D-7D8C6C506CB4}"/>
            </a:ext>
          </a:extLst>
        </xdr:cNvPr>
        <xdr:cNvSpPr/>
      </xdr:nvSpPr>
      <xdr:spPr>
        <a:xfrm>
          <a:off x="78390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67311</xdr:rowOff>
    </xdr:from>
    <xdr:to>
      <xdr:col>41</xdr:col>
      <xdr:colOff>101600</xdr:colOff>
      <xdr:row>81</xdr:row>
      <xdr:rowOff>168911</xdr:rowOff>
    </xdr:to>
    <xdr:sp macro="" textlink="">
      <xdr:nvSpPr>
        <xdr:cNvPr id="308" name="フローチャート: 判断 307">
          <a:extLst>
            <a:ext uri="{FF2B5EF4-FFF2-40B4-BE49-F238E27FC236}">
              <a16:creationId xmlns:a16="http://schemas.microsoft.com/office/drawing/2014/main" id="{4C8D0DA7-3926-4230-AA3E-C14A7AAC79F9}"/>
            </a:ext>
          </a:extLst>
        </xdr:cNvPr>
        <xdr:cNvSpPr/>
      </xdr:nvSpPr>
      <xdr:spPr>
        <a:xfrm>
          <a:off x="7029450"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124461</xdr:rowOff>
    </xdr:from>
    <xdr:to>
      <xdr:col>36</xdr:col>
      <xdr:colOff>165100</xdr:colOff>
      <xdr:row>83</xdr:row>
      <xdr:rowOff>54611</xdr:rowOff>
    </xdr:to>
    <xdr:sp macro="" textlink="">
      <xdr:nvSpPr>
        <xdr:cNvPr id="309" name="フローチャート: 判断 308">
          <a:extLst>
            <a:ext uri="{FF2B5EF4-FFF2-40B4-BE49-F238E27FC236}">
              <a16:creationId xmlns:a16="http://schemas.microsoft.com/office/drawing/2014/main" id="{22A09927-56EC-4340-8956-469EC6305B61}"/>
            </a:ext>
          </a:extLst>
        </xdr:cNvPr>
        <xdr:cNvSpPr/>
      </xdr:nvSpPr>
      <xdr:spPr>
        <a:xfrm>
          <a:off x="6238875" y="133991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1D19C70-56BE-4264-8B0E-4A8346019D6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E2C243D0-9D6F-4954-8384-C78B6E87D8B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86DE1C69-DEBB-4336-88A8-37C8852D748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F9785CC7-6706-4954-A35E-7A52649FAA8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BB625D0-CB68-438A-A016-DEB4EB9E393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15" name="楕円 314">
          <a:extLst>
            <a:ext uri="{FF2B5EF4-FFF2-40B4-BE49-F238E27FC236}">
              <a16:creationId xmlns:a16="http://schemas.microsoft.com/office/drawing/2014/main" id="{7D9D4D6F-4333-421D-9A3F-170053C52307}"/>
            </a:ext>
          </a:extLst>
        </xdr:cNvPr>
        <xdr:cNvSpPr/>
      </xdr:nvSpPr>
      <xdr:spPr>
        <a:xfrm>
          <a:off x="8639175" y="13876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16" name="楕円 315">
          <a:extLst>
            <a:ext uri="{FF2B5EF4-FFF2-40B4-BE49-F238E27FC236}">
              <a16:creationId xmlns:a16="http://schemas.microsoft.com/office/drawing/2014/main" id="{ABE81F18-5CD4-4A72-ABB9-195D9B9A7152}"/>
            </a:ext>
          </a:extLst>
        </xdr:cNvPr>
        <xdr:cNvSpPr/>
      </xdr:nvSpPr>
      <xdr:spPr>
        <a:xfrm>
          <a:off x="7839075" y="138766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17" name="直線コネクタ 316">
          <a:extLst>
            <a:ext uri="{FF2B5EF4-FFF2-40B4-BE49-F238E27FC236}">
              <a16:creationId xmlns:a16="http://schemas.microsoft.com/office/drawing/2014/main" id="{3A9697CE-A6B4-4C3C-B751-F74FAF4741CD}"/>
            </a:ext>
          </a:extLst>
        </xdr:cNvPr>
        <xdr:cNvCxnSpPr/>
      </xdr:nvCxnSpPr>
      <xdr:spPr>
        <a:xfrm>
          <a:off x="7886700" y="139242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18" name="楕円 317">
          <a:extLst>
            <a:ext uri="{FF2B5EF4-FFF2-40B4-BE49-F238E27FC236}">
              <a16:creationId xmlns:a16="http://schemas.microsoft.com/office/drawing/2014/main" id="{98E96BE6-880E-4E44-A821-7737C4C4BAB3}"/>
            </a:ext>
          </a:extLst>
        </xdr:cNvPr>
        <xdr:cNvSpPr/>
      </xdr:nvSpPr>
      <xdr:spPr>
        <a:xfrm>
          <a:off x="7029450" y="138766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163830</xdr:rowOff>
    </xdr:to>
    <xdr:cxnSp macro="">
      <xdr:nvCxnSpPr>
        <xdr:cNvPr id="319" name="直線コネクタ 318">
          <a:extLst>
            <a:ext uri="{FF2B5EF4-FFF2-40B4-BE49-F238E27FC236}">
              <a16:creationId xmlns:a16="http://schemas.microsoft.com/office/drawing/2014/main" id="{C1D16F84-12F4-4CF1-B097-6FC8836245A0}"/>
            </a:ext>
          </a:extLst>
        </xdr:cNvPr>
        <xdr:cNvCxnSpPr/>
      </xdr:nvCxnSpPr>
      <xdr:spPr>
        <a:xfrm>
          <a:off x="7077075" y="1392428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36847</xdr:rowOff>
    </xdr:from>
    <xdr:ext cx="469744" cy="259045"/>
    <xdr:sp macro="" textlink="">
      <xdr:nvSpPr>
        <xdr:cNvPr id="320" name="n_1aveValue【県民会館】&#10;一人当たり面積">
          <a:extLst>
            <a:ext uri="{FF2B5EF4-FFF2-40B4-BE49-F238E27FC236}">
              <a16:creationId xmlns:a16="http://schemas.microsoft.com/office/drawing/2014/main" id="{D1936D92-742E-4F67-967C-8D36CCA2CF49}"/>
            </a:ext>
          </a:extLst>
        </xdr:cNvPr>
        <xdr:cNvSpPr txBox="1"/>
      </xdr:nvSpPr>
      <xdr:spPr>
        <a:xfrm>
          <a:off x="8458277" y="129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21" name="n_2aveValue【県民会館】&#10;一人当たり面積">
          <a:extLst>
            <a:ext uri="{FF2B5EF4-FFF2-40B4-BE49-F238E27FC236}">
              <a16:creationId xmlns:a16="http://schemas.microsoft.com/office/drawing/2014/main" id="{472DF7E8-0EF9-42AB-BEA6-169E4EB73610}"/>
            </a:ext>
          </a:extLst>
        </xdr:cNvPr>
        <xdr:cNvSpPr txBox="1"/>
      </xdr:nvSpPr>
      <xdr:spPr>
        <a:xfrm>
          <a:off x="7677227" y="130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13988</xdr:rowOff>
    </xdr:from>
    <xdr:ext cx="469744" cy="259045"/>
    <xdr:sp macro="" textlink="">
      <xdr:nvSpPr>
        <xdr:cNvPr id="322" name="n_3aveValue【県民会館】&#10;一人当たり面積">
          <a:extLst>
            <a:ext uri="{FF2B5EF4-FFF2-40B4-BE49-F238E27FC236}">
              <a16:creationId xmlns:a16="http://schemas.microsoft.com/office/drawing/2014/main" id="{13C910D9-F28D-4629-8079-96A3AE7C38E3}"/>
            </a:ext>
          </a:extLst>
        </xdr:cNvPr>
        <xdr:cNvSpPr txBox="1"/>
      </xdr:nvSpPr>
      <xdr:spPr>
        <a:xfrm>
          <a:off x="6867602" y="1296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71138</xdr:rowOff>
    </xdr:from>
    <xdr:ext cx="469744" cy="259045"/>
    <xdr:sp macro="" textlink="">
      <xdr:nvSpPr>
        <xdr:cNvPr id="323" name="n_4aveValue【県民会館】&#10;一人当たり面積">
          <a:extLst>
            <a:ext uri="{FF2B5EF4-FFF2-40B4-BE49-F238E27FC236}">
              <a16:creationId xmlns:a16="http://schemas.microsoft.com/office/drawing/2014/main" id="{4EF6B436-D04D-40F6-9410-F373F6C0F099}"/>
            </a:ext>
          </a:extLst>
        </xdr:cNvPr>
        <xdr:cNvSpPr txBox="1"/>
      </xdr:nvSpPr>
      <xdr:spPr>
        <a:xfrm>
          <a:off x="6067502" y="131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24" name="n_1mainValue【県民会館】&#10;一人当たり面積">
          <a:extLst>
            <a:ext uri="{FF2B5EF4-FFF2-40B4-BE49-F238E27FC236}">
              <a16:creationId xmlns:a16="http://schemas.microsoft.com/office/drawing/2014/main" id="{1236CF17-2576-4953-B044-CBDCA33312A5}"/>
            </a:ext>
          </a:extLst>
        </xdr:cNvPr>
        <xdr:cNvSpPr txBox="1"/>
      </xdr:nvSpPr>
      <xdr:spPr>
        <a:xfrm>
          <a:off x="8458277" y="139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25" name="n_2mainValue【県民会館】&#10;一人当たり面積">
          <a:extLst>
            <a:ext uri="{FF2B5EF4-FFF2-40B4-BE49-F238E27FC236}">
              <a16:creationId xmlns:a16="http://schemas.microsoft.com/office/drawing/2014/main" id="{11FC00D8-77D4-4384-AE56-2503EDDEC756}"/>
            </a:ext>
          </a:extLst>
        </xdr:cNvPr>
        <xdr:cNvSpPr txBox="1"/>
      </xdr:nvSpPr>
      <xdr:spPr>
        <a:xfrm>
          <a:off x="7677227" y="139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26" name="n_3mainValue【県民会館】&#10;一人当たり面積">
          <a:extLst>
            <a:ext uri="{FF2B5EF4-FFF2-40B4-BE49-F238E27FC236}">
              <a16:creationId xmlns:a16="http://schemas.microsoft.com/office/drawing/2014/main" id="{BE274FF5-EB5E-44B4-862C-C1DEF8B4BC8A}"/>
            </a:ext>
          </a:extLst>
        </xdr:cNvPr>
        <xdr:cNvSpPr txBox="1"/>
      </xdr:nvSpPr>
      <xdr:spPr>
        <a:xfrm>
          <a:off x="6867602" y="139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7B74C00C-A6CA-41E4-A3DF-396376EE96E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8" name="正方形/長方形 327">
          <a:extLst>
            <a:ext uri="{FF2B5EF4-FFF2-40B4-BE49-F238E27FC236}">
              <a16:creationId xmlns:a16="http://schemas.microsoft.com/office/drawing/2014/main" id="{62BCCB1A-EBD6-41A9-9AFC-907500F36D68}"/>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9" name="正方形/長方形 328">
          <a:extLst>
            <a:ext uri="{FF2B5EF4-FFF2-40B4-BE49-F238E27FC236}">
              <a16:creationId xmlns:a16="http://schemas.microsoft.com/office/drawing/2014/main" id="{B84D50D2-6600-4B56-B0E7-2E4DEE191958}"/>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0" name="正方形/長方形 329">
          <a:extLst>
            <a:ext uri="{FF2B5EF4-FFF2-40B4-BE49-F238E27FC236}">
              <a16:creationId xmlns:a16="http://schemas.microsoft.com/office/drawing/2014/main" id="{C3CE71B5-655B-49FD-9F20-4290749CD2AF}"/>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1" name="正方形/長方形 330">
          <a:extLst>
            <a:ext uri="{FF2B5EF4-FFF2-40B4-BE49-F238E27FC236}">
              <a16:creationId xmlns:a16="http://schemas.microsoft.com/office/drawing/2014/main" id="{D72482C5-91C9-4570-ACE9-177D2952B538}"/>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B3D03EA3-3684-4BA5-B28D-ECE96FF4579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3B9A9179-0E9D-4966-B301-07DFD25F901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AD89899D-94A0-46F4-B574-77AFF1B68BF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a:extLst>
            <a:ext uri="{FF2B5EF4-FFF2-40B4-BE49-F238E27FC236}">
              <a16:creationId xmlns:a16="http://schemas.microsoft.com/office/drawing/2014/main" id="{7682F20D-AA1B-4280-97F1-F980FAB7B3C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6" name="直線コネクタ 335">
          <a:extLst>
            <a:ext uri="{FF2B5EF4-FFF2-40B4-BE49-F238E27FC236}">
              <a16:creationId xmlns:a16="http://schemas.microsoft.com/office/drawing/2014/main" id="{D72C4CCF-10BB-4FD8-A221-426957995749}"/>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7" name="テキスト ボックス 336">
          <a:extLst>
            <a:ext uri="{FF2B5EF4-FFF2-40B4-BE49-F238E27FC236}">
              <a16:creationId xmlns:a16="http://schemas.microsoft.com/office/drawing/2014/main" id="{0A1DE509-A07F-450F-B1C5-859AC72A1937}"/>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8" name="直線コネクタ 337">
          <a:extLst>
            <a:ext uri="{FF2B5EF4-FFF2-40B4-BE49-F238E27FC236}">
              <a16:creationId xmlns:a16="http://schemas.microsoft.com/office/drawing/2014/main" id="{B2469C8C-1F14-45CD-8C68-DDC24CA01B75}"/>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9" name="テキスト ボックス 338">
          <a:extLst>
            <a:ext uri="{FF2B5EF4-FFF2-40B4-BE49-F238E27FC236}">
              <a16:creationId xmlns:a16="http://schemas.microsoft.com/office/drawing/2014/main" id="{CEE217D7-3DE9-4A2A-91EB-9AF6DCE6B437}"/>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0" name="直線コネクタ 339">
          <a:extLst>
            <a:ext uri="{FF2B5EF4-FFF2-40B4-BE49-F238E27FC236}">
              <a16:creationId xmlns:a16="http://schemas.microsoft.com/office/drawing/2014/main" id="{1377D779-E34A-4F9B-BD62-D800D78C4BAB}"/>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1" name="テキスト ボックス 340">
          <a:extLst>
            <a:ext uri="{FF2B5EF4-FFF2-40B4-BE49-F238E27FC236}">
              <a16:creationId xmlns:a16="http://schemas.microsoft.com/office/drawing/2014/main" id="{197B3512-38FD-4EC2-9643-DDA58F0251CB}"/>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2" name="直線コネクタ 341">
          <a:extLst>
            <a:ext uri="{FF2B5EF4-FFF2-40B4-BE49-F238E27FC236}">
              <a16:creationId xmlns:a16="http://schemas.microsoft.com/office/drawing/2014/main" id="{4408164B-6A5D-49A2-A34B-3FC2D2E4F5DC}"/>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3" name="テキスト ボックス 342">
          <a:extLst>
            <a:ext uri="{FF2B5EF4-FFF2-40B4-BE49-F238E27FC236}">
              <a16:creationId xmlns:a16="http://schemas.microsoft.com/office/drawing/2014/main" id="{93794D66-6E98-488B-9D22-58C4D9903C7D}"/>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7067DF69-8471-44C3-B13F-C6F363C0D29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5" name="テキスト ボックス 344">
          <a:extLst>
            <a:ext uri="{FF2B5EF4-FFF2-40B4-BE49-F238E27FC236}">
              <a16:creationId xmlns:a16="http://schemas.microsoft.com/office/drawing/2014/main" id="{BE47BAB4-32E6-49AE-8D73-F1009AABBC5B}"/>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保健所】&#10;有形固定資産減価償却率グラフ枠">
          <a:extLst>
            <a:ext uri="{FF2B5EF4-FFF2-40B4-BE49-F238E27FC236}">
              <a16:creationId xmlns:a16="http://schemas.microsoft.com/office/drawing/2014/main" id="{942BB84F-1167-4DF5-B91D-630DDA9DDAB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47" name="直線コネクタ 346">
          <a:extLst>
            <a:ext uri="{FF2B5EF4-FFF2-40B4-BE49-F238E27FC236}">
              <a16:creationId xmlns:a16="http://schemas.microsoft.com/office/drawing/2014/main" id="{EF0264D0-EDF2-42F8-A71D-8394E8DD5BD2}"/>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48" name="【保健所】&#10;有形固定資産減価償却率最小値テキスト">
          <a:extLst>
            <a:ext uri="{FF2B5EF4-FFF2-40B4-BE49-F238E27FC236}">
              <a16:creationId xmlns:a16="http://schemas.microsoft.com/office/drawing/2014/main" id="{9C05D3CD-63F1-46DB-9F09-14051A35DFB3}"/>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49" name="直線コネクタ 348">
          <a:extLst>
            <a:ext uri="{FF2B5EF4-FFF2-40B4-BE49-F238E27FC236}">
              <a16:creationId xmlns:a16="http://schemas.microsoft.com/office/drawing/2014/main" id="{E58B2D08-E5B0-40A3-B4F5-1866FBB6DAF7}"/>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50" name="【保健所】&#10;有形固定資産減価償却率最大値テキスト">
          <a:extLst>
            <a:ext uri="{FF2B5EF4-FFF2-40B4-BE49-F238E27FC236}">
              <a16:creationId xmlns:a16="http://schemas.microsoft.com/office/drawing/2014/main" id="{299D7AE5-70AD-49C1-830B-AEEEA85916A4}"/>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51" name="直線コネクタ 350">
          <a:extLst>
            <a:ext uri="{FF2B5EF4-FFF2-40B4-BE49-F238E27FC236}">
              <a16:creationId xmlns:a16="http://schemas.microsoft.com/office/drawing/2014/main" id="{AF9C0318-DE91-4756-ACE1-9102EF27B312}"/>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122699</xdr:rowOff>
    </xdr:from>
    <xdr:ext cx="405111" cy="259045"/>
    <xdr:sp macro="" textlink="">
      <xdr:nvSpPr>
        <xdr:cNvPr id="352" name="【保健所】&#10;有形固定資産減価償却率平均値テキスト">
          <a:extLst>
            <a:ext uri="{FF2B5EF4-FFF2-40B4-BE49-F238E27FC236}">
              <a16:creationId xmlns:a16="http://schemas.microsoft.com/office/drawing/2014/main" id="{8E9B40B8-359C-432C-A245-909F7226C8CD}"/>
            </a:ext>
          </a:extLst>
        </xdr:cNvPr>
        <xdr:cNvSpPr txBox="1"/>
      </xdr:nvSpPr>
      <xdr:spPr>
        <a:xfrm>
          <a:off x="4229100" y="16966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53" name="フローチャート: 判断 352">
          <a:extLst>
            <a:ext uri="{FF2B5EF4-FFF2-40B4-BE49-F238E27FC236}">
              <a16:creationId xmlns:a16="http://schemas.microsoft.com/office/drawing/2014/main" id="{F6E08809-39D8-4C2F-9AF0-0B6C088D80EF}"/>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54" name="フローチャート: 判断 353">
          <a:extLst>
            <a:ext uri="{FF2B5EF4-FFF2-40B4-BE49-F238E27FC236}">
              <a16:creationId xmlns:a16="http://schemas.microsoft.com/office/drawing/2014/main" id="{373F1E20-423D-4707-BEA0-CE696C64E45B}"/>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55" name="フローチャート: 判断 354">
          <a:extLst>
            <a:ext uri="{FF2B5EF4-FFF2-40B4-BE49-F238E27FC236}">
              <a16:creationId xmlns:a16="http://schemas.microsoft.com/office/drawing/2014/main" id="{76AB6D77-47EF-4BF4-9A87-12B0189A0E2D}"/>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56" name="フローチャート: 判断 355">
          <a:extLst>
            <a:ext uri="{FF2B5EF4-FFF2-40B4-BE49-F238E27FC236}">
              <a16:creationId xmlns:a16="http://schemas.microsoft.com/office/drawing/2014/main" id="{4E15393F-2391-4C7A-A48C-10FDEE68CD5C}"/>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57" name="フローチャート: 判断 356">
          <a:extLst>
            <a:ext uri="{FF2B5EF4-FFF2-40B4-BE49-F238E27FC236}">
              <a16:creationId xmlns:a16="http://schemas.microsoft.com/office/drawing/2014/main" id="{1513E21B-738C-456B-9737-1EBEF39E1DCA}"/>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E8EC8B69-99E5-46C3-8899-022D59CF041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3708A374-E5C3-4ED7-983B-90957A104A6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C96A46BE-FB18-4B53-A739-1A6DD0ECC73A}"/>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86570D4D-1B9C-4E3E-881F-43ABAB629427}"/>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CB4AAD64-36B1-4CF9-BC61-57EF8F3E70B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169418</xdr:rowOff>
    </xdr:from>
    <xdr:to>
      <xdr:col>20</xdr:col>
      <xdr:colOff>38100</xdr:colOff>
      <xdr:row>105</xdr:row>
      <xdr:rowOff>99568</xdr:rowOff>
    </xdr:to>
    <xdr:sp macro="" textlink="">
      <xdr:nvSpPr>
        <xdr:cNvPr id="363" name="楕円 362">
          <a:extLst>
            <a:ext uri="{FF2B5EF4-FFF2-40B4-BE49-F238E27FC236}">
              <a16:creationId xmlns:a16="http://schemas.microsoft.com/office/drawing/2014/main" id="{D6A7FA9D-F92A-4C83-AA44-58403D66BB86}"/>
            </a:ext>
          </a:extLst>
        </xdr:cNvPr>
        <xdr:cNvSpPr/>
      </xdr:nvSpPr>
      <xdr:spPr>
        <a:xfrm>
          <a:off x="3381375" y="170000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153415</xdr:rowOff>
    </xdr:from>
    <xdr:to>
      <xdr:col>15</xdr:col>
      <xdr:colOff>101600</xdr:colOff>
      <xdr:row>108</xdr:row>
      <xdr:rowOff>83565</xdr:rowOff>
    </xdr:to>
    <xdr:sp macro="" textlink="">
      <xdr:nvSpPr>
        <xdr:cNvPr id="364" name="楕円 363">
          <a:extLst>
            <a:ext uri="{FF2B5EF4-FFF2-40B4-BE49-F238E27FC236}">
              <a16:creationId xmlns:a16="http://schemas.microsoft.com/office/drawing/2014/main" id="{F7ACA511-50BA-4C32-BB15-1A538EBEB81A}"/>
            </a:ext>
          </a:extLst>
        </xdr:cNvPr>
        <xdr:cNvSpPr/>
      </xdr:nvSpPr>
      <xdr:spPr>
        <a:xfrm>
          <a:off x="2571750" y="174793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48768</xdr:rowOff>
    </xdr:from>
    <xdr:to>
      <xdr:col>19</xdr:col>
      <xdr:colOff>177800</xdr:colOff>
      <xdr:row>108</xdr:row>
      <xdr:rowOff>32765</xdr:rowOff>
    </xdr:to>
    <xdr:cxnSp macro="">
      <xdr:nvCxnSpPr>
        <xdr:cNvPr id="365" name="直線コネクタ 364">
          <a:extLst>
            <a:ext uri="{FF2B5EF4-FFF2-40B4-BE49-F238E27FC236}">
              <a16:creationId xmlns:a16="http://schemas.microsoft.com/office/drawing/2014/main" id="{03432BFE-906F-4EDB-991D-50906DB3EB33}"/>
            </a:ext>
          </a:extLst>
        </xdr:cNvPr>
        <xdr:cNvCxnSpPr/>
      </xdr:nvCxnSpPr>
      <xdr:spPr>
        <a:xfrm flipV="1">
          <a:off x="2619375" y="17047718"/>
          <a:ext cx="809625" cy="46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153415</xdr:rowOff>
    </xdr:from>
    <xdr:to>
      <xdr:col>10</xdr:col>
      <xdr:colOff>165100</xdr:colOff>
      <xdr:row>108</xdr:row>
      <xdr:rowOff>83565</xdr:rowOff>
    </xdr:to>
    <xdr:sp macro="" textlink="">
      <xdr:nvSpPr>
        <xdr:cNvPr id="366" name="楕円 365">
          <a:extLst>
            <a:ext uri="{FF2B5EF4-FFF2-40B4-BE49-F238E27FC236}">
              <a16:creationId xmlns:a16="http://schemas.microsoft.com/office/drawing/2014/main" id="{6337373D-D301-4BBA-8E85-67B0AABD45B6}"/>
            </a:ext>
          </a:extLst>
        </xdr:cNvPr>
        <xdr:cNvSpPr/>
      </xdr:nvSpPr>
      <xdr:spPr>
        <a:xfrm>
          <a:off x="1781175" y="174793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32765</xdr:rowOff>
    </xdr:from>
    <xdr:to>
      <xdr:col>15</xdr:col>
      <xdr:colOff>50800</xdr:colOff>
      <xdr:row>108</xdr:row>
      <xdr:rowOff>32765</xdr:rowOff>
    </xdr:to>
    <xdr:cxnSp macro="">
      <xdr:nvCxnSpPr>
        <xdr:cNvPr id="367" name="直線コネクタ 366">
          <a:extLst>
            <a:ext uri="{FF2B5EF4-FFF2-40B4-BE49-F238E27FC236}">
              <a16:creationId xmlns:a16="http://schemas.microsoft.com/office/drawing/2014/main" id="{5D2E81E9-2EBD-4CF3-AF72-61EBB30576F9}"/>
            </a:ext>
          </a:extLst>
        </xdr:cNvPr>
        <xdr:cNvCxnSpPr/>
      </xdr:nvCxnSpPr>
      <xdr:spPr>
        <a:xfrm>
          <a:off x="1828800" y="1751749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368" name="n_1aveValue【保健所】&#10;有形固定資産減価償却率">
          <a:extLst>
            <a:ext uri="{FF2B5EF4-FFF2-40B4-BE49-F238E27FC236}">
              <a16:creationId xmlns:a16="http://schemas.microsoft.com/office/drawing/2014/main" id="{1AE6E504-0BF8-4E64-BEE9-2D4DD8D8BA51}"/>
            </a:ext>
          </a:extLst>
        </xdr:cNvPr>
        <xdr:cNvSpPr txBox="1"/>
      </xdr:nvSpPr>
      <xdr:spPr>
        <a:xfrm>
          <a:off x="3239144" y="167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369" name="n_2aveValue【保健所】&#10;有形固定資産減価償却率">
          <a:extLst>
            <a:ext uri="{FF2B5EF4-FFF2-40B4-BE49-F238E27FC236}">
              <a16:creationId xmlns:a16="http://schemas.microsoft.com/office/drawing/2014/main" id="{395CE665-8465-4C54-8101-9CECAD7255AC}"/>
            </a:ext>
          </a:extLst>
        </xdr:cNvPr>
        <xdr:cNvSpPr txBox="1"/>
      </xdr:nvSpPr>
      <xdr:spPr>
        <a:xfrm>
          <a:off x="2439044" y="1674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370" name="n_3aveValue【保健所】&#10;有形固定資産減価償却率">
          <a:extLst>
            <a:ext uri="{FF2B5EF4-FFF2-40B4-BE49-F238E27FC236}">
              <a16:creationId xmlns:a16="http://schemas.microsoft.com/office/drawing/2014/main" id="{E124466C-DF76-486A-AFCD-55C58E1C777C}"/>
            </a:ext>
          </a:extLst>
        </xdr:cNvPr>
        <xdr:cNvSpPr txBox="1"/>
      </xdr:nvSpPr>
      <xdr:spPr>
        <a:xfrm>
          <a:off x="1648469" y="168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371" name="n_4aveValue【保健所】&#10;有形固定資産減価償却率">
          <a:extLst>
            <a:ext uri="{FF2B5EF4-FFF2-40B4-BE49-F238E27FC236}">
              <a16:creationId xmlns:a16="http://schemas.microsoft.com/office/drawing/2014/main" id="{985F9255-4FC8-4580-A6D2-E1B430260DAF}"/>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90695</xdr:rowOff>
    </xdr:from>
    <xdr:ext cx="405111" cy="259045"/>
    <xdr:sp macro="" textlink="">
      <xdr:nvSpPr>
        <xdr:cNvPr id="372" name="n_1mainValue【保健所】&#10;有形固定資産減価償却率">
          <a:extLst>
            <a:ext uri="{FF2B5EF4-FFF2-40B4-BE49-F238E27FC236}">
              <a16:creationId xmlns:a16="http://schemas.microsoft.com/office/drawing/2014/main" id="{6F97D81A-C1CC-4182-92BE-7AA8C26A8C0A}"/>
            </a:ext>
          </a:extLst>
        </xdr:cNvPr>
        <xdr:cNvSpPr txBox="1"/>
      </xdr:nvSpPr>
      <xdr:spPr>
        <a:xfrm>
          <a:off x="32391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74692</xdr:rowOff>
    </xdr:from>
    <xdr:ext cx="405111" cy="259045"/>
    <xdr:sp macro="" textlink="">
      <xdr:nvSpPr>
        <xdr:cNvPr id="373" name="n_2mainValue【保健所】&#10;有形固定資産減価償却率">
          <a:extLst>
            <a:ext uri="{FF2B5EF4-FFF2-40B4-BE49-F238E27FC236}">
              <a16:creationId xmlns:a16="http://schemas.microsoft.com/office/drawing/2014/main" id="{29B6A2C0-F800-4E42-A76D-6B9BA9B62C72}"/>
            </a:ext>
          </a:extLst>
        </xdr:cNvPr>
        <xdr:cNvSpPr txBox="1"/>
      </xdr:nvSpPr>
      <xdr:spPr>
        <a:xfrm>
          <a:off x="2439044" y="175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74692</xdr:rowOff>
    </xdr:from>
    <xdr:ext cx="405111" cy="259045"/>
    <xdr:sp macro="" textlink="">
      <xdr:nvSpPr>
        <xdr:cNvPr id="374" name="n_3mainValue【保健所】&#10;有形固定資産減価償却率">
          <a:extLst>
            <a:ext uri="{FF2B5EF4-FFF2-40B4-BE49-F238E27FC236}">
              <a16:creationId xmlns:a16="http://schemas.microsoft.com/office/drawing/2014/main" id="{B7F41A6E-EEE4-4DE8-85A5-8C373597BBAE}"/>
            </a:ext>
          </a:extLst>
        </xdr:cNvPr>
        <xdr:cNvSpPr txBox="1"/>
      </xdr:nvSpPr>
      <xdr:spPr>
        <a:xfrm>
          <a:off x="1648469" y="175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954F6765-312A-4C25-9208-E252B72B079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6" name="正方形/長方形 375">
          <a:extLst>
            <a:ext uri="{FF2B5EF4-FFF2-40B4-BE49-F238E27FC236}">
              <a16:creationId xmlns:a16="http://schemas.microsoft.com/office/drawing/2014/main" id="{B6697CE8-779A-4693-907D-5D2437E57519}"/>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7" name="正方形/長方形 376">
          <a:extLst>
            <a:ext uri="{FF2B5EF4-FFF2-40B4-BE49-F238E27FC236}">
              <a16:creationId xmlns:a16="http://schemas.microsoft.com/office/drawing/2014/main" id="{3A3A3FB4-14C5-4A68-A162-E550F205F6F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8" name="正方形/長方形 377">
          <a:extLst>
            <a:ext uri="{FF2B5EF4-FFF2-40B4-BE49-F238E27FC236}">
              <a16:creationId xmlns:a16="http://schemas.microsoft.com/office/drawing/2014/main" id="{7FB921C0-B541-4920-B7B6-04D1A2882316}"/>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9" name="正方形/長方形 378">
          <a:extLst>
            <a:ext uri="{FF2B5EF4-FFF2-40B4-BE49-F238E27FC236}">
              <a16:creationId xmlns:a16="http://schemas.microsoft.com/office/drawing/2014/main" id="{6EFA5223-8716-4978-BD92-2F5739C78E9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487735E8-E73C-483A-9C26-2B6AF298683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BA91CBD4-FDA4-42B7-A552-BE879C443FD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2020B86C-9399-43C8-A5BA-96A48759D276}"/>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5B6D29CA-DF26-4EE9-AD3E-2436A8D19A03}"/>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84" name="直線コネクタ 383">
          <a:extLst>
            <a:ext uri="{FF2B5EF4-FFF2-40B4-BE49-F238E27FC236}">
              <a16:creationId xmlns:a16="http://schemas.microsoft.com/office/drawing/2014/main" id="{F619A5CB-195D-4023-A438-1831808B222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5" name="テキスト ボックス 384">
          <a:extLst>
            <a:ext uri="{FF2B5EF4-FFF2-40B4-BE49-F238E27FC236}">
              <a16:creationId xmlns:a16="http://schemas.microsoft.com/office/drawing/2014/main" id="{34A46B82-631D-4945-9DF3-4FC158C06857}"/>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6" name="直線コネクタ 385">
          <a:extLst>
            <a:ext uri="{FF2B5EF4-FFF2-40B4-BE49-F238E27FC236}">
              <a16:creationId xmlns:a16="http://schemas.microsoft.com/office/drawing/2014/main" id="{509F3F48-7DD8-4396-970A-00C1DD9FD362}"/>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7" name="テキスト ボックス 386">
          <a:extLst>
            <a:ext uri="{FF2B5EF4-FFF2-40B4-BE49-F238E27FC236}">
              <a16:creationId xmlns:a16="http://schemas.microsoft.com/office/drawing/2014/main" id="{5A164B20-0906-4725-B3F2-E269B6D22364}"/>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8" name="直線コネクタ 387">
          <a:extLst>
            <a:ext uri="{FF2B5EF4-FFF2-40B4-BE49-F238E27FC236}">
              <a16:creationId xmlns:a16="http://schemas.microsoft.com/office/drawing/2014/main" id="{3332B3E7-246E-4E05-BFE4-284E5D386DD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9" name="テキスト ボックス 388">
          <a:extLst>
            <a:ext uri="{FF2B5EF4-FFF2-40B4-BE49-F238E27FC236}">
              <a16:creationId xmlns:a16="http://schemas.microsoft.com/office/drawing/2014/main" id="{3EED807D-FAC6-432D-B9EA-162AF8BE3ED7}"/>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0" name="直線コネクタ 389">
          <a:extLst>
            <a:ext uri="{FF2B5EF4-FFF2-40B4-BE49-F238E27FC236}">
              <a16:creationId xmlns:a16="http://schemas.microsoft.com/office/drawing/2014/main" id="{6BDE98AE-D473-4546-AC59-8691CE955523}"/>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1" name="テキスト ボックス 390">
          <a:extLst>
            <a:ext uri="{FF2B5EF4-FFF2-40B4-BE49-F238E27FC236}">
              <a16:creationId xmlns:a16="http://schemas.microsoft.com/office/drawing/2014/main" id="{4E16B053-CCCB-4E59-A12A-A53D46A3D940}"/>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2CC12528-FA54-4D92-962E-98151B21EDA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E4FE583E-9D4E-4CE0-8D89-3861C58D8816}"/>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保健所】&#10;一人当たり面積グラフ枠">
          <a:extLst>
            <a:ext uri="{FF2B5EF4-FFF2-40B4-BE49-F238E27FC236}">
              <a16:creationId xmlns:a16="http://schemas.microsoft.com/office/drawing/2014/main" id="{C8D75869-DF96-492D-B8B3-05B5352827E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95" name="直線コネクタ 394">
          <a:extLst>
            <a:ext uri="{FF2B5EF4-FFF2-40B4-BE49-F238E27FC236}">
              <a16:creationId xmlns:a16="http://schemas.microsoft.com/office/drawing/2014/main" id="{357B6765-6852-40C5-A030-12DD557D86B6}"/>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6" name="【保健所】&#10;一人当たり面積最小値テキスト">
          <a:extLst>
            <a:ext uri="{FF2B5EF4-FFF2-40B4-BE49-F238E27FC236}">
              <a16:creationId xmlns:a16="http://schemas.microsoft.com/office/drawing/2014/main" id="{A3679298-C702-48E7-870D-92C34926C2D7}"/>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7" name="直線コネクタ 396">
          <a:extLst>
            <a:ext uri="{FF2B5EF4-FFF2-40B4-BE49-F238E27FC236}">
              <a16:creationId xmlns:a16="http://schemas.microsoft.com/office/drawing/2014/main" id="{03142D41-9087-4DFB-8603-4D3EC91213AD}"/>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8" name="【保健所】&#10;一人当たり面積最大値テキスト">
          <a:extLst>
            <a:ext uri="{FF2B5EF4-FFF2-40B4-BE49-F238E27FC236}">
              <a16:creationId xmlns:a16="http://schemas.microsoft.com/office/drawing/2014/main" id="{4C1FD90C-8AA8-4679-B709-B62AE1B2036C}"/>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9" name="直線コネクタ 398">
          <a:extLst>
            <a:ext uri="{FF2B5EF4-FFF2-40B4-BE49-F238E27FC236}">
              <a16:creationId xmlns:a16="http://schemas.microsoft.com/office/drawing/2014/main" id="{65B4624F-7999-43E4-A122-B2D3B1F16F68}"/>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400" name="【保健所】&#10;一人当たり面積平均値テキスト">
          <a:extLst>
            <a:ext uri="{FF2B5EF4-FFF2-40B4-BE49-F238E27FC236}">
              <a16:creationId xmlns:a16="http://schemas.microsoft.com/office/drawing/2014/main" id="{4599003F-47DC-4192-B396-58F23B122C9C}"/>
            </a:ext>
          </a:extLst>
        </xdr:cNvPr>
        <xdr:cNvSpPr txBox="1"/>
      </xdr:nvSpPr>
      <xdr:spPr>
        <a:xfrm>
          <a:off x="9477375" y="1715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01" name="フローチャート: 判断 400">
          <a:extLst>
            <a:ext uri="{FF2B5EF4-FFF2-40B4-BE49-F238E27FC236}">
              <a16:creationId xmlns:a16="http://schemas.microsoft.com/office/drawing/2014/main" id="{270B65E5-8B6A-433C-903F-963933BC3809}"/>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02" name="フローチャート: 判断 401">
          <a:extLst>
            <a:ext uri="{FF2B5EF4-FFF2-40B4-BE49-F238E27FC236}">
              <a16:creationId xmlns:a16="http://schemas.microsoft.com/office/drawing/2014/main" id="{EC74CE49-E6E4-4587-A0A4-7C6C97930F31}"/>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03" name="フローチャート: 判断 402">
          <a:extLst>
            <a:ext uri="{FF2B5EF4-FFF2-40B4-BE49-F238E27FC236}">
              <a16:creationId xmlns:a16="http://schemas.microsoft.com/office/drawing/2014/main" id="{40004F91-355C-49BF-9A53-8C44E465D368}"/>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04" name="フローチャート: 判断 403">
          <a:extLst>
            <a:ext uri="{FF2B5EF4-FFF2-40B4-BE49-F238E27FC236}">
              <a16:creationId xmlns:a16="http://schemas.microsoft.com/office/drawing/2014/main" id="{6F99C046-D488-47F9-BF02-04E6FDD6255B}"/>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05" name="フローチャート: 判断 404">
          <a:extLst>
            <a:ext uri="{FF2B5EF4-FFF2-40B4-BE49-F238E27FC236}">
              <a16:creationId xmlns:a16="http://schemas.microsoft.com/office/drawing/2014/main" id="{1312F551-CA14-4BD6-A131-4759DF1EBFC1}"/>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BC6C1404-3458-4CEC-8EE8-A7D43B40FEE9}"/>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BF7C9FE-EACE-4C85-96FD-4A317C3511C9}"/>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132DE93-4A1B-4BA2-8802-19B777FEFFF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F82E5C5-9761-4054-92EA-64F918EBD14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3803D32-02D2-4A84-A0E3-70527F0F19C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25400</xdr:rowOff>
    </xdr:from>
    <xdr:to>
      <xdr:col>50</xdr:col>
      <xdr:colOff>165100</xdr:colOff>
      <xdr:row>100</xdr:row>
      <xdr:rowOff>127000</xdr:rowOff>
    </xdr:to>
    <xdr:sp macro="" textlink="">
      <xdr:nvSpPr>
        <xdr:cNvPr id="411" name="楕円 410">
          <a:extLst>
            <a:ext uri="{FF2B5EF4-FFF2-40B4-BE49-F238E27FC236}">
              <a16:creationId xmlns:a16="http://schemas.microsoft.com/office/drawing/2014/main" id="{0999565D-99FB-4CF9-8A03-5EE1AF48F9CF}"/>
            </a:ext>
          </a:extLst>
        </xdr:cNvPr>
        <xdr:cNvSpPr/>
      </xdr:nvSpPr>
      <xdr:spPr>
        <a:xfrm>
          <a:off x="8639175" y="16221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412" name="楕円 411">
          <a:extLst>
            <a:ext uri="{FF2B5EF4-FFF2-40B4-BE49-F238E27FC236}">
              <a16:creationId xmlns:a16="http://schemas.microsoft.com/office/drawing/2014/main" id="{BAAE60B1-BEEB-4D43-AFC1-DDBCE78CD017}"/>
            </a:ext>
          </a:extLst>
        </xdr:cNvPr>
        <xdr:cNvSpPr/>
      </xdr:nvSpPr>
      <xdr:spPr>
        <a:xfrm>
          <a:off x="7839075" y="16659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76200</xdr:rowOff>
    </xdr:from>
    <xdr:to>
      <xdr:col>50</xdr:col>
      <xdr:colOff>114300</xdr:colOff>
      <xdr:row>103</xdr:row>
      <xdr:rowOff>19050</xdr:rowOff>
    </xdr:to>
    <xdr:cxnSp macro="">
      <xdr:nvCxnSpPr>
        <xdr:cNvPr id="413" name="直線コネクタ 412">
          <a:extLst>
            <a:ext uri="{FF2B5EF4-FFF2-40B4-BE49-F238E27FC236}">
              <a16:creationId xmlns:a16="http://schemas.microsoft.com/office/drawing/2014/main" id="{A831C188-0878-40BE-80DD-4B8F493FD47E}"/>
            </a:ext>
          </a:extLst>
        </xdr:cNvPr>
        <xdr:cNvCxnSpPr/>
      </xdr:nvCxnSpPr>
      <xdr:spPr>
        <a:xfrm flipV="1">
          <a:off x="7886700" y="16268700"/>
          <a:ext cx="8001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139700</xdr:rowOff>
    </xdr:from>
    <xdr:to>
      <xdr:col>41</xdr:col>
      <xdr:colOff>101600</xdr:colOff>
      <xdr:row>103</xdr:row>
      <xdr:rowOff>69850</xdr:rowOff>
    </xdr:to>
    <xdr:sp macro="" textlink="">
      <xdr:nvSpPr>
        <xdr:cNvPr id="414" name="楕円 413">
          <a:extLst>
            <a:ext uri="{FF2B5EF4-FFF2-40B4-BE49-F238E27FC236}">
              <a16:creationId xmlns:a16="http://schemas.microsoft.com/office/drawing/2014/main" id="{4B294543-2FD3-41CF-B8E1-CF0D6039BCF6}"/>
            </a:ext>
          </a:extLst>
        </xdr:cNvPr>
        <xdr:cNvSpPr/>
      </xdr:nvSpPr>
      <xdr:spPr>
        <a:xfrm>
          <a:off x="7029450" y="16659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19050</xdr:rowOff>
    </xdr:from>
    <xdr:to>
      <xdr:col>45</xdr:col>
      <xdr:colOff>177800</xdr:colOff>
      <xdr:row>103</xdr:row>
      <xdr:rowOff>19050</xdr:rowOff>
    </xdr:to>
    <xdr:cxnSp macro="">
      <xdr:nvCxnSpPr>
        <xdr:cNvPr id="415" name="直線コネクタ 414">
          <a:extLst>
            <a:ext uri="{FF2B5EF4-FFF2-40B4-BE49-F238E27FC236}">
              <a16:creationId xmlns:a16="http://schemas.microsoft.com/office/drawing/2014/main" id="{69B67A47-BDB3-477E-8ED5-73114E97C0E1}"/>
            </a:ext>
          </a:extLst>
        </xdr:cNvPr>
        <xdr:cNvCxnSpPr/>
      </xdr:nvCxnSpPr>
      <xdr:spPr>
        <a:xfrm>
          <a:off x="7077075" y="16697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16" name="n_1aveValue【保健所】&#10;一人当たり面積">
          <a:extLst>
            <a:ext uri="{FF2B5EF4-FFF2-40B4-BE49-F238E27FC236}">
              <a16:creationId xmlns:a16="http://schemas.microsoft.com/office/drawing/2014/main" id="{9929DC2B-F3C9-4618-A47D-5A66B73015BE}"/>
            </a:ext>
          </a:extLst>
        </xdr:cNvPr>
        <xdr:cNvSpPr txBox="1"/>
      </xdr:nvSpPr>
      <xdr:spPr>
        <a:xfrm>
          <a:off x="845827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17" name="n_2aveValue【保健所】&#10;一人当たり面積">
          <a:extLst>
            <a:ext uri="{FF2B5EF4-FFF2-40B4-BE49-F238E27FC236}">
              <a16:creationId xmlns:a16="http://schemas.microsoft.com/office/drawing/2014/main" id="{D20DACCC-FC61-42FD-B5AD-F72AD765EEDB}"/>
            </a:ext>
          </a:extLst>
        </xdr:cNvPr>
        <xdr:cNvSpPr txBox="1"/>
      </xdr:nvSpPr>
      <xdr:spPr>
        <a:xfrm>
          <a:off x="7677227"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18" name="n_3aveValue【保健所】&#10;一人当たり面積">
          <a:extLst>
            <a:ext uri="{FF2B5EF4-FFF2-40B4-BE49-F238E27FC236}">
              <a16:creationId xmlns:a16="http://schemas.microsoft.com/office/drawing/2014/main" id="{40295B7D-F76B-450A-8B08-59A4BFFE2EFB}"/>
            </a:ext>
          </a:extLst>
        </xdr:cNvPr>
        <xdr:cNvSpPr txBox="1"/>
      </xdr:nvSpPr>
      <xdr:spPr>
        <a:xfrm>
          <a:off x="6867602" y="1717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52088</xdr:rowOff>
    </xdr:from>
    <xdr:ext cx="469744" cy="259045"/>
    <xdr:sp macro="" textlink="">
      <xdr:nvSpPr>
        <xdr:cNvPr id="419" name="n_4aveValue【保健所】&#10;一人当たり面積">
          <a:extLst>
            <a:ext uri="{FF2B5EF4-FFF2-40B4-BE49-F238E27FC236}">
              <a16:creationId xmlns:a16="http://schemas.microsoft.com/office/drawing/2014/main" id="{36446812-2D79-42CC-B939-131C71DE9CCF}"/>
            </a:ext>
          </a:extLst>
        </xdr:cNvPr>
        <xdr:cNvSpPr txBox="1"/>
      </xdr:nvSpPr>
      <xdr:spPr>
        <a:xfrm>
          <a:off x="6067502" y="172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143527</xdr:rowOff>
    </xdr:from>
    <xdr:ext cx="469744" cy="259045"/>
    <xdr:sp macro="" textlink="">
      <xdr:nvSpPr>
        <xdr:cNvPr id="420" name="n_1mainValue【保健所】&#10;一人当たり面積">
          <a:extLst>
            <a:ext uri="{FF2B5EF4-FFF2-40B4-BE49-F238E27FC236}">
              <a16:creationId xmlns:a16="http://schemas.microsoft.com/office/drawing/2014/main" id="{98B096E5-F323-494D-94D7-2250CBB3847F}"/>
            </a:ext>
          </a:extLst>
        </xdr:cNvPr>
        <xdr:cNvSpPr txBox="1"/>
      </xdr:nvSpPr>
      <xdr:spPr>
        <a:xfrm>
          <a:off x="8458277" y="160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421" name="n_2mainValue【保健所】&#10;一人当たり面積">
          <a:extLst>
            <a:ext uri="{FF2B5EF4-FFF2-40B4-BE49-F238E27FC236}">
              <a16:creationId xmlns:a16="http://schemas.microsoft.com/office/drawing/2014/main" id="{72264B6B-5092-4F6B-803B-9B6BBCF25867}"/>
            </a:ext>
          </a:extLst>
        </xdr:cNvPr>
        <xdr:cNvSpPr txBox="1"/>
      </xdr:nvSpPr>
      <xdr:spPr>
        <a:xfrm>
          <a:off x="7677227"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86377</xdr:rowOff>
    </xdr:from>
    <xdr:ext cx="469744" cy="259045"/>
    <xdr:sp macro="" textlink="">
      <xdr:nvSpPr>
        <xdr:cNvPr id="422" name="n_3mainValue【保健所】&#10;一人当たり面積">
          <a:extLst>
            <a:ext uri="{FF2B5EF4-FFF2-40B4-BE49-F238E27FC236}">
              <a16:creationId xmlns:a16="http://schemas.microsoft.com/office/drawing/2014/main" id="{CBF6FFF1-B0ED-45FB-B945-D567248873F1}"/>
            </a:ext>
          </a:extLst>
        </xdr:cNvPr>
        <xdr:cNvSpPr txBox="1"/>
      </xdr:nvSpPr>
      <xdr:spPr>
        <a:xfrm>
          <a:off x="6867602" y="1643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013870E2-28A7-44E2-AFF2-B6BA7F617C3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24" name="正方形/長方形 423">
          <a:extLst>
            <a:ext uri="{FF2B5EF4-FFF2-40B4-BE49-F238E27FC236}">
              <a16:creationId xmlns:a16="http://schemas.microsoft.com/office/drawing/2014/main" id="{B0F52E7A-B12A-48D5-94E5-BD26234F15D7}"/>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25" name="正方形/長方形 424">
          <a:extLst>
            <a:ext uri="{FF2B5EF4-FFF2-40B4-BE49-F238E27FC236}">
              <a16:creationId xmlns:a16="http://schemas.microsoft.com/office/drawing/2014/main" id="{9D9200E6-17DA-44B6-92DA-3C3AB1F3A0DB}"/>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26" name="正方形/長方形 425">
          <a:extLst>
            <a:ext uri="{FF2B5EF4-FFF2-40B4-BE49-F238E27FC236}">
              <a16:creationId xmlns:a16="http://schemas.microsoft.com/office/drawing/2014/main" id="{9E22A999-BAB9-4DDF-ABBD-EAA2182A4AF8}"/>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27" name="正方形/長方形 426">
          <a:extLst>
            <a:ext uri="{FF2B5EF4-FFF2-40B4-BE49-F238E27FC236}">
              <a16:creationId xmlns:a16="http://schemas.microsoft.com/office/drawing/2014/main" id="{CCD4E3AA-5676-4EC7-8F9D-AA37BD12291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121BA292-8849-42C7-85CD-2099EA65E3A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351084C8-1819-4FC4-8313-77E288769BE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02BEF58A-5DA7-4EFA-BFD4-ADDB3AE2990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1" name="テキスト ボックス 430">
          <a:extLst>
            <a:ext uri="{FF2B5EF4-FFF2-40B4-BE49-F238E27FC236}">
              <a16:creationId xmlns:a16="http://schemas.microsoft.com/office/drawing/2014/main" id="{EB191F29-023A-465D-8C1F-56A65552FDA7}"/>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CDF64E20-54AA-4BD2-AFAA-3640BFB17512}"/>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515C7C8F-7E11-4400-B6E4-A2876882FD49}"/>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C683195E-3AC6-44E7-A452-7905FF200DE1}"/>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06432F7D-065E-4818-BFA5-BBC091D75E65}"/>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654F5167-F85D-4461-B87E-6C940B6609D0}"/>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A678A967-29DD-44A4-B151-37AA4F9D1B3F}"/>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D4DE938A-F56F-4DF6-9956-EF1BB47AC00D}"/>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877F320B-80F5-4913-970F-A6B5B902F539}"/>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D5974ED9-C71B-43AA-9D0F-B551A01673F6}"/>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a:extLst>
            <a:ext uri="{FF2B5EF4-FFF2-40B4-BE49-F238E27FC236}">
              <a16:creationId xmlns:a16="http://schemas.microsoft.com/office/drawing/2014/main" id="{533E49C3-2C32-4084-9AFB-D27F6E1881CA}"/>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CC6B1676-4B77-4D8B-8AA1-574D17F49FE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3" name="テキスト ボックス 442">
          <a:extLst>
            <a:ext uri="{FF2B5EF4-FFF2-40B4-BE49-F238E27FC236}">
              <a16:creationId xmlns:a16="http://schemas.microsoft.com/office/drawing/2014/main" id="{013281D3-4339-49E9-A300-90C2AEA4FEFC}"/>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試験研究機関】&#10;有形固定資産減価償却率グラフ枠">
          <a:extLst>
            <a:ext uri="{FF2B5EF4-FFF2-40B4-BE49-F238E27FC236}">
              <a16:creationId xmlns:a16="http://schemas.microsoft.com/office/drawing/2014/main" id="{575AF7D5-4BFC-471F-8EB3-21E121E0614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40</xdr:row>
      <xdr:rowOff>19050</xdr:rowOff>
    </xdr:to>
    <xdr:cxnSp macro="">
      <xdr:nvCxnSpPr>
        <xdr:cNvPr id="445" name="直線コネクタ 444">
          <a:extLst>
            <a:ext uri="{FF2B5EF4-FFF2-40B4-BE49-F238E27FC236}">
              <a16:creationId xmlns:a16="http://schemas.microsoft.com/office/drawing/2014/main" id="{4CC120BD-4EE0-4992-BB64-7027075E547C}"/>
            </a:ext>
          </a:extLst>
        </xdr:cNvPr>
        <xdr:cNvCxnSpPr/>
      </xdr:nvCxnSpPr>
      <xdr:spPr>
        <a:xfrm flipV="1">
          <a:off x="14695170" y="5469890"/>
          <a:ext cx="1269" cy="1026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22877</xdr:rowOff>
    </xdr:from>
    <xdr:ext cx="405111" cy="259045"/>
    <xdr:sp macro="" textlink="">
      <xdr:nvSpPr>
        <xdr:cNvPr id="446" name="【試験研究機関】&#10;有形固定資産減価償却率最小値テキスト">
          <a:extLst>
            <a:ext uri="{FF2B5EF4-FFF2-40B4-BE49-F238E27FC236}">
              <a16:creationId xmlns:a16="http://schemas.microsoft.com/office/drawing/2014/main" id="{7F13E9C7-1E44-4B52-9789-CDB3AE4A42EA}"/>
            </a:ext>
          </a:extLst>
        </xdr:cNvPr>
        <xdr:cNvSpPr txBox="1"/>
      </xdr:nvSpPr>
      <xdr:spPr>
        <a:xfrm>
          <a:off x="14744700"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19050</xdr:rowOff>
    </xdr:from>
    <xdr:to>
      <xdr:col>86</xdr:col>
      <xdr:colOff>25400</xdr:colOff>
      <xdr:row>40</xdr:row>
      <xdr:rowOff>19050</xdr:rowOff>
    </xdr:to>
    <xdr:cxnSp macro="">
      <xdr:nvCxnSpPr>
        <xdr:cNvPr id="447" name="直線コネクタ 446">
          <a:extLst>
            <a:ext uri="{FF2B5EF4-FFF2-40B4-BE49-F238E27FC236}">
              <a16:creationId xmlns:a16="http://schemas.microsoft.com/office/drawing/2014/main" id="{9EAF119F-2651-4EB8-BBC2-9BA53E6048DD}"/>
            </a:ext>
          </a:extLst>
        </xdr:cNvPr>
        <xdr:cNvCxnSpPr/>
      </xdr:nvCxnSpPr>
      <xdr:spPr>
        <a:xfrm>
          <a:off x="14611350" y="6496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48" name="【試験研究機関】&#10;有形固定資産減価償却率最大値テキスト">
          <a:extLst>
            <a:ext uri="{FF2B5EF4-FFF2-40B4-BE49-F238E27FC236}">
              <a16:creationId xmlns:a16="http://schemas.microsoft.com/office/drawing/2014/main" id="{1D4C6878-667D-4DCD-BDCC-71CE00D0698F}"/>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49" name="直線コネクタ 448">
          <a:extLst>
            <a:ext uri="{FF2B5EF4-FFF2-40B4-BE49-F238E27FC236}">
              <a16:creationId xmlns:a16="http://schemas.microsoft.com/office/drawing/2014/main" id="{38A55361-FF0A-402D-AC22-788DF6EA96BF}"/>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22877</xdr:rowOff>
    </xdr:from>
    <xdr:ext cx="405111" cy="259045"/>
    <xdr:sp macro="" textlink="">
      <xdr:nvSpPr>
        <xdr:cNvPr id="450" name="【試験研究機関】&#10;有形固定資産減価償却率平均値テキスト">
          <a:extLst>
            <a:ext uri="{FF2B5EF4-FFF2-40B4-BE49-F238E27FC236}">
              <a16:creationId xmlns:a16="http://schemas.microsoft.com/office/drawing/2014/main" id="{C943013D-E7D5-485F-ACDC-F221B5752598}"/>
            </a:ext>
          </a:extLst>
        </xdr:cNvPr>
        <xdr:cNvSpPr txBox="1"/>
      </xdr:nvSpPr>
      <xdr:spPr>
        <a:xfrm>
          <a:off x="14744700" y="601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44450</xdr:rowOff>
    </xdr:from>
    <xdr:to>
      <xdr:col>85</xdr:col>
      <xdr:colOff>177800</xdr:colOff>
      <xdr:row>37</xdr:row>
      <xdr:rowOff>146050</xdr:rowOff>
    </xdr:to>
    <xdr:sp macro="" textlink="">
      <xdr:nvSpPr>
        <xdr:cNvPr id="451" name="フローチャート: 判断 450">
          <a:extLst>
            <a:ext uri="{FF2B5EF4-FFF2-40B4-BE49-F238E27FC236}">
              <a16:creationId xmlns:a16="http://schemas.microsoft.com/office/drawing/2014/main" id="{8311C7CA-58FD-4452-AC5F-4B3551A95023}"/>
            </a:ext>
          </a:extLst>
        </xdr:cNvPr>
        <xdr:cNvSpPr/>
      </xdr:nvSpPr>
      <xdr:spPr>
        <a:xfrm>
          <a:off x="14649450" y="603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52" name="フローチャート: 判断 451">
          <a:extLst>
            <a:ext uri="{FF2B5EF4-FFF2-40B4-BE49-F238E27FC236}">
              <a16:creationId xmlns:a16="http://schemas.microsoft.com/office/drawing/2014/main" id="{8F7D5F10-22EA-4202-8921-00E9995CC795}"/>
            </a:ext>
          </a:extLst>
        </xdr:cNvPr>
        <xdr:cNvSpPr/>
      </xdr:nvSpPr>
      <xdr:spPr>
        <a:xfrm>
          <a:off x="13887450" y="60128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53" name="フローチャート: 判断 452">
          <a:extLst>
            <a:ext uri="{FF2B5EF4-FFF2-40B4-BE49-F238E27FC236}">
              <a16:creationId xmlns:a16="http://schemas.microsoft.com/office/drawing/2014/main" id="{FB46D83F-A046-40E4-B432-FEB074FE5680}"/>
            </a:ext>
          </a:extLst>
        </xdr:cNvPr>
        <xdr:cNvSpPr/>
      </xdr:nvSpPr>
      <xdr:spPr>
        <a:xfrm>
          <a:off x="13096875" y="5988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54" name="フローチャート: 判断 453">
          <a:extLst>
            <a:ext uri="{FF2B5EF4-FFF2-40B4-BE49-F238E27FC236}">
              <a16:creationId xmlns:a16="http://schemas.microsoft.com/office/drawing/2014/main" id="{E930056F-D3A3-4A58-A4D7-7DDFF45BA38B}"/>
            </a:ext>
          </a:extLst>
        </xdr:cNvPr>
        <xdr:cNvSpPr/>
      </xdr:nvSpPr>
      <xdr:spPr>
        <a:xfrm>
          <a:off x="122967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55" name="フローチャート: 判断 454">
          <a:extLst>
            <a:ext uri="{FF2B5EF4-FFF2-40B4-BE49-F238E27FC236}">
              <a16:creationId xmlns:a16="http://schemas.microsoft.com/office/drawing/2014/main" id="{308A7671-1A6E-4532-9594-7B86696DD9C5}"/>
            </a:ext>
          </a:extLst>
        </xdr:cNvPr>
        <xdr:cNvSpPr/>
      </xdr:nvSpPr>
      <xdr:spPr>
        <a:xfrm>
          <a:off x="11487150" y="58743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6B1F7AC-A151-4C6D-B5C2-D5DD79B231F0}"/>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1F0F260C-CD37-419F-83EC-AE5B622580A7}"/>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5A36F863-49CB-4357-BB00-05BA932DD09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8F7CEBC0-B742-48FA-835B-918C0C50062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77B3140B-89AA-4472-949A-747F1A0B30B2}"/>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29210</xdr:rowOff>
    </xdr:from>
    <xdr:to>
      <xdr:col>81</xdr:col>
      <xdr:colOff>101600</xdr:colOff>
      <xdr:row>41</xdr:row>
      <xdr:rowOff>130810</xdr:rowOff>
    </xdr:to>
    <xdr:sp macro="" textlink="">
      <xdr:nvSpPr>
        <xdr:cNvPr id="461" name="楕円 460">
          <a:extLst>
            <a:ext uri="{FF2B5EF4-FFF2-40B4-BE49-F238E27FC236}">
              <a16:creationId xmlns:a16="http://schemas.microsoft.com/office/drawing/2014/main" id="{C8286C6D-7626-439C-9063-68265604A890}"/>
            </a:ext>
          </a:extLst>
        </xdr:cNvPr>
        <xdr:cNvSpPr/>
      </xdr:nvSpPr>
      <xdr:spPr>
        <a:xfrm>
          <a:off x="13887450" y="6664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120650</xdr:rowOff>
    </xdr:from>
    <xdr:to>
      <xdr:col>76</xdr:col>
      <xdr:colOff>165100</xdr:colOff>
      <xdr:row>41</xdr:row>
      <xdr:rowOff>50800</xdr:rowOff>
    </xdr:to>
    <xdr:sp macro="" textlink="">
      <xdr:nvSpPr>
        <xdr:cNvPr id="462" name="楕円 461">
          <a:extLst>
            <a:ext uri="{FF2B5EF4-FFF2-40B4-BE49-F238E27FC236}">
              <a16:creationId xmlns:a16="http://schemas.microsoft.com/office/drawing/2014/main" id="{CE51D876-FD35-4289-BB62-64085790F829}"/>
            </a:ext>
          </a:extLst>
        </xdr:cNvPr>
        <xdr:cNvSpPr/>
      </xdr:nvSpPr>
      <xdr:spPr>
        <a:xfrm>
          <a:off x="13096875" y="66008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0</xdr:rowOff>
    </xdr:from>
    <xdr:to>
      <xdr:col>81</xdr:col>
      <xdr:colOff>50800</xdr:colOff>
      <xdr:row>41</xdr:row>
      <xdr:rowOff>80010</xdr:rowOff>
    </xdr:to>
    <xdr:cxnSp macro="">
      <xdr:nvCxnSpPr>
        <xdr:cNvPr id="463" name="直線コネクタ 462">
          <a:extLst>
            <a:ext uri="{FF2B5EF4-FFF2-40B4-BE49-F238E27FC236}">
              <a16:creationId xmlns:a16="http://schemas.microsoft.com/office/drawing/2014/main" id="{8EA09349-83EA-41D4-B448-9347FC21F6BF}"/>
            </a:ext>
          </a:extLst>
        </xdr:cNvPr>
        <xdr:cNvCxnSpPr/>
      </xdr:nvCxnSpPr>
      <xdr:spPr>
        <a:xfrm>
          <a:off x="13144500" y="6638925"/>
          <a:ext cx="7905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120650</xdr:rowOff>
    </xdr:from>
    <xdr:to>
      <xdr:col>72</xdr:col>
      <xdr:colOff>38100</xdr:colOff>
      <xdr:row>41</xdr:row>
      <xdr:rowOff>50800</xdr:rowOff>
    </xdr:to>
    <xdr:sp macro="" textlink="">
      <xdr:nvSpPr>
        <xdr:cNvPr id="464" name="楕円 463">
          <a:extLst>
            <a:ext uri="{FF2B5EF4-FFF2-40B4-BE49-F238E27FC236}">
              <a16:creationId xmlns:a16="http://schemas.microsoft.com/office/drawing/2014/main" id="{BA3C59BD-5BD5-41AF-8BF0-5786FDEF0F37}"/>
            </a:ext>
          </a:extLst>
        </xdr:cNvPr>
        <xdr:cNvSpPr/>
      </xdr:nvSpPr>
      <xdr:spPr>
        <a:xfrm>
          <a:off x="12296775" y="66008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0</xdr:rowOff>
    </xdr:from>
    <xdr:to>
      <xdr:col>76</xdr:col>
      <xdr:colOff>114300</xdr:colOff>
      <xdr:row>41</xdr:row>
      <xdr:rowOff>0</xdr:rowOff>
    </xdr:to>
    <xdr:cxnSp macro="">
      <xdr:nvCxnSpPr>
        <xdr:cNvPr id="465" name="直線コネクタ 464">
          <a:extLst>
            <a:ext uri="{FF2B5EF4-FFF2-40B4-BE49-F238E27FC236}">
              <a16:creationId xmlns:a16="http://schemas.microsoft.com/office/drawing/2014/main" id="{3FC7283D-DE62-40F0-B961-65EA06E2DF80}"/>
            </a:ext>
          </a:extLst>
        </xdr:cNvPr>
        <xdr:cNvCxnSpPr/>
      </xdr:nvCxnSpPr>
      <xdr:spPr>
        <a:xfrm>
          <a:off x="12344400" y="66389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466" name="n_1aveValue【試験研究機関】&#10;有形固定資産減価償却率">
          <a:extLst>
            <a:ext uri="{FF2B5EF4-FFF2-40B4-BE49-F238E27FC236}">
              <a16:creationId xmlns:a16="http://schemas.microsoft.com/office/drawing/2014/main" id="{0F41BA12-1C8B-446F-BCE1-BAAAB7E2342D}"/>
            </a:ext>
          </a:extLst>
        </xdr:cNvPr>
        <xdr:cNvSpPr txBox="1"/>
      </xdr:nvSpPr>
      <xdr:spPr>
        <a:xfrm>
          <a:off x="13745219"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67" name="n_2aveValue【試験研究機関】&#10;有形固定資産減価償却率">
          <a:extLst>
            <a:ext uri="{FF2B5EF4-FFF2-40B4-BE49-F238E27FC236}">
              <a16:creationId xmlns:a16="http://schemas.microsoft.com/office/drawing/2014/main" id="{A757A46A-94C4-4AC2-B832-29009D2F2665}"/>
            </a:ext>
          </a:extLst>
        </xdr:cNvPr>
        <xdr:cNvSpPr txBox="1"/>
      </xdr:nvSpPr>
      <xdr:spPr>
        <a:xfrm>
          <a:off x="12964169"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68" name="n_3aveValue【試験研究機関】&#10;有形固定資産減価償却率">
          <a:extLst>
            <a:ext uri="{FF2B5EF4-FFF2-40B4-BE49-F238E27FC236}">
              <a16:creationId xmlns:a16="http://schemas.microsoft.com/office/drawing/2014/main" id="{D57C600B-4322-4C3B-9662-42DA2C703741}"/>
            </a:ext>
          </a:extLst>
        </xdr:cNvPr>
        <xdr:cNvSpPr txBox="1"/>
      </xdr:nvSpPr>
      <xdr:spPr>
        <a:xfrm>
          <a:off x="12164069"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69" name="n_4aveValue【試験研究機関】&#10;有形固定資産減価償却率">
          <a:extLst>
            <a:ext uri="{FF2B5EF4-FFF2-40B4-BE49-F238E27FC236}">
              <a16:creationId xmlns:a16="http://schemas.microsoft.com/office/drawing/2014/main" id="{8E9EBB52-9A79-4E49-A79F-B65F7C374ACA}"/>
            </a:ext>
          </a:extLst>
        </xdr:cNvPr>
        <xdr:cNvSpPr txBox="1"/>
      </xdr:nvSpPr>
      <xdr:spPr>
        <a:xfrm>
          <a:off x="11354444"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121937</xdr:rowOff>
    </xdr:from>
    <xdr:ext cx="405111" cy="259045"/>
    <xdr:sp macro="" textlink="">
      <xdr:nvSpPr>
        <xdr:cNvPr id="470" name="n_1mainValue【試験研究機関】&#10;有形固定資産減価償却率">
          <a:extLst>
            <a:ext uri="{FF2B5EF4-FFF2-40B4-BE49-F238E27FC236}">
              <a16:creationId xmlns:a16="http://schemas.microsoft.com/office/drawing/2014/main" id="{6DB3774F-36A3-4684-BA92-D593C2FE4A2D}"/>
            </a:ext>
          </a:extLst>
        </xdr:cNvPr>
        <xdr:cNvSpPr txBox="1"/>
      </xdr:nvSpPr>
      <xdr:spPr>
        <a:xfrm>
          <a:off x="13745219"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41927</xdr:rowOff>
    </xdr:from>
    <xdr:ext cx="405111" cy="259045"/>
    <xdr:sp macro="" textlink="">
      <xdr:nvSpPr>
        <xdr:cNvPr id="471" name="n_2mainValue【試験研究機関】&#10;有形固定資産減価償却率">
          <a:extLst>
            <a:ext uri="{FF2B5EF4-FFF2-40B4-BE49-F238E27FC236}">
              <a16:creationId xmlns:a16="http://schemas.microsoft.com/office/drawing/2014/main" id="{363277B7-1EB4-492E-B235-55B00A73C50C}"/>
            </a:ext>
          </a:extLst>
        </xdr:cNvPr>
        <xdr:cNvSpPr txBox="1"/>
      </xdr:nvSpPr>
      <xdr:spPr>
        <a:xfrm>
          <a:off x="12964169"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41927</xdr:rowOff>
    </xdr:from>
    <xdr:ext cx="405111" cy="259045"/>
    <xdr:sp macro="" textlink="">
      <xdr:nvSpPr>
        <xdr:cNvPr id="472" name="n_3mainValue【試験研究機関】&#10;有形固定資産減価償却率">
          <a:extLst>
            <a:ext uri="{FF2B5EF4-FFF2-40B4-BE49-F238E27FC236}">
              <a16:creationId xmlns:a16="http://schemas.microsoft.com/office/drawing/2014/main" id="{36111BF5-EB17-477C-AD77-284CF04BB734}"/>
            </a:ext>
          </a:extLst>
        </xdr:cNvPr>
        <xdr:cNvSpPr txBox="1"/>
      </xdr:nvSpPr>
      <xdr:spPr>
        <a:xfrm>
          <a:off x="12164069"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17A1EB0C-9075-498B-8AAA-C45A6465531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74" name="正方形/長方形 473">
          <a:extLst>
            <a:ext uri="{FF2B5EF4-FFF2-40B4-BE49-F238E27FC236}">
              <a16:creationId xmlns:a16="http://schemas.microsoft.com/office/drawing/2014/main" id="{CCDE6F99-EA62-4CAF-B466-E0B1FAD60A90}"/>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75" name="正方形/長方形 474">
          <a:extLst>
            <a:ext uri="{FF2B5EF4-FFF2-40B4-BE49-F238E27FC236}">
              <a16:creationId xmlns:a16="http://schemas.microsoft.com/office/drawing/2014/main" id="{28D8C54C-21F9-42BD-B189-B44BFB8F508C}"/>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76" name="正方形/長方形 475">
          <a:extLst>
            <a:ext uri="{FF2B5EF4-FFF2-40B4-BE49-F238E27FC236}">
              <a16:creationId xmlns:a16="http://schemas.microsoft.com/office/drawing/2014/main" id="{1740DFF3-8340-43AC-81B9-2048FFD5E8A2}"/>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77" name="正方形/長方形 476">
          <a:extLst>
            <a:ext uri="{FF2B5EF4-FFF2-40B4-BE49-F238E27FC236}">
              <a16:creationId xmlns:a16="http://schemas.microsoft.com/office/drawing/2014/main" id="{C8D87248-B052-4773-8F4D-141EB4748CC0}"/>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32C6D0F6-7C70-4586-A2A3-F08DECBFEBB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15682D36-233A-4ADA-A596-66F6159D2AE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5A601325-922A-4084-9AB6-4FFFEE8E1ECC}"/>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D81BAF4C-DB17-4956-B6CA-FE25DA9C93A1}"/>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BEDE095F-EEF4-4435-B0B8-94BEF88B126F}"/>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113554A4-F74C-49FB-8A4B-23B0F36AF4CC}"/>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4" name="テキスト ボックス 483">
          <a:extLst>
            <a:ext uri="{FF2B5EF4-FFF2-40B4-BE49-F238E27FC236}">
              <a16:creationId xmlns:a16="http://schemas.microsoft.com/office/drawing/2014/main" id="{C9F481C1-9F59-46A0-858D-29FB98A1EB7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58FC16E6-259E-41DE-9908-BDBBCA56D0E9}"/>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6" name="テキスト ボックス 485">
          <a:extLst>
            <a:ext uri="{FF2B5EF4-FFF2-40B4-BE49-F238E27FC236}">
              <a16:creationId xmlns:a16="http://schemas.microsoft.com/office/drawing/2014/main" id="{1282C8B0-361D-406B-89AB-073717CB5956}"/>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0F8ED0DD-1E0F-43A1-8B68-35359A67078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8" name="テキスト ボックス 487">
          <a:extLst>
            <a:ext uri="{FF2B5EF4-FFF2-40B4-BE49-F238E27FC236}">
              <a16:creationId xmlns:a16="http://schemas.microsoft.com/office/drawing/2014/main" id="{2032CF9B-0346-4A63-8460-AFFBFB5FA42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42C9DCB5-2317-49DB-A59C-589D66C30AF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0" name="テキスト ボックス 489">
          <a:extLst>
            <a:ext uri="{FF2B5EF4-FFF2-40B4-BE49-F238E27FC236}">
              <a16:creationId xmlns:a16="http://schemas.microsoft.com/office/drawing/2014/main" id="{C9BBEA45-1998-4509-B9AB-61A73C12476D}"/>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23D65086-B13B-4444-BF34-C1E1B26E652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2" name="テキスト ボックス 491">
          <a:extLst>
            <a:ext uri="{FF2B5EF4-FFF2-40B4-BE49-F238E27FC236}">
              <a16:creationId xmlns:a16="http://schemas.microsoft.com/office/drawing/2014/main" id="{981CEE43-C907-4D4C-A516-03AB238127F8}"/>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B54F38C6-8F07-4AED-AB6E-C87D40B7986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id="{7ED44E2E-BC61-4608-B23D-585C767FBFAD}"/>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試験研究機関】&#10;一人当たり面積グラフ枠">
          <a:extLst>
            <a:ext uri="{FF2B5EF4-FFF2-40B4-BE49-F238E27FC236}">
              <a16:creationId xmlns:a16="http://schemas.microsoft.com/office/drawing/2014/main" id="{782E91B3-CE30-4D92-92F4-92430EF7B5C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96" name="直線コネクタ 495">
          <a:extLst>
            <a:ext uri="{FF2B5EF4-FFF2-40B4-BE49-F238E27FC236}">
              <a16:creationId xmlns:a16="http://schemas.microsoft.com/office/drawing/2014/main" id="{87DEC50F-C9D1-4954-BA30-354D44B2AD03}"/>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97" name="【試験研究機関】&#10;一人当たり面積最小値テキスト">
          <a:extLst>
            <a:ext uri="{FF2B5EF4-FFF2-40B4-BE49-F238E27FC236}">
              <a16:creationId xmlns:a16="http://schemas.microsoft.com/office/drawing/2014/main" id="{A8A28F11-75CD-40FF-8B70-78B7BB64737D}"/>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98" name="直線コネクタ 497">
          <a:extLst>
            <a:ext uri="{FF2B5EF4-FFF2-40B4-BE49-F238E27FC236}">
              <a16:creationId xmlns:a16="http://schemas.microsoft.com/office/drawing/2014/main" id="{9DD58054-3A64-421E-B2FB-DCD0A465CF8C}"/>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99" name="【試験研究機関】&#10;一人当たり面積最大値テキスト">
          <a:extLst>
            <a:ext uri="{FF2B5EF4-FFF2-40B4-BE49-F238E27FC236}">
              <a16:creationId xmlns:a16="http://schemas.microsoft.com/office/drawing/2014/main" id="{C53E6CED-4409-4D1B-B68B-A6778FF9D4B8}"/>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00" name="直線コネクタ 499">
          <a:extLst>
            <a:ext uri="{FF2B5EF4-FFF2-40B4-BE49-F238E27FC236}">
              <a16:creationId xmlns:a16="http://schemas.microsoft.com/office/drawing/2014/main" id="{B33CD881-EEAB-4FE5-931E-4DC5A1F8DF65}"/>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123570</xdr:rowOff>
    </xdr:from>
    <xdr:ext cx="469744" cy="259045"/>
    <xdr:sp macro="" textlink="">
      <xdr:nvSpPr>
        <xdr:cNvPr id="501" name="【試験研究機関】&#10;一人当たり面積平均値テキスト">
          <a:extLst>
            <a:ext uri="{FF2B5EF4-FFF2-40B4-BE49-F238E27FC236}">
              <a16:creationId xmlns:a16="http://schemas.microsoft.com/office/drawing/2014/main" id="{32986AD6-BA69-447B-9663-13350928D581}"/>
            </a:ext>
          </a:extLst>
        </xdr:cNvPr>
        <xdr:cNvSpPr txBox="1"/>
      </xdr:nvSpPr>
      <xdr:spPr>
        <a:xfrm>
          <a:off x="20002500" y="595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02" name="フローチャート: 判断 501">
          <a:extLst>
            <a:ext uri="{FF2B5EF4-FFF2-40B4-BE49-F238E27FC236}">
              <a16:creationId xmlns:a16="http://schemas.microsoft.com/office/drawing/2014/main" id="{029CCAB8-83AC-4CC1-925A-A9D492BDB25C}"/>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03" name="フローチャート: 判断 502">
          <a:extLst>
            <a:ext uri="{FF2B5EF4-FFF2-40B4-BE49-F238E27FC236}">
              <a16:creationId xmlns:a16="http://schemas.microsoft.com/office/drawing/2014/main" id="{D946266C-739A-4C4E-8978-6F84F89EAAC0}"/>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04" name="フローチャート: 判断 503">
          <a:extLst>
            <a:ext uri="{FF2B5EF4-FFF2-40B4-BE49-F238E27FC236}">
              <a16:creationId xmlns:a16="http://schemas.microsoft.com/office/drawing/2014/main" id="{C8491AA6-4140-4F6C-A331-F1092192BB40}"/>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05" name="フローチャート: 判断 504">
          <a:extLst>
            <a:ext uri="{FF2B5EF4-FFF2-40B4-BE49-F238E27FC236}">
              <a16:creationId xmlns:a16="http://schemas.microsoft.com/office/drawing/2014/main" id="{DDACE8E0-B466-4CA5-BDDF-C05D174AB264}"/>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06" name="フローチャート: 判断 505">
          <a:extLst>
            <a:ext uri="{FF2B5EF4-FFF2-40B4-BE49-F238E27FC236}">
              <a16:creationId xmlns:a16="http://schemas.microsoft.com/office/drawing/2014/main" id="{9BE20F43-73FE-43CB-B3B0-22FF5E7F2081}"/>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232508B4-5A30-409F-BDB2-B0D6B45F1C4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7F1631A0-1401-42F8-9F93-D5424A7C7F3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F90CC1E-B665-4C9A-AC92-0D2623A78E30}"/>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215C0AB7-09C5-4D49-A3B7-F4AD94028F38}"/>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2781D9D0-2797-45AA-BDB1-146DDAAB5B5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142422</xdr:rowOff>
    </xdr:from>
    <xdr:to>
      <xdr:col>112</xdr:col>
      <xdr:colOff>38100</xdr:colOff>
      <xdr:row>36</xdr:row>
      <xdr:rowOff>72572</xdr:rowOff>
    </xdr:to>
    <xdr:sp macro="" textlink="">
      <xdr:nvSpPr>
        <xdr:cNvPr id="512" name="楕円 511">
          <a:extLst>
            <a:ext uri="{FF2B5EF4-FFF2-40B4-BE49-F238E27FC236}">
              <a16:creationId xmlns:a16="http://schemas.microsoft.com/office/drawing/2014/main" id="{E389AB75-1C31-4A31-8DDC-2FA2E0CEBDA6}"/>
            </a:ext>
          </a:extLst>
        </xdr:cNvPr>
        <xdr:cNvSpPr/>
      </xdr:nvSpPr>
      <xdr:spPr>
        <a:xfrm>
          <a:off x="19154775" y="58129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85272</xdr:rowOff>
    </xdr:from>
    <xdr:to>
      <xdr:col>107</xdr:col>
      <xdr:colOff>101600</xdr:colOff>
      <xdr:row>35</xdr:row>
      <xdr:rowOff>15422</xdr:rowOff>
    </xdr:to>
    <xdr:sp macro="" textlink="">
      <xdr:nvSpPr>
        <xdr:cNvPr id="513" name="楕円 512">
          <a:extLst>
            <a:ext uri="{FF2B5EF4-FFF2-40B4-BE49-F238E27FC236}">
              <a16:creationId xmlns:a16="http://schemas.microsoft.com/office/drawing/2014/main" id="{CDF7B070-A9F6-4918-BC78-56FF9F2D2C6F}"/>
            </a:ext>
          </a:extLst>
        </xdr:cNvPr>
        <xdr:cNvSpPr/>
      </xdr:nvSpPr>
      <xdr:spPr>
        <a:xfrm>
          <a:off x="18345150" y="559389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136072</xdr:rowOff>
    </xdr:from>
    <xdr:to>
      <xdr:col>111</xdr:col>
      <xdr:colOff>177800</xdr:colOff>
      <xdr:row>36</xdr:row>
      <xdr:rowOff>21772</xdr:rowOff>
    </xdr:to>
    <xdr:cxnSp macro="">
      <xdr:nvCxnSpPr>
        <xdr:cNvPr id="514" name="直線コネクタ 513">
          <a:extLst>
            <a:ext uri="{FF2B5EF4-FFF2-40B4-BE49-F238E27FC236}">
              <a16:creationId xmlns:a16="http://schemas.microsoft.com/office/drawing/2014/main" id="{C3D3096A-ECDD-49AD-B2EC-87A889488C5D}"/>
            </a:ext>
          </a:extLst>
        </xdr:cNvPr>
        <xdr:cNvCxnSpPr/>
      </xdr:nvCxnSpPr>
      <xdr:spPr>
        <a:xfrm>
          <a:off x="18392775" y="5641522"/>
          <a:ext cx="80962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96157</xdr:rowOff>
    </xdr:from>
    <xdr:to>
      <xdr:col>102</xdr:col>
      <xdr:colOff>165100</xdr:colOff>
      <xdr:row>35</xdr:row>
      <xdr:rowOff>26307</xdr:rowOff>
    </xdr:to>
    <xdr:sp macro="" textlink="">
      <xdr:nvSpPr>
        <xdr:cNvPr id="515" name="楕円 514">
          <a:extLst>
            <a:ext uri="{FF2B5EF4-FFF2-40B4-BE49-F238E27FC236}">
              <a16:creationId xmlns:a16="http://schemas.microsoft.com/office/drawing/2014/main" id="{E4F7F6EB-8BC8-426E-94C1-D727E5688D47}"/>
            </a:ext>
          </a:extLst>
        </xdr:cNvPr>
        <xdr:cNvSpPr/>
      </xdr:nvSpPr>
      <xdr:spPr>
        <a:xfrm>
          <a:off x="17554575" y="56016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136072</xdr:rowOff>
    </xdr:from>
    <xdr:to>
      <xdr:col>107</xdr:col>
      <xdr:colOff>50800</xdr:colOff>
      <xdr:row>34</xdr:row>
      <xdr:rowOff>146957</xdr:rowOff>
    </xdr:to>
    <xdr:cxnSp macro="">
      <xdr:nvCxnSpPr>
        <xdr:cNvPr id="516" name="直線コネクタ 515">
          <a:extLst>
            <a:ext uri="{FF2B5EF4-FFF2-40B4-BE49-F238E27FC236}">
              <a16:creationId xmlns:a16="http://schemas.microsoft.com/office/drawing/2014/main" id="{40728A98-C592-4CC0-B3A2-85DC96E0F68C}"/>
            </a:ext>
          </a:extLst>
        </xdr:cNvPr>
        <xdr:cNvCxnSpPr/>
      </xdr:nvCxnSpPr>
      <xdr:spPr>
        <a:xfrm flipV="1">
          <a:off x="17602200" y="5641522"/>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517" name="n_1aveValue【試験研究機関】&#10;一人当たり面積">
          <a:extLst>
            <a:ext uri="{FF2B5EF4-FFF2-40B4-BE49-F238E27FC236}">
              <a16:creationId xmlns:a16="http://schemas.microsoft.com/office/drawing/2014/main" id="{030681BB-B845-4C8D-8831-6897C79A3EF8}"/>
            </a:ext>
          </a:extLst>
        </xdr:cNvPr>
        <xdr:cNvSpPr txBox="1"/>
      </xdr:nvSpPr>
      <xdr:spPr>
        <a:xfrm>
          <a:off x="189834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109963</xdr:rowOff>
    </xdr:from>
    <xdr:ext cx="469744" cy="259045"/>
    <xdr:sp macro="" textlink="">
      <xdr:nvSpPr>
        <xdr:cNvPr id="518" name="n_2aveValue【試験研究機関】&#10;一人当たり面積">
          <a:extLst>
            <a:ext uri="{FF2B5EF4-FFF2-40B4-BE49-F238E27FC236}">
              <a16:creationId xmlns:a16="http://schemas.microsoft.com/office/drawing/2014/main" id="{A9975730-CAB9-4C83-A08C-28134B5514DE}"/>
            </a:ext>
          </a:extLst>
        </xdr:cNvPr>
        <xdr:cNvSpPr txBox="1"/>
      </xdr:nvSpPr>
      <xdr:spPr>
        <a:xfrm>
          <a:off x="18183302"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77305</xdr:rowOff>
    </xdr:from>
    <xdr:ext cx="469744" cy="259045"/>
    <xdr:sp macro="" textlink="">
      <xdr:nvSpPr>
        <xdr:cNvPr id="519" name="n_3aveValue【試験研究機関】&#10;一人当たり面積">
          <a:extLst>
            <a:ext uri="{FF2B5EF4-FFF2-40B4-BE49-F238E27FC236}">
              <a16:creationId xmlns:a16="http://schemas.microsoft.com/office/drawing/2014/main" id="{2C4F5F11-5DE1-4883-BF24-0D051CA62C9F}"/>
            </a:ext>
          </a:extLst>
        </xdr:cNvPr>
        <xdr:cNvSpPr txBox="1"/>
      </xdr:nvSpPr>
      <xdr:spPr>
        <a:xfrm>
          <a:off x="17383202" y="60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20" name="n_4aveValue【試験研究機関】&#10;一人当たり面積">
          <a:extLst>
            <a:ext uri="{FF2B5EF4-FFF2-40B4-BE49-F238E27FC236}">
              <a16:creationId xmlns:a16="http://schemas.microsoft.com/office/drawing/2014/main" id="{6591562F-C047-4187-B108-73533B24C405}"/>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89099</xdr:rowOff>
    </xdr:from>
    <xdr:ext cx="469744" cy="259045"/>
    <xdr:sp macro="" textlink="">
      <xdr:nvSpPr>
        <xdr:cNvPr id="521" name="n_1mainValue【試験研究機関】&#10;一人当たり面積">
          <a:extLst>
            <a:ext uri="{FF2B5EF4-FFF2-40B4-BE49-F238E27FC236}">
              <a16:creationId xmlns:a16="http://schemas.microsoft.com/office/drawing/2014/main" id="{AD3D04AD-C32C-414E-A460-FA21EDDD19A9}"/>
            </a:ext>
          </a:extLst>
        </xdr:cNvPr>
        <xdr:cNvSpPr txBox="1"/>
      </xdr:nvSpPr>
      <xdr:spPr>
        <a:xfrm>
          <a:off x="18983402" y="559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31949</xdr:rowOff>
    </xdr:from>
    <xdr:ext cx="469744" cy="259045"/>
    <xdr:sp macro="" textlink="">
      <xdr:nvSpPr>
        <xdr:cNvPr id="522" name="n_2mainValue【試験研究機関】&#10;一人当たり面積">
          <a:extLst>
            <a:ext uri="{FF2B5EF4-FFF2-40B4-BE49-F238E27FC236}">
              <a16:creationId xmlns:a16="http://schemas.microsoft.com/office/drawing/2014/main" id="{EA376C46-329B-4487-8DB0-3F8BCEB32DFA}"/>
            </a:ext>
          </a:extLst>
        </xdr:cNvPr>
        <xdr:cNvSpPr txBox="1"/>
      </xdr:nvSpPr>
      <xdr:spPr>
        <a:xfrm>
          <a:off x="18183302" y="537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42834</xdr:rowOff>
    </xdr:from>
    <xdr:ext cx="469744" cy="259045"/>
    <xdr:sp macro="" textlink="">
      <xdr:nvSpPr>
        <xdr:cNvPr id="523" name="n_3mainValue【試験研究機関】&#10;一人当たり面積">
          <a:extLst>
            <a:ext uri="{FF2B5EF4-FFF2-40B4-BE49-F238E27FC236}">
              <a16:creationId xmlns:a16="http://schemas.microsoft.com/office/drawing/2014/main" id="{7F2BD7E0-595B-4447-A8B1-DC600DF63B04}"/>
            </a:ext>
          </a:extLst>
        </xdr:cNvPr>
        <xdr:cNvSpPr txBox="1"/>
      </xdr:nvSpPr>
      <xdr:spPr>
        <a:xfrm>
          <a:off x="17383202" y="538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CAF1883-A9E7-40AA-A466-B569DFFC522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25" name="正方形/長方形 524">
          <a:extLst>
            <a:ext uri="{FF2B5EF4-FFF2-40B4-BE49-F238E27FC236}">
              <a16:creationId xmlns:a16="http://schemas.microsoft.com/office/drawing/2014/main" id="{15A24DB6-4372-4C06-828C-484AAE7C19DA}"/>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26" name="正方形/長方形 525">
          <a:extLst>
            <a:ext uri="{FF2B5EF4-FFF2-40B4-BE49-F238E27FC236}">
              <a16:creationId xmlns:a16="http://schemas.microsoft.com/office/drawing/2014/main" id="{7215D420-2F4A-4053-BA16-22F44F2F6E3F}"/>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27" name="正方形/長方形 526">
          <a:extLst>
            <a:ext uri="{FF2B5EF4-FFF2-40B4-BE49-F238E27FC236}">
              <a16:creationId xmlns:a16="http://schemas.microsoft.com/office/drawing/2014/main" id="{109268B8-447A-4730-B675-E23A2CA04C4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28" name="正方形/長方形 527">
          <a:extLst>
            <a:ext uri="{FF2B5EF4-FFF2-40B4-BE49-F238E27FC236}">
              <a16:creationId xmlns:a16="http://schemas.microsoft.com/office/drawing/2014/main" id="{14CB470C-C475-4681-A2D2-F5EBAA48B109}"/>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38809B90-B40D-477E-837A-17E71ED40D1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7028448E-1785-4E33-A711-896B8B2D65A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BEBAB9A5-D14A-4AFB-999B-51D94A06561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a:extLst>
            <a:ext uri="{FF2B5EF4-FFF2-40B4-BE49-F238E27FC236}">
              <a16:creationId xmlns:a16="http://schemas.microsoft.com/office/drawing/2014/main" id="{7E8F5EB7-3991-4766-BE82-80F96F1A97BF}"/>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3" name="直線コネクタ 532">
          <a:extLst>
            <a:ext uri="{FF2B5EF4-FFF2-40B4-BE49-F238E27FC236}">
              <a16:creationId xmlns:a16="http://schemas.microsoft.com/office/drawing/2014/main" id="{02806B73-FAF7-4595-9F1E-43E891EF979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4" name="テキスト ボックス 533">
          <a:extLst>
            <a:ext uri="{FF2B5EF4-FFF2-40B4-BE49-F238E27FC236}">
              <a16:creationId xmlns:a16="http://schemas.microsoft.com/office/drawing/2014/main" id="{5F58ABE2-442F-43F1-9066-3237600E209F}"/>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5" name="直線コネクタ 534">
          <a:extLst>
            <a:ext uri="{FF2B5EF4-FFF2-40B4-BE49-F238E27FC236}">
              <a16:creationId xmlns:a16="http://schemas.microsoft.com/office/drawing/2014/main" id="{00D8A779-87DE-4DE6-8273-DE4973156368}"/>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6" name="テキスト ボックス 535">
          <a:extLst>
            <a:ext uri="{FF2B5EF4-FFF2-40B4-BE49-F238E27FC236}">
              <a16:creationId xmlns:a16="http://schemas.microsoft.com/office/drawing/2014/main" id="{64C9B10D-C560-4C40-A087-0C577C5A4EE1}"/>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7" name="直線コネクタ 536">
          <a:extLst>
            <a:ext uri="{FF2B5EF4-FFF2-40B4-BE49-F238E27FC236}">
              <a16:creationId xmlns:a16="http://schemas.microsoft.com/office/drawing/2014/main" id="{8AE92999-6B32-4F5D-9DD3-4C3E5535EC85}"/>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8" name="テキスト ボックス 537">
          <a:extLst>
            <a:ext uri="{FF2B5EF4-FFF2-40B4-BE49-F238E27FC236}">
              <a16:creationId xmlns:a16="http://schemas.microsoft.com/office/drawing/2014/main" id="{1EC2F08F-5DEE-4D66-B6BE-89A5D14BD27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9" name="直線コネクタ 538">
          <a:extLst>
            <a:ext uri="{FF2B5EF4-FFF2-40B4-BE49-F238E27FC236}">
              <a16:creationId xmlns:a16="http://schemas.microsoft.com/office/drawing/2014/main" id="{10656963-16EF-415C-8125-25A43D219F18}"/>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0" name="テキスト ボックス 539">
          <a:extLst>
            <a:ext uri="{FF2B5EF4-FFF2-40B4-BE49-F238E27FC236}">
              <a16:creationId xmlns:a16="http://schemas.microsoft.com/office/drawing/2014/main" id="{2D30F63F-4AFA-49CE-9D23-A4415AAAB97C}"/>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a:extLst>
            <a:ext uri="{FF2B5EF4-FFF2-40B4-BE49-F238E27FC236}">
              <a16:creationId xmlns:a16="http://schemas.microsoft.com/office/drawing/2014/main" id="{BFA245E9-2EDC-4FCF-A60F-F3E431DCA27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2" name="テキスト ボックス 541">
          <a:extLst>
            <a:ext uri="{FF2B5EF4-FFF2-40B4-BE49-F238E27FC236}">
              <a16:creationId xmlns:a16="http://schemas.microsoft.com/office/drawing/2014/main" id="{C67F6E37-A56E-4619-80B8-43B95F4C70A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警察施設】&#10;有形固定資産減価償却率グラフ枠">
          <a:extLst>
            <a:ext uri="{FF2B5EF4-FFF2-40B4-BE49-F238E27FC236}">
              <a16:creationId xmlns:a16="http://schemas.microsoft.com/office/drawing/2014/main" id="{76EDDD00-8201-4246-9F3E-3E422030140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544" name="直線コネクタ 543">
          <a:extLst>
            <a:ext uri="{FF2B5EF4-FFF2-40B4-BE49-F238E27FC236}">
              <a16:creationId xmlns:a16="http://schemas.microsoft.com/office/drawing/2014/main" id="{6010D195-3915-47F1-8390-B57B19A0E7AE}"/>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545" name="【警察施設】&#10;有形固定資産減価償却率最小値テキスト">
          <a:extLst>
            <a:ext uri="{FF2B5EF4-FFF2-40B4-BE49-F238E27FC236}">
              <a16:creationId xmlns:a16="http://schemas.microsoft.com/office/drawing/2014/main" id="{65ED4CC2-6E2F-439A-970B-77CBCAD5FECE}"/>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546" name="直線コネクタ 545">
          <a:extLst>
            <a:ext uri="{FF2B5EF4-FFF2-40B4-BE49-F238E27FC236}">
              <a16:creationId xmlns:a16="http://schemas.microsoft.com/office/drawing/2014/main" id="{ACA00AA7-92EE-416C-A8AC-AD924646BC79}"/>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547" name="【警察施設】&#10;有形固定資産減価償却率最大値テキスト">
          <a:extLst>
            <a:ext uri="{FF2B5EF4-FFF2-40B4-BE49-F238E27FC236}">
              <a16:creationId xmlns:a16="http://schemas.microsoft.com/office/drawing/2014/main" id="{AAB8F021-68DC-4C0F-9F93-0F480CAC9BCD}"/>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548" name="直線コネクタ 547">
          <a:extLst>
            <a:ext uri="{FF2B5EF4-FFF2-40B4-BE49-F238E27FC236}">
              <a16:creationId xmlns:a16="http://schemas.microsoft.com/office/drawing/2014/main" id="{D8CC4BFB-A9FF-4E96-8E5C-DF9A457D1615}"/>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549" name="【警察施設】&#10;有形固定資産減価償却率平均値テキスト">
          <a:extLst>
            <a:ext uri="{FF2B5EF4-FFF2-40B4-BE49-F238E27FC236}">
              <a16:creationId xmlns:a16="http://schemas.microsoft.com/office/drawing/2014/main" id="{18F74797-04EA-4C51-9CE6-5035F8A7FDE0}"/>
            </a:ext>
          </a:extLst>
        </xdr:cNvPr>
        <xdr:cNvSpPr txBox="1"/>
      </xdr:nvSpPr>
      <xdr:spPr>
        <a:xfrm>
          <a:off x="14744700" y="9477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50" name="フローチャート: 判断 549">
          <a:extLst>
            <a:ext uri="{FF2B5EF4-FFF2-40B4-BE49-F238E27FC236}">
              <a16:creationId xmlns:a16="http://schemas.microsoft.com/office/drawing/2014/main" id="{C5B98C74-EAAB-43CD-918E-F45CE25A6D4C}"/>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551" name="フローチャート: 判断 550">
          <a:extLst>
            <a:ext uri="{FF2B5EF4-FFF2-40B4-BE49-F238E27FC236}">
              <a16:creationId xmlns:a16="http://schemas.microsoft.com/office/drawing/2014/main" id="{0702B6ED-2378-4ABD-9D49-BD49A6303417}"/>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552" name="フローチャート: 判断 551">
          <a:extLst>
            <a:ext uri="{FF2B5EF4-FFF2-40B4-BE49-F238E27FC236}">
              <a16:creationId xmlns:a16="http://schemas.microsoft.com/office/drawing/2014/main" id="{BF966EAA-AB0A-49B1-BEEA-86355456A632}"/>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53" name="フローチャート: 判断 552">
          <a:extLst>
            <a:ext uri="{FF2B5EF4-FFF2-40B4-BE49-F238E27FC236}">
              <a16:creationId xmlns:a16="http://schemas.microsoft.com/office/drawing/2014/main" id="{A7B2C6BF-B53F-4D67-AF27-10C96234F6B9}"/>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54" name="フローチャート: 判断 553">
          <a:extLst>
            <a:ext uri="{FF2B5EF4-FFF2-40B4-BE49-F238E27FC236}">
              <a16:creationId xmlns:a16="http://schemas.microsoft.com/office/drawing/2014/main" id="{76DF67FC-50B0-41DC-BACE-56A8F7CC61EE}"/>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4615DCB-C457-4ED8-A6D4-DC788457C79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6517925C-53DD-4540-9C22-9382ECCE088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74B722C-B342-4709-BF76-CDFBEC883CF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4AA1112B-9E57-4F32-9DBF-E51F622EC0F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34458C2-BD5E-468D-8F94-F5CA6B0A1448}"/>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122936</xdr:rowOff>
    </xdr:from>
    <xdr:to>
      <xdr:col>81</xdr:col>
      <xdr:colOff>101600</xdr:colOff>
      <xdr:row>59</xdr:row>
      <xdr:rowOff>53086</xdr:rowOff>
    </xdr:to>
    <xdr:sp macro="" textlink="">
      <xdr:nvSpPr>
        <xdr:cNvPr id="560" name="楕円 559">
          <a:extLst>
            <a:ext uri="{FF2B5EF4-FFF2-40B4-BE49-F238E27FC236}">
              <a16:creationId xmlns:a16="http://schemas.microsoft.com/office/drawing/2014/main" id="{C5D02F66-5126-46D5-8BDA-107A329A8AEE}"/>
            </a:ext>
          </a:extLst>
        </xdr:cNvPr>
        <xdr:cNvSpPr/>
      </xdr:nvSpPr>
      <xdr:spPr>
        <a:xfrm>
          <a:off x="13887450" y="951776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31496</xdr:rowOff>
    </xdr:from>
    <xdr:to>
      <xdr:col>76</xdr:col>
      <xdr:colOff>165100</xdr:colOff>
      <xdr:row>56</xdr:row>
      <xdr:rowOff>133096</xdr:rowOff>
    </xdr:to>
    <xdr:sp macro="" textlink="">
      <xdr:nvSpPr>
        <xdr:cNvPr id="561" name="楕円 560">
          <a:extLst>
            <a:ext uri="{FF2B5EF4-FFF2-40B4-BE49-F238E27FC236}">
              <a16:creationId xmlns:a16="http://schemas.microsoft.com/office/drawing/2014/main" id="{2FD9BC23-D73D-4027-B31F-0BA3A3F71E9F}"/>
            </a:ext>
          </a:extLst>
        </xdr:cNvPr>
        <xdr:cNvSpPr/>
      </xdr:nvSpPr>
      <xdr:spPr>
        <a:xfrm>
          <a:off x="13096875" y="90961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82296</xdr:rowOff>
    </xdr:from>
    <xdr:to>
      <xdr:col>81</xdr:col>
      <xdr:colOff>50800</xdr:colOff>
      <xdr:row>59</xdr:row>
      <xdr:rowOff>2286</xdr:rowOff>
    </xdr:to>
    <xdr:cxnSp macro="">
      <xdr:nvCxnSpPr>
        <xdr:cNvPr id="562" name="直線コネクタ 561">
          <a:extLst>
            <a:ext uri="{FF2B5EF4-FFF2-40B4-BE49-F238E27FC236}">
              <a16:creationId xmlns:a16="http://schemas.microsoft.com/office/drawing/2014/main" id="{CB1C6C7F-EC8A-47BC-9C19-6D3D9051AA9D}"/>
            </a:ext>
          </a:extLst>
        </xdr:cNvPr>
        <xdr:cNvCxnSpPr/>
      </xdr:nvCxnSpPr>
      <xdr:spPr>
        <a:xfrm>
          <a:off x="13144500" y="9153271"/>
          <a:ext cx="790575"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31496</xdr:rowOff>
    </xdr:from>
    <xdr:to>
      <xdr:col>72</xdr:col>
      <xdr:colOff>38100</xdr:colOff>
      <xdr:row>56</xdr:row>
      <xdr:rowOff>133096</xdr:rowOff>
    </xdr:to>
    <xdr:sp macro="" textlink="">
      <xdr:nvSpPr>
        <xdr:cNvPr id="563" name="楕円 562">
          <a:extLst>
            <a:ext uri="{FF2B5EF4-FFF2-40B4-BE49-F238E27FC236}">
              <a16:creationId xmlns:a16="http://schemas.microsoft.com/office/drawing/2014/main" id="{034A3AE8-49F3-4A02-92BD-A043AB1180E1}"/>
            </a:ext>
          </a:extLst>
        </xdr:cNvPr>
        <xdr:cNvSpPr/>
      </xdr:nvSpPr>
      <xdr:spPr>
        <a:xfrm>
          <a:off x="12296775" y="909612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82296</xdr:rowOff>
    </xdr:from>
    <xdr:to>
      <xdr:col>76</xdr:col>
      <xdr:colOff>114300</xdr:colOff>
      <xdr:row>56</xdr:row>
      <xdr:rowOff>82296</xdr:rowOff>
    </xdr:to>
    <xdr:cxnSp macro="">
      <xdr:nvCxnSpPr>
        <xdr:cNvPr id="564" name="直線コネクタ 563">
          <a:extLst>
            <a:ext uri="{FF2B5EF4-FFF2-40B4-BE49-F238E27FC236}">
              <a16:creationId xmlns:a16="http://schemas.microsoft.com/office/drawing/2014/main" id="{2B2501E7-4D73-414E-9AC5-4A669AF9D34D}"/>
            </a:ext>
          </a:extLst>
        </xdr:cNvPr>
        <xdr:cNvCxnSpPr/>
      </xdr:nvCxnSpPr>
      <xdr:spPr>
        <a:xfrm>
          <a:off x="12344400" y="91532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565" name="n_1aveValue【警察施設】&#10;有形固定資産減価償却率">
          <a:extLst>
            <a:ext uri="{FF2B5EF4-FFF2-40B4-BE49-F238E27FC236}">
              <a16:creationId xmlns:a16="http://schemas.microsoft.com/office/drawing/2014/main" id="{3E809ADF-4800-489F-A463-E585EEF7E183}"/>
            </a:ext>
          </a:extLst>
        </xdr:cNvPr>
        <xdr:cNvSpPr txBox="1"/>
      </xdr:nvSpPr>
      <xdr:spPr>
        <a:xfrm>
          <a:off x="13745219"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32783</xdr:rowOff>
    </xdr:from>
    <xdr:ext cx="405111" cy="259045"/>
    <xdr:sp macro="" textlink="">
      <xdr:nvSpPr>
        <xdr:cNvPr id="566" name="n_2aveValue【警察施設】&#10;有形固定資産減価償却率">
          <a:extLst>
            <a:ext uri="{FF2B5EF4-FFF2-40B4-BE49-F238E27FC236}">
              <a16:creationId xmlns:a16="http://schemas.microsoft.com/office/drawing/2014/main" id="{CFC1A58E-13EB-4A3B-9571-D42B737DCEEE}"/>
            </a:ext>
          </a:extLst>
        </xdr:cNvPr>
        <xdr:cNvSpPr txBox="1"/>
      </xdr:nvSpPr>
      <xdr:spPr>
        <a:xfrm>
          <a:off x="12964169" y="94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147083</xdr:rowOff>
    </xdr:from>
    <xdr:ext cx="405111" cy="259045"/>
    <xdr:sp macro="" textlink="">
      <xdr:nvSpPr>
        <xdr:cNvPr id="567" name="n_3aveValue【警察施設】&#10;有形固定資産減価償却率">
          <a:extLst>
            <a:ext uri="{FF2B5EF4-FFF2-40B4-BE49-F238E27FC236}">
              <a16:creationId xmlns:a16="http://schemas.microsoft.com/office/drawing/2014/main" id="{DC973B8C-D903-4E4D-AF73-97F9CD6DDDEA}"/>
            </a:ext>
          </a:extLst>
        </xdr:cNvPr>
        <xdr:cNvSpPr txBox="1"/>
      </xdr:nvSpPr>
      <xdr:spPr>
        <a:xfrm>
          <a:off x="12164069" y="95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68" name="n_4aveValue【警察施設】&#10;有形固定資産減価償却率">
          <a:extLst>
            <a:ext uri="{FF2B5EF4-FFF2-40B4-BE49-F238E27FC236}">
              <a16:creationId xmlns:a16="http://schemas.microsoft.com/office/drawing/2014/main" id="{478DB599-32C3-425D-80BC-BF17F8B88BD0}"/>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44213</xdr:rowOff>
    </xdr:from>
    <xdr:ext cx="405111" cy="259045"/>
    <xdr:sp macro="" textlink="">
      <xdr:nvSpPr>
        <xdr:cNvPr id="569" name="n_1mainValue【警察施設】&#10;有形固定資産減価償却率">
          <a:extLst>
            <a:ext uri="{FF2B5EF4-FFF2-40B4-BE49-F238E27FC236}">
              <a16:creationId xmlns:a16="http://schemas.microsoft.com/office/drawing/2014/main" id="{9065F032-9088-42B6-A688-D555460E1979}"/>
            </a:ext>
          </a:extLst>
        </xdr:cNvPr>
        <xdr:cNvSpPr txBox="1"/>
      </xdr:nvSpPr>
      <xdr:spPr>
        <a:xfrm>
          <a:off x="13745219" y="960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149623</xdr:rowOff>
    </xdr:from>
    <xdr:ext cx="405111" cy="259045"/>
    <xdr:sp macro="" textlink="">
      <xdr:nvSpPr>
        <xdr:cNvPr id="570" name="n_2mainValue【警察施設】&#10;有形固定資産減価償却率">
          <a:extLst>
            <a:ext uri="{FF2B5EF4-FFF2-40B4-BE49-F238E27FC236}">
              <a16:creationId xmlns:a16="http://schemas.microsoft.com/office/drawing/2014/main" id="{F38DFF95-4288-48F4-AF97-B58B4D399B8F}"/>
            </a:ext>
          </a:extLst>
        </xdr:cNvPr>
        <xdr:cNvSpPr txBox="1"/>
      </xdr:nvSpPr>
      <xdr:spPr>
        <a:xfrm>
          <a:off x="129641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149623</xdr:rowOff>
    </xdr:from>
    <xdr:ext cx="405111" cy="259045"/>
    <xdr:sp macro="" textlink="">
      <xdr:nvSpPr>
        <xdr:cNvPr id="571" name="n_3mainValue【警察施設】&#10;有形固定資産減価償却率">
          <a:extLst>
            <a:ext uri="{FF2B5EF4-FFF2-40B4-BE49-F238E27FC236}">
              <a16:creationId xmlns:a16="http://schemas.microsoft.com/office/drawing/2014/main" id="{B2708B63-8E06-4647-8BF2-1774363BC6D2}"/>
            </a:ext>
          </a:extLst>
        </xdr:cNvPr>
        <xdr:cNvSpPr txBox="1"/>
      </xdr:nvSpPr>
      <xdr:spPr>
        <a:xfrm>
          <a:off x="12164069" y="889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850A639D-5510-408D-97F0-23B651DE967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73" name="正方形/長方形 572">
          <a:extLst>
            <a:ext uri="{FF2B5EF4-FFF2-40B4-BE49-F238E27FC236}">
              <a16:creationId xmlns:a16="http://schemas.microsoft.com/office/drawing/2014/main" id="{23331BB0-4057-4D43-AF56-FE419EADE8F4}"/>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74" name="正方形/長方形 573">
          <a:extLst>
            <a:ext uri="{FF2B5EF4-FFF2-40B4-BE49-F238E27FC236}">
              <a16:creationId xmlns:a16="http://schemas.microsoft.com/office/drawing/2014/main" id="{A6F601F3-5026-40B9-816F-3DA99819B7F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75" name="正方形/長方形 574">
          <a:extLst>
            <a:ext uri="{FF2B5EF4-FFF2-40B4-BE49-F238E27FC236}">
              <a16:creationId xmlns:a16="http://schemas.microsoft.com/office/drawing/2014/main" id="{9260DC18-2345-4634-B118-B9574F6DD074}"/>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76" name="正方形/長方形 575">
          <a:extLst>
            <a:ext uri="{FF2B5EF4-FFF2-40B4-BE49-F238E27FC236}">
              <a16:creationId xmlns:a16="http://schemas.microsoft.com/office/drawing/2014/main" id="{1DE64AE9-B684-4E10-A152-886D068730A4}"/>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A9329B7-EC84-408A-86AC-AF46AF10FB3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0FF0420-1E2F-4BCA-978B-FFB6D0AE89F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D7BCD22E-6513-4DEF-BC38-B17E389CCC8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A5C0D33C-07B6-4EC2-A9EB-810F6E0613C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82741EE3-2E27-44BE-B158-7B34D558B97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D5B3421-1004-46E8-A217-EDF7099EAA8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386ED33F-1DD0-4E5F-B040-B17C9E43C3E4}"/>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CAC132E2-62D0-473F-9D35-FF6BDDDD421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F2495293-9B43-4D98-8448-BE2C37EF6B3A}"/>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B126FF3E-2AF1-45EA-BF3B-61523C220F9F}"/>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F2B23B2E-6CB4-419D-9888-2AE526916CBD}"/>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AB468B83-B04C-4CC5-8516-EC2C079040E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75BFF96-95EA-4CA3-9738-2D7EEE0A297B}"/>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BCCE78E2-E073-4687-97EB-3FA2CAEEF0C1}"/>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804EEE2-F0B5-4A86-BF3A-81293C901573}"/>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警察施設】&#10;一人当たり面積グラフ枠">
          <a:extLst>
            <a:ext uri="{FF2B5EF4-FFF2-40B4-BE49-F238E27FC236}">
              <a16:creationId xmlns:a16="http://schemas.microsoft.com/office/drawing/2014/main" id="{567AB94A-6F81-4F37-8EF2-377755BFCDF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61</xdr:row>
      <xdr:rowOff>45720</xdr:rowOff>
    </xdr:from>
    <xdr:to>
      <xdr:col>116</xdr:col>
      <xdr:colOff>62864</xdr:colOff>
      <xdr:row>62</xdr:row>
      <xdr:rowOff>144780</xdr:rowOff>
    </xdr:to>
    <xdr:cxnSp macro="">
      <xdr:nvCxnSpPr>
        <xdr:cNvPr id="593" name="直線コネクタ 592">
          <a:extLst>
            <a:ext uri="{FF2B5EF4-FFF2-40B4-BE49-F238E27FC236}">
              <a16:creationId xmlns:a16="http://schemas.microsoft.com/office/drawing/2014/main" id="{C8D5D9D7-7640-4F02-928B-7462B8AE6E8B}"/>
            </a:ext>
          </a:extLst>
        </xdr:cNvPr>
        <xdr:cNvCxnSpPr/>
      </xdr:nvCxnSpPr>
      <xdr:spPr>
        <a:xfrm flipV="1">
          <a:off x="19952970" y="9926320"/>
          <a:ext cx="1269" cy="25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148607</xdr:rowOff>
    </xdr:from>
    <xdr:ext cx="469744" cy="259045"/>
    <xdr:sp macro="" textlink="">
      <xdr:nvSpPr>
        <xdr:cNvPr id="594" name="【警察施設】&#10;一人当たり面積最小値テキスト">
          <a:extLst>
            <a:ext uri="{FF2B5EF4-FFF2-40B4-BE49-F238E27FC236}">
              <a16:creationId xmlns:a16="http://schemas.microsoft.com/office/drawing/2014/main" id="{7DBCA192-0A42-4A48-9714-2E2CE770EF2D}"/>
            </a:ext>
          </a:extLst>
        </xdr:cNvPr>
        <xdr:cNvSpPr txBox="1"/>
      </xdr:nvSpPr>
      <xdr:spPr>
        <a:xfrm>
          <a:off x="20002500"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144780</xdr:rowOff>
    </xdr:from>
    <xdr:to>
      <xdr:col>116</xdr:col>
      <xdr:colOff>152400</xdr:colOff>
      <xdr:row>62</xdr:row>
      <xdr:rowOff>144780</xdr:rowOff>
    </xdr:to>
    <xdr:cxnSp macro="">
      <xdr:nvCxnSpPr>
        <xdr:cNvPr id="595" name="直線コネクタ 594">
          <a:extLst>
            <a:ext uri="{FF2B5EF4-FFF2-40B4-BE49-F238E27FC236}">
              <a16:creationId xmlns:a16="http://schemas.microsoft.com/office/drawing/2014/main" id="{8EE3C89E-00DF-481E-864B-ACA8E7DFC5BE}"/>
            </a:ext>
          </a:extLst>
        </xdr:cNvPr>
        <xdr:cNvCxnSpPr/>
      </xdr:nvCxnSpPr>
      <xdr:spPr>
        <a:xfrm>
          <a:off x="19878675" y="10180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163847</xdr:rowOff>
    </xdr:from>
    <xdr:ext cx="469744" cy="259045"/>
    <xdr:sp macro="" textlink="">
      <xdr:nvSpPr>
        <xdr:cNvPr id="596" name="【警察施設】&#10;一人当たり面積最大値テキスト">
          <a:extLst>
            <a:ext uri="{FF2B5EF4-FFF2-40B4-BE49-F238E27FC236}">
              <a16:creationId xmlns:a16="http://schemas.microsoft.com/office/drawing/2014/main" id="{419F8A52-3F7F-4E7D-98B0-FA5869AD53AD}"/>
            </a:ext>
          </a:extLst>
        </xdr:cNvPr>
        <xdr:cNvSpPr txBox="1"/>
      </xdr:nvSpPr>
      <xdr:spPr>
        <a:xfrm>
          <a:off x="20002500"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45720</xdr:rowOff>
    </xdr:from>
    <xdr:to>
      <xdr:col>116</xdr:col>
      <xdr:colOff>152400</xdr:colOff>
      <xdr:row>61</xdr:row>
      <xdr:rowOff>45720</xdr:rowOff>
    </xdr:to>
    <xdr:cxnSp macro="">
      <xdr:nvCxnSpPr>
        <xdr:cNvPr id="597" name="直線コネクタ 596">
          <a:extLst>
            <a:ext uri="{FF2B5EF4-FFF2-40B4-BE49-F238E27FC236}">
              <a16:creationId xmlns:a16="http://schemas.microsoft.com/office/drawing/2014/main" id="{CCC4CB69-FA9E-4C08-AA2C-D6691C33782F}"/>
            </a:ext>
          </a:extLst>
        </xdr:cNvPr>
        <xdr:cNvCxnSpPr/>
      </xdr:nvCxnSpPr>
      <xdr:spPr>
        <a:xfrm>
          <a:off x="19878675" y="9926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156227</xdr:rowOff>
    </xdr:from>
    <xdr:ext cx="469744" cy="259045"/>
    <xdr:sp macro="" textlink="">
      <xdr:nvSpPr>
        <xdr:cNvPr id="598" name="【警察施設】&#10;一人当たり面積平均値テキスト">
          <a:extLst>
            <a:ext uri="{FF2B5EF4-FFF2-40B4-BE49-F238E27FC236}">
              <a16:creationId xmlns:a16="http://schemas.microsoft.com/office/drawing/2014/main" id="{983A2BB3-554F-4024-859B-028152A02E9E}"/>
            </a:ext>
          </a:extLst>
        </xdr:cNvPr>
        <xdr:cNvSpPr txBox="1"/>
      </xdr:nvSpPr>
      <xdr:spPr>
        <a:xfrm>
          <a:off x="20002500" y="1003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99" name="フローチャート: 判断 598">
          <a:extLst>
            <a:ext uri="{FF2B5EF4-FFF2-40B4-BE49-F238E27FC236}">
              <a16:creationId xmlns:a16="http://schemas.microsoft.com/office/drawing/2014/main" id="{0DD4DC13-04CA-4F7F-8660-B2B17AE19D35}"/>
            </a:ext>
          </a:extLst>
        </xdr:cNvPr>
        <xdr:cNvSpPr/>
      </xdr:nvSpPr>
      <xdr:spPr>
        <a:xfrm>
          <a:off x="19897725"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00" name="フローチャート: 判断 599">
          <a:extLst>
            <a:ext uri="{FF2B5EF4-FFF2-40B4-BE49-F238E27FC236}">
              <a16:creationId xmlns:a16="http://schemas.microsoft.com/office/drawing/2014/main" id="{1A60CB6F-F64B-460A-8548-2388C636815E}"/>
            </a:ext>
          </a:extLst>
        </xdr:cNvPr>
        <xdr:cNvSpPr/>
      </xdr:nvSpPr>
      <xdr:spPr>
        <a:xfrm>
          <a:off x="19154775" y="100380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132080</xdr:rowOff>
    </xdr:from>
    <xdr:to>
      <xdr:col>107</xdr:col>
      <xdr:colOff>101600</xdr:colOff>
      <xdr:row>62</xdr:row>
      <xdr:rowOff>62230</xdr:rowOff>
    </xdr:to>
    <xdr:sp macro="" textlink="">
      <xdr:nvSpPr>
        <xdr:cNvPr id="601" name="フローチャート: 判断 600">
          <a:extLst>
            <a:ext uri="{FF2B5EF4-FFF2-40B4-BE49-F238E27FC236}">
              <a16:creationId xmlns:a16="http://schemas.microsoft.com/office/drawing/2014/main" id="{3DF9156E-C84E-4A5B-812B-3DC35F3F8AF7}"/>
            </a:ext>
          </a:extLst>
        </xdr:cNvPr>
        <xdr:cNvSpPr/>
      </xdr:nvSpPr>
      <xdr:spPr>
        <a:xfrm>
          <a:off x="18345150" y="10009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02" name="フローチャート: 判断 601">
          <a:extLst>
            <a:ext uri="{FF2B5EF4-FFF2-40B4-BE49-F238E27FC236}">
              <a16:creationId xmlns:a16="http://schemas.microsoft.com/office/drawing/2014/main" id="{19DFECAF-BCF6-435A-AE46-651DDAB55F1D}"/>
            </a:ext>
          </a:extLst>
        </xdr:cNvPr>
        <xdr:cNvSpPr/>
      </xdr:nvSpPr>
      <xdr:spPr>
        <a:xfrm>
          <a:off x="17554575" y="100609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03" name="フローチャート: 判断 602">
          <a:extLst>
            <a:ext uri="{FF2B5EF4-FFF2-40B4-BE49-F238E27FC236}">
              <a16:creationId xmlns:a16="http://schemas.microsoft.com/office/drawing/2014/main" id="{6C8E3B09-2549-45E8-8725-1BC84A219C6C}"/>
            </a:ext>
          </a:extLst>
        </xdr:cNvPr>
        <xdr:cNvSpPr/>
      </xdr:nvSpPr>
      <xdr:spPr>
        <a:xfrm>
          <a:off x="16754475" y="1006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726ECDF-0EE1-457A-8583-087C12D661A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171643-C337-485C-90C1-AD765C21EB4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79C5512-6A3B-4898-841C-0C2594BCEE1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E86C6F8-7975-4E9E-AEC4-8C6EEA1ED99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FE5DBD5-6E62-4EEE-85DC-2C38BF4D5FB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124460</xdr:rowOff>
    </xdr:from>
    <xdr:to>
      <xdr:col>112</xdr:col>
      <xdr:colOff>38100</xdr:colOff>
      <xdr:row>60</xdr:row>
      <xdr:rowOff>54610</xdr:rowOff>
    </xdr:to>
    <xdr:sp macro="" textlink="">
      <xdr:nvSpPr>
        <xdr:cNvPr id="609" name="楕円 608">
          <a:extLst>
            <a:ext uri="{FF2B5EF4-FFF2-40B4-BE49-F238E27FC236}">
              <a16:creationId xmlns:a16="http://schemas.microsoft.com/office/drawing/2014/main" id="{6A1F540D-520F-425B-A44E-6038529EBCCA}"/>
            </a:ext>
          </a:extLst>
        </xdr:cNvPr>
        <xdr:cNvSpPr/>
      </xdr:nvSpPr>
      <xdr:spPr>
        <a:xfrm>
          <a:off x="19154775" y="96748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25400</xdr:rowOff>
    </xdr:from>
    <xdr:to>
      <xdr:col>107</xdr:col>
      <xdr:colOff>101600</xdr:colOff>
      <xdr:row>56</xdr:row>
      <xdr:rowOff>127000</xdr:rowOff>
    </xdr:to>
    <xdr:sp macro="" textlink="">
      <xdr:nvSpPr>
        <xdr:cNvPr id="610" name="楕円 609">
          <a:extLst>
            <a:ext uri="{FF2B5EF4-FFF2-40B4-BE49-F238E27FC236}">
              <a16:creationId xmlns:a16="http://schemas.microsoft.com/office/drawing/2014/main" id="{80952E70-9D43-43A8-9C90-E29EE045CF2F}"/>
            </a:ext>
          </a:extLst>
        </xdr:cNvPr>
        <xdr:cNvSpPr/>
      </xdr:nvSpPr>
      <xdr:spPr>
        <a:xfrm>
          <a:off x="18345150" y="909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60</xdr:row>
      <xdr:rowOff>3810</xdr:rowOff>
    </xdr:to>
    <xdr:cxnSp macro="">
      <xdr:nvCxnSpPr>
        <xdr:cNvPr id="611" name="直線コネクタ 610">
          <a:extLst>
            <a:ext uri="{FF2B5EF4-FFF2-40B4-BE49-F238E27FC236}">
              <a16:creationId xmlns:a16="http://schemas.microsoft.com/office/drawing/2014/main" id="{669FBC3C-54F1-4888-AD9B-B60A7D827228}"/>
            </a:ext>
          </a:extLst>
        </xdr:cNvPr>
        <xdr:cNvCxnSpPr/>
      </xdr:nvCxnSpPr>
      <xdr:spPr>
        <a:xfrm>
          <a:off x="18392775" y="9144000"/>
          <a:ext cx="809625" cy="5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143510</xdr:rowOff>
    </xdr:from>
    <xdr:to>
      <xdr:col>102</xdr:col>
      <xdr:colOff>165100</xdr:colOff>
      <xdr:row>61</xdr:row>
      <xdr:rowOff>73660</xdr:rowOff>
    </xdr:to>
    <xdr:sp macro="" textlink="">
      <xdr:nvSpPr>
        <xdr:cNvPr id="612" name="楕円 611">
          <a:extLst>
            <a:ext uri="{FF2B5EF4-FFF2-40B4-BE49-F238E27FC236}">
              <a16:creationId xmlns:a16="http://schemas.microsoft.com/office/drawing/2014/main" id="{84E95392-793F-4D94-BD20-B701BDDDBF44}"/>
            </a:ext>
          </a:extLst>
        </xdr:cNvPr>
        <xdr:cNvSpPr/>
      </xdr:nvSpPr>
      <xdr:spPr>
        <a:xfrm>
          <a:off x="17554575" y="98558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76200</xdr:rowOff>
    </xdr:from>
    <xdr:to>
      <xdr:col>107</xdr:col>
      <xdr:colOff>50800</xdr:colOff>
      <xdr:row>61</xdr:row>
      <xdr:rowOff>22860</xdr:rowOff>
    </xdr:to>
    <xdr:cxnSp macro="">
      <xdr:nvCxnSpPr>
        <xdr:cNvPr id="613" name="直線コネクタ 612">
          <a:extLst>
            <a:ext uri="{FF2B5EF4-FFF2-40B4-BE49-F238E27FC236}">
              <a16:creationId xmlns:a16="http://schemas.microsoft.com/office/drawing/2014/main" id="{9863D192-7FB2-4711-B332-A723D7ECFCD6}"/>
            </a:ext>
          </a:extLst>
        </xdr:cNvPr>
        <xdr:cNvCxnSpPr/>
      </xdr:nvCxnSpPr>
      <xdr:spPr>
        <a:xfrm flipV="1">
          <a:off x="17602200" y="9144000"/>
          <a:ext cx="790575" cy="75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14" name="n_1aveValue【警察施設】&#10;一人当たり面積">
          <a:extLst>
            <a:ext uri="{FF2B5EF4-FFF2-40B4-BE49-F238E27FC236}">
              <a16:creationId xmlns:a16="http://schemas.microsoft.com/office/drawing/2014/main" id="{8824B331-4F85-42D9-8A8D-AD8DC65EFC95}"/>
            </a:ext>
          </a:extLst>
        </xdr:cNvPr>
        <xdr:cNvSpPr txBox="1"/>
      </xdr:nvSpPr>
      <xdr:spPr>
        <a:xfrm>
          <a:off x="18983402"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53357</xdr:rowOff>
    </xdr:from>
    <xdr:ext cx="469744" cy="259045"/>
    <xdr:sp macro="" textlink="">
      <xdr:nvSpPr>
        <xdr:cNvPr id="615" name="n_2aveValue【警察施設】&#10;一人当たり面積">
          <a:extLst>
            <a:ext uri="{FF2B5EF4-FFF2-40B4-BE49-F238E27FC236}">
              <a16:creationId xmlns:a16="http://schemas.microsoft.com/office/drawing/2014/main" id="{0B855D0F-0E21-4071-87F4-1B5E48270523}"/>
            </a:ext>
          </a:extLst>
        </xdr:cNvPr>
        <xdr:cNvSpPr txBox="1"/>
      </xdr:nvSpPr>
      <xdr:spPr>
        <a:xfrm>
          <a:off x="18183302"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114317</xdr:rowOff>
    </xdr:from>
    <xdr:ext cx="469744" cy="259045"/>
    <xdr:sp macro="" textlink="">
      <xdr:nvSpPr>
        <xdr:cNvPr id="616" name="n_3aveValue【警察施設】&#10;一人当たり面積">
          <a:extLst>
            <a:ext uri="{FF2B5EF4-FFF2-40B4-BE49-F238E27FC236}">
              <a16:creationId xmlns:a16="http://schemas.microsoft.com/office/drawing/2014/main" id="{C3489D96-6B2E-4B30-817F-4B682D0EDDD9}"/>
            </a:ext>
          </a:extLst>
        </xdr:cNvPr>
        <xdr:cNvSpPr txBox="1"/>
      </xdr:nvSpPr>
      <xdr:spPr>
        <a:xfrm>
          <a:off x="17383202"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17" name="n_4aveValue【警察施設】&#10;一人当たり面積">
          <a:extLst>
            <a:ext uri="{FF2B5EF4-FFF2-40B4-BE49-F238E27FC236}">
              <a16:creationId xmlns:a16="http://schemas.microsoft.com/office/drawing/2014/main" id="{E238FD58-58DB-4A6F-BAFD-2C903774C645}"/>
            </a:ext>
          </a:extLst>
        </xdr:cNvPr>
        <xdr:cNvSpPr txBox="1"/>
      </xdr:nvSpPr>
      <xdr:spPr>
        <a:xfrm>
          <a:off x="16592627"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71137</xdr:rowOff>
    </xdr:from>
    <xdr:ext cx="469744" cy="259045"/>
    <xdr:sp macro="" textlink="">
      <xdr:nvSpPr>
        <xdr:cNvPr id="618" name="n_1mainValue【警察施設】&#10;一人当たり面積">
          <a:extLst>
            <a:ext uri="{FF2B5EF4-FFF2-40B4-BE49-F238E27FC236}">
              <a16:creationId xmlns:a16="http://schemas.microsoft.com/office/drawing/2014/main" id="{958BF9E6-D42A-4548-9872-0513D45C669E}"/>
            </a:ext>
          </a:extLst>
        </xdr:cNvPr>
        <xdr:cNvSpPr txBox="1"/>
      </xdr:nvSpPr>
      <xdr:spPr>
        <a:xfrm>
          <a:off x="18983402" y="945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143527</xdr:rowOff>
    </xdr:from>
    <xdr:ext cx="469744" cy="259045"/>
    <xdr:sp macro="" textlink="">
      <xdr:nvSpPr>
        <xdr:cNvPr id="619" name="n_2mainValue【警察施設】&#10;一人当たり面積">
          <a:extLst>
            <a:ext uri="{FF2B5EF4-FFF2-40B4-BE49-F238E27FC236}">
              <a16:creationId xmlns:a16="http://schemas.microsoft.com/office/drawing/2014/main" id="{453F13C6-00A6-40DD-A2E0-EFA8A02577E6}"/>
            </a:ext>
          </a:extLst>
        </xdr:cNvPr>
        <xdr:cNvSpPr txBox="1"/>
      </xdr:nvSpPr>
      <xdr:spPr>
        <a:xfrm>
          <a:off x="18183302" y="88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90187</xdr:rowOff>
    </xdr:from>
    <xdr:ext cx="469744" cy="259045"/>
    <xdr:sp macro="" textlink="">
      <xdr:nvSpPr>
        <xdr:cNvPr id="620" name="n_3mainValue【警察施設】&#10;一人当たり面積">
          <a:extLst>
            <a:ext uri="{FF2B5EF4-FFF2-40B4-BE49-F238E27FC236}">
              <a16:creationId xmlns:a16="http://schemas.microsoft.com/office/drawing/2014/main" id="{DD893100-0E03-4D98-8D5B-82186B3AD178}"/>
            </a:ext>
          </a:extLst>
        </xdr:cNvPr>
        <xdr:cNvSpPr txBox="1"/>
      </xdr:nvSpPr>
      <xdr:spPr>
        <a:xfrm>
          <a:off x="17383202"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2CA305FE-19C0-4D54-82C7-594920BC176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22" name="正方形/長方形 621">
          <a:extLst>
            <a:ext uri="{FF2B5EF4-FFF2-40B4-BE49-F238E27FC236}">
              <a16:creationId xmlns:a16="http://schemas.microsoft.com/office/drawing/2014/main" id="{CCCC531E-14D3-4A91-BD57-7BAE76AA778A}"/>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23" name="正方形/長方形 622">
          <a:extLst>
            <a:ext uri="{FF2B5EF4-FFF2-40B4-BE49-F238E27FC236}">
              <a16:creationId xmlns:a16="http://schemas.microsoft.com/office/drawing/2014/main" id="{2AA20016-4FC2-4D64-9DF4-59DAD8A5FDDF}"/>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24" name="正方形/長方形 623">
          <a:extLst>
            <a:ext uri="{FF2B5EF4-FFF2-40B4-BE49-F238E27FC236}">
              <a16:creationId xmlns:a16="http://schemas.microsoft.com/office/drawing/2014/main" id="{AEBA9593-B592-42E3-9F78-505D59F742BC}"/>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25" name="正方形/長方形 624">
          <a:extLst>
            <a:ext uri="{FF2B5EF4-FFF2-40B4-BE49-F238E27FC236}">
              <a16:creationId xmlns:a16="http://schemas.microsoft.com/office/drawing/2014/main" id="{94CD177D-A68F-40AC-A22A-80E9A76702E2}"/>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839CDE6C-BCA8-4336-955B-FF335AE2AD2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272BCC65-E1F2-459A-8BFB-36C4D310EC61}"/>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845043A8-9571-4663-8E63-5D0B7B9CCC5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a:extLst>
            <a:ext uri="{FF2B5EF4-FFF2-40B4-BE49-F238E27FC236}">
              <a16:creationId xmlns:a16="http://schemas.microsoft.com/office/drawing/2014/main" id="{FFA727FF-C381-41B9-A347-68E94CF7460B}"/>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444109BA-0427-471E-9686-9E0DEDFD0FA5}"/>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1" name="テキスト ボックス 630">
          <a:extLst>
            <a:ext uri="{FF2B5EF4-FFF2-40B4-BE49-F238E27FC236}">
              <a16:creationId xmlns:a16="http://schemas.microsoft.com/office/drawing/2014/main" id="{387556D7-44D3-401B-AFA0-878354BBAA2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14019FD2-E92E-46FE-B814-E1ADFA732C06}"/>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4F769A2A-E7D3-4023-A610-DAA7E3AE091B}"/>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0FD8BABB-248E-4946-A898-8CBFCAD826FB}"/>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6D6EB8F2-5415-4A35-B236-8E2F538BE814}"/>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892B3289-0BFA-4B47-B8C7-210120C9F57B}"/>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B6750F16-F57B-48B1-90A0-8C99D8B49D01}"/>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BA30CA11-250E-4BA9-B9A3-D198422DD70C}"/>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040A9C98-7583-4932-A148-AEAFD4DAF16B}"/>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3FFA5073-EA10-4412-AE44-84D7FDF0EFC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5F4D8FF3-7FB4-4F52-A2B1-46B1737C986F}"/>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庁舎】&#10;有形固定資産減価償却率グラフ枠">
          <a:extLst>
            <a:ext uri="{FF2B5EF4-FFF2-40B4-BE49-F238E27FC236}">
              <a16:creationId xmlns:a16="http://schemas.microsoft.com/office/drawing/2014/main" id="{559D7E77-FD7D-4C7F-B982-486C3E2CED64}"/>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41911</xdr:rowOff>
    </xdr:from>
    <xdr:to>
      <xdr:col>85</xdr:col>
      <xdr:colOff>126364</xdr:colOff>
      <xdr:row>85</xdr:row>
      <xdr:rowOff>99061</xdr:rowOff>
    </xdr:to>
    <xdr:cxnSp macro="">
      <xdr:nvCxnSpPr>
        <xdr:cNvPr id="643" name="直線コネクタ 642">
          <a:extLst>
            <a:ext uri="{FF2B5EF4-FFF2-40B4-BE49-F238E27FC236}">
              <a16:creationId xmlns:a16="http://schemas.microsoft.com/office/drawing/2014/main" id="{3C1228AB-A4D6-4E6B-826E-4FC4223608F8}"/>
            </a:ext>
          </a:extLst>
        </xdr:cNvPr>
        <xdr:cNvCxnSpPr/>
      </xdr:nvCxnSpPr>
      <xdr:spPr>
        <a:xfrm flipV="1">
          <a:off x="14695170" y="12675236"/>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102888</xdr:rowOff>
    </xdr:from>
    <xdr:ext cx="405111" cy="259045"/>
    <xdr:sp macro="" textlink="">
      <xdr:nvSpPr>
        <xdr:cNvPr id="644" name="【庁舎】&#10;有形固定資産減価償却率最小値テキスト">
          <a:extLst>
            <a:ext uri="{FF2B5EF4-FFF2-40B4-BE49-F238E27FC236}">
              <a16:creationId xmlns:a16="http://schemas.microsoft.com/office/drawing/2014/main" id="{F7D0C526-CB1A-4133-9CA9-68086005E3C2}"/>
            </a:ext>
          </a:extLst>
        </xdr:cNvPr>
        <xdr:cNvSpPr txBox="1"/>
      </xdr:nvSpPr>
      <xdr:spPr>
        <a:xfrm>
          <a:off x="14744700"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99061</xdr:rowOff>
    </xdr:from>
    <xdr:to>
      <xdr:col>86</xdr:col>
      <xdr:colOff>25400</xdr:colOff>
      <xdr:row>85</xdr:row>
      <xdr:rowOff>99061</xdr:rowOff>
    </xdr:to>
    <xdr:cxnSp macro="">
      <xdr:nvCxnSpPr>
        <xdr:cNvPr id="645" name="直線コネクタ 644">
          <a:extLst>
            <a:ext uri="{FF2B5EF4-FFF2-40B4-BE49-F238E27FC236}">
              <a16:creationId xmlns:a16="http://schemas.microsoft.com/office/drawing/2014/main" id="{4FE77E0D-424F-417C-B201-542F2FB6221B}"/>
            </a:ext>
          </a:extLst>
        </xdr:cNvPr>
        <xdr:cNvCxnSpPr/>
      </xdr:nvCxnSpPr>
      <xdr:spPr>
        <a:xfrm>
          <a:off x="14611350" y="13865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160038</xdr:rowOff>
    </xdr:from>
    <xdr:ext cx="405111" cy="259045"/>
    <xdr:sp macro="" textlink="">
      <xdr:nvSpPr>
        <xdr:cNvPr id="646" name="【庁舎】&#10;有形固定資産減価償却率最大値テキスト">
          <a:extLst>
            <a:ext uri="{FF2B5EF4-FFF2-40B4-BE49-F238E27FC236}">
              <a16:creationId xmlns:a16="http://schemas.microsoft.com/office/drawing/2014/main" id="{5156B240-7F12-4CD2-A932-F9BF8EAF5C35}"/>
            </a:ext>
          </a:extLst>
        </xdr:cNvPr>
        <xdr:cNvSpPr txBox="1"/>
      </xdr:nvSpPr>
      <xdr:spPr>
        <a:xfrm>
          <a:off x="14744700" y="1246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41911</xdr:rowOff>
    </xdr:from>
    <xdr:to>
      <xdr:col>86</xdr:col>
      <xdr:colOff>25400</xdr:colOff>
      <xdr:row>78</xdr:row>
      <xdr:rowOff>41911</xdr:rowOff>
    </xdr:to>
    <xdr:cxnSp macro="">
      <xdr:nvCxnSpPr>
        <xdr:cNvPr id="647" name="直線コネクタ 646">
          <a:extLst>
            <a:ext uri="{FF2B5EF4-FFF2-40B4-BE49-F238E27FC236}">
              <a16:creationId xmlns:a16="http://schemas.microsoft.com/office/drawing/2014/main" id="{AA1BDDA7-0985-4504-8C84-D932A65038F1}"/>
            </a:ext>
          </a:extLst>
        </xdr:cNvPr>
        <xdr:cNvCxnSpPr/>
      </xdr:nvCxnSpPr>
      <xdr:spPr>
        <a:xfrm>
          <a:off x="14611350" y="1267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156227</xdr:rowOff>
    </xdr:from>
    <xdr:ext cx="405111" cy="259045"/>
    <xdr:sp macro="" textlink="">
      <xdr:nvSpPr>
        <xdr:cNvPr id="648" name="【庁舎】&#10;有形固定資産減価償却率平均値テキスト">
          <a:extLst>
            <a:ext uri="{FF2B5EF4-FFF2-40B4-BE49-F238E27FC236}">
              <a16:creationId xmlns:a16="http://schemas.microsoft.com/office/drawing/2014/main" id="{9C13DBF7-728C-4901-BAFE-07167B9B1854}"/>
            </a:ext>
          </a:extLst>
        </xdr:cNvPr>
        <xdr:cNvSpPr txBox="1"/>
      </xdr:nvSpPr>
      <xdr:spPr>
        <a:xfrm>
          <a:off x="14744700" y="13275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49" name="フローチャート: 判断 648">
          <a:extLst>
            <a:ext uri="{FF2B5EF4-FFF2-40B4-BE49-F238E27FC236}">
              <a16:creationId xmlns:a16="http://schemas.microsoft.com/office/drawing/2014/main" id="{DC40498C-CB52-49B0-A80F-27EE649F1C83}"/>
            </a:ext>
          </a:extLst>
        </xdr:cNvPr>
        <xdr:cNvSpPr/>
      </xdr:nvSpPr>
      <xdr:spPr>
        <a:xfrm>
          <a:off x="14649450"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50" name="フローチャート: 判断 649">
          <a:extLst>
            <a:ext uri="{FF2B5EF4-FFF2-40B4-BE49-F238E27FC236}">
              <a16:creationId xmlns:a16="http://schemas.microsoft.com/office/drawing/2014/main" id="{1F335082-DCED-4DF6-801D-D08FC2B1A789}"/>
            </a:ext>
          </a:extLst>
        </xdr:cNvPr>
        <xdr:cNvSpPr/>
      </xdr:nvSpPr>
      <xdr:spPr>
        <a:xfrm>
          <a:off x="13887450" y="131946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51" name="フローチャート: 判断 650">
          <a:extLst>
            <a:ext uri="{FF2B5EF4-FFF2-40B4-BE49-F238E27FC236}">
              <a16:creationId xmlns:a16="http://schemas.microsoft.com/office/drawing/2014/main" id="{A2D2C9A6-1842-4348-BD08-C578B470C5F3}"/>
            </a:ext>
          </a:extLst>
        </xdr:cNvPr>
        <xdr:cNvSpPr/>
      </xdr:nvSpPr>
      <xdr:spPr>
        <a:xfrm>
          <a:off x="13096875" y="1310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652" name="フローチャート: 判断 651">
          <a:extLst>
            <a:ext uri="{FF2B5EF4-FFF2-40B4-BE49-F238E27FC236}">
              <a16:creationId xmlns:a16="http://schemas.microsoft.com/office/drawing/2014/main" id="{23B8C77C-2468-4E60-9204-99C8F65C84EE}"/>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90170</xdr:rowOff>
    </xdr:from>
    <xdr:to>
      <xdr:col>67</xdr:col>
      <xdr:colOff>101600</xdr:colOff>
      <xdr:row>79</xdr:row>
      <xdr:rowOff>20320</xdr:rowOff>
    </xdr:to>
    <xdr:sp macro="" textlink="">
      <xdr:nvSpPr>
        <xdr:cNvPr id="653" name="フローチャート: 判断 652">
          <a:extLst>
            <a:ext uri="{FF2B5EF4-FFF2-40B4-BE49-F238E27FC236}">
              <a16:creationId xmlns:a16="http://schemas.microsoft.com/office/drawing/2014/main" id="{0EC6005A-7B84-4254-9726-CF544115928D}"/>
            </a:ext>
          </a:extLst>
        </xdr:cNvPr>
        <xdr:cNvSpPr/>
      </xdr:nvSpPr>
      <xdr:spPr>
        <a:xfrm>
          <a:off x="11487150" y="127171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529AF27-BB9D-483F-93F2-66D925620BD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4251940-E31C-456B-9529-527B66C68D9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A0456FE-80AB-46F5-9811-DDECC786160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8592579-6D44-4052-A4C8-DD4ECF07192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DA0B13D-6F1B-451D-A947-6B78ECBA3EC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59" name="楕円 658">
          <a:extLst>
            <a:ext uri="{FF2B5EF4-FFF2-40B4-BE49-F238E27FC236}">
              <a16:creationId xmlns:a16="http://schemas.microsoft.com/office/drawing/2014/main" id="{6093C4B4-8B24-44F4-AA20-7AAEBF0135F5}"/>
            </a:ext>
          </a:extLst>
        </xdr:cNvPr>
        <xdr:cNvSpPr/>
      </xdr:nvSpPr>
      <xdr:spPr>
        <a:xfrm>
          <a:off x="13887450" y="133908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154939</xdr:rowOff>
    </xdr:from>
    <xdr:to>
      <xdr:col>76</xdr:col>
      <xdr:colOff>165100</xdr:colOff>
      <xdr:row>82</xdr:row>
      <xdr:rowOff>85089</xdr:rowOff>
    </xdr:to>
    <xdr:sp macro="" textlink="">
      <xdr:nvSpPr>
        <xdr:cNvPr id="660" name="楕円 659">
          <a:extLst>
            <a:ext uri="{FF2B5EF4-FFF2-40B4-BE49-F238E27FC236}">
              <a16:creationId xmlns:a16="http://schemas.microsoft.com/office/drawing/2014/main" id="{F3CE49E5-FE77-4DD0-BA68-5D0083C0B96F}"/>
            </a:ext>
          </a:extLst>
        </xdr:cNvPr>
        <xdr:cNvSpPr/>
      </xdr:nvSpPr>
      <xdr:spPr>
        <a:xfrm>
          <a:off x="13096875" y="13270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163830</xdr:rowOff>
    </xdr:to>
    <xdr:cxnSp macro="">
      <xdr:nvCxnSpPr>
        <xdr:cNvPr id="661" name="直線コネクタ 660">
          <a:extLst>
            <a:ext uri="{FF2B5EF4-FFF2-40B4-BE49-F238E27FC236}">
              <a16:creationId xmlns:a16="http://schemas.microsoft.com/office/drawing/2014/main" id="{45D7CB83-9774-4C45-BDEB-C93A41F9FE42}"/>
            </a:ext>
          </a:extLst>
        </xdr:cNvPr>
        <xdr:cNvCxnSpPr/>
      </xdr:nvCxnSpPr>
      <xdr:spPr>
        <a:xfrm>
          <a:off x="13144500" y="13308964"/>
          <a:ext cx="790575"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154939</xdr:rowOff>
    </xdr:from>
    <xdr:to>
      <xdr:col>72</xdr:col>
      <xdr:colOff>38100</xdr:colOff>
      <xdr:row>82</xdr:row>
      <xdr:rowOff>85089</xdr:rowOff>
    </xdr:to>
    <xdr:sp macro="" textlink="">
      <xdr:nvSpPr>
        <xdr:cNvPr id="662" name="楕円 661">
          <a:extLst>
            <a:ext uri="{FF2B5EF4-FFF2-40B4-BE49-F238E27FC236}">
              <a16:creationId xmlns:a16="http://schemas.microsoft.com/office/drawing/2014/main" id="{BCAA4796-36C8-4C75-B3DB-EA9781E4775B}"/>
            </a:ext>
          </a:extLst>
        </xdr:cNvPr>
        <xdr:cNvSpPr/>
      </xdr:nvSpPr>
      <xdr:spPr>
        <a:xfrm>
          <a:off x="12296775" y="132708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34289</xdr:rowOff>
    </xdr:from>
    <xdr:to>
      <xdr:col>76</xdr:col>
      <xdr:colOff>114300</xdr:colOff>
      <xdr:row>82</xdr:row>
      <xdr:rowOff>34289</xdr:rowOff>
    </xdr:to>
    <xdr:cxnSp macro="">
      <xdr:nvCxnSpPr>
        <xdr:cNvPr id="663" name="直線コネクタ 662">
          <a:extLst>
            <a:ext uri="{FF2B5EF4-FFF2-40B4-BE49-F238E27FC236}">
              <a16:creationId xmlns:a16="http://schemas.microsoft.com/office/drawing/2014/main" id="{A3ECFF74-06B8-40B2-B145-B2F50203A88C}"/>
            </a:ext>
          </a:extLst>
        </xdr:cNvPr>
        <xdr:cNvCxnSpPr/>
      </xdr:nvCxnSpPr>
      <xdr:spPr>
        <a:xfrm>
          <a:off x="12344400" y="133089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64" name="n_1aveValue【庁舎】&#10;有形固定資産減価償却率">
          <a:extLst>
            <a:ext uri="{FF2B5EF4-FFF2-40B4-BE49-F238E27FC236}">
              <a16:creationId xmlns:a16="http://schemas.microsoft.com/office/drawing/2014/main" id="{C70FAE3F-2EF6-4205-ADD5-60C53645FCC3}"/>
            </a:ext>
          </a:extLst>
        </xdr:cNvPr>
        <xdr:cNvSpPr txBox="1"/>
      </xdr:nvSpPr>
      <xdr:spPr>
        <a:xfrm>
          <a:off x="13745219" y="1298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665" name="n_2aveValue【庁舎】&#10;有形固定資産減価償却率">
          <a:extLst>
            <a:ext uri="{FF2B5EF4-FFF2-40B4-BE49-F238E27FC236}">
              <a16:creationId xmlns:a16="http://schemas.microsoft.com/office/drawing/2014/main" id="{CD6B457C-BE2A-41FA-B9AF-5561E5A5231C}"/>
            </a:ext>
          </a:extLst>
        </xdr:cNvPr>
        <xdr:cNvSpPr txBox="1"/>
      </xdr:nvSpPr>
      <xdr:spPr>
        <a:xfrm>
          <a:off x="129641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666" name="n_3aveValue【庁舎】&#10;有形固定資産減価償却率">
          <a:extLst>
            <a:ext uri="{FF2B5EF4-FFF2-40B4-BE49-F238E27FC236}">
              <a16:creationId xmlns:a16="http://schemas.microsoft.com/office/drawing/2014/main" id="{017B636B-7D54-42AD-9D48-5DFB836102BE}"/>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67" name="n_4aveValue【庁舎】&#10;有形固定資産減価償却率">
          <a:extLst>
            <a:ext uri="{FF2B5EF4-FFF2-40B4-BE49-F238E27FC236}">
              <a16:creationId xmlns:a16="http://schemas.microsoft.com/office/drawing/2014/main" id="{F4CFB1BD-1A50-4839-9529-D5DF74F3CA2A}"/>
            </a:ext>
          </a:extLst>
        </xdr:cNvPr>
        <xdr:cNvSpPr txBox="1"/>
      </xdr:nvSpPr>
      <xdr:spPr>
        <a:xfrm>
          <a:off x="11354444" y="1250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68" name="n_1mainValue【庁舎】&#10;有形固定資産減価償却率">
          <a:extLst>
            <a:ext uri="{FF2B5EF4-FFF2-40B4-BE49-F238E27FC236}">
              <a16:creationId xmlns:a16="http://schemas.microsoft.com/office/drawing/2014/main" id="{F2F66F66-77C6-4EF1-94BD-8D2768108639}"/>
            </a:ext>
          </a:extLst>
        </xdr:cNvPr>
        <xdr:cNvSpPr txBox="1"/>
      </xdr:nvSpPr>
      <xdr:spPr>
        <a:xfrm>
          <a:off x="13745219"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76216</xdr:rowOff>
    </xdr:from>
    <xdr:ext cx="405111" cy="259045"/>
    <xdr:sp macro="" textlink="">
      <xdr:nvSpPr>
        <xdr:cNvPr id="669" name="n_2mainValue【庁舎】&#10;有形固定資産減価償却率">
          <a:extLst>
            <a:ext uri="{FF2B5EF4-FFF2-40B4-BE49-F238E27FC236}">
              <a16:creationId xmlns:a16="http://schemas.microsoft.com/office/drawing/2014/main" id="{A904D7D2-81E4-4436-839D-D1466193D03B}"/>
            </a:ext>
          </a:extLst>
        </xdr:cNvPr>
        <xdr:cNvSpPr txBox="1"/>
      </xdr:nvSpPr>
      <xdr:spPr>
        <a:xfrm>
          <a:off x="12964169"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76216</xdr:rowOff>
    </xdr:from>
    <xdr:ext cx="405111" cy="259045"/>
    <xdr:sp macro="" textlink="">
      <xdr:nvSpPr>
        <xdr:cNvPr id="670" name="n_3mainValue【庁舎】&#10;有形固定資産減価償却率">
          <a:extLst>
            <a:ext uri="{FF2B5EF4-FFF2-40B4-BE49-F238E27FC236}">
              <a16:creationId xmlns:a16="http://schemas.microsoft.com/office/drawing/2014/main" id="{90323B7F-2F65-417C-8538-984B09C747E5}"/>
            </a:ext>
          </a:extLst>
        </xdr:cNvPr>
        <xdr:cNvSpPr txBox="1"/>
      </xdr:nvSpPr>
      <xdr:spPr>
        <a:xfrm>
          <a:off x="12164069"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8C844EE-022B-4040-9159-94BA52C3A78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72" name="正方形/長方形 671">
          <a:extLst>
            <a:ext uri="{FF2B5EF4-FFF2-40B4-BE49-F238E27FC236}">
              <a16:creationId xmlns:a16="http://schemas.microsoft.com/office/drawing/2014/main" id="{D8519B17-DB38-44C8-AC1C-672CEEA4645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73" name="正方形/長方形 672">
          <a:extLst>
            <a:ext uri="{FF2B5EF4-FFF2-40B4-BE49-F238E27FC236}">
              <a16:creationId xmlns:a16="http://schemas.microsoft.com/office/drawing/2014/main" id="{101B1BA6-1D05-4E0D-8E6E-CFBB0FEF1CB8}"/>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74" name="正方形/長方形 673">
          <a:extLst>
            <a:ext uri="{FF2B5EF4-FFF2-40B4-BE49-F238E27FC236}">
              <a16:creationId xmlns:a16="http://schemas.microsoft.com/office/drawing/2014/main" id="{BB3AAA57-A1AB-41F2-8691-7D453080C883}"/>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75" name="正方形/長方形 674">
          <a:extLst>
            <a:ext uri="{FF2B5EF4-FFF2-40B4-BE49-F238E27FC236}">
              <a16:creationId xmlns:a16="http://schemas.microsoft.com/office/drawing/2014/main" id="{118F3357-800B-45E3-AF9F-4A5B6C8EEC92}"/>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33BDCADC-480D-4BA9-822D-9C0A354602F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A429CB48-88EA-40CB-AF0F-BDE77C66AE6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90F2BBBB-5006-4A7D-8A2F-8D88869A61D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80D35247-A531-4071-B4C3-45E70B975D12}"/>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14C3F09C-5BAF-46B9-BC35-E3CF4E0CA6DD}"/>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6A77DB90-DB35-4332-AEFD-FF5D865329CB}"/>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FFE8E2C9-2070-43AA-8788-7834078103EC}"/>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324C4E54-F9EF-4B44-8288-642720F4D151}"/>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0A0EBDF5-F106-4BF2-8FBA-F35CFD201C57}"/>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E8FA8BAA-BF5F-4AD0-A05E-562CDB7611D1}"/>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7B42C3DC-95FA-4220-B292-61CE21F926CE}"/>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391622D8-D5E5-48D8-BE29-F7F4EF677B9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AAEC6D10-8E53-4016-959F-953C82CAA37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庁舎】&#10;一人当たり面積グラフ枠">
          <a:extLst>
            <a:ext uri="{FF2B5EF4-FFF2-40B4-BE49-F238E27FC236}">
              <a16:creationId xmlns:a16="http://schemas.microsoft.com/office/drawing/2014/main" id="{FD7DCA9C-A133-484D-9A2B-87DF148804B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690" name="直線コネクタ 689">
          <a:extLst>
            <a:ext uri="{FF2B5EF4-FFF2-40B4-BE49-F238E27FC236}">
              <a16:creationId xmlns:a16="http://schemas.microsoft.com/office/drawing/2014/main" id="{E783B165-CF25-4040-8204-74D768F5ECA0}"/>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691" name="【庁舎】&#10;一人当たり面積最小値テキスト">
          <a:extLst>
            <a:ext uri="{FF2B5EF4-FFF2-40B4-BE49-F238E27FC236}">
              <a16:creationId xmlns:a16="http://schemas.microsoft.com/office/drawing/2014/main" id="{785A9EEC-EE67-4367-BFE5-E828947EE454}"/>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692" name="直線コネクタ 691">
          <a:extLst>
            <a:ext uri="{FF2B5EF4-FFF2-40B4-BE49-F238E27FC236}">
              <a16:creationId xmlns:a16="http://schemas.microsoft.com/office/drawing/2014/main" id="{3B5F363C-7E04-47DF-AD06-30E32A29114A}"/>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693" name="【庁舎】&#10;一人当たり面積最大値テキスト">
          <a:extLst>
            <a:ext uri="{FF2B5EF4-FFF2-40B4-BE49-F238E27FC236}">
              <a16:creationId xmlns:a16="http://schemas.microsoft.com/office/drawing/2014/main" id="{8CD19E44-55FA-4D09-926D-0DAA18803CFC}"/>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694" name="直線コネクタ 693">
          <a:extLst>
            <a:ext uri="{FF2B5EF4-FFF2-40B4-BE49-F238E27FC236}">
              <a16:creationId xmlns:a16="http://schemas.microsoft.com/office/drawing/2014/main" id="{539C3EA5-151C-4128-812F-241FA79F4B03}"/>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123462</xdr:rowOff>
    </xdr:from>
    <xdr:ext cx="469744" cy="259045"/>
    <xdr:sp macro="" textlink="">
      <xdr:nvSpPr>
        <xdr:cNvPr id="695" name="【庁舎】&#10;一人当たり面積平均値テキスト">
          <a:extLst>
            <a:ext uri="{FF2B5EF4-FFF2-40B4-BE49-F238E27FC236}">
              <a16:creationId xmlns:a16="http://schemas.microsoft.com/office/drawing/2014/main" id="{E0E17C9D-FBB0-4A95-9E97-9892B8E6B37D}"/>
            </a:ext>
          </a:extLst>
        </xdr:cNvPr>
        <xdr:cNvSpPr txBox="1"/>
      </xdr:nvSpPr>
      <xdr:spPr>
        <a:xfrm>
          <a:off x="20002500" y="13242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696" name="フローチャート: 判断 695">
          <a:extLst>
            <a:ext uri="{FF2B5EF4-FFF2-40B4-BE49-F238E27FC236}">
              <a16:creationId xmlns:a16="http://schemas.microsoft.com/office/drawing/2014/main" id="{A803422F-7322-41F0-A295-18ED34A8AFCD}"/>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697" name="フローチャート: 判断 696">
          <a:extLst>
            <a:ext uri="{FF2B5EF4-FFF2-40B4-BE49-F238E27FC236}">
              <a16:creationId xmlns:a16="http://schemas.microsoft.com/office/drawing/2014/main" id="{47321F59-A6E0-43A2-B5D6-9E4A1B066C11}"/>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698" name="フローチャート: 判断 697">
          <a:extLst>
            <a:ext uri="{FF2B5EF4-FFF2-40B4-BE49-F238E27FC236}">
              <a16:creationId xmlns:a16="http://schemas.microsoft.com/office/drawing/2014/main" id="{89D29F8A-01F3-4C87-9802-30280B15F7F2}"/>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699" name="フローチャート: 判断 698">
          <a:extLst>
            <a:ext uri="{FF2B5EF4-FFF2-40B4-BE49-F238E27FC236}">
              <a16:creationId xmlns:a16="http://schemas.microsoft.com/office/drawing/2014/main" id="{5A002F0C-7966-4AA2-863A-959454FED781}"/>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00" name="フローチャート: 判断 699">
          <a:extLst>
            <a:ext uri="{FF2B5EF4-FFF2-40B4-BE49-F238E27FC236}">
              <a16:creationId xmlns:a16="http://schemas.microsoft.com/office/drawing/2014/main" id="{16B4257A-F8FE-483E-AA9C-759FC0B7E561}"/>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514B8AB3-F018-46E5-975C-E78E8D95C64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4209747C-64AE-480C-B1C9-E33DC9D98D9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C02D576A-8B75-46B0-AC16-47E9978C098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B9D46A1C-D26D-4E55-9D2E-0E761EDE036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86C60BF-A58A-490B-915F-5EE9E41F6A36}"/>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06" name="楕円 705">
          <a:extLst>
            <a:ext uri="{FF2B5EF4-FFF2-40B4-BE49-F238E27FC236}">
              <a16:creationId xmlns:a16="http://schemas.microsoft.com/office/drawing/2014/main" id="{03149C84-4FFE-4805-8272-9D2FD4D898E8}"/>
            </a:ext>
          </a:extLst>
        </xdr:cNvPr>
        <xdr:cNvSpPr/>
      </xdr:nvSpPr>
      <xdr:spPr>
        <a:xfrm>
          <a:off x="19154775" y="133565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65024</xdr:rowOff>
    </xdr:from>
    <xdr:to>
      <xdr:col>107</xdr:col>
      <xdr:colOff>101600</xdr:colOff>
      <xdr:row>82</xdr:row>
      <xdr:rowOff>166624</xdr:rowOff>
    </xdr:to>
    <xdr:sp macro="" textlink="">
      <xdr:nvSpPr>
        <xdr:cNvPr id="707" name="楕円 706">
          <a:extLst>
            <a:ext uri="{FF2B5EF4-FFF2-40B4-BE49-F238E27FC236}">
              <a16:creationId xmlns:a16="http://schemas.microsoft.com/office/drawing/2014/main" id="{521A30B4-1901-47FB-9AEC-BA8B12004492}"/>
            </a:ext>
          </a:extLst>
        </xdr:cNvPr>
        <xdr:cNvSpPr/>
      </xdr:nvSpPr>
      <xdr:spPr>
        <a:xfrm>
          <a:off x="18345150" y="133460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115824</xdr:rowOff>
    </xdr:from>
    <xdr:to>
      <xdr:col>111</xdr:col>
      <xdr:colOff>177800</xdr:colOff>
      <xdr:row>82</xdr:row>
      <xdr:rowOff>129539</xdr:rowOff>
    </xdr:to>
    <xdr:cxnSp macro="">
      <xdr:nvCxnSpPr>
        <xdr:cNvPr id="708" name="直線コネクタ 707">
          <a:extLst>
            <a:ext uri="{FF2B5EF4-FFF2-40B4-BE49-F238E27FC236}">
              <a16:creationId xmlns:a16="http://schemas.microsoft.com/office/drawing/2014/main" id="{5F3FBB75-79D2-48B7-AAC4-BEC658E9E229}"/>
            </a:ext>
          </a:extLst>
        </xdr:cNvPr>
        <xdr:cNvCxnSpPr/>
      </xdr:nvCxnSpPr>
      <xdr:spPr>
        <a:xfrm>
          <a:off x="18392775" y="13393674"/>
          <a:ext cx="809625"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65024</xdr:rowOff>
    </xdr:from>
    <xdr:to>
      <xdr:col>102</xdr:col>
      <xdr:colOff>165100</xdr:colOff>
      <xdr:row>82</xdr:row>
      <xdr:rowOff>166624</xdr:rowOff>
    </xdr:to>
    <xdr:sp macro="" textlink="">
      <xdr:nvSpPr>
        <xdr:cNvPr id="709" name="楕円 708">
          <a:extLst>
            <a:ext uri="{FF2B5EF4-FFF2-40B4-BE49-F238E27FC236}">
              <a16:creationId xmlns:a16="http://schemas.microsoft.com/office/drawing/2014/main" id="{976AB5DC-0D19-4951-B026-E35054E96769}"/>
            </a:ext>
          </a:extLst>
        </xdr:cNvPr>
        <xdr:cNvSpPr/>
      </xdr:nvSpPr>
      <xdr:spPr>
        <a:xfrm>
          <a:off x="17554575" y="13346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115824</xdr:rowOff>
    </xdr:from>
    <xdr:to>
      <xdr:col>107</xdr:col>
      <xdr:colOff>50800</xdr:colOff>
      <xdr:row>82</xdr:row>
      <xdr:rowOff>115824</xdr:rowOff>
    </xdr:to>
    <xdr:cxnSp macro="">
      <xdr:nvCxnSpPr>
        <xdr:cNvPr id="710" name="直線コネクタ 709">
          <a:extLst>
            <a:ext uri="{FF2B5EF4-FFF2-40B4-BE49-F238E27FC236}">
              <a16:creationId xmlns:a16="http://schemas.microsoft.com/office/drawing/2014/main" id="{DCE1B33B-BB12-4108-BB35-05D0666265FE}"/>
            </a:ext>
          </a:extLst>
        </xdr:cNvPr>
        <xdr:cNvCxnSpPr/>
      </xdr:nvCxnSpPr>
      <xdr:spPr>
        <a:xfrm>
          <a:off x="17602200" y="1339367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82566</xdr:rowOff>
    </xdr:from>
    <xdr:ext cx="469744" cy="259045"/>
    <xdr:sp macro="" textlink="">
      <xdr:nvSpPr>
        <xdr:cNvPr id="711" name="n_1aveValue【庁舎】&#10;一人当たり面積">
          <a:extLst>
            <a:ext uri="{FF2B5EF4-FFF2-40B4-BE49-F238E27FC236}">
              <a16:creationId xmlns:a16="http://schemas.microsoft.com/office/drawing/2014/main" id="{FDAF6A9B-32B0-4D0F-B69B-62BDB8BADBF4}"/>
            </a:ext>
          </a:extLst>
        </xdr:cNvPr>
        <xdr:cNvSpPr txBox="1"/>
      </xdr:nvSpPr>
      <xdr:spPr>
        <a:xfrm>
          <a:off x="18983402" y="1303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77995</xdr:rowOff>
    </xdr:from>
    <xdr:ext cx="469744" cy="259045"/>
    <xdr:sp macro="" textlink="">
      <xdr:nvSpPr>
        <xdr:cNvPr id="712" name="n_2aveValue【庁舎】&#10;一人当たり面積">
          <a:extLst>
            <a:ext uri="{FF2B5EF4-FFF2-40B4-BE49-F238E27FC236}">
              <a16:creationId xmlns:a16="http://schemas.microsoft.com/office/drawing/2014/main" id="{FCC0A579-62EA-40FE-BE79-C3BBA5E0EAA6}"/>
            </a:ext>
          </a:extLst>
        </xdr:cNvPr>
        <xdr:cNvSpPr txBox="1"/>
      </xdr:nvSpPr>
      <xdr:spPr>
        <a:xfrm>
          <a:off x="18183302" y="130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713" name="n_3aveValue【庁舎】&#10;一人当たり面積">
          <a:extLst>
            <a:ext uri="{FF2B5EF4-FFF2-40B4-BE49-F238E27FC236}">
              <a16:creationId xmlns:a16="http://schemas.microsoft.com/office/drawing/2014/main" id="{37CDEF3A-102F-4360-8675-A558D74A3728}"/>
            </a:ext>
          </a:extLst>
        </xdr:cNvPr>
        <xdr:cNvSpPr txBox="1"/>
      </xdr:nvSpPr>
      <xdr:spPr>
        <a:xfrm>
          <a:off x="173832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714" name="n_4aveValue【庁舎】&#10;一人当たり面積">
          <a:extLst>
            <a:ext uri="{FF2B5EF4-FFF2-40B4-BE49-F238E27FC236}">
              <a16:creationId xmlns:a16="http://schemas.microsoft.com/office/drawing/2014/main" id="{66392CA6-DC3E-41BA-B7B2-E7FA4B78DF33}"/>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xdr:rowOff>
    </xdr:from>
    <xdr:ext cx="469744" cy="259045"/>
    <xdr:sp macro="" textlink="">
      <xdr:nvSpPr>
        <xdr:cNvPr id="715" name="n_1mainValue【庁舎】&#10;一人当たり面積">
          <a:extLst>
            <a:ext uri="{FF2B5EF4-FFF2-40B4-BE49-F238E27FC236}">
              <a16:creationId xmlns:a16="http://schemas.microsoft.com/office/drawing/2014/main" id="{7B1E86BE-8111-42A1-9173-5179927F0499}"/>
            </a:ext>
          </a:extLst>
        </xdr:cNvPr>
        <xdr:cNvSpPr txBox="1"/>
      </xdr:nvSpPr>
      <xdr:spPr>
        <a:xfrm>
          <a:off x="18983402" y="134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157751</xdr:rowOff>
    </xdr:from>
    <xdr:ext cx="469744" cy="259045"/>
    <xdr:sp macro="" textlink="">
      <xdr:nvSpPr>
        <xdr:cNvPr id="716" name="n_2mainValue【庁舎】&#10;一人当たり面積">
          <a:extLst>
            <a:ext uri="{FF2B5EF4-FFF2-40B4-BE49-F238E27FC236}">
              <a16:creationId xmlns:a16="http://schemas.microsoft.com/office/drawing/2014/main" id="{8E6C03B0-6E31-4950-9398-69E7BF032840}"/>
            </a:ext>
          </a:extLst>
        </xdr:cNvPr>
        <xdr:cNvSpPr txBox="1"/>
      </xdr:nvSpPr>
      <xdr:spPr>
        <a:xfrm>
          <a:off x="18183302" y="134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157751</xdr:rowOff>
    </xdr:from>
    <xdr:ext cx="469744" cy="259045"/>
    <xdr:sp macro="" textlink="">
      <xdr:nvSpPr>
        <xdr:cNvPr id="717" name="n_3mainValue【庁舎】&#10;一人当たり面積">
          <a:extLst>
            <a:ext uri="{FF2B5EF4-FFF2-40B4-BE49-F238E27FC236}">
              <a16:creationId xmlns:a16="http://schemas.microsoft.com/office/drawing/2014/main" id="{FD14854B-927D-4F72-B3DE-C196AF9A1CBC}"/>
            </a:ext>
          </a:extLst>
        </xdr:cNvPr>
        <xdr:cNvSpPr txBox="1"/>
      </xdr:nvSpPr>
      <xdr:spPr>
        <a:xfrm>
          <a:off x="17383202" y="134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4055F941-A869-46AD-839F-514ED954E3A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965791D2-5258-42B1-8F85-C23A2FF328D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F1BA10A7-3876-47C3-90F5-CDD476E8F12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基準財政需要額、基準財政収入額ともに増加したことにより、財政力指数は増減はなく、またグループ内平均の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　これは、臨時財政対策債振替相当額が減少したことにより基準財政需要額が増加したとともに、消費税率の引上げによる地方消費税の増加により基準財政収入額も増加したためである。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関係経費の増嵩や、国民スポーツ大会・全国障害者スポーツ大会の開催に向けた施設整備等をはじめとした将来の佐賀の発展のために必要な大型事業の実施により歳出の増加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経常収支比率は、グループ内平均に比べると良好な数字であるが、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元年度は、補助費等の増など、経常的に支出される経費に充当した一般財源が増加したこと、地方譲与税の減など、経常的な歳入が減少したことにより、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116840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43305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146050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38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121920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60</xdr:row>
      <xdr:rowOff>121920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11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グループ内平均と比較して高い水準となっているが、これは人口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万人当たり職員数が類似団体と比較して多いことが主な要因である。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101767</xdr:rowOff>
    </xdr:from>
    <xdr:to>
      <xdr:col>23</xdr:col>
      <xdr:colOff>133350</xdr:colOff>
      <xdr:row>85</xdr:row>
      <xdr:rowOff>120348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675017"/>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19403</xdr:rowOff>
    </xdr:from>
    <xdr:to>
      <xdr:col>19</xdr:col>
      <xdr:colOff>133350</xdr:colOff>
      <xdr:row>85</xdr:row>
      <xdr:rowOff>120348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592653"/>
          <a:ext cx="889000" cy="10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121439</xdr:rowOff>
    </xdr:from>
    <xdr:to>
      <xdr:col>15</xdr:col>
      <xdr:colOff>82550</xdr:colOff>
      <xdr:row>85</xdr:row>
      <xdr:rowOff>19403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523239"/>
          <a:ext cx="889000" cy="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36582</xdr:rowOff>
    </xdr:from>
    <xdr:to>
      <xdr:col>11</xdr:col>
      <xdr:colOff>31750</xdr:colOff>
      <xdr:row>84</xdr:row>
      <xdr:rowOff>121439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38382"/>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50967</xdr:rowOff>
    </xdr:from>
    <xdr:to>
      <xdr:col>23</xdr:col>
      <xdr:colOff>184150</xdr:colOff>
      <xdr:row>85</xdr:row>
      <xdr:rowOff>152567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6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23044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69548</xdr:rowOff>
    </xdr:from>
    <xdr:to>
      <xdr:col>19</xdr:col>
      <xdr:colOff>184150</xdr:colOff>
      <xdr:row>85</xdr:row>
      <xdr:rowOff>171148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155925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72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140053</xdr:rowOff>
    </xdr:from>
    <xdr:to>
      <xdr:col>15</xdr:col>
      <xdr:colOff>133350</xdr:colOff>
      <xdr:row>85</xdr:row>
      <xdr:rowOff>70203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54980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62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70639</xdr:rowOff>
    </xdr:from>
    <xdr:to>
      <xdr:col>11</xdr:col>
      <xdr:colOff>82550</xdr:colOff>
      <xdr:row>85</xdr:row>
      <xdr:rowOff>789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4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157016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157232</xdr:rowOff>
    </xdr:from>
    <xdr:to>
      <xdr:col>7</xdr:col>
      <xdr:colOff>31750</xdr:colOff>
      <xdr:row>84</xdr:row>
      <xdr:rowOff>87382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72159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7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本県のラスパイレス指数は、近年、逓減傾向にあり、直近においては前年から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その後、本県の給与改定が、国の改定率よりも低い率での改定となったこと等により、改善している。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103414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220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104321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「行財政改革緊急プログラム</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Ver2.1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」により、知事部局一般会計職員については、平成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日を基準とし、平成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日までに純減数</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％を目標に取り組み、純減数</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％と目標を上回る成果が出たところである。ただし、同一グループの他団体に比べて人口規模が小さく、人口</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万人当たり職員数は相対的に多くなる傾向にある。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」では、これまでのように数値目標を掲げたものとはせず、適正な定員管理や給与管理などにより総人件費の増嵩の抑制に努めることとした。また、平成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」では、効率的で機能的な人員配置により、限られた経営資源の効率的な活用を図ってきたが、「佐賀県行財政運営計画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」においても、同様の取組を継続していく。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年に佐賀で開催される国民スポーツ大会及び全国障害者スポーツ大会に向け職員数が微増するものの、引き続き、定員管理を徹底し、適正な職員数を維持していく。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148854</xdr:rowOff>
    </xdr:from>
    <xdr:to>
      <xdr:col>81</xdr:col>
      <xdr:colOff>44450</xdr:colOff>
      <xdr:row>66</xdr:row>
      <xdr:rowOff>136782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1293104"/>
          <a:ext cx="8382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44552</xdr:rowOff>
    </xdr:from>
    <xdr:to>
      <xdr:col>77</xdr:col>
      <xdr:colOff>44450</xdr:colOff>
      <xdr:row>65</xdr:row>
      <xdr:rowOff>148854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1188802"/>
          <a:ext cx="889000" cy="10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157909</xdr:rowOff>
    </xdr:from>
    <xdr:to>
      <xdr:col>72</xdr:col>
      <xdr:colOff>203200</xdr:colOff>
      <xdr:row>65</xdr:row>
      <xdr:rowOff>44552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1130709"/>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110131</xdr:rowOff>
    </xdr:from>
    <xdr:to>
      <xdr:col>68</xdr:col>
      <xdr:colOff>152400</xdr:colOff>
      <xdr:row>64</xdr:row>
      <xdr:rowOff>157909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1082931"/>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85982</xdr:rowOff>
    </xdr:from>
    <xdr:to>
      <xdr:col>81</xdr:col>
      <xdr:colOff>95250</xdr:colOff>
      <xdr:row>67</xdr:row>
      <xdr:rowOff>16132</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4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153309</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129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98054</xdr:rowOff>
    </xdr:from>
    <xdr:to>
      <xdr:col>77</xdr:col>
      <xdr:colOff>95250</xdr:colOff>
      <xdr:row>66</xdr:row>
      <xdr:rowOff>28204</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1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12981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132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165202</xdr:rowOff>
    </xdr:from>
    <xdr:to>
      <xdr:col>73</xdr:col>
      <xdr:colOff>44450</xdr:colOff>
      <xdr:row>65</xdr:row>
      <xdr:rowOff>95352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11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80129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22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107109</xdr:rowOff>
    </xdr:from>
    <xdr:to>
      <xdr:col>68</xdr:col>
      <xdr:colOff>203200</xdr:colOff>
      <xdr:row>65</xdr:row>
      <xdr:rowOff>37259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1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22036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11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59331</xdr:rowOff>
    </xdr:from>
    <xdr:to>
      <xdr:col>64</xdr:col>
      <xdr:colOff>152400</xdr:colOff>
      <xdr:row>64</xdr:row>
      <xdr:rowOff>160931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1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145708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111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実質公債費比率は、都道府県平均、グループ内平均を下回っている状態にある。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ポイント改善した主な理由は、公債費の減少や、国営土地改良事業負担金等の減少による公債費に準ずる債務負担行為等の減少である。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118533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3817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137583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65828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3827</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将来負担比率は、都道府県平均、グループ内平均を下回っている状況にある。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将来負担額に充当可能な特定財源見込額の減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地方債現在高等にかかる交付税措置見込額の減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75032</xdr:rowOff>
    </xdr:from>
    <xdr:to>
      <xdr:col>81</xdr:col>
      <xdr:colOff>44450</xdr:colOff>
      <xdr:row>17</xdr:row>
      <xdr:rowOff>91440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2989682"/>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75032</xdr:rowOff>
    </xdr:from>
    <xdr:to>
      <xdr:col>77</xdr:col>
      <xdr:colOff>44450</xdr:colOff>
      <xdr:row>17</xdr:row>
      <xdr:rowOff>77927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5290800" y="298968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53315</xdr:rowOff>
    </xdr:from>
    <xdr:to>
      <xdr:col>72</xdr:col>
      <xdr:colOff>203200</xdr:colOff>
      <xdr:row>17</xdr:row>
      <xdr:rowOff>77927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296796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50902</xdr:rowOff>
    </xdr:from>
    <xdr:to>
      <xdr:col>68</xdr:col>
      <xdr:colOff>152400</xdr:colOff>
      <xdr:row>17</xdr:row>
      <xdr:rowOff>53315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40640</xdr:rowOff>
    </xdr:from>
    <xdr:to>
      <xdr:col>81</xdr:col>
      <xdr:colOff>95250</xdr:colOff>
      <xdr:row>17</xdr:row>
      <xdr:rowOff>142240</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57167</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24232</xdr:rowOff>
    </xdr:from>
    <xdr:to>
      <xdr:col>77</xdr:col>
      <xdr:colOff>95250</xdr:colOff>
      <xdr:row>17</xdr:row>
      <xdr:rowOff>125832</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136009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0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27127</xdr:rowOff>
    </xdr:from>
    <xdr:to>
      <xdr:col>73</xdr:col>
      <xdr:colOff>44450</xdr:colOff>
      <xdr:row>17</xdr:row>
      <xdr:rowOff>128727</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138904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2515</xdr:rowOff>
    </xdr:from>
    <xdr:to>
      <xdr:col>68</xdr:col>
      <xdr:colOff>203200</xdr:colOff>
      <xdr:row>17</xdr:row>
      <xdr:rowOff>104115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114292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xdr:rowOff>
    </xdr:from>
    <xdr:to>
      <xdr:col>64</xdr:col>
      <xdr:colOff>152400</xdr:colOff>
      <xdr:row>17</xdr:row>
      <xdr:rowOff>101702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111879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R</a:t>
          </a:r>
          <a:r>
            <a:rPr kumimoji="1" lang="ja-JP" altLang="en-US" sz="1100">
              <a:solidFill>
                <a:schemeClr val="tx1"/>
              </a:solidFill>
              <a:latin typeface="ＭＳ Ｐゴシック" panose="020B0600070205080204" pitchFamily="50" charset="-128"/>
              <a:ea typeface="ＭＳ Ｐゴシック" panose="020B0600070205080204" pitchFamily="50" charset="-128"/>
            </a:rPr>
            <a:t>元年度は、人件費の歳出決算額自体は減少したが、退職手当基金を充当しなかったことによる相対的な一般財源の増や、分母となる経常一般財源等総額が、臨時財政対策債の減により、減少したことにより、経常収支比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0.5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94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661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146050</xdr:rowOff>
    </xdr:from>
    <xdr:to>
      <xdr:col>15</xdr:col>
      <xdr:colOff>98425</xdr:colOff>
      <xdr:row>39</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661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88900</xdr:rowOff>
    </xdr:from>
    <xdr:to>
      <xdr:col>11</xdr:col>
      <xdr:colOff>9525</xdr:colOff>
      <xdr:row>39</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775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152400</xdr:rowOff>
    </xdr:from>
    <xdr:to>
      <xdr:col>24</xdr:col>
      <xdr:colOff>76200</xdr:colOff>
      <xdr:row>40</xdr:row>
      <xdr:rowOff>82550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124477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76200</xdr:rowOff>
    </xdr:from>
    <xdr:to>
      <xdr:col>11</xdr:col>
      <xdr:colOff>60325</xdr:colOff>
      <xdr:row>40</xdr:row>
      <xdr:rowOff>6350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162577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38100</xdr:rowOff>
    </xdr:from>
    <xdr:to>
      <xdr:col>6</xdr:col>
      <xdr:colOff>171450</xdr:colOff>
      <xdr:row>39</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124477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関連経費などの増加に伴い、</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ポイントの上昇となっている。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グループ内平均に比べ高い割合で推移しており、事業の選択と集中や効果的な事業執行、事業の見直しを行うことで、財政健全化を図っていく。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8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対象施設の増加に伴う障害者自立支援給付費及び障害児通所給付費の増、児童保護措置費などの増により、対前年度比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ポイントずつ上昇している。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149860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H30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年度は国民健康保険制度の改正に伴い、新たに設置した国民健康保険事業特別会計への繰出金が生じることにより、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ポイントと大幅に上昇しているが、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R</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元年度は同程度で推移している。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グループ内平均よりも低い割合で推移しているものの、引き続き、</a:t>
          </a:r>
          <a:r>
            <a:rPr kumimoji="1" lang="en-US" altLang="ja-JP" sz="1200">
              <a:solidFill>
                <a:schemeClr val="tx1"/>
              </a:solidFill>
              <a:latin typeface="ＭＳ Ｐゴシック" panose="020B0600070205080204" pitchFamily="50" charset="-128"/>
              <a:ea typeface="ＭＳ Ｐゴシック" panose="020B0600070205080204" pitchFamily="50" charset="-128"/>
            </a:rPr>
            <a:t>H27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88900</xdr:rowOff>
    </xdr:from>
    <xdr:to>
      <xdr:col>78</xdr:col>
      <xdr:colOff>69850</xdr:colOff>
      <xdr:row>55</xdr:row>
      <xdr:rowOff>146050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1757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38100</xdr:rowOff>
    </xdr:from>
    <xdr:to>
      <xdr:col>74</xdr:col>
      <xdr:colOff>31750</xdr:colOff>
      <xdr:row>53</xdr:row>
      <xdr:rowOff>139700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0</xdr:rowOff>
    </xdr:from>
    <xdr:to>
      <xdr:col>65</xdr:col>
      <xdr:colOff>53975</xdr:colOff>
      <xdr:row>53</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111777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年度は国民健康保険制度の改正に伴い、市町に交付していた調整交付金が皆減したことにより、大幅に減少しているが、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R</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元年度は介護給付費負担金、後期高齢者医療給付費負担金などの増により、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補助費等の傾向としては、今後も社会保障関係経費の増加により、上昇が見込まれることから、社会保障の充実には適切に対応しつつ、補助金等の重点化や見直しを行うことで、財政健全化に努めていく。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75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40</xdr:row>
      <xdr:rowOff>45357</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7557"/>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45357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40</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767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27413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106334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122663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借換債の活用による公債費の平準化などの取組により、改善傾向にあり、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グループ内平均と比較して、１</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ポイント下回っているものの、引き続き、県債残高やプライマリーバランスに留意しながら、県債の有効活用と公債費の平準化に取り組んでいく。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39914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36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41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72571</xdr:rowOff>
    </xdr:from>
    <xdr:to>
      <xdr:col>11</xdr:col>
      <xdr:colOff>9525</xdr:colOff>
      <xdr:row>78</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45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100891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160564</xdr:rowOff>
    </xdr:from>
    <xdr:to>
      <xdr:col>20</xdr:col>
      <xdr:colOff>38100</xdr:colOff>
      <xdr:row>78</xdr:row>
      <xdr:rowOff>90714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100891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21771</xdr:rowOff>
    </xdr:from>
    <xdr:to>
      <xdr:col>11</xdr:col>
      <xdr:colOff>60325</xdr:colOff>
      <xdr:row>78</xdr:row>
      <xdr:rowOff>123371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32657</xdr:rowOff>
    </xdr:from>
    <xdr:to>
      <xdr:col>6</xdr:col>
      <xdr:colOff>171450</xdr:colOff>
      <xdr:row>78</xdr:row>
      <xdr:rowOff>134257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元年度は、退職手当基金の充当がなかかったことによる一般財源の増、介護給付費負担金及び後期高齢者医療給付費負担金などの増により、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都道府県平均、グループ内平均よりも高い割合となっていることから、「佐賀県行財政運営計画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168148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0154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156718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155719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86020</xdr:rowOff>
    </xdr:from>
    <xdr:to>
      <xdr:col>29</xdr:col>
      <xdr:colOff>127000</xdr:colOff>
      <xdr:row>12</xdr:row>
      <xdr:rowOff>95392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91045"/>
          <a:ext cx="6477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95392</xdr:rowOff>
    </xdr:from>
    <xdr:to>
      <xdr:col>26</xdr:col>
      <xdr:colOff>50800</xdr:colOff>
      <xdr:row>12</xdr:row>
      <xdr:rowOff>163241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0417"/>
          <a:ext cx="698500" cy="6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163241</xdr:rowOff>
    </xdr:from>
    <xdr:to>
      <xdr:col>22</xdr:col>
      <xdr:colOff>114300</xdr:colOff>
      <xdr:row>13</xdr:row>
      <xdr:rowOff>21554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68266"/>
          <a:ext cx="6985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21554</xdr:rowOff>
    </xdr:from>
    <xdr:to>
      <xdr:col>18</xdr:col>
      <xdr:colOff>177800</xdr:colOff>
      <xdr:row>13</xdr:row>
      <xdr:rowOff>50495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35220</xdr:rowOff>
    </xdr:from>
    <xdr:to>
      <xdr:col>29</xdr:col>
      <xdr:colOff>177800</xdr:colOff>
      <xdr:row>12</xdr:row>
      <xdr:rowOff>136820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51747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8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44592</xdr:rowOff>
    </xdr:from>
    <xdr:to>
      <xdr:col>26</xdr:col>
      <xdr:colOff>101600</xdr:colOff>
      <xdr:row>12</xdr:row>
      <xdr:rowOff>146192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4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156369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112441</xdr:rowOff>
    </xdr:from>
    <xdr:to>
      <xdr:col>22</xdr:col>
      <xdr:colOff>165100</xdr:colOff>
      <xdr:row>13</xdr:row>
      <xdr:rowOff>42591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52768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8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142204</xdr:rowOff>
    </xdr:from>
    <xdr:to>
      <xdr:col>19</xdr:col>
      <xdr:colOff>38100</xdr:colOff>
      <xdr:row>13</xdr:row>
      <xdr:rowOff>72354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82531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171145</xdr:rowOff>
    </xdr:from>
    <xdr:to>
      <xdr:col>15</xdr:col>
      <xdr:colOff>101600</xdr:colOff>
      <xdr:row>13</xdr:row>
      <xdr:rowOff>101295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111472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325044</xdr:rowOff>
    </xdr:from>
    <xdr:to>
      <xdr:col>29</xdr:col>
      <xdr:colOff>127000</xdr:colOff>
      <xdr:row>37</xdr:row>
      <xdr:rowOff>8661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35394"/>
          <a:ext cx="647700" cy="19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160986</xdr:rowOff>
    </xdr:from>
    <xdr:to>
      <xdr:col>26</xdr:col>
      <xdr:colOff>50800</xdr:colOff>
      <xdr:row>35</xdr:row>
      <xdr:rowOff>325044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71336"/>
          <a:ext cx="698500" cy="16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160986</xdr:rowOff>
    </xdr:from>
    <xdr:to>
      <xdr:col>22</xdr:col>
      <xdr:colOff>114300</xdr:colOff>
      <xdr:row>35</xdr:row>
      <xdr:rowOff>272618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71336"/>
          <a:ext cx="698500" cy="11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161442</xdr:rowOff>
    </xdr:from>
    <xdr:to>
      <xdr:col>18</xdr:col>
      <xdr:colOff>177800</xdr:colOff>
      <xdr:row>35</xdr:row>
      <xdr:rowOff>272618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1792"/>
          <a:ext cx="698500" cy="1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129311</xdr:rowOff>
    </xdr:from>
    <xdr:to>
      <xdr:col>29</xdr:col>
      <xdr:colOff>177800</xdr:colOff>
      <xdr:row>37</xdr:row>
      <xdr:rowOff>59461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101388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274244</xdr:rowOff>
    </xdr:from>
    <xdr:to>
      <xdr:col>26</xdr:col>
      <xdr:colOff>101600</xdr:colOff>
      <xdr:row>36</xdr:row>
      <xdr:rowOff>32944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110186</xdr:rowOff>
    </xdr:from>
    <xdr:to>
      <xdr:col>22</xdr:col>
      <xdr:colOff>165100</xdr:colOff>
      <xdr:row>35</xdr:row>
      <xdr:rowOff>211786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0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196563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0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221818</xdr:rowOff>
    </xdr:from>
    <xdr:to>
      <xdr:col>19</xdr:col>
      <xdr:colOff>38100</xdr:colOff>
      <xdr:row>35</xdr:row>
      <xdr:rowOff>323418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110642</xdr:rowOff>
    </xdr:from>
    <xdr:to>
      <xdr:col>15</xdr:col>
      <xdr:colOff>101600</xdr:colOff>
      <xdr:row>35</xdr:row>
      <xdr:rowOff>212242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197019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132888</xdr:rowOff>
    </xdr:from>
    <xdr:to>
      <xdr:col>24</xdr:col>
      <xdr:colOff>63500</xdr:colOff>
      <xdr:row>31</xdr:row>
      <xdr:rowOff>14839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276388"/>
          <a:ext cx="8382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132888</xdr:rowOff>
    </xdr:from>
    <xdr:to>
      <xdr:col>19</xdr:col>
      <xdr:colOff>177800</xdr:colOff>
      <xdr:row>31</xdr:row>
      <xdr:rowOff>72994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27638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72994</xdr:rowOff>
    </xdr:from>
    <xdr:to>
      <xdr:col>15</xdr:col>
      <xdr:colOff>50800</xdr:colOff>
      <xdr:row>31</xdr:row>
      <xdr:rowOff>101478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87944"/>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101478</xdr:rowOff>
    </xdr:from>
    <xdr:to>
      <xdr:col>10</xdr:col>
      <xdr:colOff>114300</xdr:colOff>
      <xdr:row>31</xdr:row>
      <xdr:rowOff>111491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135489</xdr:rowOff>
    </xdr:from>
    <xdr:to>
      <xdr:col>24</xdr:col>
      <xdr:colOff>114300</xdr:colOff>
      <xdr:row>31</xdr:row>
      <xdr:rowOff>65639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158366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3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82088</xdr:rowOff>
    </xdr:from>
    <xdr:to>
      <xdr:col>20</xdr:col>
      <xdr:colOff>38100</xdr:colOff>
      <xdr:row>31</xdr:row>
      <xdr:rowOff>12238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28765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0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22194</xdr:rowOff>
    </xdr:from>
    <xdr:to>
      <xdr:col>15</xdr:col>
      <xdr:colOff>101600</xdr:colOff>
      <xdr:row>31</xdr:row>
      <xdr:rowOff>123794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140321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50678</xdr:rowOff>
    </xdr:from>
    <xdr:to>
      <xdr:col>10</xdr:col>
      <xdr:colOff>165100</xdr:colOff>
      <xdr:row>31</xdr:row>
      <xdr:rowOff>152278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168805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60691</xdr:rowOff>
    </xdr:from>
    <xdr:to>
      <xdr:col>6</xdr:col>
      <xdr:colOff>38100</xdr:colOff>
      <xdr:row>31</xdr:row>
      <xdr:rowOff>162291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7368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26429</xdr:rowOff>
    </xdr:from>
    <xdr:to>
      <xdr:col>24</xdr:col>
      <xdr:colOff>63500</xdr:colOff>
      <xdr:row>54</xdr:row>
      <xdr:rowOff>78949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3797300" y="9284729"/>
          <a:ext cx="8382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26429</xdr:rowOff>
    </xdr:from>
    <xdr:to>
      <xdr:col>19</xdr:col>
      <xdr:colOff>177800</xdr:colOff>
      <xdr:row>54</xdr:row>
      <xdr:rowOff>68662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284729"/>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68662</xdr:rowOff>
    </xdr:from>
    <xdr:to>
      <xdr:col>15</xdr:col>
      <xdr:colOff>50800</xdr:colOff>
      <xdr:row>54</xdr:row>
      <xdr:rowOff>107011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326962"/>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107011</xdr:rowOff>
    </xdr:from>
    <xdr:to>
      <xdr:col>10</xdr:col>
      <xdr:colOff>114300</xdr:colOff>
      <xdr:row>55</xdr:row>
      <xdr:rowOff>19171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130300" y="9365311"/>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166653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28149</xdr:rowOff>
    </xdr:from>
    <xdr:to>
      <xdr:col>24</xdr:col>
      <xdr:colOff>114300</xdr:colOff>
      <xdr:row>54</xdr:row>
      <xdr:rowOff>129749</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2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51026</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1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147079</xdr:rowOff>
    </xdr:from>
    <xdr:to>
      <xdr:col>20</xdr:col>
      <xdr:colOff>38100</xdr:colOff>
      <xdr:row>54</xdr:row>
      <xdr:rowOff>77229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2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93756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0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17862</xdr:rowOff>
    </xdr:from>
    <xdr:to>
      <xdr:col>15</xdr:col>
      <xdr:colOff>101600</xdr:colOff>
      <xdr:row>54</xdr:row>
      <xdr:rowOff>119462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2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135989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0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56211</xdr:rowOff>
    </xdr:from>
    <xdr:to>
      <xdr:col>10</xdr:col>
      <xdr:colOff>165100</xdr:colOff>
      <xdr:row>54</xdr:row>
      <xdr:rowOff>157811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3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2888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0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139821</xdr:rowOff>
    </xdr:from>
    <xdr:to>
      <xdr:col>6</xdr:col>
      <xdr:colOff>38100</xdr:colOff>
      <xdr:row>55</xdr:row>
      <xdr:rowOff>69971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3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86498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1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166153</xdr:rowOff>
    </xdr:from>
    <xdr:to>
      <xdr:col>24</xdr:col>
      <xdr:colOff>63500</xdr:colOff>
      <xdr:row>79</xdr:row>
      <xdr:rowOff>34871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539253"/>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34871</xdr:rowOff>
    </xdr:from>
    <xdr:to>
      <xdr:col>19</xdr:col>
      <xdr:colOff>177800</xdr:colOff>
      <xdr:row>79</xdr:row>
      <xdr:rowOff>64751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579421"/>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64751</xdr:rowOff>
    </xdr:from>
    <xdr:to>
      <xdr:col>15</xdr:col>
      <xdr:colOff>50800</xdr:colOff>
      <xdr:row>79</xdr:row>
      <xdr:rowOff>76836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609301"/>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76836</xdr:rowOff>
    </xdr:from>
    <xdr:to>
      <xdr:col>10</xdr:col>
      <xdr:colOff>114300</xdr:colOff>
      <xdr:row>79</xdr:row>
      <xdr:rowOff>106390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621386"/>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115353</xdr:rowOff>
    </xdr:from>
    <xdr:to>
      <xdr:col>24</xdr:col>
      <xdr:colOff>114300</xdr:colOff>
      <xdr:row>79</xdr:row>
      <xdr:rowOff>45503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30280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4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155521</xdr:rowOff>
    </xdr:from>
    <xdr:to>
      <xdr:col>20</xdr:col>
      <xdr:colOff>38100</xdr:colOff>
      <xdr:row>79</xdr:row>
      <xdr:rowOff>85671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5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76798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62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13951</xdr:rowOff>
    </xdr:from>
    <xdr:to>
      <xdr:col>15</xdr:col>
      <xdr:colOff>101600</xdr:colOff>
      <xdr:row>79</xdr:row>
      <xdr:rowOff>115551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106678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6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26036</xdr:rowOff>
    </xdr:from>
    <xdr:to>
      <xdr:col>10</xdr:col>
      <xdr:colOff>165100</xdr:colOff>
      <xdr:row>79</xdr:row>
      <xdr:rowOff>127636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118763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66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55590</xdr:rowOff>
    </xdr:from>
    <xdr:to>
      <xdr:col>6</xdr:col>
      <xdr:colOff>38100</xdr:colOff>
      <xdr:row>79</xdr:row>
      <xdr:rowOff>157190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6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148317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6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48478</xdr:rowOff>
    </xdr:from>
    <xdr:to>
      <xdr:col>24</xdr:col>
      <xdr:colOff>63500</xdr:colOff>
      <xdr:row>94</xdr:row>
      <xdr:rowOff>160165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164778"/>
          <a:ext cx="8382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160165</xdr:rowOff>
    </xdr:from>
    <xdr:to>
      <xdr:col>19</xdr:col>
      <xdr:colOff>177800</xdr:colOff>
      <xdr:row>95</xdr:row>
      <xdr:rowOff>33238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76465"/>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33238</xdr:rowOff>
    </xdr:from>
    <xdr:to>
      <xdr:col>15</xdr:col>
      <xdr:colOff>50800</xdr:colOff>
      <xdr:row>95</xdr:row>
      <xdr:rowOff>107370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20988"/>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107370</xdr:rowOff>
    </xdr:from>
    <xdr:to>
      <xdr:col>10</xdr:col>
      <xdr:colOff>114300</xdr:colOff>
      <xdr:row>95</xdr:row>
      <xdr:rowOff>144163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95120"/>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169128</xdr:rowOff>
    </xdr:from>
    <xdr:to>
      <xdr:col>24</xdr:col>
      <xdr:colOff>114300</xdr:colOff>
      <xdr:row>94</xdr:row>
      <xdr:rowOff>99278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20555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9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109365</xdr:rowOff>
    </xdr:from>
    <xdr:to>
      <xdr:col>20</xdr:col>
      <xdr:colOff>38100</xdr:colOff>
      <xdr:row>95</xdr:row>
      <xdr:rowOff>39515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56042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153888</xdr:rowOff>
    </xdr:from>
    <xdr:to>
      <xdr:col>15</xdr:col>
      <xdr:colOff>101600</xdr:colOff>
      <xdr:row>95</xdr:row>
      <xdr:rowOff>84038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75165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56570</xdr:rowOff>
    </xdr:from>
    <xdr:to>
      <xdr:col>10</xdr:col>
      <xdr:colOff>165100</xdr:colOff>
      <xdr:row>95</xdr:row>
      <xdr:rowOff>158170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149297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93363</xdr:rowOff>
    </xdr:from>
    <xdr:to>
      <xdr:col>6</xdr:col>
      <xdr:colOff>38100</xdr:colOff>
      <xdr:row>96</xdr:row>
      <xdr:rowOff>23513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56490</xdr:rowOff>
    </xdr:from>
    <xdr:to>
      <xdr:col>55</xdr:col>
      <xdr:colOff>0</xdr:colOff>
      <xdr:row>37</xdr:row>
      <xdr:rowOff>162926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400140"/>
          <a:ext cx="8382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163246</xdr:rowOff>
    </xdr:from>
    <xdr:to>
      <xdr:col>50</xdr:col>
      <xdr:colOff>114300</xdr:colOff>
      <xdr:row>37</xdr:row>
      <xdr:rowOff>162926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335446"/>
          <a:ext cx="889000" cy="1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163246</xdr:rowOff>
    </xdr:from>
    <xdr:to>
      <xdr:col>45</xdr:col>
      <xdr:colOff>177800</xdr:colOff>
      <xdr:row>37</xdr:row>
      <xdr:rowOff>8804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335446"/>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152319</xdr:rowOff>
    </xdr:from>
    <xdr:to>
      <xdr:col>41</xdr:col>
      <xdr:colOff>50800</xdr:colOff>
      <xdr:row>37</xdr:row>
      <xdr:rowOff>8804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32451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5690</xdr:rowOff>
    </xdr:from>
    <xdr:to>
      <xdr:col>55</xdr:col>
      <xdr:colOff>50800</xdr:colOff>
      <xdr:row>37</xdr:row>
      <xdr:rowOff>107290</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155567</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32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112126</xdr:rowOff>
    </xdr:from>
    <xdr:to>
      <xdr:col>50</xdr:col>
      <xdr:colOff>165100</xdr:colOff>
      <xdr:row>38</xdr:row>
      <xdr:rowOff>42276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33403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5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112446</xdr:rowOff>
    </xdr:from>
    <xdr:to>
      <xdr:col>46</xdr:col>
      <xdr:colOff>38100</xdr:colOff>
      <xdr:row>37</xdr:row>
      <xdr:rowOff>42596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33723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7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129454</xdr:rowOff>
    </xdr:from>
    <xdr:to>
      <xdr:col>41</xdr:col>
      <xdr:colOff>101600</xdr:colOff>
      <xdr:row>37</xdr:row>
      <xdr:rowOff>59604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50731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3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101519</xdr:rowOff>
    </xdr:from>
    <xdr:to>
      <xdr:col>36</xdr:col>
      <xdr:colOff>165100</xdr:colOff>
      <xdr:row>37</xdr:row>
      <xdr:rowOff>31669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2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22796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85255</xdr:rowOff>
    </xdr:from>
    <xdr:to>
      <xdr:col>55</xdr:col>
      <xdr:colOff>0</xdr:colOff>
      <xdr:row>56</xdr:row>
      <xdr:rowOff>124003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515005"/>
          <a:ext cx="8382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38088</xdr:rowOff>
    </xdr:from>
    <xdr:to>
      <xdr:col>50</xdr:col>
      <xdr:colOff>114300</xdr:colOff>
      <xdr:row>56</xdr:row>
      <xdr:rowOff>124003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639288"/>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38088</xdr:rowOff>
    </xdr:from>
    <xdr:to>
      <xdr:col>45</xdr:col>
      <xdr:colOff>177800</xdr:colOff>
      <xdr:row>56</xdr:row>
      <xdr:rowOff>127070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63928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44869</xdr:rowOff>
    </xdr:from>
    <xdr:to>
      <xdr:col>41</xdr:col>
      <xdr:colOff>50800</xdr:colOff>
      <xdr:row>56</xdr:row>
      <xdr:rowOff>127070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646069"/>
          <a:ext cx="889000" cy="8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34455</xdr:rowOff>
    </xdr:from>
    <xdr:to>
      <xdr:col>55</xdr:col>
      <xdr:colOff>50800</xdr:colOff>
      <xdr:row>55</xdr:row>
      <xdr:rowOff>136055</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57332</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3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73203</xdr:rowOff>
    </xdr:from>
    <xdr:to>
      <xdr:col>50</xdr:col>
      <xdr:colOff>165100</xdr:colOff>
      <xdr:row>57</xdr:row>
      <xdr:rowOff>3353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165930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158738</xdr:rowOff>
    </xdr:from>
    <xdr:to>
      <xdr:col>46</xdr:col>
      <xdr:colOff>38100</xdr:colOff>
      <xdr:row>56</xdr:row>
      <xdr:rowOff>88888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80015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6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76270</xdr:rowOff>
    </xdr:from>
    <xdr:to>
      <xdr:col>41</xdr:col>
      <xdr:colOff>101600</xdr:colOff>
      <xdr:row>57</xdr:row>
      <xdr:rowOff>6420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6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22947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4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165519</xdr:rowOff>
    </xdr:from>
    <xdr:to>
      <xdr:col>36</xdr:col>
      <xdr:colOff>165100</xdr:colOff>
      <xdr:row>56</xdr:row>
      <xdr:rowOff>95669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5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112196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93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120841</xdr:rowOff>
    </xdr:from>
    <xdr:to>
      <xdr:col>55</xdr:col>
      <xdr:colOff>0</xdr:colOff>
      <xdr:row>77</xdr:row>
      <xdr:rowOff>134305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3322491"/>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89979</xdr:rowOff>
    </xdr:from>
    <xdr:to>
      <xdr:col>50</xdr:col>
      <xdr:colOff>114300</xdr:colOff>
      <xdr:row>77</xdr:row>
      <xdr:rowOff>134305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8750300" y="13291629"/>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125230</xdr:rowOff>
    </xdr:from>
    <xdr:to>
      <xdr:col>45</xdr:col>
      <xdr:colOff>177800</xdr:colOff>
      <xdr:row>77</xdr:row>
      <xdr:rowOff>89979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7861300" y="12983980"/>
          <a:ext cx="889000" cy="3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125230</xdr:rowOff>
    </xdr:from>
    <xdr:to>
      <xdr:col>41</xdr:col>
      <xdr:colOff>50800</xdr:colOff>
      <xdr:row>77</xdr:row>
      <xdr:rowOff>132956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6972300" y="12983980"/>
          <a:ext cx="8890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70041</xdr:rowOff>
    </xdr:from>
    <xdr:to>
      <xdr:col>55</xdr:col>
      <xdr:colOff>50800</xdr:colOff>
      <xdr:row>78</xdr:row>
      <xdr:rowOff>191</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156418</xdr:rowOff>
    </xdr:from>
    <xdr:ext cx="469744"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31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83505</xdr:rowOff>
    </xdr:from>
    <xdr:to>
      <xdr:col>50</xdr:col>
      <xdr:colOff>165100</xdr:colOff>
      <xdr:row>78</xdr:row>
      <xdr:rowOff>13655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4782</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91728" y="133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39179</xdr:rowOff>
    </xdr:from>
    <xdr:to>
      <xdr:col>46</xdr:col>
      <xdr:colOff>38100</xdr:colOff>
      <xdr:row>77</xdr:row>
      <xdr:rowOff>140779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131906</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3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74430</xdr:rowOff>
    </xdr:from>
    <xdr:to>
      <xdr:col>41</xdr:col>
      <xdr:colOff>101600</xdr:colOff>
      <xdr:row>76</xdr:row>
      <xdr:rowOff>4580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167157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82156</xdr:rowOff>
    </xdr:from>
    <xdr:to>
      <xdr:col>36</xdr:col>
      <xdr:colOff>165100</xdr:colOff>
      <xdr:row>78</xdr:row>
      <xdr:rowOff>12306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3433</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27572</xdr:rowOff>
    </xdr:from>
    <xdr:to>
      <xdr:col>55</xdr:col>
      <xdr:colOff>0</xdr:colOff>
      <xdr:row>93</xdr:row>
      <xdr:rowOff>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5800972"/>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144227</xdr:rowOff>
    </xdr:from>
    <xdr:to>
      <xdr:col>50</xdr:col>
      <xdr:colOff>114300</xdr:colOff>
      <xdr:row>93</xdr:row>
      <xdr:rowOff>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8750300" y="1591762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51737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5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144227</xdr:rowOff>
    </xdr:from>
    <xdr:to>
      <xdr:col>45</xdr:col>
      <xdr:colOff>177800</xdr:colOff>
      <xdr:row>95</xdr:row>
      <xdr:rowOff>34475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5917627"/>
          <a:ext cx="889000" cy="4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44628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5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20669</xdr:rowOff>
    </xdr:from>
    <xdr:to>
      <xdr:col>41</xdr:col>
      <xdr:colOff>50800</xdr:colOff>
      <xdr:row>95</xdr:row>
      <xdr:rowOff>34475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972300" y="15965519"/>
          <a:ext cx="889000" cy="3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148222</xdr:rowOff>
    </xdr:from>
    <xdr:to>
      <xdr:col>55</xdr:col>
      <xdr:colOff>50800</xdr:colOff>
      <xdr:row>92</xdr:row>
      <xdr:rowOff>78372</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57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171099</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56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120653</xdr:rowOff>
    </xdr:from>
    <xdr:to>
      <xdr:col>50</xdr:col>
      <xdr:colOff>165100</xdr:colOff>
      <xdr:row>93</xdr:row>
      <xdr:rowOff>50803</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58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67330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56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93427</xdr:rowOff>
    </xdr:from>
    <xdr:to>
      <xdr:col>46</xdr:col>
      <xdr:colOff>38100</xdr:colOff>
      <xdr:row>93</xdr:row>
      <xdr:rowOff>23577</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5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40104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6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155125</xdr:rowOff>
    </xdr:from>
    <xdr:to>
      <xdr:col>41</xdr:col>
      <xdr:colOff>101600</xdr:colOff>
      <xdr:row>95</xdr:row>
      <xdr:rowOff>85275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101802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141319</xdr:rowOff>
    </xdr:from>
    <xdr:to>
      <xdr:col>36</xdr:col>
      <xdr:colOff>165100</xdr:colOff>
      <xdr:row>93</xdr:row>
      <xdr:rowOff>71469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59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87996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56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6038</xdr:rowOff>
    </xdr:from>
    <xdr:to>
      <xdr:col>85</xdr:col>
      <xdr:colOff>127000</xdr:colOff>
      <xdr:row>38</xdr:row>
      <xdr:rowOff>91854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521138"/>
          <a:ext cx="8382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91854</xdr:rowOff>
    </xdr:from>
    <xdr:to>
      <xdr:col>81</xdr:col>
      <xdr:colOff>50800</xdr:colOff>
      <xdr:row>38</xdr:row>
      <xdr:rowOff>114348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606954"/>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114348</xdr:rowOff>
    </xdr:from>
    <xdr:to>
      <xdr:col>76</xdr:col>
      <xdr:colOff>114300</xdr:colOff>
      <xdr:row>38</xdr:row>
      <xdr:rowOff>122212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294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122212</xdr:rowOff>
    </xdr:from>
    <xdr:to>
      <xdr:col>71</xdr:col>
      <xdr:colOff>177800</xdr:colOff>
      <xdr:row>38</xdr:row>
      <xdr:rowOff>129618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126688</xdr:rowOff>
    </xdr:from>
    <xdr:to>
      <xdr:col>85</xdr:col>
      <xdr:colOff>177800</xdr:colOff>
      <xdr:row>38</xdr:row>
      <xdr:rowOff>56838</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4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105115</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41054</xdr:rowOff>
    </xdr:from>
    <xdr:to>
      <xdr:col>81</xdr:col>
      <xdr:colOff>101600</xdr:colOff>
      <xdr:row>38</xdr:row>
      <xdr:rowOff>142654</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5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133781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64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63548</xdr:rowOff>
    </xdr:from>
    <xdr:to>
      <xdr:col>76</xdr:col>
      <xdr:colOff>165100</xdr:colOff>
      <xdr:row>38</xdr:row>
      <xdr:rowOff>165148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156275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71412</xdr:rowOff>
    </xdr:from>
    <xdr:to>
      <xdr:col>72</xdr:col>
      <xdr:colOff>38100</xdr:colOff>
      <xdr:row>39</xdr:row>
      <xdr:rowOff>1562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164139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78818</xdr:rowOff>
    </xdr:from>
    <xdr:to>
      <xdr:col>67</xdr:col>
      <xdr:colOff>101600</xdr:colOff>
      <xdr:row>39</xdr:row>
      <xdr:rowOff>8968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5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134739</xdr:rowOff>
    </xdr:from>
    <xdr:to>
      <xdr:col>85</xdr:col>
      <xdr:colOff>127000</xdr:colOff>
      <xdr:row>73</xdr:row>
      <xdr:rowOff>165806</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2650589"/>
          <a:ext cx="8382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103810</xdr:rowOff>
    </xdr:from>
    <xdr:to>
      <xdr:col>81</xdr:col>
      <xdr:colOff>50800</xdr:colOff>
      <xdr:row>73</xdr:row>
      <xdr:rowOff>134739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2619660"/>
          <a:ext cx="8890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103810</xdr:rowOff>
    </xdr:from>
    <xdr:to>
      <xdr:col>76</xdr:col>
      <xdr:colOff>114300</xdr:colOff>
      <xdr:row>73</xdr:row>
      <xdr:rowOff>149255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3703300" y="12619660"/>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139014</xdr:rowOff>
    </xdr:from>
    <xdr:to>
      <xdr:col>71</xdr:col>
      <xdr:colOff>177800</xdr:colOff>
      <xdr:row>73</xdr:row>
      <xdr:rowOff>149255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65486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115006</xdr:rowOff>
    </xdr:from>
    <xdr:to>
      <xdr:col>85</xdr:col>
      <xdr:colOff>177800</xdr:colOff>
      <xdr:row>74</xdr:row>
      <xdr:rowOff>45156</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93433</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6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83939</xdr:rowOff>
    </xdr:from>
    <xdr:to>
      <xdr:col>81</xdr:col>
      <xdr:colOff>101600</xdr:colOff>
      <xdr:row>74</xdr:row>
      <xdr:rowOff>14089</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5216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6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53010</xdr:rowOff>
    </xdr:from>
    <xdr:to>
      <xdr:col>76</xdr:col>
      <xdr:colOff>165100</xdr:colOff>
      <xdr:row>73</xdr:row>
      <xdr:rowOff>154610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145737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6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98455</xdr:rowOff>
    </xdr:from>
    <xdr:to>
      <xdr:col>72</xdr:col>
      <xdr:colOff>38100</xdr:colOff>
      <xdr:row>74</xdr:row>
      <xdr:rowOff>28605</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19732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88214</xdr:rowOff>
    </xdr:from>
    <xdr:to>
      <xdr:col>67</xdr:col>
      <xdr:colOff>101600</xdr:colOff>
      <xdr:row>74</xdr:row>
      <xdr:rowOff>18364</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9491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98644</xdr:rowOff>
    </xdr:from>
    <xdr:to>
      <xdr:col>85</xdr:col>
      <xdr:colOff>127000</xdr:colOff>
      <xdr:row>97</xdr:row>
      <xdr:rowOff>39664</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5481300" y="16557844"/>
          <a:ext cx="8382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30521</xdr:rowOff>
    </xdr:from>
    <xdr:to>
      <xdr:col>81</xdr:col>
      <xdr:colOff>50800</xdr:colOff>
      <xdr:row>97</xdr:row>
      <xdr:rowOff>39664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4592300" y="16489721"/>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30521</xdr:rowOff>
    </xdr:from>
    <xdr:to>
      <xdr:col>76</xdr:col>
      <xdr:colOff>114300</xdr:colOff>
      <xdr:row>97</xdr:row>
      <xdr:rowOff>41494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3703300" y="16489721"/>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130373</xdr:rowOff>
    </xdr:from>
    <xdr:to>
      <xdr:col>71</xdr:col>
      <xdr:colOff>177800</xdr:colOff>
      <xdr:row>97</xdr:row>
      <xdr:rowOff>41494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814300" y="16075223"/>
          <a:ext cx="889000" cy="59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67236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3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47844</xdr:rowOff>
    </xdr:from>
    <xdr:to>
      <xdr:col>85</xdr:col>
      <xdr:colOff>177800</xdr:colOff>
      <xdr:row>96</xdr:row>
      <xdr:rowOff>149444</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6268700" y="165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26271</xdr:rowOff>
    </xdr:from>
    <xdr:ext cx="469744"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648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160314</xdr:rowOff>
    </xdr:from>
    <xdr:to>
      <xdr:col>81</xdr:col>
      <xdr:colOff>101600</xdr:colOff>
      <xdr:row>97</xdr:row>
      <xdr:rowOff>90464</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5430500" y="166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81591</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33728" y="16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151171</xdr:rowOff>
    </xdr:from>
    <xdr:to>
      <xdr:col>76</xdr:col>
      <xdr:colOff>165100</xdr:colOff>
      <xdr:row>96</xdr:row>
      <xdr:rowOff>81321</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4541500" y="164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72448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162144</xdr:rowOff>
    </xdr:from>
    <xdr:to>
      <xdr:col>72</xdr:col>
      <xdr:colOff>38100</xdr:colOff>
      <xdr:row>97</xdr:row>
      <xdr:rowOff>92294</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36525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83421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8" y="1671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79573</xdr:rowOff>
    </xdr:from>
    <xdr:to>
      <xdr:col>67</xdr:col>
      <xdr:colOff>101600</xdr:colOff>
      <xdr:row>94</xdr:row>
      <xdr:rowOff>9723</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2763500" y="160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26250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57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79284</xdr:rowOff>
    </xdr:from>
    <xdr:to>
      <xdr:col>116</xdr:col>
      <xdr:colOff>63500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394234"/>
          <a:ext cx="838200" cy="13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28484</xdr:rowOff>
    </xdr:from>
    <xdr:to>
      <xdr:col>116</xdr:col>
      <xdr:colOff>114300</xdr:colOff>
      <xdr:row>31</xdr:row>
      <xdr:rowOff>130084</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53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51361</xdr:rowOff>
    </xdr:from>
    <xdr:ext cx="378565"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19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140516</xdr:rowOff>
    </xdr:from>
    <xdr:to>
      <xdr:col>116</xdr:col>
      <xdr:colOff>63500</xdr:colOff>
      <xdr:row>56</xdr:row>
      <xdr:rowOff>155441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1323300" y="9741716"/>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91956</xdr:rowOff>
    </xdr:from>
    <xdr:to>
      <xdr:col>111</xdr:col>
      <xdr:colOff>177800</xdr:colOff>
      <xdr:row>56</xdr:row>
      <xdr:rowOff>155441</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0434300" y="9693156"/>
          <a:ext cx="8890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91956</xdr:rowOff>
    </xdr:from>
    <xdr:to>
      <xdr:col>107</xdr:col>
      <xdr:colOff>50800</xdr:colOff>
      <xdr:row>56</xdr:row>
      <xdr:rowOff>112905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19545300" y="9693156"/>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165646</xdr:rowOff>
    </xdr:from>
    <xdr:to>
      <xdr:col>102</xdr:col>
      <xdr:colOff>114300</xdr:colOff>
      <xdr:row>56</xdr:row>
      <xdr:rowOff>112905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656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89716</xdr:rowOff>
    </xdr:from>
    <xdr:to>
      <xdr:col>116</xdr:col>
      <xdr:colOff>114300</xdr:colOff>
      <xdr:row>57</xdr:row>
      <xdr:rowOff>19866</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96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68143</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96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104641</xdr:rowOff>
    </xdr:from>
    <xdr:to>
      <xdr:col>112</xdr:col>
      <xdr:colOff>38100</xdr:colOff>
      <xdr:row>57</xdr:row>
      <xdr:rowOff>34791</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25918</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7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41156</xdr:rowOff>
    </xdr:from>
    <xdr:to>
      <xdr:col>107</xdr:col>
      <xdr:colOff>101600</xdr:colOff>
      <xdr:row>56</xdr:row>
      <xdr:rowOff>142756</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133883</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97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62105</xdr:rowOff>
    </xdr:from>
    <xdr:to>
      <xdr:col>102</xdr:col>
      <xdr:colOff>165100</xdr:colOff>
      <xdr:row>56</xdr:row>
      <xdr:rowOff>163705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154832</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114846</xdr:rowOff>
    </xdr:from>
    <xdr:to>
      <xdr:col>98</xdr:col>
      <xdr:colOff>38100</xdr:colOff>
      <xdr:row>56</xdr:row>
      <xdr:rowOff>44996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61523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5" name="繰出金グラフ枠">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106299</xdr:rowOff>
    </xdr:from>
    <xdr:to>
      <xdr:col>116</xdr:col>
      <xdr:colOff>62864</xdr:colOff>
      <xdr:row>74</xdr:row>
      <xdr:rowOff>92202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2159595" y="12279249"/>
          <a:ext cx="1269" cy="50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96029</xdr:rowOff>
    </xdr:from>
    <xdr:ext cx="469744" cy="259045"/>
    <xdr:sp macro="" textlink="">
      <xdr:nvSpPr>
        <xdr:cNvPr id="817" name="繰出金最小値テキスト">
          <a:extLst>
            <a:ext uri="{FF2B5EF4-FFF2-40B4-BE49-F238E27FC236}">
              <a16:creationId xmlns:a16="http://schemas.microsoft.com/office/drawing/2014/main" id="{00000000-0008-0000-0600-000031030000}"/>
            </a:ext>
          </a:extLst>
        </xdr:cNvPr>
        <xdr:cNvSpPr txBox="1"/>
      </xdr:nvSpPr>
      <xdr:spPr>
        <a:xfrm>
          <a:off x="22212300" y="127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92202</xdr:rowOff>
    </xdr:from>
    <xdr:to>
      <xdr:col>116</xdr:col>
      <xdr:colOff>152400</xdr:colOff>
      <xdr:row>74</xdr:row>
      <xdr:rowOff>92202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2072600" y="1277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52976</xdr:rowOff>
    </xdr:from>
    <xdr:ext cx="534377" cy="259045"/>
    <xdr:sp macro="" textlink="">
      <xdr:nvSpPr>
        <xdr:cNvPr id="819" name="繰出金最大値テキスト">
          <a:extLst>
            <a:ext uri="{FF2B5EF4-FFF2-40B4-BE49-F238E27FC236}">
              <a16:creationId xmlns:a16="http://schemas.microsoft.com/office/drawing/2014/main" id="{00000000-0008-0000-0600-000033030000}"/>
            </a:ext>
          </a:extLst>
        </xdr:cNvPr>
        <xdr:cNvSpPr txBox="1"/>
      </xdr:nvSpPr>
      <xdr:spPr>
        <a:xfrm>
          <a:off x="22212300" y="120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106299</xdr:rowOff>
    </xdr:from>
    <xdr:to>
      <xdr:col>116</xdr:col>
      <xdr:colOff>152400</xdr:colOff>
      <xdr:row>71</xdr:row>
      <xdr:rowOff>106299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27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40640</xdr:rowOff>
    </xdr:from>
    <xdr:to>
      <xdr:col>116</xdr:col>
      <xdr:colOff>63500</xdr:colOff>
      <xdr:row>74</xdr:row>
      <xdr:rowOff>69977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1323300" y="12727940"/>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97172</xdr:rowOff>
    </xdr:from>
    <xdr:ext cx="469744" cy="259045"/>
    <xdr:sp macro="" textlink="">
      <xdr:nvSpPr>
        <xdr:cNvPr id="822" name="繰出金平均値テキスト">
          <a:extLst>
            <a:ext uri="{FF2B5EF4-FFF2-40B4-BE49-F238E27FC236}">
              <a16:creationId xmlns:a16="http://schemas.microsoft.com/office/drawing/2014/main" id="{00000000-0008-0000-0600-000036030000}"/>
            </a:ext>
          </a:extLst>
        </xdr:cNvPr>
        <xdr:cNvSpPr txBox="1"/>
      </xdr:nvSpPr>
      <xdr:spPr>
        <a:xfrm>
          <a:off x="22212300" y="12441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74295</xdr:rowOff>
    </xdr:from>
    <xdr:to>
      <xdr:col>116</xdr:col>
      <xdr:colOff>114300</xdr:colOff>
      <xdr:row>74</xdr:row>
      <xdr:rowOff>4445</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2211070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69977</xdr:rowOff>
    </xdr:from>
    <xdr:to>
      <xdr:col>111</xdr:col>
      <xdr:colOff>177800</xdr:colOff>
      <xdr:row>79</xdr:row>
      <xdr:rowOff>24637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0434300" y="12757277"/>
          <a:ext cx="889000" cy="8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59309</xdr:rowOff>
    </xdr:from>
    <xdr:to>
      <xdr:col>112</xdr:col>
      <xdr:colOff>38100</xdr:colOff>
      <xdr:row>73</xdr:row>
      <xdr:rowOff>160909</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12725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5986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75728" y="123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24637</xdr:rowOff>
    </xdr:from>
    <xdr:to>
      <xdr:col>107</xdr:col>
      <xdr:colOff>50800</xdr:colOff>
      <xdr:row>79</xdr:row>
      <xdr:rowOff>35561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19545300" y="1356918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0383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154957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28448</xdr:rowOff>
    </xdr:from>
    <xdr:to>
      <xdr:col>102</xdr:col>
      <xdr:colOff>114300</xdr:colOff>
      <xdr:row>79</xdr:row>
      <xdr:rowOff>35561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656300" y="13572998"/>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161290</xdr:rowOff>
    </xdr:from>
    <xdr:to>
      <xdr:col>116</xdr:col>
      <xdr:colOff>114300</xdr:colOff>
      <xdr:row>74</xdr:row>
      <xdr:rowOff>91440</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221107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76217</xdr:rowOff>
    </xdr:from>
    <xdr:ext cx="469744" cy="259045"/>
    <xdr:sp macro="" textlink="">
      <xdr:nvSpPr>
        <xdr:cNvPr id="841" name="繰出金該当値テキスト">
          <a:extLst>
            <a:ext uri="{FF2B5EF4-FFF2-40B4-BE49-F238E27FC236}">
              <a16:creationId xmlns:a16="http://schemas.microsoft.com/office/drawing/2014/main" id="{00000000-0008-0000-0600-000049030000}"/>
            </a:ext>
          </a:extLst>
        </xdr:cNvPr>
        <xdr:cNvSpPr txBox="1"/>
      </xdr:nvSpPr>
      <xdr:spPr>
        <a:xfrm>
          <a:off x="22212300" y="125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19177</xdr:rowOff>
    </xdr:from>
    <xdr:to>
      <xdr:col>112</xdr:col>
      <xdr:colOff>38100</xdr:colOff>
      <xdr:row>74</xdr:row>
      <xdr:rowOff>120777</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1272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111904</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757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145287</xdr:rowOff>
    </xdr:from>
    <xdr:to>
      <xdr:col>107</xdr:col>
      <xdr:colOff>101600</xdr:colOff>
      <xdr:row>79</xdr:row>
      <xdr:rowOff>75437</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0383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66564</xdr:rowOff>
    </xdr:from>
    <xdr:ext cx="378565"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5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156211</xdr:rowOff>
    </xdr:from>
    <xdr:to>
      <xdr:col>102</xdr:col>
      <xdr:colOff>165100</xdr:colOff>
      <xdr:row>79</xdr:row>
      <xdr:rowOff>86361</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19494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77488</xdr:rowOff>
    </xdr:from>
    <xdr:ext cx="313932"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88333" y="136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149098</xdr:rowOff>
    </xdr:from>
    <xdr:to>
      <xdr:col>98</xdr:col>
      <xdr:colOff>38100</xdr:colOff>
      <xdr:row>79</xdr:row>
      <xdr:rowOff>79248</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8605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70375</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7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2" name="前年度繰上充用金グラフ枠">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4" name="前年度繰上充用金最小値テキスト">
          <a:extLst>
            <a:ext uri="{FF2B5EF4-FFF2-40B4-BE49-F238E27FC236}">
              <a16:creationId xmlns:a16="http://schemas.microsoft.com/office/drawing/2014/main" id="{00000000-0008-0000-0600-00006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6" name="前年度繰上充用金最大値テキスト">
          <a:extLst>
            <a:ext uri="{FF2B5EF4-FFF2-40B4-BE49-F238E27FC236}">
              <a16:creationId xmlns:a16="http://schemas.microsoft.com/office/drawing/2014/main" id="{00000000-0008-0000-0600-00006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9" name="前年度繰上充用金平均値テキスト">
          <a:extLst>
            <a:ext uri="{FF2B5EF4-FFF2-40B4-BE49-F238E27FC236}">
              <a16:creationId xmlns:a16="http://schemas.microsoft.com/office/drawing/2014/main" id="{00000000-0008-0000-0600-00006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8" name="前年度繰上充用金該当値テキスト">
          <a:extLst>
            <a:ext uri="{FF2B5EF4-FFF2-40B4-BE49-F238E27FC236}">
              <a16:creationId xmlns:a16="http://schemas.microsoft.com/office/drawing/2014/main" id="{00000000-0008-0000-0600-00007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・歳出決算の総額は、住民一人当たり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円となっている。主な構成要素である人件費は住民一人当たり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これは、定年退職者の減による退職手当の減等によるものである。同一グループ内において、人口規模が小さいため、住民一人当たりの人件費はグループ内平均に比べ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・普通建設事業費については、以前はグループ内平均に比べ高い水準だったが、「佐賀県行財政運営計画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2015</a:t>
          </a:r>
          <a:r>
            <a:rPr kumimoji="1" lang="ja-JP" altLang="en-US" sz="1300">
              <a:solidFill>
                <a:schemeClr val="tx1"/>
              </a:solidFill>
              <a:latin typeface="ＭＳ Ｐゴシック" panose="020B0600070205080204" pitchFamily="50" charset="-128"/>
              <a:ea typeface="ＭＳ Ｐゴシック" panose="020B0600070205080204" pitchFamily="50" charset="-128"/>
            </a:rPr>
            <a:t>」及び「佐賀県行財政運営計画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等により投資的経費の総額を段階的に抑制しつつ、計画的な事業執行を図ってきたことから、近年はグループ内平均と同程度の水準となっている。また、新規整備と更新整備においてグループ内の乖離が生じているのは、新規公共施設等を整備するための経費を絞って選別している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・投資及び出資金については、各都道府県の拠出金で設置している被災者生活再建支援基金について、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年度以来となる追加拠出を行ったため、皆増となっている。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64589</xdr:rowOff>
    </xdr:from>
    <xdr:to>
      <xdr:col>24</xdr:col>
      <xdr:colOff>63500</xdr:colOff>
      <xdr:row>31</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0808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76019</xdr:rowOff>
    </xdr:from>
    <xdr:to>
      <xdr:col>19</xdr:col>
      <xdr:colOff>177800</xdr:colOff>
      <xdr:row>31</xdr:row>
      <xdr:rowOff>95613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90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76019</xdr:rowOff>
    </xdr:from>
    <xdr:to>
      <xdr:col>15</xdr:col>
      <xdr:colOff>50800</xdr:colOff>
      <xdr:row>31</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9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31</xdr:row>
      <xdr:rowOff>138067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13789</xdr:rowOff>
    </xdr:from>
    <xdr:to>
      <xdr:col>24</xdr:col>
      <xdr:colOff>114300</xdr:colOff>
      <xdr:row>30</xdr:row>
      <xdr:rowOff>115389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100166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44813</xdr:rowOff>
    </xdr:from>
    <xdr:to>
      <xdr:col>20</xdr:col>
      <xdr:colOff>38100</xdr:colOff>
      <xdr:row>31</xdr:row>
      <xdr:rowOff>146413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162940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25219</xdr:rowOff>
    </xdr:from>
    <xdr:to>
      <xdr:col>15</xdr:col>
      <xdr:colOff>101600</xdr:colOff>
      <xdr:row>31</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87267</xdr:rowOff>
    </xdr:from>
    <xdr:to>
      <xdr:col>10</xdr:col>
      <xdr:colOff>165100</xdr:colOff>
      <xdr:row>32</xdr:row>
      <xdr:rowOff>17417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33944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38247</xdr:rowOff>
    </xdr:from>
    <xdr:to>
      <xdr:col>24</xdr:col>
      <xdr:colOff>63500</xdr:colOff>
      <xdr:row>54</xdr:row>
      <xdr:rowOff>75464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96547"/>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55714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1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75464</xdr:rowOff>
    </xdr:from>
    <xdr:to>
      <xdr:col>19</xdr:col>
      <xdr:colOff>177800</xdr:colOff>
      <xdr:row>55</xdr:row>
      <xdr:rowOff>10313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33764"/>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159954</xdr:rowOff>
    </xdr:from>
    <xdr:to>
      <xdr:col>15</xdr:col>
      <xdr:colOff>50800</xdr:colOff>
      <xdr:row>55</xdr:row>
      <xdr:rowOff>10313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41825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91785</xdr:rowOff>
    </xdr:from>
    <xdr:to>
      <xdr:col>10</xdr:col>
      <xdr:colOff>114300</xdr:colOff>
      <xdr:row>54</xdr:row>
      <xdr:rowOff>159954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158897</xdr:rowOff>
    </xdr:from>
    <xdr:to>
      <xdr:col>24</xdr:col>
      <xdr:colOff>114300</xdr:colOff>
      <xdr:row>54</xdr:row>
      <xdr:rowOff>89047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10324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24664</xdr:rowOff>
    </xdr:from>
    <xdr:to>
      <xdr:col>20</xdr:col>
      <xdr:colOff>38100</xdr:colOff>
      <xdr:row>54</xdr:row>
      <xdr:rowOff>126264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142791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130963</xdr:rowOff>
    </xdr:from>
    <xdr:to>
      <xdr:col>15</xdr:col>
      <xdr:colOff>101600</xdr:colOff>
      <xdr:row>55</xdr:row>
      <xdr:rowOff>61113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52240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109154</xdr:rowOff>
    </xdr:from>
    <xdr:to>
      <xdr:col>10</xdr:col>
      <xdr:colOff>165100</xdr:colOff>
      <xdr:row>55</xdr:row>
      <xdr:rowOff>39304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30431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40985</xdr:rowOff>
    </xdr:from>
    <xdr:to>
      <xdr:col>6</xdr:col>
      <xdr:colOff>38100</xdr:colOff>
      <xdr:row>54</xdr:row>
      <xdr:rowOff>142585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159112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120106</xdr:rowOff>
    </xdr:from>
    <xdr:to>
      <xdr:col>24</xdr:col>
      <xdr:colOff>63500</xdr:colOff>
      <xdr:row>75</xdr:row>
      <xdr:rowOff>43144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293056"/>
          <a:ext cx="838200" cy="6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119452</xdr:rowOff>
    </xdr:from>
    <xdr:to>
      <xdr:col>19</xdr:col>
      <xdr:colOff>177800</xdr:colOff>
      <xdr:row>75</xdr:row>
      <xdr:rowOff>43144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463852"/>
          <a:ext cx="889000" cy="4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119452</xdr:rowOff>
    </xdr:from>
    <xdr:to>
      <xdr:col>15</xdr:col>
      <xdr:colOff>50800</xdr:colOff>
      <xdr:row>75</xdr:row>
      <xdr:rowOff>144707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463852"/>
          <a:ext cx="889000" cy="5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24530</xdr:rowOff>
    </xdr:from>
    <xdr:to>
      <xdr:col>10</xdr:col>
      <xdr:colOff>114300</xdr:colOff>
      <xdr:row>75</xdr:row>
      <xdr:rowOff>144707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883280"/>
          <a:ext cx="889000" cy="1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69306</xdr:rowOff>
    </xdr:from>
    <xdr:to>
      <xdr:col>24</xdr:col>
      <xdr:colOff>114300</xdr:colOff>
      <xdr:row>71</xdr:row>
      <xdr:rowOff>170906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92183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163794</xdr:rowOff>
    </xdr:from>
    <xdr:to>
      <xdr:col>20</xdr:col>
      <xdr:colOff>38100</xdr:colOff>
      <xdr:row>75</xdr:row>
      <xdr:rowOff>93944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85071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9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68652</xdr:rowOff>
    </xdr:from>
    <xdr:to>
      <xdr:col>15</xdr:col>
      <xdr:colOff>101600</xdr:colOff>
      <xdr:row>72</xdr:row>
      <xdr:rowOff>170252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15329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18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93907</xdr:rowOff>
    </xdr:from>
    <xdr:to>
      <xdr:col>10</xdr:col>
      <xdr:colOff>165100</xdr:colOff>
      <xdr:row>76</xdr:row>
      <xdr:rowOff>24057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15184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04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145180</xdr:rowOff>
    </xdr:from>
    <xdr:to>
      <xdr:col>6</xdr:col>
      <xdr:colOff>38100</xdr:colOff>
      <xdr:row>75</xdr:row>
      <xdr:rowOff>75330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91857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166484</xdr:rowOff>
    </xdr:from>
    <xdr:to>
      <xdr:col>24</xdr:col>
      <xdr:colOff>63500</xdr:colOff>
      <xdr:row>98</xdr:row>
      <xdr:rowOff>49327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713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120955</xdr:rowOff>
    </xdr:from>
    <xdr:to>
      <xdr:col>19</xdr:col>
      <xdr:colOff>177800</xdr:colOff>
      <xdr:row>98</xdr:row>
      <xdr:rowOff>49327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51605"/>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126442</xdr:rowOff>
    </xdr:from>
    <xdr:to>
      <xdr:col>15</xdr:col>
      <xdr:colOff>50800</xdr:colOff>
      <xdr:row>97</xdr:row>
      <xdr:rowOff>120955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5642"/>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106211</xdr:rowOff>
    </xdr:from>
    <xdr:to>
      <xdr:col>10</xdr:col>
      <xdr:colOff>114300</xdr:colOff>
      <xdr:row>96</xdr:row>
      <xdr:rowOff>126442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115684</xdr:rowOff>
    </xdr:from>
    <xdr:to>
      <xdr:col>24</xdr:col>
      <xdr:colOff>114300</xdr:colOff>
      <xdr:row>98</xdr:row>
      <xdr:rowOff>45834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169977</xdr:rowOff>
    </xdr:from>
    <xdr:to>
      <xdr:col>20</xdr:col>
      <xdr:colOff>38100</xdr:colOff>
      <xdr:row>98</xdr:row>
      <xdr:rowOff>100127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91254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70155</xdr:rowOff>
    </xdr:from>
    <xdr:to>
      <xdr:col>15</xdr:col>
      <xdr:colOff>101600</xdr:colOff>
      <xdr:row>98</xdr:row>
      <xdr:rowOff>305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75642</xdr:rowOff>
    </xdr:from>
    <xdr:to>
      <xdr:col>10</xdr:col>
      <xdr:colOff>165100</xdr:colOff>
      <xdr:row>97</xdr:row>
      <xdr:rowOff>5792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55411</xdr:rowOff>
    </xdr:from>
    <xdr:to>
      <xdr:col>6</xdr:col>
      <xdr:colOff>38100</xdr:colOff>
      <xdr:row>96</xdr:row>
      <xdr:rowOff>157011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xdr:rowOff>
    </xdr:from>
    <xdr:to>
      <xdr:col>55</xdr:col>
      <xdr:colOff>0</xdr:colOff>
      <xdr:row>37</xdr:row>
      <xdr:rowOff>16713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5990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xdr:rowOff>
    </xdr:from>
    <xdr:to>
      <xdr:col>50</xdr:col>
      <xdr:colOff>114300</xdr:colOff>
      <xdr:row>37</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599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28601</xdr:rowOff>
    </xdr:from>
    <xdr:to>
      <xdr:col>45</xdr:col>
      <xdr:colOff>177800</xdr:colOff>
      <xdr:row>37</xdr:row>
      <xdr:rowOff>106325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37225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112725</xdr:rowOff>
    </xdr:from>
    <xdr:to>
      <xdr:col>41</xdr:col>
      <xdr:colOff>50800</xdr:colOff>
      <xdr:row>37</xdr:row>
      <xdr:rowOff>106325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427675"/>
          <a:ext cx="889000" cy="10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137363</xdr:rowOff>
    </xdr:from>
    <xdr:to>
      <xdr:col>55</xdr:col>
      <xdr:colOff>50800</xdr:colOff>
      <xdr:row>37</xdr:row>
      <xdr:rowOff>67513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115790</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136906</xdr:rowOff>
    </xdr:from>
    <xdr:to>
      <xdr:col>50</xdr:col>
      <xdr:colOff>165100</xdr:colOff>
      <xdr:row>37</xdr:row>
      <xdr:rowOff>67056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58183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149251</xdr:rowOff>
    </xdr:from>
    <xdr:to>
      <xdr:col>46</xdr:col>
      <xdr:colOff>38100</xdr:colOff>
      <xdr:row>37</xdr:row>
      <xdr:rowOff>79401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70528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55525</xdr:rowOff>
    </xdr:from>
    <xdr:to>
      <xdr:col>41</xdr:col>
      <xdr:colOff>101600</xdr:colOff>
      <xdr:row>37</xdr:row>
      <xdr:rowOff>157125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148252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61925</xdr:rowOff>
    </xdr:from>
    <xdr:to>
      <xdr:col>36</xdr:col>
      <xdr:colOff>165100</xdr:colOff>
      <xdr:row>31</xdr:row>
      <xdr:rowOff>163525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154652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4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95656</xdr:rowOff>
    </xdr:from>
    <xdr:to>
      <xdr:col>55</xdr:col>
      <xdr:colOff>0</xdr:colOff>
      <xdr:row>57</xdr:row>
      <xdr:rowOff>67920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96856"/>
          <a:ext cx="8382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145491</xdr:rowOff>
    </xdr:from>
    <xdr:to>
      <xdr:col>50</xdr:col>
      <xdr:colOff>114300</xdr:colOff>
      <xdr:row>57</xdr:row>
      <xdr:rowOff>67920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6691"/>
          <a:ext cx="8890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145491</xdr:rowOff>
    </xdr:from>
    <xdr:to>
      <xdr:col>45</xdr:col>
      <xdr:colOff>177800</xdr:colOff>
      <xdr:row>57</xdr:row>
      <xdr:rowOff>106096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4669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144043</xdr:rowOff>
    </xdr:from>
    <xdr:to>
      <xdr:col>41</xdr:col>
      <xdr:colOff>50800</xdr:colOff>
      <xdr:row>57</xdr:row>
      <xdr:rowOff>106096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44856</xdr:rowOff>
    </xdr:from>
    <xdr:to>
      <xdr:col>55</xdr:col>
      <xdr:colOff>50800</xdr:colOff>
      <xdr:row>56</xdr:row>
      <xdr:rowOff>146456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23283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17120</xdr:rowOff>
    </xdr:from>
    <xdr:to>
      <xdr:col>50</xdr:col>
      <xdr:colOff>165100</xdr:colOff>
      <xdr:row>57</xdr:row>
      <xdr:rowOff>118720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109847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94691</xdr:rowOff>
    </xdr:from>
    <xdr:to>
      <xdr:col>46</xdr:col>
      <xdr:colOff>38100</xdr:colOff>
      <xdr:row>57</xdr:row>
      <xdr:rowOff>24841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55296</xdr:rowOff>
    </xdr:from>
    <xdr:to>
      <xdr:col>41</xdr:col>
      <xdr:colOff>101600</xdr:colOff>
      <xdr:row>57</xdr:row>
      <xdr:rowOff>156896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148023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93243</xdr:rowOff>
    </xdr:from>
    <xdr:to>
      <xdr:col>36</xdr:col>
      <xdr:colOff>165100</xdr:colOff>
      <xdr:row>57</xdr:row>
      <xdr:rowOff>23393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39920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134165</xdr:rowOff>
    </xdr:from>
    <xdr:to>
      <xdr:col>55</xdr:col>
      <xdr:colOff>0</xdr:colOff>
      <xdr:row>75</xdr:row>
      <xdr:rowOff>155262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92915"/>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134165</xdr:rowOff>
    </xdr:from>
    <xdr:to>
      <xdr:col>50</xdr:col>
      <xdr:colOff>114300</xdr:colOff>
      <xdr:row>75</xdr:row>
      <xdr:rowOff>145562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92915"/>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113297</xdr:rowOff>
    </xdr:from>
    <xdr:to>
      <xdr:col>45</xdr:col>
      <xdr:colOff>177800</xdr:colOff>
      <xdr:row>75</xdr:row>
      <xdr:rowOff>145562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72047"/>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154494</xdr:rowOff>
    </xdr:from>
    <xdr:to>
      <xdr:col>41</xdr:col>
      <xdr:colOff>50800</xdr:colOff>
      <xdr:row>75</xdr:row>
      <xdr:rowOff>113297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104461</xdr:rowOff>
    </xdr:from>
    <xdr:to>
      <xdr:col>55</xdr:col>
      <xdr:colOff>50800</xdr:colOff>
      <xdr:row>76</xdr:row>
      <xdr:rowOff>34612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63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127338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83365</xdr:rowOff>
    </xdr:from>
    <xdr:to>
      <xdr:col>50</xdr:col>
      <xdr:colOff>165100</xdr:colOff>
      <xdr:row>76</xdr:row>
      <xdr:rowOff>13515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4641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94762</xdr:rowOff>
    </xdr:from>
    <xdr:to>
      <xdr:col>46</xdr:col>
      <xdr:colOff>38100</xdr:colOff>
      <xdr:row>76</xdr:row>
      <xdr:rowOff>24912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62497</xdr:rowOff>
    </xdr:from>
    <xdr:to>
      <xdr:col>41</xdr:col>
      <xdr:colOff>101600</xdr:colOff>
      <xdr:row>75</xdr:row>
      <xdr:rowOff>164097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155224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103694</xdr:rowOff>
    </xdr:from>
    <xdr:to>
      <xdr:col>36</xdr:col>
      <xdr:colOff>165100</xdr:colOff>
      <xdr:row>75</xdr:row>
      <xdr:rowOff>33844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50371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12618</xdr:rowOff>
    </xdr:from>
    <xdr:to>
      <xdr:col>55</xdr:col>
      <xdr:colOff>0</xdr:colOff>
      <xdr:row>96</xdr:row>
      <xdr:rowOff>87731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471818"/>
          <a:ext cx="838200" cy="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86722</xdr:rowOff>
    </xdr:from>
    <xdr:to>
      <xdr:col>50</xdr:col>
      <xdr:colOff>114300</xdr:colOff>
      <xdr:row>96</xdr:row>
      <xdr:rowOff>87731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5459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86722</xdr:rowOff>
    </xdr:from>
    <xdr:to>
      <xdr:col>45</xdr:col>
      <xdr:colOff>177800</xdr:colOff>
      <xdr:row>97</xdr:row>
      <xdr:rowOff>24237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545922"/>
          <a:ext cx="889000" cy="1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24237</xdr:rowOff>
    </xdr:from>
    <xdr:to>
      <xdr:col>41</xdr:col>
      <xdr:colOff>50800</xdr:colOff>
      <xdr:row>97</xdr:row>
      <xdr:rowOff>43765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54887"/>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133268</xdr:rowOff>
    </xdr:from>
    <xdr:to>
      <xdr:col>55</xdr:col>
      <xdr:colOff>50800</xdr:colOff>
      <xdr:row>96</xdr:row>
      <xdr:rowOff>63418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111695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3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36931</xdr:rowOff>
    </xdr:from>
    <xdr:to>
      <xdr:col>50</xdr:col>
      <xdr:colOff>165100</xdr:colOff>
      <xdr:row>96</xdr:row>
      <xdr:rowOff>138531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129658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35922</xdr:rowOff>
    </xdr:from>
    <xdr:to>
      <xdr:col>46</xdr:col>
      <xdr:colOff>38100</xdr:colOff>
      <xdr:row>96</xdr:row>
      <xdr:rowOff>137522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4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128649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144887</xdr:rowOff>
    </xdr:from>
    <xdr:to>
      <xdr:col>41</xdr:col>
      <xdr:colOff>101600</xdr:colOff>
      <xdr:row>97</xdr:row>
      <xdr:rowOff>75037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164415</xdr:rowOff>
    </xdr:from>
    <xdr:to>
      <xdr:col>36</xdr:col>
      <xdr:colOff>165100</xdr:colOff>
      <xdr:row>97</xdr:row>
      <xdr:rowOff>94565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85692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152763</xdr:rowOff>
    </xdr:from>
    <xdr:to>
      <xdr:col>85</xdr:col>
      <xdr:colOff>127000</xdr:colOff>
      <xdr:row>36</xdr:row>
      <xdr:rowOff>2050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153513"/>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2050</xdr:rowOff>
    </xdr:from>
    <xdr:to>
      <xdr:col>81</xdr:col>
      <xdr:colOff>50800</xdr:colOff>
      <xdr:row>36</xdr:row>
      <xdr:rowOff>118309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74250"/>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105737</xdr:rowOff>
    </xdr:from>
    <xdr:to>
      <xdr:col>76</xdr:col>
      <xdr:colOff>114300</xdr:colOff>
      <xdr:row>36</xdr:row>
      <xdr:rowOff>118309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106487"/>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105737</xdr:rowOff>
    </xdr:from>
    <xdr:to>
      <xdr:col>71</xdr:col>
      <xdr:colOff>177800</xdr:colOff>
      <xdr:row>36</xdr:row>
      <xdr:rowOff>34544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06487"/>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101963</xdr:rowOff>
    </xdr:from>
    <xdr:to>
      <xdr:col>85</xdr:col>
      <xdr:colOff>177800</xdr:colOff>
      <xdr:row>36</xdr:row>
      <xdr:rowOff>32113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124840</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9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122700</xdr:rowOff>
    </xdr:from>
    <xdr:to>
      <xdr:col>81</xdr:col>
      <xdr:colOff>101600</xdr:colOff>
      <xdr:row>36</xdr:row>
      <xdr:rowOff>52850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69377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67509</xdr:rowOff>
    </xdr:from>
    <xdr:to>
      <xdr:col>76</xdr:col>
      <xdr:colOff>165100</xdr:colOff>
      <xdr:row>36</xdr:row>
      <xdr:rowOff>169109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1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54937</xdr:rowOff>
    </xdr:from>
    <xdr:to>
      <xdr:col>72</xdr:col>
      <xdr:colOff>38100</xdr:colOff>
      <xdr:row>35</xdr:row>
      <xdr:rowOff>156537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155194</xdr:rowOff>
    </xdr:from>
    <xdr:to>
      <xdr:col>67</xdr:col>
      <xdr:colOff>101600</xdr:colOff>
      <xdr:row>36</xdr:row>
      <xdr:rowOff>85344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101871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3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56947</xdr:rowOff>
    </xdr:from>
    <xdr:to>
      <xdr:col>85</xdr:col>
      <xdr:colOff>127000</xdr:colOff>
      <xdr:row>51</xdr:row>
      <xdr:rowOff>48489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629447"/>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48489</xdr:rowOff>
    </xdr:from>
    <xdr:to>
      <xdr:col>81</xdr:col>
      <xdr:colOff>50800</xdr:colOff>
      <xdr:row>51</xdr:row>
      <xdr:rowOff>125603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8792439"/>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125603</xdr:rowOff>
    </xdr:from>
    <xdr:to>
      <xdr:col>76</xdr:col>
      <xdr:colOff>114300</xdr:colOff>
      <xdr:row>52</xdr:row>
      <xdr:rowOff>154940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8869553"/>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154940</xdr:rowOff>
    </xdr:from>
    <xdr:to>
      <xdr:col>71</xdr:col>
      <xdr:colOff>177800</xdr:colOff>
      <xdr:row>53</xdr:row>
      <xdr:rowOff>48260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070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6147</xdr:rowOff>
    </xdr:from>
    <xdr:to>
      <xdr:col>85</xdr:col>
      <xdr:colOff>177800</xdr:colOff>
      <xdr:row>50</xdr:row>
      <xdr:rowOff>107747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5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130624</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5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169139</xdr:rowOff>
    </xdr:from>
    <xdr:to>
      <xdr:col>81</xdr:col>
      <xdr:colOff>101600</xdr:colOff>
      <xdr:row>51</xdr:row>
      <xdr:rowOff>99289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87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115816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851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74803</xdr:rowOff>
    </xdr:from>
    <xdr:to>
      <xdr:col>76</xdr:col>
      <xdr:colOff>165100</xdr:colOff>
      <xdr:row>52</xdr:row>
      <xdr:rowOff>4953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21480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59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104140</xdr:rowOff>
    </xdr:from>
    <xdr:to>
      <xdr:col>72</xdr:col>
      <xdr:colOff>38100</xdr:colOff>
      <xdr:row>53</xdr:row>
      <xdr:rowOff>34290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50817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7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168910</xdr:rowOff>
    </xdr:from>
    <xdr:to>
      <xdr:col>67</xdr:col>
      <xdr:colOff>101600</xdr:colOff>
      <xdr:row>53</xdr:row>
      <xdr:rowOff>99060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115587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8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6037</xdr:rowOff>
    </xdr:from>
    <xdr:to>
      <xdr:col>85</xdr:col>
      <xdr:colOff>127000</xdr:colOff>
      <xdr:row>78</xdr:row>
      <xdr:rowOff>91853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379137"/>
          <a:ext cx="8382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91853</xdr:rowOff>
    </xdr:from>
    <xdr:to>
      <xdr:col>81</xdr:col>
      <xdr:colOff>50800</xdr:colOff>
      <xdr:row>78</xdr:row>
      <xdr:rowOff>114348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64953"/>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114348</xdr:rowOff>
    </xdr:from>
    <xdr:to>
      <xdr:col>76</xdr:col>
      <xdr:colOff>114300</xdr:colOff>
      <xdr:row>78</xdr:row>
      <xdr:rowOff>122213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744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122213</xdr:rowOff>
    </xdr:from>
    <xdr:to>
      <xdr:col>71</xdr:col>
      <xdr:colOff>177800</xdr:colOff>
      <xdr:row>78</xdr:row>
      <xdr:rowOff>129618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126687</xdr:rowOff>
    </xdr:from>
    <xdr:to>
      <xdr:col>85</xdr:col>
      <xdr:colOff>177800</xdr:colOff>
      <xdr:row>78</xdr:row>
      <xdr:rowOff>56837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105114</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41053</xdr:rowOff>
    </xdr:from>
    <xdr:to>
      <xdr:col>81</xdr:col>
      <xdr:colOff>101600</xdr:colOff>
      <xdr:row>78</xdr:row>
      <xdr:rowOff>142653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133780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5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63548</xdr:rowOff>
    </xdr:from>
    <xdr:to>
      <xdr:col>76</xdr:col>
      <xdr:colOff>165100</xdr:colOff>
      <xdr:row>78</xdr:row>
      <xdr:rowOff>165148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156275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71413</xdr:rowOff>
    </xdr:from>
    <xdr:to>
      <xdr:col>72</xdr:col>
      <xdr:colOff>38100</xdr:colOff>
      <xdr:row>79</xdr:row>
      <xdr:rowOff>1563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164140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78818</xdr:rowOff>
    </xdr:from>
    <xdr:to>
      <xdr:col>67</xdr:col>
      <xdr:colOff>101600</xdr:colOff>
      <xdr:row>79</xdr:row>
      <xdr:rowOff>8968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134694</xdr:rowOff>
    </xdr:from>
    <xdr:to>
      <xdr:col>85</xdr:col>
      <xdr:colOff>127000</xdr:colOff>
      <xdr:row>93</xdr:row>
      <xdr:rowOff>165737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079544"/>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103764</xdr:rowOff>
    </xdr:from>
    <xdr:to>
      <xdr:col>81</xdr:col>
      <xdr:colOff>50800</xdr:colOff>
      <xdr:row>93</xdr:row>
      <xdr:rowOff>134694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048614"/>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103764</xdr:rowOff>
    </xdr:from>
    <xdr:to>
      <xdr:col>76</xdr:col>
      <xdr:colOff>114300</xdr:colOff>
      <xdr:row>93</xdr:row>
      <xdr:rowOff>149209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048614"/>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138992</xdr:rowOff>
    </xdr:from>
    <xdr:to>
      <xdr:col>71</xdr:col>
      <xdr:colOff>177800</xdr:colOff>
      <xdr:row>93</xdr:row>
      <xdr:rowOff>149209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083842"/>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114937</xdr:rowOff>
    </xdr:from>
    <xdr:to>
      <xdr:col>85</xdr:col>
      <xdr:colOff>177800</xdr:colOff>
      <xdr:row>94</xdr:row>
      <xdr:rowOff>45087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93364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83894</xdr:rowOff>
    </xdr:from>
    <xdr:to>
      <xdr:col>81</xdr:col>
      <xdr:colOff>101600</xdr:colOff>
      <xdr:row>94</xdr:row>
      <xdr:rowOff>14044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5171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1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52964</xdr:rowOff>
    </xdr:from>
    <xdr:to>
      <xdr:col>76</xdr:col>
      <xdr:colOff>165100</xdr:colOff>
      <xdr:row>93</xdr:row>
      <xdr:rowOff>154564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98409</xdr:rowOff>
    </xdr:from>
    <xdr:to>
      <xdr:col>72</xdr:col>
      <xdr:colOff>38100</xdr:colOff>
      <xdr:row>94</xdr:row>
      <xdr:rowOff>28559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19686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88192</xdr:rowOff>
    </xdr:from>
    <xdr:to>
      <xdr:col>67</xdr:col>
      <xdr:colOff>101600</xdr:colOff>
      <xdr:row>94</xdr:row>
      <xdr:rowOff>18342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円となっており、類似団体と比較して一人当たりのコストが高い状態が続いている。これは、類似団体と比較して住民一人当たりの議員定数が多いことが主な要因である。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15,797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グループ内平均に比べ低い水準であるものの、前年度に比べて住民一人当たりのコストが上昇している。これは、佐賀県医療センター好生館運営費負担金など補助費等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低い水準であるものの、前年度から増加している。これは、国補正予算に対応した農村地域防災減災事業費の増加等により、普通建設事業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円となっており、グループ内平均と比べて高い水準となっている。これは、警察署の再編整備による庁舎の改築が主な要因であるが、平均との差は工事の進捗により減少している。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120,086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円となっており、グループ内平均に比べ高止まりしているのは、ＩＣＴ教育に係る経費（物件費、普通建設事業費など）が他団体と比べ大きいことが主な要因と考えられる。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また、昨年度に比べて住民一人当たりのコストが上昇している主な要因は、佐賀国民スポーツ大会・全国障害者スポーツ大会に向けた施設整備等に係る費用の増加にある。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財政調整基金残高は、「佐賀県行財政運営計画</a:t>
          </a:r>
          <a:r>
            <a:rPr kumimoji="1" lang="en-US" altLang="ja-JP" sz="1200">
              <a:solidFill>
                <a:schemeClr val="tx1"/>
              </a:solidFill>
              <a:latin typeface="ＭＳ ゴシック" pitchFamily="49" charset="-128"/>
              <a:ea typeface="ＭＳ ゴシック" pitchFamily="49" charset="-128"/>
            </a:rPr>
            <a:t>2015</a:t>
          </a:r>
          <a:r>
            <a:rPr kumimoji="1" lang="ja-JP" altLang="en-US" sz="1200">
              <a:solidFill>
                <a:schemeClr val="tx1"/>
              </a:solidFill>
              <a:latin typeface="ＭＳ ゴシック" pitchFamily="49" charset="-128"/>
              <a:ea typeface="ＭＳ ゴシック" pitchFamily="49" charset="-128"/>
            </a:rPr>
            <a:t>」の取組方針に基づき、一定額の基金残高の確保に努めた結果、目標である</a:t>
          </a:r>
          <a:r>
            <a:rPr kumimoji="1" lang="en-US" altLang="ja-JP" sz="1200">
              <a:solidFill>
                <a:schemeClr val="tx1"/>
              </a:solidFill>
              <a:latin typeface="ＭＳ ゴシック" pitchFamily="49" charset="-128"/>
              <a:ea typeface="ＭＳ ゴシック" pitchFamily="49" charset="-128"/>
            </a:rPr>
            <a:t>H30</a:t>
          </a:r>
          <a:r>
            <a:rPr kumimoji="1" lang="ja-JP" altLang="en-US" sz="1200">
              <a:solidFill>
                <a:schemeClr val="tx1"/>
              </a:solidFill>
              <a:latin typeface="ＭＳ ゴシック" pitchFamily="49" charset="-128"/>
              <a:ea typeface="ＭＳ ゴシック" pitchFamily="49" charset="-128"/>
            </a:rPr>
            <a:t>年度末残高</a:t>
          </a:r>
          <a:r>
            <a:rPr kumimoji="1" lang="en-US" altLang="ja-JP" sz="1200">
              <a:solidFill>
                <a:schemeClr val="tx1"/>
              </a:solidFill>
              <a:latin typeface="ＭＳ ゴシック" pitchFamily="49" charset="-128"/>
              <a:ea typeface="ＭＳ ゴシック" pitchFamily="49" charset="-128"/>
            </a:rPr>
            <a:t>135</a:t>
          </a:r>
          <a:r>
            <a:rPr kumimoji="1" lang="ja-JP" altLang="en-US" sz="1200">
              <a:solidFill>
                <a:schemeClr val="tx1"/>
              </a:solidFill>
              <a:latin typeface="ＭＳ ゴシック" pitchFamily="49" charset="-128"/>
              <a:ea typeface="ＭＳ ゴシック" pitchFamily="49" charset="-128"/>
            </a:rPr>
            <a:t>億円を上回る</a:t>
          </a:r>
          <a:r>
            <a:rPr kumimoji="1" lang="en-US" altLang="ja-JP" sz="1200">
              <a:solidFill>
                <a:schemeClr val="tx1"/>
              </a:solidFill>
              <a:latin typeface="ＭＳ ゴシック" pitchFamily="49" charset="-128"/>
              <a:ea typeface="ＭＳ ゴシック" pitchFamily="49" charset="-128"/>
            </a:rPr>
            <a:t>160</a:t>
          </a:r>
          <a:r>
            <a:rPr kumimoji="1" lang="ja-JP" altLang="en-US" sz="1200">
              <a:solidFill>
                <a:schemeClr val="tx1"/>
              </a:solidFill>
              <a:latin typeface="ＭＳ ゴシック" pitchFamily="49" charset="-128"/>
              <a:ea typeface="ＭＳ ゴシック" pitchFamily="49" charset="-128"/>
            </a:rPr>
            <a:t>億円を確保したところ。</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なお、</a:t>
          </a:r>
          <a:r>
            <a:rPr kumimoji="1" lang="en-US" altLang="ja-JP" sz="1200">
              <a:solidFill>
                <a:schemeClr val="tx1"/>
              </a:solidFill>
              <a:latin typeface="ＭＳ ゴシック" pitchFamily="49" charset="-128"/>
              <a:ea typeface="ＭＳ ゴシック" pitchFamily="49" charset="-128"/>
            </a:rPr>
            <a:t>R</a:t>
          </a:r>
          <a:r>
            <a:rPr kumimoji="1" lang="ja-JP" altLang="en-US" sz="1200">
              <a:solidFill>
                <a:schemeClr val="tx1"/>
              </a:solidFill>
              <a:latin typeface="ＭＳ ゴシック" pitchFamily="49" charset="-128"/>
              <a:ea typeface="ＭＳ ゴシック" pitchFamily="49" charset="-128"/>
            </a:rPr>
            <a:t>元年度については、収支調整のための取崩しをした一方、決算剰余金の積立て等により、前年度比で</a:t>
          </a:r>
          <a:r>
            <a:rPr kumimoji="1" lang="en-US" altLang="ja-JP" sz="1200">
              <a:solidFill>
                <a:schemeClr val="tx1"/>
              </a:solidFill>
              <a:latin typeface="ＭＳ ゴシック" pitchFamily="49" charset="-128"/>
              <a:ea typeface="ＭＳ ゴシック" pitchFamily="49" charset="-128"/>
            </a:rPr>
            <a:t>0.86</a:t>
          </a:r>
          <a:r>
            <a:rPr kumimoji="1" lang="ja-JP" altLang="en-US" sz="1200">
              <a:solidFill>
                <a:schemeClr val="tx1"/>
              </a:solidFill>
              <a:latin typeface="ＭＳ ゴシック" pitchFamily="49" charset="-128"/>
              <a:ea typeface="ＭＳ ゴシック" pitchFamily="49" charset="-128"/>
            </a:rPr>
            <a:t>ポイント増となっている。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実質収支額は、前年度比でほぼ横ばいとなっており、昭和</a:t>
          </a:r>
          <a:r>
            <a:rPr kumimoji="1" lang="en-US" altLang="ja-JP" sz="1200">
              <a:solidFill>
                <a:schemeClr val="tx1"/>
              </a:solidFill>
              <a:latin typeface="ＭＳ ゴシック" pitchFamily="49" charset="-128"/>
              <a:ea typeface="ＭＳ ゴシック" pitchFamily="49" charset="-128"/>
            </a:rPr>
            <a:t>51</a:t>
          </a:r>
          <a:r>
            <a:rPr kumimoji="1" lang="ja-JP" altLang="en-US" sz="1200">
              <a:solidFill>
                <a:schemeClr val="tx1"/>
              </a:solidFill>
              <a:latin typeface="ＭＳ ゴシック" pitchFamily="49" charset="-128"/>
              <a:ea typeface="ＭＳ ゴシック" pitchFamily="49" charset="-128"/>
            </a:rPr>
            <a:t>年度以降黒字となっている。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いずれの会計も黒字であり、連結実質赤字比率は発生していない。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一般会計の実質収支比率は、前年度比でほぼ横ばいとなっている。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産業用地造成事業特別会計の実質収支比率は、分譲面積の増に伴い土地収入見込額が増加したことから、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一定の財政健全化は確保できているが、「佐賀県行財政運営計画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」に基づき、引き続き持続可能な財政運営を行っていく。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c r="A1" s="158"/>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9"/>
      <c r="DK1" s="159"/>
      <c r="DL1" s="159"/>
      <c r="DM1" s="159"/>
      <c r="DN1" s="159"/>
      <c r="DO1" s="159"/>
    </row>
    <row r="2" spans="1:119" ht="24"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8"/>
      <c r="DK3" s="158"/>
      <c r="DL3" s="158"/>
      <c r="DM3" s="158"/>
      <c r="DN3" s="158"/>
      <c r="DO3" s="158"/>
    </row>
    <row r="4" spans="1:119" ht="18.75" customHeight="1">
      <c r="A4" s="159"/>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451011101</v>
      </c>
      <c r="BO4" s="419"/>
      <c r="BP4" s="419"/>
      <c r="BQ4" s="419"/>
      <c r="BR4" s="419"/>
      <c r="BS4" s="419"/>
      <c r="BT4" s="419"/>
      <c r="BU4" s="420"/>
      <c r="BV4" s="418">
        <v>437769528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2.1</v>
      </c>
      <c r="CU4" s="425"/>
      <c r="CV4" s="425"/>
      <c r="CW4" s="425"/>
      <c r="CX4" s="425"/>
      <c r="CY4" s="425"/>
      <c r="CZ4" s="425"/>
      <c r="DA4" s="426"/>
      <c r="DB4" s="424">
        <v>2.1</v>
      </c>
      <c r="DC4" s="425"/>
      <c r="DD4" s="425"/>
      <c r="DE4" s="425"/>
      <c r="DF4" s="425"/>
      <c r="DG4" s="425"/>
      <c r="DH4" s="425"/>
      <c r="DI4" s="426"/>
      <c r="DJ4" s="158"/>
      <c r="DK4" s="158"/>
      <c r="DL4" s="158"/>
      <c r="DM4" s="158"/>
      <c r="DN4" s="158"/>
      <c r="DO4" s="158"/>
    </row>
    <row r="5" spans="1:119" ht="18.75" customHeight="1" thickBot="1">
      <c r="A5" s="159"/>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439921412</v>
      </c>
      <c r="BO5" s="431"/>
      <c r="BP5" s="431"/>
      <c r="BQ5" s="431"/>
      <c r="BR5" s="431"/>
      <c r="BS5" s="431"/>
      <c r="BT5" s="431"/>
      <c r="BU5" s="432"/>
      <c r="BV5" s="430">
        <v>427869930</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94.8</v>
      </c>
      <c r="CU5" s="437"/>
      <c r="CV5" s="437"/>
      <c r="CW5" s="437"/>
      <c r="CX5" s="437"/>
      <c r="CY5" s="437"/>
      <c r="CZ5" s="437"/>
      <c r="DA5" s="438"/>
      <c r="DB5" s="436">
        <v>93.5</v>
      </c>
      <c r="DC5" s="437"/>
      <c r="DD5" s="437"/>
      <c r="DE5" s="437"/>
      <c r="DF5" s="437"/>
      <c r="DG5" s="437"/>
      <c r="DH5" s="437"/>
      <c r="DI5" s="438"/>
      <c r="DJ5" s="158"/>
      <c r="DK5" s="158"/>
      <c r="DL5" s="158"/>
      <c r="DM5" s="158"/>
      <c r="DN5" s="158"/>
      <c r="DO5" s="158"/>
    </row>
    <row r="6" spans="1:119" ht="18.75" customHeight="1">
      <c r="A6" s="159"/>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12600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11089689</v>
      </c>
      <c r="BO6" s="431"/>
      <c r="BP6" s="431"/>
      <c r="BQ6" s="431"/>
      <c r="BR6" s="431"/>
      <c r="BS6" s="431"/>
      <c r="BT6" s="431"/>
      <c r="BU6" s="432"/>
      <c r="BV6" s="430">
        <v>9899598</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100.5</v>
      </c>
      <c r="CU6" s="453"/>
      <c r="CV6" s="453"/>
      <c r="CW6" s="453"/>
      <c r="CX6" s="453"/>
      <c r="CY6" s="453"/>
      <c r="CZ6" s="453"/>
      <c r="DA6" s="454"/>
      <c r="DB6" s="452">
        <v>100.6</v>
      </c>
      <c r="DC6" s="453"/>
      <c r="DD6" s="453"/>
      <c r="DE6" s="453"/>
      <c r="DF6" s="453"/>
      <c r="DG6" s="453"/>
      <c r="DH6" s="453"/>
      <c r="DI6" s="454"/>
      <c r="DJ6" s="158"/>
      <c r="DK6" s="158"/>
      <c r="DL6" s="158"/>
      <c r="DM6" s="158"/>
      <c r="DN6" s="158"/>
      <c r="DO6" s="158"/>
    </row>
    <row r="7" spans="1:119" ht="18.75" customHeight="1">
      <c r="A7" s="159"/>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9900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5610462</v>
      </c>
      <c r="BO7" s="431"/>
      <c r="BP7" s="431"/>
      <c r="BQ7" s="431"/>
      <c r="BR7" s="431"/>
      <c r="BS7" s="431"/>
      <c r="BT7" s="431"/>
      <c r="BU7" s="432"/>
      <c r="BV7" s="430">
        <v>4501651</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255840916</v>
      </c>
      <c r="CU7" s="431"/>
      <c r="CV7" s="431"/>
      <c r="CW7" s="431"/>
      <c r="CX7" s="431"/>
      <c r="CY7" s="431"/>
      <c r="CZ7" s="431"/>
      <c r="DA7" s="432"/>
      <c r="DB7" s="430">
        <v>256811655</v>
      </c>
      <c r="DC7" s="431"/>
      <c r="DD7" s="431"/>
      <c r="DE7" s="431"/>
      <c r="DF7" s="431"/>
      <c r="DG7" s="431"/>
      <c r="DH7" s="431"/>
      <c r="DI7" s="432"/>
      <c r="DJ7" s="158"/>
      <c r="DK7" s="158"/>
      <c r="DL7" s="158"/>
      <c r="DM7" s="158"/>
      <c r="DN7" s="158"/>
      <c r="DO7" s="158"/>
    </row>
    <row r="8" spans="1:119" ht="18.75" customHeight="1" thickBot="1">
      <c r="A8" s="159"/>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7600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5479227</v>
      </c>
      <c r="BO8" s="431"/>
      <c r="BP8" s="431"/>
      <c r="BQ8" s="431"/>
      <c r="BR8" s="431"/>
      <c r="BS8" s="431"/>
      <c r="BT8" s="431"/>
      <c r="BU8" s="432"/>
      <c r="BV8" s="430">
        <v>5397947</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0.35016999999999998</v>
      </c>
      <c r="CU8" s="450"/>
      <c r="CV8" s="450"/>
      <c r="CW8" s="450"/>
      <c r="CX8" s="450"/>
      <c r="CY8" s="450"/>
      <c r="CZ8" s="450"/>
      <c r="DA8" s="451"/>
      <c r="DB8" s="449">
        <v>0.34647</v>
      </c>
      <c r="DC8" s="450"/>
      <c r="DD8" s="450"/>
      <c r="DE8" s="450"/>
      <c r="DF8" s="450"/>
      <c r="DG8" s="450"/>
      <c r="DH8" s="450"/>
      <c r="DI8" s="451"/>
      <c r="DJ8" s="158"/>
      <c r="DK8" s="158"/>
      <c r="DL8" s="158"/>
      <c r="DM8" s="158"/>
      <c r="DN8" s="158"/>
      <c r="DO8" s="158"/>
    </row>
    <row r="9" spans="1:119" ht="18.75" customHeight="1" thickBot="1">
      <c r="A9" s="159"/>
      <c r="B9" s="455" t="s">
        <v>105</v>
      </c>
      <c r="C9" s="456"/>
      <c r="D9" s="456"/>
      <c r="E9" s="456"/>
      <c r="F9" s="456"/>
      <c r="G9" s="456"/>
      <c r="H9" s="456"/>
      <c r="I9" s="456"/>
      <c r="J9" s="456"/>
      <c r="K9" s="457"/>
      <c r="L9" s="463" t="s">
        <v>106</v>
      </c>
      <c r="M9" s="464"/>
      <c r="N9" s="464"/>
      <c r="O9" s="464"/>
      <c r="P9" s="464"/>
      <c r="Q9" s="465"/>
      <c r="R9" s="466">
        <v>832832</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9900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81280</v>
      </c>
      <c r="BO9" s="431"/>
      <c r="BP9" s="431"/>
      <c r="BQ9" s="431"/>
      <c r="BR9" s="431"/>
      <c r="BS9" s="431"/>
      <c r="BT9" s="431"/>
      <c r="BU9" s="432"/>
      <c r="BV9" s="430">
        <v>652146</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19.8</v>
      </c>
      <c r="CU9" s="437"/>
      <c r="CV9" s="437"/>
      <c r="CW9" s="437"/>
      <c r="CX9" s="437"/>
      <c r="CY9" s="437"/>
      <c r="CZ9" s="437"/>
      <c r="DA9" s="438"/>
      <c r="DB9" s="436">
        <v>20.5</v>
      </c>
      <c r="DC9" s="437"/>
      <c r="DD9" s="437"/>
      <c r="DE9" s="437"/>
      <c r="DF9" s="437"/>
      <c r="DG9" s="437"/>
      <c r="DH9" s="437"/>
      <c r="DI9" s="438"/>
      <c r="DJ9" s="158"/>
      <c r="DK9" s="158"/>
      <c r="DL9" s="158"/>
      <c r="DM9" s="158"/>
      <c r="DN9" s="158"/>
      <c r="DO9" s="158"/>
    </row>
    <row r="10" spans="1:119" ht="18.75" customHeight="1">
      <c r="A10" s="159"/>
      <c r="B10" s="458"/>
      <c r="C10" s="459"/>
      <c r="D10" s="459"/>
      <c r="E10" s="459"/>
      <c r="F10" s="459"/>
      <c r="G10" s="459"/>
      <c r="H10" s="459"/>
      <c r="I10" s="459"/>
      <c r="J10" s="459"/>
      <c r="K10" s="400"/>
      <c r="L10" s="499" t="s">
        <v>110</v>
      </c>
      <c r="M10" s="500"/>
      <c r="N10" s="500"/>
      <c r="O10" s="500"/>
      <c r="P10" s="500"/>
      <c r="Q10" s="501"/>
      <c r="R10" s="445">
        <v>849788</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8600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2675639</v>
      </c>
      <c r="BO10" s="431"/>
      <c r="BP10" s="431"/>
      <c r="BQ10" s="431"/>
      <c r="BR10" s="431"/>
      <c r="BS10" s="431"/>
      <c r="BT10" s="431"/>
      <c r="BU10" s="432"/>
      <c r="BV10" s="430">
        <v>2354500</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36</v>
      </c>
      <c r="AJ11" s="446"/>
      <c r="AK11" s="446"/>
      <c r="AL11" s="446"/>
      <c r="AM11" s="446"/>
      <c r="AN11" s="446"/>
      <c r="AO11" s="446"/>
      <c r="AP11" s="447"/>
      <c r="AQ11" s="445">
        <v>8000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8"/>
      <c r="DK11" s="158"/>
      <c r="DL11" s="158"/>
      <c r="DM11" s="158"/>
      <c r="DN11" s="158"/>
      <c r="DO11" s="158"/>
    </row>
    <row r="12" spans="1:119" ht="18.75" customHeight="1">
      <c r="A12" s="159"/>
      <c r="B12" s="505" t="s">
        <v>120</v>
      </c>
      <c r="C12" s="506"/>
      <c r="D12" s="506"/>
      <c r="E12" s="506"/>
      <c r="F12" s="506"/>
      <c r="G12" s="506"/>
      <c r="H12" s="506"/>
      <c r="I12" s="506"/>
      <c r="J12" s="506"/>
      <c r="K12" s="507"/>
      <c r="L12" s="514" t="s">
        <v>121</v>
      </c>
      <c r="M12" s="515"/>
      <c r="N12" s="515"/>
      <c r="O12" s="515"/>
      <c r="P12" s="515"/>
      <c r="Q12" s="516"/>
      <c r="R12" s="517">
        <v>823810</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537413</v>
      </c>
      <c r="BO12" s="431"/>
      <c r="BP12" s="431"/>
      <c r="BQ12" s="431"/>
      <c r="BR12" s="431"/>
      <c r="BS12" s="431"/>
      <c r="BT12" s="431"/>
      <c r="BU12" s="432"/>
      <c r="BV12" s="430">
        <v>2330000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119</v>
      </c>
      <c r="DC12" s="503"/>
      <c r="DD12" s="503"/>
      <c r="DE12" s="503"/>
      <c r="DF12" s="503"/>
      <c r="DG12" s="503"/>
      <c r="DH12" s="503"/>
      <c r="DI12" s="504"/>
      <c r="DJ12" s="158"/>
      <c r="DK12" s="158"/>
      <c r="DL12" s="158"/>
      <c r="DM12" s="158"/>
      <c r="DN12" s="158"/>
      <c r="DO12" s="158"/>
    </row>
    <row r="13" spans="1:119" ht="18.75" customHeight="1" thickBot="1">
      <c r="A13" s="159"/>
      <c r="B13" s="508"/>
      <c r="C13" s="509"/>
      <c r="D13" s="509"/>
      <c r="E13" s="509"/>
      <c r="F13" s="509"/>
      <c r="G13" s="509"/>
      <c r="H13" s="509"/>
      <c r="I13" s="509"/>
      <c r="J13" s="509"/>
      <c r="K13" s="510"/>
      <c r="L13" s="166"/>
      <c r="M13" s="524" t="s">
        <v>128</v>
      </c>
      <c r="N13" s="525"/>
      <c r="O13" s="525"/>
      <c r="P13" s="525"/>
      <c r="Q13" s="526"/>
      <c r="R13" s="527">
        <v>816605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2219506</v>
      </c>
      <c r="BO13" s="431"/>
      <c r="BP13" s="431"/>
      <c r="BQ13" s="431"/>
      <c r="BR13" s="431"/>
      <c r="BS13" s="431"/>
      <c r="BT13" s="431"/>
      <c r="BU13" s="432"/>
      <c r="BV13" s="430">
        <v>676646</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9</v>
      </c>
      <c r="CU13" s="437"/>
      <c r="CV13" s="437"/>
      <c r="CW13" s="437"/>
      <c r="CX13" s="437"/>
      <c r="CY13" s="437"/>
      <c r="CZ13" s="437"/>
      <c r="DA13" s="438"/>
      <c r="DB13" s="436">
        <v>9.4</v>
      </c>
      <c r="DC13" s="437"/>
      <c r="DD13" s="437"/>
      <c r="DE13" s="437"/>
      <c r="DF13" s="437"/>
      <c r="DG13" s="437"/>
      <c r="DH13" s="437"/>
      <c r="DI13" s="438"/>
      <c r="DJ13" s="158"/>
      <c r="DK13" s="158"/>
      <c r="DL13" s="158"/>
      <c r="DM13" s="158"/>
      <c r="DN13" s="158"/>
      <c r="DO13" s="158"/>
    </row>
    <row r="14" spans="1:119" ht="18.75" customHeight="1" thickBot="1">
      <c r="A14" s="159"/>
      <c r="B14" s="508"/>
      <c r="C14" s="509"/>
      <c r="D14" s="509"/>
      <c r="E14" s="509"/>
      <c r="F14" s="509"/>
      <c r="G14" s="509"/>
      <c r="H14" s="509"/>
      <c r="I14" s="509"/>
      <c r="J14" s="509"/>
      <c r="K14" s="510"/>
      <c r="L14" s="542" t="s">
        <v>131</v>
      </c>
      <c r="M14" s="543"/>
      <c r="N14" s="543"/>
      <c r="O14" s="543"/>
      <c r="P14" s="543"/>
      <c r="Q14" s="544"/>
      <c r="R14" s="545">
        <v>828781</v>
      </c>
      <c r="S14" s="546"/>
      <c r="T14" s="546"/>
      <c r="U14" s="546"/>
      <c r="V14" s="547"/>
      <c r="W14" s="472"/>
      <c r="X14" s="473"/>
      <c r="Y14" s="474"/>
      <c r="Z14" s="499" t="s">
        <v>132</v>
      </c>
      <c r="AA14" s="500"/>
      <c r="AB14" s="500"/>
      <c r="AC14" s="500"/>
      <c r="AD14" s="500"/>
      <c r="AE14" s="500"/>
      <c r="AF14" s="500"/>
      <c r="AG14" s="500"/>
      <c r="AH14" s="501"/>
      <c r="AI14" s="445">
        <v>4063</v>
      </c>
      <c r="AJ14" s="446"/>
      <c r="AK14" s="446"/>
      <c r="AL14" s="446"/>
      <c r="AM14" s="447"/>
      <c r="AN14" s="445">
        <v>13245380</v>
      </c>
      <c r="AO14" s="446"/>
      <c r="AP14" s="446"/>
      <c r="AQ14" s="446"/>
      <c r="AR14" s="446"/>
      <c r="AS14" s="447"/>
      <c r="AT14" s="445">
        <v>3260</v>
      </c>
      <c r="AU14" s="446"/>
      <c r="AV14" s="446"/>
      <c r="AW14" s="446"/>
      <c r="AX14" s="446"/>
      <c r="AY14" s="448"/>
      <c r="AZ14" s="439" t="s">
        <v>133</v>
      </c>
      <c r="BA14" s="440"/>
      <c r="BB14" s="440"/>
      <c r="BC14" s="440"/>
      <c r="BD14" s="440"/>
      <c r="BE14" s="440"/>
      <c r="BF14" s="440"/>
      <c r="BG14" s="440"/>
      <c r="BH14" s="440"/>
      <c r="BI14" s="440"/>
      <c r="BJ14" s="440"/>
      <c r="BK14" s="440"/>
      <c r="BL14" s="440"/>
      <c r="BM14" s="441"/>
      <c r="BN14" s="418">
        <v>79143975</v>
      </c>
      <c r="BO14" s="419"/>
      <c r="BP14" s="419"/>
      <c r="BQ14" s="419"/>
      <c r="BR14" s="419"/>
      <c r="BS14" s="419"/>
      <c r="BT14" s="419"/>
      <c r="BU14" s="420"/>
      <c r="BV14" s="418">
        <v>76919808</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115</v>
      </c>
      <c r="CU14" s="540"/>
      <c r="CV14" s="540"/>
      <c r="CW14" s="540"/>
      <c r="CX14" s="540"/>
      <c r="CY14" s="540"/>
      <c r="CZ14" s="540"/>
      <c r="DA14" s="541"/>
      <c r="DB14" s="539">
        <v>111.6</v>
      </c>
      <c r="DC14" s="540"/>
      <c r="DD14" s="540"/>
      <c r="DE14" s="540"/>
      <c r="DF14" s="540"/>
      <c r="DG14" s="540"/>
      <c r="DH14" s="540"/>
      <c r="DI14" s="541"/>
      <c r="DJ14" s="158"/>
      <c r="DK14" s="158"/>
      <c r="DL14" s="158"/>
      <c r="DM14" s="158"/>
      <c r="DN14" s="158"/>
      <c r="DO14" s="158"/>
    </row>
    <row r="15" spans="1:119" ht="18.75" customHeight="1">
      <c r="A15" s="159"/>
      <c r="B15" s="508"/>
      <c r="C15" s="509"/>
      <c r="D15" s="509"/>
      <c r="E15" s="509"/>
      <c r="F15" s="509"/>
      <c r="G15" s="509"/>
      <c r="H15" s="509"/>
      <c r="I15" s="509"/>
      <c r="J15" s="509"/>
      <c r="K15" s="510"/>
      <c r="L15" s="166"/>
      <c r="M15" s="524" t="s">
        <v>128</v>
      </c>
      <c r="N15" s="525"/>
      <c r="O15" s="525"/>
      <c r="P15" s="525"/>
      <c r="Q15" s="526"/>
      <c r="R15" s="545">
        <v>822443</v>
      </c>
      <c r="S15" s="546"/>
      <c r="T15" s="546"/>
      <c r="U15" s="546"/>
      <c r="V15" s="547"/>
      <c r="W15" s="472"/>
      <c r="X15" s="473"/>
      <c r="Y15" s="474"/>
      <c r="Z15" s="499" t="s">
        <v>135</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136</v>
      </c>
      <c r="BA15" s="428"/>
      <c r="BB15" s="428"/>
      <c r="BC15" s="428"/>
      <c r="BD15" s="428"/>
      <c r="BE15" s="428"/>
      <c r="BF15" s="428"/>
      <c r="BG15" s="428"/>
      <c r="BH15" s="428"/>
      <c r="BI15" s="428"/>
      <c r="BJ15" s="428"/>
      <c r="BK15" s="428"/>
      <c r="BL15" s="428"/>
      <c r="BM15" s="429"/>
      <c r="BN15" s="430">
        <v>222612057</v>
      </c>
      <c r="BO15" s="431"/>
      <c r="BP15" s="431"/>
      <c r="BQ15" s="431"/>
      <c r="BR15" s="431"/>
      <c r="BS15" s="431"/>
      <c r="BT15" s="431"/>
      <c r="BU15" s="432"/>
      <c r="BV15" s="430">
        <v>218896208</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83</v>
      </c>
      <c r="AJ16" s="446"/>
      <c r="AK16" s="446"/>
      <c r="AL16" s="446"/>
      <c r="AM16" s="447"/>
      <c r="AN16" s="445">
        <v>268671</v>
      </c>
      <c r="AO16" s="446"/>
      <c r="AP16" s="446"/>
      <c r="AQ16" s="446"/>
      <c r="AR16" s="446"/>
      <c r="AS16" s="447"/>
      <c r="AT16" s="445">
        <v>3237</v>
      </c>
      <c r="AU16" s="446"/>
      <c r="AV16" s="446"/>
      <c r="AW16" s="446"/>
      <c r="AX16" s="446"/>
      <c r="AY16" s="448"/>
      <c r="AZ16" s="427" t="s">
        <v>141</v>
      </c>
      <c r="BA16" s="428"/>
      <c r="BB16" s="428"/>
      <c r="BC16" s="428"/>
      <c r="BD16" s="428"/>
      <c r="BE16" s="428"/>
      <c r="BF16" s="428"/>
      <c r="BG16" s="428"/>
      <c r="BH16" s="428"/>
      <c r="BI16" s="428"/>
      <c r="BJ16" s="428"/>
      <c r="BK16" s="428"/>
      <c r="BL16" s="428"/>
      <c r="BM16" s="429"/>
      <c r="BN16" s="430">
        <v>98979536</v>
      </c>
      <c r="BO16" s="431"/>
      <c r="BP16" s="431"/>
      <c r="BQ16" s="431"/>
      <c r="BR16" s="431"/>
      <c r="BS16" s="431"/>
      <c r="BT16" s="431"/>
      <c r="BU16" s="432"/>
      <c r="BV16" s="430">
        <v>96278217</v>
      </c>
      <c r="BW16" s="431"/>
      <c r="BX16" s="431"/>
      <c r="BY16" s="431"/>
      <c r="BZ16" s="431"/>
      <c r="CA16" s="431"/>
      <c r="CB16" s="431"/>
      <c r="CC16" s="432"/>
      <c r="CD16" s="170"/>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8"/>
      <c r="DK16" s="158"/>
      <c r="DL16" s="158"/>
      <c r="DM16" s="158"/>
      <c r="DN16" s="158"/>
      <c r="DO16" s="158"/>
    </row>
    <row r="17" spans="1:119" ht="18.75" customHeight="1" thickBot="1">
      <c r="A17" s="159"/>
      <c r="B17" s="511"/>
      <c r="C17" s="512"/>
      <c r="D17" s="512"/>
      <c r="E17" s="512"/>
      <c r="F17" s="512"/>
      <c r="G17" s="512"/>
      <c r="H17" s="512"/>
      <c r="I17" s="512"/>
      <c r="J17" s="512"/>
      <c r="K17" s="513"/>
      <c r="L17" s="171"/>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1735</v>
      </c>
      <c r="AJ17" s="446"/>
      <c r="AK17" s="446"/>
      <c r="AL17" s="446"/>
      <c r="AM17" s="447"/>
      <c r="AN17" s="445">
        <v>5453105</v>
      </c>
      <c r="AO17" s="446"/>
      <c r="AP17" s="446"/>
      <c r="AQ17" s="446"/>
      <c r="AR17" s="446"/>
      <c r="AS17" s="447"/>
      <c r="AT17" s="445">
        <v>3143</v>
      </c>
      <c r="AU17" s="446"/>
      <c r="AV17" s="446"/>
      <c r="AW17" s="446"/>
      <c r="AX17" s="446"/>
      <c r="AY17" s="448"/>
      <c r="AZ17" s="427" t="s">
        <v>145</v>
      </c>
      <c r="BA17" s="428"/>
      <c r="BB17" s="428"/>
      <c r="BC17" s="428"/>
      <c r="BD17" s="428"/>
      <c r="BE17" s="428"/>
      <c r="BF17" s="428"/>
      <c r="BG17" s="428"/>
      <c r="BH17" s="428"/>
      <c r="BI17" s="428"/>
      <c r="BJ17" s="428"/>
      <c r="BK17" s="428"/>
      <c r="BL17" s="428"/>
      <c r="BM17" s="429"/>
      <c r="BN17" s="430">
        <v>244543461</v>
      </c>
      <c r="BO17" s="431"/>
      <c r="BP17" s="431"/>
      <c r="BQ17" s="431"/>
      <c r="BR17" s="431"/>
      <c r="BS17" s="431"/>
      <c r="BT17" s="431"/>
      <c r="BU17" s="432"/>
      <c r="BV17" s="430">
        <v>243321016</v>
      </c>
      <c r="BW17" s="431"/>
      <c r="BX17" s="431"/>
      <c r="BY17" s="431"/>
      <c r="BZ17" s="431"/>
      <c r="CA17" s="431"/>
      <c r="CB17" s="431"/>
      <c r="CC17" s="432"/>
      <c r="CD17" s="170"/>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8"/>
      <c r="DK17" s="158"/>
      <c r="DL17" s="158"/>
      <c r="DM17" s="158"/>
      <c r="DN17" s="158"/>
      <c r="DO17" s="158"/>
    </row>
    <row r="18" spans="1:119" ht="18.75" customHeight="1" thickBot="1">
      <c r="A18" s="159"/>
      <c r="B18" s="412" t="s">
        <v>146</v>
      </c>
      <c r="C18" s="413"/>
      <c r="D18" s="413"/>
      <c r="E18" s="413"/>
      <c r="F18" s="413"/>
      <c r="G18" s="413"/>
      <c r="H18" s="413"/>
      <c r="I18" s="413"/>
      <c r="J18" s="413"/>
      <c r="K18" s="561"/>
      <c r="L18" s="562">
        <v>2441</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7457</v>
      </c>
      <c r="AJ18" s="446"/>
      <c r="AK18" s="446"/>
      <c r="AL18" s="446"/>
      <c r="AM18" s="447"/>
      <c r="AN18" s="445">
        <v>27468085</v>
      </c>
      <c r="AO18" s="446"/>
      <c r="AP18" s="446"/>
      <c r="AQ18" s="446"/>
      <c r="AR18" s="446"/>
      <c r="AS18" s="447"/>
      <c r="AT18" s="445">
        <v>3684</v>
      </c>
      <c r="AU18" s="446"/>
      <c r="AV18" s="446"/>
      <c r="AW18" s="446"/>
      <c r="AX18" s="446"/>
      <c r="AY18" s="448"/>
      <c r="AZ18" s="530" t="s">
        <v>148</v>
      </c>
      <c r="BA18" s="531"/>
      <c r="BB18" s="531"/>
      <c r="BC18" s="531"/>
      <c r="BD18" s="531"/>
      <c r="BE18" s="531"/>
      <c r="BF18" s="531"/>
      <c r="BG18" s="531"/>
      <c r="BH18" s="531"/>
      <c r="BI18" s="531"/>
      <c r="BJ18" s="531"/>
      <c r="BK18" s="531"/>
      <c r="BL18" s="531"/>
      <c r="BM18" s="532"/>
      <c r="BN18" s="564">
        <v>301321589</v>
      </c>
      <c r="BO18" s="565"/>
      <c r="BP18" s="565"/>
      <c r="BQ18" s="565"/>
      <c r="BR18" s="565"/>
      <c r="BS18" s="565"/>
      <c r="BT18" s="565"/>
      <c r="BU18" s="566"/>
      <c r="BV18" s="564">
        <v>301823722</v>
      </c>
      <c r="BW18" s="565"/>
      <c r="BX18" s="565"/>
      <c r="BY18" s="565"/>
      <c r="BZ18" s="565"/>
      <c r="CA18" s="565"/>
      <c r="CB18" s="565"/>
      <c r="CC18" s="566"/>
      <c r="CD18" s="170"/>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8"/>
      <c r="DK18" s="158"/>
      <c r="DL18" s="158"/>
      <c r="DM18" s="158"/>
      <c r="DN18" s="158"/>
      <c r="DO18" s="158"/>
    </row>
    <row r="19" spans="1:119" ht="18.75" customHeight="1" thickBot="1">
      <c r="A19" s="159"/>
      <c r="B19" s="412" t="s">
        <v>149</v>
      </c>
      <c r="C19" s="413"/>
      <c r="D19" s="413"/>
      <c r="E19" s="413"/>
      <c r="F19" s="413"/>
      <c r="G19" s="413"/>
      <c r="H19" s="413"/>
      <c r="I19" s="413"/>
      <c r="J19" s="413"/>
      <c r="K19" s="561"/>
      <c r="L19" s="562">
        <v>338</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119</v>
      </c>
      <c r="AJ19" s="446"/>
      <c r="AK19" s="446"/>
      <c r="AL19" s="446"/>
      <c r="AM19" s="447"/>
      <c r="AN19" s="445" t="s">
        <v>151</v>
      </c>
      <c r="AO19" s="446"/>
      <c r="AP19" s="446"/>
      <c r="AQ19" s="446"/>
      <c r="AR19" s="446"/>
      <c r="AS19" s="447"/>
      <c r="AT19" s="445" t="s">
        <v>119</v>
      </c>
      <c r="AU19" s="446"/>
      <c r="AV19" s="446"/>
      <c r="AW19" s="446"/>
      <c r="AX19" s="446"/>
      <c r="AY19" s="448"/>
      <c r="AZ19" s="439" t="s">
        <v>152</v>
      </c>
      <c r="BA19" s="440"/>
      <c r="BB19" s="440"/>
      <c r="BC19" s="440"/>
      <c r="BD19" s="440"/>
      <c r="BE19" s="440"/>
      <c r="BF19" s="440"/>
      <c r="BG19" s="440"/>
      <c r="BH19" s="440"/>
      <c r="BI19" s="440"/>
      <c r="BJ19" s="440"/>
      <c r="BK19" s="440"/>
      <c r="BL19" s="440"/>
      <c r="BM19" s="441"/>
      <c r="BN19" s="418">
        <v>697351046</v>
      </c>
      <c r="BO19" s="419"/>
      <c r="BP19" s="419"/>
      <c r="BQ19" s="419"/>
      <c r="BR19" s="419"/>
      <c r="BS19" s="419"/>
      <c r="BT19" s="419"/>
      <c r="BU19" s="420"/>
      <c r="BV19" s="418">
        <v>698339363</v>
      </c>
      <c r="BW19" s="419"/>
      <c r="BX19" s="419"/>
      <c r="BY19" s="419"/>
      <c r="BZ19" s="419"/>
      <c r="CA19" s="419"/>
      <c r="CB19" s="419"/>
      <c r="CC19" s="420"/>
      <c r="CD19" s="170"/>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8"/>
      <c r="DK19" s="158"/>
      <c r="DL19" s="158"/>
      <c r="DM19" s="158"/>
      <c r="DN19" s="158"/>
      <c r="DO19" s="158"/>
    </row>
    <row r="20" spans="1:119" ht="18.75" customHeight="1" thickBot="1">
      <c r="A20" s="159"/>
      <c r="B20" s="412" t="s">
        <v>153</v>
      </c>
      <c r="C20" s="413"/>
      <c r="D20" s="413"/>
      <c r="E20" s="413"/>
      <c r="F20" s="413"/>
      <c r="G20" s="413"/>
      <c r="H20" s="413"/>
      <c r="I20" s="413"/>
      <c r="J20" s="413"/>
      <c r="K20" s="561"/>
      <c r="L20" s="562">
        <v>302109</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13255</v>
      </c>
      <c r="AJ20" s="446"/>
      <c r="AK20" s="446"/>
      <c r="AL20" s="446"/>
      <c r="AM20" s="447"/>
      <c r="AN20" s="445">
        <v>46166570</v>
      </c>
      <c r="AO20" s="446"/>
      <c r="AP20" s="446"/>
      <c r="AQ20" s="446"/>
      <c r="AR20" s="446"/>
      <c r="AS20" s="447"/>
      <c r="AT20" s="445">
        <v>3483</v>
      </c>
      <c r="AU20" s="446"/>
      <c r="AV20" s="446"/>
      <c r="AW20" s="446"/>
      <c r="AX20" s="446"/>
      <c r="AY20" s="448"/>
      <c r="AZ20" s="530" t="s">
        <v>155</v>
      </c>
      <c r="BA20" s="531"/>
      <c r="BB20" s="531"/>
      <c r="BC20" s="531"/>
      <c r="BD20" s="531"/>
      <c r="BE20" s="531"/>
      <c r="BF20" s="531"/>
      <c r="BG20" s="531"/>
      <c r="BH20" s="531"/>
      <c r="BI20" s="531"/>
      <c r="BJ20" s="531"/>
      <c r="BK20" s="531"/>
      <c r="BL20" s="531"/>
      <c r="BM20" s="532"/>
      <c r="BN20" s="564">
        <v>240647991</v>
      </c>
      <c r="BO20" s="565"/>
      <c r="BP20" s="565"/>
      <c r="BQ20" s="565"/>
      <c r="BR20" s="565"/>
      <c r="BS20" s="565"/>
      <c r="BT20" s="565"/>
      <c r="BU20" s="566"/>
      <c r="BV20" s="564">
        <v>259460656</v>
      </c>
      <c r="BW20" s="565"/>
      <c r="BX20" s="565"/>
      <c r="BY20" s="565"/>
      <c r="BZ20" s="565"/>
      <c r="CA20" s="565"/>
      <c r="CB20" s="565"/>
      <c r="CC20" s="566"/>
      <c r="CD20" s="170"/>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567" t="s">
        <v>156</v>
      </c>
      <c r="X21" s="568"/>
      <c r="Y21" s="568"/>
      <c r="Z21" s="568"/>
      <c r="AA21" s="568"/>
      <c r="AB21" s="568"/>
      <c r="AC21" s="568"/>
      <c r="AD21" s="568"/>
      <c r="AE21" s="568"/>
      <c r="AF21" s="568"/>
      <c r="AG21" s="568"/>
      <c r="AH21" s="569"/>
      <c r="AI21" s="570">
        <v>100</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39453452</v>
      </c>
      <c r="BO21" s="419"/>
      <c r="BP21" s="419"/>
      <c r="BQ21" s="419"/>
      <c r="BR21" s="419"/>
      <c r="BS21" s="419"/>
      <c r="BT21" s="419"/>
      <c r="BU21" s="420"/>
      <c r="BV21" s="418">
        <v>29111311</v>
      </c>
      <c r="BW21" s="419"/>
      <c r="BX21" s="419"/>
      <c r="BY21" s="419"/>
      <c r="BZ21" s="419"/>
      <c r="CA21" s="419"/>
      <c r="CB21" s="419"/>
      <c r="CC21" s="420"/>
      <c r="CD21" s="170"/>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7" t="s">
        <v>158</v>
      </c>
      <c r="BA22" s="428"/>
      <c r="BB22" s="428"/>
      <c r="BC22" s="428"/>
      <c r="BD22" s="428"/>
      <c r="BE22" s="428"/>
      <c r="BF22" s="428"/>
      <c r="BG22" s="428"/>
      <c r="BH22" s="428"/>
      <c r="BI22" s="428"/>
      <c r="BJ22" s="428"/>
      <c r="BK22" s="428"/>
      <c r="BL22" s="428"/>
      <c r="BM22" s="429"/>
      <c r="BN22" s="430">
        <v>2080602</v>
      </c>
      <c r="BO22" s="431"/>
      <c r="BP22" s="431"/>
      <c r="BQ22" s="431"/>
      <c r="BR22" s="431"/>
      <c r="BS22" s="431"/>
      <c r="BT22" s="431"/>
      <c r="BU22" s="432"/>
      <c r="BV22" s="430">
        <v>2007587</v>
      </c>
      <c r="BW22" s="431"/>
      <c r="BX22" s="431"/>
      <c r="BY22" s="431"/>
      <c r="BZ22" s="431"/>
      <c r="CA22" s="431"/>
      <c r="CB22" s="431"/>
      <c r="CC22" s="432"/>
      <c r="CD22" s="170"/>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7" t="s">
        <v>159</v>
      </c>
      <c r="BA23" s="428"/>
      <c r="BB23" s="428"/>
      <c r="BC23" s="428"/>
      <c r="BD23" s="428"/>
      <c r="BE23" s="428"/>
      <c r="BF23" s="428"/>
      <c r="BG23" s="428"/>
      <c r="BH23" s="428"/>
      <c r="BI23" s="428"/>
      <c r="BJ23" s="428"/>
      <c r="BK23" s="428"/>
      <c r="BL23" s="428"/>
      <c r="BM23" s="429"/>
      <c r="BN23" s="430">
        <v>16825717</v>
      </c>
      <c r="BO23" s="431"/>
      <c r="BP23" s="431"/>
      <c r="BQ23" s="431"/>
      <c r="BR23" s="431"/>
      <c r="BS23" s="431"/>
      <c r="BT23" s="431"/>
      <c r="BU23" s="432"/>
      <c r="BV23" s="430">
        <v>18812760</v>
      </c>
      <c r="BW23" s="431"/>
      <c r="BX23" s="431"/>
      <c r="BY23" s="431"/>
      <c r="BZ23" s="431"/>
      <c r="CA23" s="431"/>
      <c r="CB23" s="431"/>
      <c r="CC23" s="432"/>
      <c r="CD23" s="170"/>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6" t="s">
        <v>160</v>
      </c>
      <c r="BA24" s="497"/>
      <c r="BB24" s="497"/>
      <c r="BC24" s="497"/>
      <c r="BD24" s="497"/>
      <c r="BE24" s="497"/>
      <c r="BF24" s="497"/>
      <c r="BG24" s="497"/>
      <c r="BH24" s="497"/>
      <c r="BI24" s="497"/>
      <c r="BJ24" s="497"/>
      <c r="BK24" s="497"/>
      <c r="BL24" s="497"/>
      <c r="BM24" s="498"/>
      <c r="BN24" s="564">
        <v>12703751</v>
      </c>
      <c r="BO24" s="565"/>
      <c r="BP24" s="565"/>
      <c r="BQ24" s="565"/>
      <c r="BR24" s="565"/>
      <c r="BS24" s="565"/>
      <c r="BT24" s="565"/>
      <c r="BU24" s="566"/>
      <c r="BV24" s="564">
        <v>14693524</v>
      </c>
      <c r="BW24" s="565"/>
      <c r="BX24" s="565"/>
      <c r="BY24" s="565"/>
      <c r="BZ24" s="565"/>
      <c r="CA24" s="565"/>
      <c r="CB24" s="565"/>
      <c r="CC24" s="566"/>
      <c r="CD24" s="170"/>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3" t="s">
        <v>161</v>
      </c>
      <c r="BA25" s="574"/>
      <c r="BB25" s="574"/>
      <c r="BC25" s="575"/>
      <c r="BD25" s="439" t="s">
        <v>45</v>
      </c>
      <c r="BE25" s="440"/>
      <c r="BF25" s="440"/>
      <c r="BG25" s="440"/>
      <c r="BH25" s="440"/>
      <c r="BI25" s="440"/>
      <c r="BJ25" s="440"/>
      <c r="BK25" s="440"/>
      <c r="BL25" s="440"/>
      <c r="BM25" s="441"/>
      <c r="BN25" s="418">
        <v>17020334</v>
      </c>
      <c r="BO25" s="419"/>
      <c r="BP25" s="419"/>
      <c r="BQ25" s="419"/>
      <c r="BR25" s="419"/>
      <c r="BS25" s="419"/>
      <c r="BT25" s="419"/>
      <c r="BU25" s="420"/>
      <c r="BV25" s="418">
        <v>14882108</v>
      </c>
      <c r="BW25" s="419"/>
      <c r="BX25" s="419"/>
      <c r="BY25" s="419"/>
      <c r="BZ25" s="419"/>
      <c r="CA25" s="419"/>
      <c r="CB25" s="419"/>
      <c r="CC25" s="420"/>
      <c r="CD25" s="170"/>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6"/>
      <c r="BA26" s="577"/>
      <c r="BB26" s="577"/>
      <c r="BC26" s="578"/>
      <c r="BD26" s="427" t="s">
        <v>162</v>
      </c>
      <c r="BE26" s="428"/>
      <c r="BF26" s="428"/>
      <c r="BG26" s="428"/>
      <c r="BH26" s="428"/>
      <c r="BI26" s="428"/>
      <c r="BJ26" s="428"/>
      <c r="BK26" s="428"/>
      <c r="BL26" s="428"/>
      <c r="BM26" s="429"/>
      <c r="BN26" s="430">
        <v>6041324</v>
      </c>
      <c r="BO26" s="431"/>
      <c r="BP26" s="431"/>
      <c r="BQ26" s="431"/>
      <c r="BR26" s="431"/>
      <c r="BS26" s="431"/>
      <c r="BT26" s="431"/>
      <c r="BU26" s="432"/>
      <c r="BV26" s="430">
        <v>6734593</v>
      </c>
      <c r="BW26" s="431"/>
      <c r="BX26" s="431"/>
      <c r="BY26" s="431"/>
      <c r="BZ26" s="431"/>
      <c r="CA26" s="431"/>
      <c r="CB26" s="431"/>
      <c r="CC26" s="432"/>
      <c r="CD26" s="170"/>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79"/>
      <c r="BA27" s="580"/>
      <c r="BB27" s="580"/>
      <c r="BC27" s="581"/>
      <c r="BD27" s="530" t="s">
        <v>47</v>
      </c>
      <c r="BE27" s="531"/>
      <c r="BF27" s="531"/>
      <c r="BG27" s="531"/>
      <c r="BH27" s="531"/>
      <c r="BI27" s="531"/>
      <c r="BJ27" s="531"/>
      <c r="BK27" s="531"/>
      <c r="BL27" s="531"/>
      <c r="BM27" s="532"/>
      <c r="BN27" s="564">
        <v>25265993</v>
      </c>
      <c r="BO27" s="565"/>
      <c r="BP27" s="565"/>
      <c r="BQ27" s="565"/>
      <c r="BR27" s="565"/>
      <c r="BS27" s="565"/>
      <c r="BT27" s="565"/>
      <c r="BU27" s="566"/>
      <c r="BV27" s="564">
        <v>25092158</v>
      </c>
      <c r="BW27" s="565"/>
      <c r="BX27" s="565"/>
      <c r="BY27" s="565"/>
      <c r="BZ27" s="565"/>
      <c r="CA27" s="565"/>
      <c r="CB27" s="565"/>
      <c r="CC27" s="566"/>
      <c r="CD27" s="190"/>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587" t="s">
        <v>169</v>
      </c>
      <c r="D30" s="587"/>
      <c r="E30" s="459" t="s">
        <v>170</v>
      </c>
      <c r="F30" s="459"/>
      <c r="G30" s="459"/>
      <c r="H30" s="459"/>
      <c r="I30" s="459"/>
      <c r="J30" s="459"/>
      <c r="K30" s="459"/>
      <c r="L30" s="459"/>
      <c r="M30" s="459"/>
      <c r="N30" s="459"/>
      <c r="O30" s="459"/>
      <c r="P30" s="459"/>
      <c r="Q30" s="459"/>
      <c r="R30" s="459"/>
      <c r="S30" s="459"/>
      <c r="T30" s="176"/>
      <c r="U30" s="587" t="s">
        <v>169</v>
      </c>
      <c r="V30" s="587"/>
      <c r="W30" s="459" t="s">
        <v>170</v>
      </c>
      <c r="X30" s="459"/>
      <c r="Y30" s="459"/>
      <c r="Z30" s="459"/>
      <c r="AA30" s="459"/>
      <c r="AB30" s="459"/>
      <c r="AC30" s="459"/>
      <c r="AD30" s="459"/>
      <c r="AE30" s="459"/>
      <c r="AF30" s="459"/>
      <c r="AG30" s="459"/>
      <c r="AH30" s="459"/>
      <c r="AI30" s="459"/>
      <c r="AJ30" s="459"/>
      <c r="AK30" s="459"/>
      <c r="AL30" s="176"/>
      <c r="AM30" s="587" t="s">
        <v>169</v>
      </c>
      <c r="AN30" s="587"/>
      <c r="AO30" s="459" t="s">
        <v>170</v>
      </c>
      <c r="AP30" s="459"/>
      <c r="AQ30" s="459"/>
      <c r="AR30" s="459"/>
      <c r="AS30" s="459"/>
      <c r="AT30" s="459"/>
      <c r="AU30" s="459"/>
      <c r="AV30" s="459"/>
      <c r="AW30" s="459"/>
      <c r="AX30" s="459"/>
      <c r="AY30" s="459"/>
      <c r="AZ30" s="459"/>
      <c r="BA30" s="459"/>
      <c r="BB30" s="459"/>
      <c r="BC30" s="459"/>
      <c r="BD30" s="201"/>
      <c r="BE30" s="587" t="s">
        <v>169</v>
      </c>
      <c r="BF30" s="587"/>
      <c r="BG30" s="459" t="s">
        <v>170</v>
      </c>
      <c r="BH30" s="459"/>
      <c r="BI30" s="459"/>
      <c r="BJ30" s="459"/>
      <c r="BK30" s="459"/>
      <c r="BL30" s="459"/>
      <c r="BM30" s="459"/>
      <c r="BN30" s="459"/>
      <c r="BO30" s="459"/>
      <c r="BP30" s="459"/>
      <c r="BQ30" s="459"/>
      <c r="BR30" s="459"/>
      <c r="BS30" s="459"/>
      <c r="BT30" s="459"/>
      <c r="BU30" s="459"/>
      <c r="BV30" s="202"/>
      <c r="BW30" s="587" t="s">
        <v>169</v>
      </c>
      <c r="BX30" s="587"/>
      <c r="BY30" s="459" t="s">
        <v>171</v>
      </c>
      <c r="BZ30" s="459"/>
      <c r="CA30" s="459"/>
      <c r="CB30" s="459"/>
      <c r="CC30" s="459"/>
      <c r="CD30" s="459"/>
      <c r="CE30" s="459"/>
      <c r="CF30" s="459"/>
      <c r="CG30" s="459"/>
      <c r="CH30" s="459"/>
      <c r="CI30" s="459"/>
      <c r="CJ30" s="459"/>
      <c r="CK30" s="459"/>
      <c r="CL30" s="459"/>
      <c r="CM30" s="459"/>
      <c r="CN30" s="176"/>
      <c r="CO30" s="587" t="s">
        <v>169</v>
      </c>
      <c r="CP30" s="587"/>
      <c r="CQ30" s="459" t="s">
        <v>172</v>
      </c>
      <c r="CR30" s="459"/>
      <c r="CS30" s="459"/>
      <c r="CT30" s="459"/>
      <c r="CU30" s="459"/>
      <c r="CV30" s="459"/>
      <c r="CW30" s="459"/>
      <c r="CX30" s="459"/>
      <c r="CY30" s="459"/>
      <c r="CZ30" s="459"/>
      <c r="DA30" s="459"/>
      <c r="DB30" s="459"/>
      <c r="DC30" s="459"/>
      <c r="DD30" s="459"/>
      <c r="DE30" s="459"/>
      <c r="DF30" s="176"/>
      <c r="DG30" s="584" t="s">
        <v>173</v>
      </c>
      <c r="DH30" s="584"/>
      <c r="DI30" s="203"/>
      <c r="DJ30" s="158"/>
      <c r="DK30" s="158"/>
      <c r="DL30" s="158"/>
      <c r="DM30" s="158"/>
      <c r="DN30" s="158"/>
      <c r="DO30" s="158"/>
    </row>
    <row r="31" spans="1:119" ht="32.25" customHeight="1">
      <c r="A31" s="159"/>
      <c r="B31" s="199"/>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200"/>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200"/>
      <c r="AM31" s="585">
        <f>IF(AO31="","",MAX(C31:D40,U31:V40)+1)</f>
        <v>12</v>
      </c>
      <c r="AN31" s="585"/>
      <c r="AO31" s="586" t="str">
        <f>IF('各会計、関係団体の財政状況及び健全化判断比率'!B29="","",'各会計、関係団体の財政状況及び健全化判断比率'!B29)</f>
        <v>佐賀県工業用水道事業会計</v>
      </c>
      <c r="AP31" s="586"/>
      <c r="AQ31" s="586"/>
      <c r="AR31" s="586"/>
      <c r="AS31" s="586"/>
      <c r="AT31" s="586"/>
      <c r="AU31" s="586"/>
      <c r="AV31" s="586"/>
      <c r="AW31" s="586"/>
      <c r="AX31" s="586"/>
      <c r="AY31" s="586"/>
      <c r="AZ31" s="586"/>
      <c r="BA31" s="586"/>
      <c r="BB31" s="586"/>
      <c r="BC31" s="586"/>
      <c r="BD31" s="200"/>
      <c r="BE31" s="585">
        <f>IF(BG31="","",MAX(C31:D40,U31:V40,AM31:AN40)+1)</f>
        <v>13</v>
      </c>
      <c r="BF31" s="585"/>
      <c r="BG31" s="586" t="str">
        <f>IF('各会計、関係団体の財政状況及び健全化判断比率'!B30="","",'各会計、関係団体の財政状況及び健全化判断比率'!B30)</f>
        <v>佐賀県港湾整備事業特別会計</v>
      </c>
      <c r="BH31" s="586"/>
      <c r="BI31" s="586"/>
      <c r="BJ31" s="586"/>
      <c r="BK31" s="586"/>
      <c r="BL31" s="586"/>
      <c r="BM31" s="586"/>
      <c r="BN31" s="586"/>
      <c r="BO31" s="586"/>
      <c r="BP31" s="586"/>
      <c r="BQ31" s="586"/>
      <c r="BR31" s="586"/>
      <c r="BS31" s="586"/>
      <c r="BT31" s="586"/>
      <c r="BU31" s="586"/>
      <c r="BV31" s="200"/>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200"/>
      <c r="CO31" s="585">
        <f>IF(CQ31="","",MAX(C31:D40,U31:V40,AM31:AN40,BE31:BF40,BW31:BX40)+1)</f>
        <v>15</v>
      </c>
      <c r="CP31" s="585"/>
      <c r="CQ31" s="586" t="str">
        <f>IF('各会計、関係団体の財政状況及び健全化判断比率'!BS7="","",'各会計、関係団体の財政状況及び健全化判断比率'!BS7)</f>
        <v>佐賀県国際交流協会</v>
      </c>
      <c r="CR31" s="586"/>
      <c r="CS31" s="586"/>
      <c r="CT31" s="586"/>
      <c r="CU31" s="586"/>
      <c r="CV31" s="586"/>
      <c r="CW31" s="586"/>
      <c r="CX31" s="586"/>
      <c r="CY31" s="586"/>
      <c r="CZ31" s="586"/>
      <c r="DA31" s="586"/>
      <c r="DB31" s="586"/>
      <c r="DC31" s="586"/>
      <c r="DD31" s="586"/>
      <c r="DE31" s="586"/>
      <c r="DF31" s="192"/>
      <c r="DG31" s="588" t="str">
        <f>IF('各会計、関係団体の財政状況及び健全化判断比率'!BR7="","",'各会計、関係団体の財政状況及び健全化判断比率'!BR7)</f>
        <v/>
      </c>
      <c r="DH31" s="588"/>
      <c r="DI31" s="203"/>
      <c r="DJ31" s="158"/>
      <c r="DK31" s="158"/>
      <c r="DL31" s="158"/>
      <c r="DM31" s="158"/>
      <c r="DN31" s="158"/>
      <c r="DO31" s="158"/>
    </row>
    <row r="32" spans="1:119" ht="32.25" customHeight="1">
      <c r="A32" s="159"/>
      <c r="B32" s="199"/>
      <c r="C32" s="585">
        <f>IF(E32="","",C31+1)</f>
        <v>2</v>
      </c>
      <c r="D32" s="585"/>
      <c r="E32" s="586" t="str">
        <f>IF('各会計、関係団体の財政状況及び健全化判断比率'!B8="","",'各会計、関係団体の財政状況及び健全化判断比率'!B8)</f>
        <v>災害救助基金特別会計</v>
      </c>
      <c r="F32" s="586"/>
      <c r="G32" s="586"/>
      <c r="H32" s="586"/>
      <c r="I32" s="586"/>
      <c r="J32" s="586"/>
      <c r="K32" s="586"/>
      <c r="L32" s="586"/>
      <c r="M32" s="586"/>
      <c r="N32" s="586"/>
      <c r="O32" s="586"/>
      <c r="P32" s="586"/>
      <c r="Q32" s="586"/>
      <c r="R32" s="586"/>
      <c r="S32" s="586"/>
      <c r="T32" s="200"/>
      <c r="U32" s="585" t="str">
        <f t="shared" ref="U32:U40" si="0">IF(W32="","",U31+1)</f>
        <v/>
      </c>
      <c r="V32" s="585"/>
      <c r="W32" s="586"/>
      <c r="X32" s="586"/>
      <c r="Y32" s="586"/>
      <c r="Z32" s="586"/>
      <c r="AA32" s="586"/>
      <c r="AB32" s="586"/>
      <c r="AC32" s="586"/>
      <c r="AD32" s="586"/>
      <c r="AE32" s="586"/>
      <c r="AF32" s="586"/>
      <c r="AG32" s="586"/>
      <c r="AH32" s="586"/>
      <c r="AI32" s="586"/>
      <c r="AJ32" s="586"/>
      <c r="AK32" s="586"/>
      <c r="AL32" s="200"/>
      <c r="AM32" s="585" t="str">
        <f t="shared" ref="AM32:AM40" si="1">IF(AO32="","",AM31+1)</f>
        <v/>
      </c>
      <c r="AN32" s="585"/>
      <c r="AO32" s="586"/>
      <c r="AP32" s="586"/>
      <c r="AQ32" s="586"/>
      <c r="AR32" s="586"/>
      <c r="AS32" s="586"/>
      <c r="AT32" s="586"/>
      <c r="AU32" s="586"/>
      <c r="AV32" s="586"/>
      <c r="AW32" s="586"/>
      <c r="AX32" s="586"/>
      <c r="AY32" s="586"/>
      <c r="AZ32" s="586"/>
      <c r="BA32" s="586"/>
      <c r="BB32" s="586"/>
      <c r="BC32" s="586"/>
      <c r="BD32" s="200"/>
      <c r="BE32" s="585">
        <f t="shared" ref="BE32:BE40" si="2">IF(BG32="","",BE31+1)</f>
        <v>14</v>
      </c>
      <c r="BF32" s="585"/>
      <c r="BG32" s="586" t="str">
        <f>IF('各会計、関係団体の財政状況及び健全化判断比率'!B31="","",'各会計、関係団体の財政状況及び健全化判断比率'!B31)</f>
        <v>佐賀県産業用地造成事業特別会計</v>
      </c>
      <c r="BH32" s="586"/>
      <c r="BI32" s="586"/>
      <c r="BJ32" s="586"/>
      <c r="BK32" s="586"/>
      <c r="BL32" s="586"/>
      <c r="BM32" s="586"/>
      <c r="BN32" s="586"/>
      <c r="BO32" s="586"/>
      <c r="BP32" s="586"/>
      <c r="BQ32" s="586"/>
      <c r="BR32" s="586"/>
      <c r="BS32" s="586"/>
      <c r="BT32" s="586"/>
      <c r="BU32" s="586"/>
      <c r="BV32" s="200"/>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200"/>
      <c r="CO32" s="585">
        <f t="shared" ref="CO32:CO40" si="4">IF(CQ32="","",CO31+1)</f>
        <v>16</v>
      </c>
      <c r="CP32" s="585"/>
      <c r="CQ32" s="586" t="str">
        <f>IF('各会計、関係団体の財政状況及び健全化判断比率'!BS8="","",'各会計、関係団体の財政状況及び健全化判断比率'!BS8)</f>
        <v>佐賀県女性と生涯学習財団</v>
      </c>
      <c r="CR32" s="586"/>
      <c r="CS32" s="586"/>
      <c r="CT32" s="586"/>
      <c r="CU32" s="586"/>
      <c r="CV32" s="586"/>
      <c r="CW32" s="586"/>
      <c r="CX32" s="586"/>
      <c r="CY32" s="586"/>
      <c r="CZ32" s="586"/>
      <c r="DA32" s="586"/>
      <c r="DB32" s="586"/>
      <c r="DC32" s="586"/>
      <c r="DD32" s="586"/>
      <c r="DE32" s="586"/>
      <c r="DF32" s="192"/>
      <c r="DG32" s="588" t="str">
        <f>IF('各会計、関係団体の財政状況及び健全化判断比率'!BR8="","",'各会計、関係団体の財政状況及び健全化判断比率'!BR8)</f>
        <v/>
      </c>
      <c r="DH32" s="588"/>
      <c r="DI32" s="203"/>
      <c r="DJ32" s="158"/>
      <c r="DK32" s="158"/>
      <c r="DL32" s="158"/>
      <c r="DM32" s="158"/>
      <c r="DN32" s="158"/>
      <c r="DO32" s="158"/>
    </row>
    <row r="33" spans="1:119" ht="32.25" customHeight="1">
      <c r="A33" s="159"/>
      <c r="B33" s="199"/>
      <c r="C33" s="585">
        <f>IF(E33="","",C32+1)</f>
        <v>3</v>
      </c>
      <c r="D33" s="585"/>
      <c r="E33" s="586" t="str">
        <f>IF('各会計、関係団体の財政状況及び健全化判断比率'!B9="","",'各会計、関係団体の財政状況及び健全化判断比率'!B9)</f>
        <v>母子父子寡婦福祉資金特別会計</v>
      </c>
      <c r="F33" s="586"/>
      <c r="G33" s="586"/>
      <c r="H33" s="586"/>
      <c r="I33" s="586"/>
      <c r="J33" s="586"/>
      <c r="K33" s="586"/>
      <c r="L33" s="586"/>
      <c r="M33" s="586"/>
      <c r="N33" s="586"/>
      <c r="O33" s="586"/>
      <c r="P33" s="586"/>
      <c r="Q33" s="586"/>
      <c r="R33" s="586"/>
      <c r="S33" s="586"/>
      <c r="T33" s="200"/>
      <c r="U33" s="585" t="str">
        <f t="shared" si="0"/>
        <v/>
      </c>
      <c r="V33" s="585"/>
      <c r="W33" s="586"/>
      <c r="X33" s="586"/>
      <c r="Y33" s="586"/>
      <c r="Z33" s="586"/>
      <c r="AA33" s="586"/>
      <c r="AB33" s="586"/>
      <c r="AC33" s="586"/>
      <c r="AD33" s="586"/>
      <c r="AE33" s="586"/>
      <c r="AF33" s="586"/>
      <c r="AG33" s="586"/>
      <c r="AH33" s="586"/>
      <c r="AI33" s="586"/>
      <c r="AJ33" s="586"/>
      <c r="AK33" s="586"/>
      <c r="AL33" s="200"/>
      <c r="AM33" s="585" t="str">
        <f t="shared" si="1"/>
        <v/>
      </c>
      <c r="AN33" s="585"/>
      <c r="AO33" s="586"/>
      <c r="AP33" s="586"/>
      <c r="AQ33" s="586"/>
      <c r="AR33" s="586"/>
      <c r="AS33" s="586"/>
      <c r="AT33" s="586"/>
      <c r="AU33" s="586"/>
      <c r="AV33" s="586"/>
      <c r="AW33" s="586"/>
      <c r="AX33" s="586"/>
      <c r="AY33" s="586"/>
      <c r="AZ33" s="586"/>
      <c r="BA33" s="586"/>
      <c r="BB33" s="586"/>
      <c r="BC33" s="586"/>
      <c r="BD33" s="200"/>
      <c r="BE33" s="585" t="str">
        <f t="shared" si="2"/>
        <v/>
      </c>
      <c r="BF33" s="585"/>
      <c r="BG33" s="586"/>
      <c r="BH33" s="586"/>
      <c r="BI33" s="586"/>
      <c r="BJ33" s="586"/>
      <c r="BK33" s="586"/>
      <c r="BL33" s="586"/>
      <c r="BM33" s="586"/>
      <c r="BN33" s="586"/>
      <c r="BO33" s="586"/>
      <c r="BP33" s="586"/>
      <c r="BQ33" s="586"/>
      <c r="BR33" s="586"/>
      <c r="BS33" s="586"/>
      <c r="BT33" s="586"/>
      <c r="BU33" s="586"/>
      <c r="BV33" s="200"/>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200"/>
      <c r="CO33" s="585">
        <f t="shared" si="4"/>
        <v>17</v>
      </c>
      <c r="CP33" s="585"/>
      <c r="CQ33" s="586" t="str">
        <f>IF('各会計、関係団体の財政状況及び健全化判断比率'!BS9="","",'各会計、関係団体の財政状況及び健全化判断比率'!BS9)</f>
        <v>佐賀県地域福祉振興基金</v>
      </c>
      <c r="CR33" s="586"/>
      <c r="CS33" s="586"/>
      <c r="CT33" s="586"/>
      <c r="CU33" s="586"/>
      <c r="CV33" s="586"/>
      <c r="CW33" s="586"/>
      <c r="CX33" s="586"/>
      <c r="CY33" s="586"/>
      <c r="CZ33" s="586"/>
      <c r="DA33" s="586"/>
      <c r="DB33" s="586"/>
      <c r="DC33" s="586"/>
      <c r="DD33" s="586"/>
      <c r="DE33" s="586"/>
      <c r="DF33" s="192"/>
      <c r="DG33" s="588" t="str">
        <f>IF('各会計、関係団体の財政状況及び健全化判断比率'!BR9="","",'各会計、関係団体の財政状況及び健全化判断比率'!BR9)</f>
        <v/>
      </c>
      <c r="DH33" s="588"/>
      <c r="DI33" s="203"/>
      <c r="DJ33" s="158"/>
      <c r="DK33" s="158"/>
      <c r="DL33" s="158"/>
      <c r="DM33" s="158"/>
      <c r="DN33" s="158"/>
      <c r="DO33" s="158"/>
    </row>
    <row r="34" spans="1:119" ht="32.25" customHeight="1">
      <c r="A34" s="159"/>
      <c r="B34" s="199"/>
      <c r="C34" s="585">
        <f>IF(E34="","",C33+1)</f>
        <v>4</v>
      </c>
      <c r="D34" s="585"/>
      <c r="E34" s="586" t="str">
        <f>IF('各会計、関係団体の財政状況及び健全化判断比率'!B10="","",'各会計、関係団体の財政状況及び健全化判断比率'!B10)</f>
        <v>就農支援資金特別会計</v>
      </c>
      <c r="F34" s="586"/>
      <c r="G34" s="586"/>
      <c r="H34" s="586"/>
      <c r="I34" s="586"/>
      <c r="J34" s="586"/>
      <c r="K34" s="586"/>
      <c r="L34" s="586"/>
      <c r="M34" s="586"/>
      <c r="N34" s="586"/>
      <c r="O34" s="586"/>
      <c r="P34" s="586"/>
      <c r="Q34" s="586"/>
      <c r="R34" s="586"/>
      <c r="S34" s="586"/>
      <c r="T34" s="200"/>
      <c r="U34" s="585" t="str">
        <f t="shared" si="0"/>
        <v/>
      </c>
      <c r="V34" s="585"/>
      <c r="W34" s="586"/>
      <c r="X34" s="586"/>
      <c r="Y34" s="586"/>
      <c r="Z34" s="586"/>
      <c r="AA34" s="586"/>
      <c r="AB34" s="586"/>
      <c r="AC34" s="586"/>
      <c r="AD34" s="586"/>
      <c r="AE34" s="586"/>
      <c r="AF34" s="586"/>
      <c r="AG34" s="586"/>
      <c r="AH34" s="586"/>
      <c r="AI34" s="586"/>
      <c r="AJ34" s="586"/>
      <c r="AK34" s="586"/>
      <c r="AL34" s="200"/>
      <c r="AM34" s="585" t="str">
        <f t="shared" si="1"/>
        <v/>
      </c>
      <c r="AN34" s="585"/>
      <c r="AO34" s="586"/>
      <c r="AP34" s="586"/>
      <c r="AQ34" s="586"/>
      <c r="AR34" s="586"/>
      <c r="AS34" s="586"/>
      <c r="AT34" s="586"/>
      <c r="AU34" s="586"/>
      <c r="AV34" s="586"/>
      <c r="AW34" s="586"/>
      <c r="AX34" s="586"/>
      <c r="AY34" s="586"/>
      <c r="AZ34" s="586"/>
      <c r="BA34" s="586"/>
      <c r="BB34" s="586"/>
      <c r="BC34" s="586"/>
      <c r="BD34" s="200"/>
      <c r="BE34" s="585" t="str">
        <f t="shared" si="2"/>
        <v/>
      </c>
      <c r="BF34" s="585"/>
      <c r="BG34" s="586"/>
      <c r="BH34" s="586"/>
      <c r="BI34" s="586"/>
      <c r="BJ34" s="586"/>
      <c r="BK34" s="586"/>
      <c r="BL34" s="586"/>
      <c r="BM34" s="586"/>
      <c r="BN34" s="586"/>
      <c r="BO34" s="586"/>
      <c r="BP34" s="586"/>
      <c r="BQ34" s="586"/>
      <c r="BR34" s="586"/>
      <c r="BS34" s="586"/>
      <c r="BT34" s="586"/>
      <c r="BU34" s="586"/>
      <c r="BV34" s="200"/>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200"/>
      <c r="CO34" s="585">
        <f t="shared" si="4"/>
        <v>18</v>
      </c>
      <c r="CP34" s="585"/>
      <c r="CQ34" s="586" t="str">
        <f>IF('各会計、関係団体の財政状況及び健全化判断比率'!BS10="","",'各会計、関係団体の財政状況及び健全化判断比率'!BS10)</f>
        <v>佐賀県長寿社会振興財団</v>
      </c>
      <c r="CR34" s="586"/>
      <c r="CS34" s="586"/>
      <c r="CT34" s="586"/>
      <c r="CU34" s="586"/>
      <c r="CV34" s="586"/>
      <c r="CW34" s="586"/>
      <c r="CX34" s="586"/>
      <c r="CY34" s="586"/>
      <c r="CZ34" s="586"/>
      <c r="DA34" s="586"/>
      <c r="DB34" s="586"/>
      <c r="DC34" s="586"/>
      <c r="DD34" s="586"/>
      <c r="DE34" s="586"/>
      <c r="DF34" s="192"/>
      <c r="DG34" s="588" t="str">
        <f>IF('各会計、関係団体の財政状況及び健全化判断比率'!BR10="","",'各会計、関係団体の財政状況及び健全化判断比率'!BR10)</f>
        <v/>
      </c>
      <c r="DH34" s="588"/>
      <c r="DI34" s="203"/>
      <c r="DJ34" s="158"/>
      <c r="DK34" s="158"/>
      <c r="DL34" s="158"/>
      <c r="DM34" s="158"/>
      <c r="DN34" s="158"/>
      <c r="DO34" s="158"/>
    </row>
    <row r="35" spans="1:119" ht="32.25" customHeight="1">
      <c r="A35" s="159"/>
      <c r="B35" s="199"/>
      <c r="C35" s="585">
        <f t="shared" ref="C35:C40" si="5">IF(E35="","",C34+1)</f>
        <v>5</v>
      </c>
      <c r="D35" s="585"/>
      <c r="E35" s="586" t="str">
        <f>IF('各会計、関係団体の財政状況及び健全化判断比率'!B11="","",'各会計、関係団体の財政状況及び健全化判断比率'!B11)</f>
        <v>小規模企業者等設備導入等事業支援特別会計</v>
      </c>
      <c r="F35" s="586"/>
      <c r="G35" s="586"/>
      <c r="H35" s="586"/>
      <c r="I35" s="586"/>
      <c r="J35" s="586"/>
      <c r="K35" s="586"/>
      <c r="L35" s="586"/>
      <c r="M35" s="586"/>
      <c r="N35" s="586"/>
      <c r="O35" s="586"/>
      <c r="P35" s="586"/>
      <c r="Q35" s="586"/>
      <c r="R35" s="586"/>
      <c r="S35" s="586"/>
      <c r="T35" s="200"/>
      <c r="U35" s="585" t="str">
        <f t="shared" si="0"/>
        <v/>
      </c>
      <c r="V35" s="585"/>
      <c r="W35" s="586"/>
      <c r="X35" s="586"/>
      <c r="Y35" s="586"/>
      <c r="Z35" s="586"/>
      <c r="AA35" s="586"/>
      <c r="AB35" s="586"/>
      <c r="AC35" s="586"/>
      <c r="AD35" s="586"/>
      <c r="AE35" s="586"/>
      <c r="AF35" s="586"/>
      <c r="AG35" s="586"/>
      <c r="AH35" s="586"/>
      <c r="AI35" s="586"/>
      <c r="AJ35" s="586"/>
      <c r="AK35" s="586"/>
      <c r="AL35" s="200"/>
      <c r="AM35" s="585" t="str">
        <f t="shared" si="1"/>
        <v/>
      </c>
      <c r="AN35" s="585"/>
      <c r="AO35" s="586"/>
      <c r="AP35" s="586"/>
      <c r="AQ35" s="586"/>
      <c r="AR35" s="586"/>
      <c r="AS35" s="586"/>
      <c r="AT35" s="586"/>
      <c r="AU35" s="586"/>
      <c r="AV35" s="586"/>
      <c r="AW35" s="586"/>
      <c r="AX35" s="586"/>
      <c r="AY35" s="586"/>
      <c r="AZ35" s="586"/>
      <c r="BA35" s="586"/>
      <c r="BB35" s="586"/>
      <c r="BC35" s="586"/>
      <c r="BD35" s="200"/>
      <c r="BE35" s="585" t="str">
        <f t="shared" si="2"/>
        <v/>
      </c>
      <c r="BF35" s="585"/>
      <c r="BG35" s="586"/>
      <c r="BH35" s="586"/>
      <c r="BI35" s="586"/>
      <c r="BJ35" s="586"/>
      <c r="BK35" s="586"/>
      <c r="BL35" s="586"/>
      <c r="BM35" s="586"/>
      <c r="BN35" s="586"/>
      <c r="BO35" s="586"/>
      <c r="BP35" s="586"/>
      <c r="BQ35" s="586"/>
      <c r="BR35" s="586"/>
      <c r="BS35" s="586"/>
      <c r="BT35" s="586"/>
      <c r="BU35" s="586"/>
      <c r="BV35" s="200"/>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200"/>
      <c r="CO35" s="585">
        <f t="shared" si="4"/>
        <v>19</v>
      </c>
      <c r="CP35" s="585"/>
      <c r="CQ35" s="586" t="str">
        <f>IF('各会計、関係団体の財政状況及び健全化判断比率'!BS11="","",'各会計、関係団体の財政状況及び健全化判断比率'!BS11)</f>
        <v>佐賀県臓器バンク</v>
      </c>
      <c r="CR35" s="586"/>
      <c r="CS35" s="586"/>
      <c r="CT35" s="586"/>
      <c r="CU35" s="586"/>
      <c r="CV35" s="586"/>
      <c r="CW35" s="586"/>
      <c r="CX35" s="586"/>
      <c r="CY35" s="586"/>
      <c r="CZ35" s="586"/>
      <c r="DA35" s="586"/>
      <c r="DB35" s="586"/>
      <c r="DC35" s="586"/>
      <c r="DD35" s="586"/>
      <c r="DE35" s="586"/>
      <c r="DF35" s="192"/>
      <c r="DG35" s="588" t="str">
        <f>IF('各会計、関係団体の財政状況及び健全化判断比率'!BR11="","",'各会計、関係団体の財政状況及び健全化判断比率'!BR11)</f>
        <v/>
      </c>
      <c r="DH35" s="588"/>
      <c r="DI35" s="203"/>
      <c r="DJ35" s="158"/>
      <c r="DK35" s="158"/>
      <c r="DL35" s="158"/>
      <c r="DM35" s="158"/>
      <c r="DN35" s="158"/>
      <c r="DO35" s="158"/>
    </row>
    <row r="36" spans="1:119" ht="32.25" customHeight="1">
      <c r="A36" s="159"/>
      <c r="B36" s="199"/>
      <c r="C36" s="585">
        <f t="shared" si="5"/>
        <v>6</v>
      </c>
      <c r="D36" s="585"/>
      <c r="E36" s="586" t="str">
        <f>IF('各会計、関係団体の財政状況及び健全化判断比率'!B12="","",'各会計、関係団体の財政状況及び健全化判断比率'!B12)</f>
        <v>財政調整積立金特別会計</v>
      </c>
      <c r="F36" s="586"/>
      <c r="G36" s="586"/>
      <c r="H36" s="586"/>
      <c r="I36" s="586"/>
      <c r="J36" s="586"/>
      <c r="K36" s="586"/>
      <c r="L36" s="586"/>
      <c r="M36" s="586"/>
      <c r="N36" s="586"/>
      <c r="O36" s="586"/>
      <c r="P36" s="586"/>
      <c r="Q36" s="586"/>
      <c r="R36" s="586"/>
      <c r="S36" s="586"/>
      <c r="T36" s="200"/>
      <c r="U36" s="585" t="str">
        <f t="shared" si="0"/>
        <v/>
      </c>
      <c r="V36" s="585"/>
      <c r="W36" s="586"/>
      <c r="X36" s="586"/>
      <c r="Y36" s="586"/>
      <c r="Z36" s="586"/>
      <c r="AA36" s="586"/>
      <c r="AB36" s="586"/>
      <c r="AC36" s="586"/>
      <c r="AD36" s="586"/>
      <c r="AE36" s="586"/>
      <c r="AF36" s="586"/>
      <c r="AG36" s="586"/>
      <c r="AH36" s="586"/>
      <c r="AI36" s="586"/>
      <c r="AJ36" s="586"/>
      <c r="AK36" s="586"/>
      <c r="AL36" s="200"/>
      <c r="AM36" s="585" t="str">
        <f t="shared" si="1"/>
        <v/>
      </c>
      <c r="AN36" s="585"/>
      <c r="AO36" s="586"/>
      <c r="AP36" s="586"/>
      <c r="AQ36" s="586"/>
      <c r="AR36" s="586"/>
      <c r="AS36" s="586"/>
      <c r="AT36" s="586"/>
      <c r="AU36" s="586"/>
      <c r="AV36" s="586"/>
      <c r="AW36" s="586"/>
      <c r="AX36" s="586"/>
      <c r="AY36" s="586"/>
      <c r="AZ36" s="586"/>
      <c r="BA36" s="586"/>
      <c r="BB36" s="586"/>
      <c r="BC36" s="586"/>
      <c r="BD36" s="200"/>
      <c r="BE36" s="585" t="str">
        <f t="shared" si="2"/>
        <v/>
      </c>
      <c r="BF36" s="585"/>
      <c r="BG36" s="586"/>
      <c r="BH36" s="586"/>
      <c r="BI36" s="586"/>
      <c r="BJ36" s="586"/>
      <c r="BK36" s="586"/>
      <c r="BL36" s="586"/>
      <c r="BM36" s="586"/>
      <c r="BN36" s="586"/>
      <c r="BO36" s="586"/>
      <c r="BP36" s="586"/>
      <c r="BQ36" s="586"/>
      <c r="BR36" s="586"/>
      <c r="BS36" s="586"/>
      <c r="BT36" s="586"/>
      <c r="BU36" s="586"/>
      <c r="BV36" s="200"/>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200"/>
      <c r="CO36" s="585">
        <f t="shared" si="4"/>
        <v>20</v>
      </c>
      <c r="CP36" s="585"/>
      <c r="CQ36" s="586" t="str">
        <f>IF('各会計、関係団体の財政状況及び健全化判断比率'!BS12="","",'各会計、関係団体の財政状況及び健全化判断比率'!BS12)</f>
        <v>佐賀県食鳥肉衛生協会</v>
      </c>
      <c r="CR36" s="586"/>
      <c r="CS36" s="586"/>
      <c r="CT36" s="586"/>
      <c r="CU36" s="586"/>
      <c r="CV36" s="586"/>
      <c r="CW36" s="586"/>
      <c r="CX36" s="586"/>
      <c r="CY36" s="586"/>
      <c r="CZ36" s="586"/>
      <c r="DA36" s="586"/>
      <c r="DB36" s="586"/>
      <c r="DC36" s="586"/>
      <c r="DD36" s="586"/>
      <c r="DE36" s="586"/>
      <c r="DF36" s="192"/>
      <c r="DG36" s="588" t="str">
        <f>IF('各会計、関係団体の財政状況及び健全化判断比率'!BR12="","",'各会計、関係団体の財政状況及び健全化判断比率'!BR12)</f>
        <v/>
      </c>
      <c r="DH36" s="588"/>
      <c r="DI36" s="203"/>
      <c r="DJ36" s="158"/>
      <c r="DK36" s="158"/>
      <c r="DL36" s="158"/>
      <c r="DM36" s="158"/>
      <c r="DN36" s="158"/>
      <c r="DO36" s="158"/>
    </row>
    <row r="37" spans="1:119" ht="32.25" customHeight="1">
      <c r="A37" s="159"/>
      <c r="B37" s="199"/>
      <c r="C37" s="585">
        <f t="shared" si="5"/>
        <v>7</v>
      </c>
      <c r="D37" s="585"/>
      <c r="E37" s="586" t="str">
        <f>IF('各会計、関係団体の財政状況及び健全化判断比率'!B13="","",'各会計、関係団体の財政状況及び健全化判断比率'!B13)</f>
        <v>証紙特別会計</v>
      </c>
      <c r="F37" s="586"/>
      <c r="G37" s="586"/>
      <c r="H37" s="586"/>
      <c r="I37" s="586"/>
      <c r="J37" s="586"/>
      <c r="K37" s="586"/>
      <c r="L37" s="586"/>
      <c r="M37" s="586"/>
      <c r="N37" s="586"/>
      <c r="O37" s="586"/>
      <c r="P37" s="586"/>
      <c r="Q37" s="586"/>
      <c r="R37" s="586"/>
      <c r="S37" s="586"/>
      <c r="T37" s="200"/>
      <c r="U37" s="585" t="str">
        <f t="shared" si="0"/>
        <v/>
      </c>
      <c r="V37" s="585"/>
      <c r="W37" s="586"/>
      <c r="X37" s="586"/>
      <c r="Y37" s="586"/>
      <c r="Z37" s="586"/>
      <c r="AA37" s="586"/>
      <c r="AB37" s="586"/>
      <c r="AC37" s="586"/>
      <c r="AD37" s="586"/>
      <c r="AE37" s="586"/>
      <c r="AF37" s="586"/>
      <c r="AG37" s="586"/>
      <c r="AH37" s="586"/>
      <c r="AI37" s="586"/>
      <c r="AJ37" s="586"/>
      <c r="AK37" s="586"/>
      <c r="AL37" s="200"/>
      <c r="AM37" s="585" t="str">
        <f t="shared" si="1"/>
        <v/>
      </c>
      <c r="AN37" s="585"/>
      <c r="AO37" s="586"/>
      <c r="AP37" s="586"/>
      <c r="AQ37" s="586"/>
      <c r="AR37" s="586"/>
      <c r="AS37" s="586"/>
      <c r="AT37" s="586"/>
      <c r="AU37" s="586"/>
      <c r="AV37" s="586"/>
      <c r="AW37" s="586"/>
      <c r="AX37" s="586"/>
      <c r="AY37" s="586"/>
      <c r="AZ37" s="586"/>
      <c r="BA37" s="586"/>
      <c r="BB37" s="586"/>
      <c r="BC37" s="586"/>
      <c r="BD37" s="200"/>
      <c r="BE37" s="585" t="str">
        <f t="shared" si="2"/>
        <v/>
      </c>
      <c r="BF37" s="585"/>
      <c r="BG37" s="586"/>
      <c r="BH37" s="586"/>
      <c r="BI37" s="586"/>
      <c r="BJ37" s="586"/>
      <c r="BK37" s="586"/>
      <c r="BL37" s="586"/>
      <c r="BM37" s="586"/>
      <c r="BN37" s="586"/>
      <c r="BO37" s="586"/>
      <c r="BP37" s="586"/>
      <c r="BQ37" s="586"/>
      <c r="BR37" s="586"/>
      <c r="BS37" s="586"/>
      <c r="BT37" s="586"/>
      <c r="BU37" s="586"/>
      <c r="BV37" s="200"/>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200"/>
      <c r="CO37" s="585">
        <f t="shared" si="4"/>
        <v>21</v>
      </c>
      <c r="CP37" s="585"/>
      <c r="CQ37" s="586" t="str">
        <f>IF('各会計、関係団体の財政状況及び健全化判断比率'!BS13="","",'各会計、関係団体の財政状況及び健全化判断比率'!BS13)</f>
        <v>佐賀県芸術文化協会</v>
      </c>
      <c r="CR37" s="586"/>
      <c r="CS37" s="586"/>
      <c r="CT37" s="586"/>
      <c r="CU37" s="586"/>
      <c r="CV37" s="586"/>
      <c r="CW37" s="586"/>
      <c r="CX37" s="586"/>
      <c r="CY37" s="586"/>
      <c r="CZ37" s="586"/>
      <c r="DA37" s="586"/>
      <c r="DB37" s="586"/>
      <c r="DC37" s="586"/>
      <c r="DD37" s="586"/>
      <c r="DE37" s="586"/>
      <c r="DF37" s="192"/>
      <c r="DG37" s="588" t="str">
        <f>IF('各会計、関係団体の財政状況及び健全化判断比率'!BR13="","",'各会計、関係団体の財政状況及び健全化判断比率'!BR13)</f>
        <v/>
      </c>
      <c r="DH37" s="588"/>
      <c r="DI37" s="203"/>
      <c r="DJ37" s="158"/>
      <c r="DK37" s="158"/>
      <c r="DL37" s="158"/>
      <c r="DM37" s="158"/>
      <c r="DN37" s="158"/>
      <c r="DO37" s="158"/>
    </row>
    <row r="38" spans="1:119" ht="32.25" customHeight="1">
      <c r="A38" s="159"/>
      <c r="B38" s="199"/>
      <c r="C38" s="585">
        <f t="shared" si="5"/>
        <v>8</v>
      </c>
      <c r="D38" s="585"/>
      <c r="E38" s="586" t="str">
        <f>IF('各会計、関係団体の財政状況及び健全化判断比率'!B14="","",'各会計、関係団体の財政状況及び健全化判断比率'!B14)</f>
        <v>土地取得特別会計</v>
      </c>
      <c r="F38" s="586"/>
      <c r="G38" s="586"/>
      <c r="H38" s="586"/>
      <c r="I38" s="586"/>
      <c r="J38" s="586"/>
      <c r="K38" s="586"/>
      <c r="L38" s="586"/>
      <c r="M38" s="586"/>
      <c r="N38" s="586"/>
      <c r="O38" s="586"/>
      <c r="P38" s="586"/>
      <c r="Q38" s="586"/>
      <c r="R38" s="586"/>
      <c r="S38" s="586"/>
      <c r="T38" s="200"/>
      <c r="U38" s="585" t="str">
        <f t="shared" si="0"/>
        <v/>
      </c>
      <c r="V38" s="585"/>
      <c r="W38" s="586"/>
      <c r="X38" s="586"/>
      <c r="Y38" s="586"/>
      <c r="Z38" s="586"/>
      <c r="AA38" s="586"/>
      <c r="AB38" s="586"/>
      <c r="AC38" s="586"/>
      <c r="AD38" s="586"/>
      <c r="AE38" s="586"/>
      <c r="AF38" s="586"/>
      <c r="AG38" s="586"/>
      <c r="AH38" s="586"/>
      <c r="AI38" s="586"/>
      <c r="AJ38" s="586"/>
      <c r="AK38" s="586"/>
      <c r="AL38" s="200"/>
      <c r="AM38" s="585" t="str">
        <f t="shared" si="1"/>
        <v/>
      </c>
      <c r="AN38" s="585"/>
      <c r="AO38" s="586"/>
      <c r="AP38" s="586"/>
      <c r="AQ38" s="586"/>
      <c r="AR38" s="586"/>
      <c r="AS38" s="586"/>
      <c r="AT38" s="586"/>
      <c r="AU38" s="586"/>
      <c r="AV38" s="586"/>
      <c r="AW38" s="586"/>
      <c r="AX38" s="586"/>
      <c r="AY38" s="586"/>
      <c r="AZ38" s="586"/>
      <c r="BA38" s="586"/>
      <c r="BB38" s="586"/>
      <c r="BC38" s="586"/>
      <c r="BD38" s="200"/>
      <c r="BE38" s="585" t="str">
        <f t="shared" si="2"/>
        <v/>
      </c>
      <c r="BF38" s="585"/>
      <c r="BG38" s="586"/>
      <c r="BH38" s="586"/>
      <c r="BI38" s="586"/>
      <c r="BJ38" s="586"/>
      <c r="BK38" s="586"/>
      <c r="BL38" s="586"/>
      <c r="BM38" s="586"/>
      <c r="BN38" s="586"/>
      <c r="BO38" s="586"/>
      <c r="BP38" s="586"/>
      <c r="BQ38" s="586"/>
      <c r="BR38" s="586"/>
      <c r="BS38" s="586"/>
      <c r="BT38" s="586"/>
      <c r="BU38" s="586"/>
      <c r="BV38" s="200"/>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200"/>
      <c r="CO38" s="585">
        <f t="shared" si="4"/>
        <v>22</v>
      </c>
      <c r="CP38" s="585"/>
      <c r="CQ38" s="586" t="str">
        <f>IF('各会計、関係団体の財政状況及び健全化判断比率'!BS14="","",'各会計、関係団体の財政状況及び健全化判断比率'!BS14)</f>
        <v>佐賀県地域産業支援センター</v>
      </c>
      <c r="CR38" s="586"/>
      <c r="CS38" s="586"/>
      <c r="CT38" s="586"/>
      <c r="CU38" s="586"/>
      <c r="CV38" s="586"/>
      <c r="CW38" s="586"/>
      <c r="CX38" s="586"/>
      <c r="CY38" s="586"/>
      <c r="CZ38" s="586"/>
      <c r="DA38" s="586"/>
      <c r="DB38" s="586"/>
      <c r="DC38" s="586"/>
      <c r="DD38" s="586"/>
      <c r="DE38" s="586"/>
      <c r="DF38" s="192"/>
      <c r="DG38" s="588" t="str">
        <f>IF('各会計、関係団体の財政状況及び健全化判断比率'!BR14="","",'各会計、関係団体の財政状況及び健全化判断比率'!BR14)</f>
        <v/>
      </c>
      <c r="DH38" s="588"/>
      <c r="DI38" s="203"/>
      <c r="DJ38" s="158"/>
      <c r="DK38" s="158"/>
      <c r="DL38" s="158"/>
      <c r="DM38" s="158"/>
      <c r="DN38" s="158"/>
      <c r="DO38" s="158"/>
    </row>
    <row r="39" spans="1:119" ht="32.25" customHeight="1">
      <c r="A39" s="159"/>
      <c r="B39" s="199"/>
      <c r="C39" s="585">
        <f t="shared" si="5"/>
        <v>9</v>
      </c>
      <c r="D39" s="585"/>
      <c r="E39" s="586" t="str">
        <f>IF('各会計、関係団体の財政状況及び健全化判断比率'!B15="","",'各会計、関係団体の財政状況及び健全化判断比率'!B15)</f>
        <v>林業改善資金特別会計</v>
      </c>
      <c r="F39" s="586"/>
      <c r="G39" s="586"/>
      <c r="H39" s="586"/>
      <c r="I39" s="586"/>
      <c r="J39" s="586"/>
      <c r="K39" s="586"/>
      <c r="L39" s="586"/>
      <c r="M39" s="586"/>
      <c r="N39" s="586"/>
      <c r="O39" s="586"/>
      <c r="P39" s="586"/>
      <c r="Q39" s="586"/>
      <c r="R39" s="586"/>
      <c r="S39" s="586"/>
      <c r="T39" s="200"/>
      <c r="U39" s="585" t="str">
        <f t="shared" si="0"/>
        <v/>
      </c>
      <c r="V39" s="585"/>
      <c r="W39" s="586"/>
      <c r="X39" s="586"/>
      <c r="Y39" s="586"/>
      <c r="Z39" s="586"/>
      <c r="AA39" s="586"/>
      <c r="AB39" s="586"/>
      <c r="AC39" s="586"/>
      <c r="AD39" s="586"/>
      <c r="AE39" s="586"/>
      <c r="AF39" s="586"/>
      <c r="AG39" s="586"/>
      <c r="AH39" s="586"/>
      <c r="AI39" s="586"/>
      <c r="AJ39" s="586"/>
      <c r="AK39" s="586"/>
      <c r="AL39" s="200"/>
      <c r="AM39" s="585" t="str">
        <f t="shared" si="1"/>
        <v/>
      </c>
      <c r="AN39" s="585"/>
      <c r="AO39" s="586"/>
      <c r="AP39" s="586"/>
      <c r="AQ39" s="586"/>
      <c r="AR39" s="586"/>
      <c r="AS39" s="586"/>
      <c r="AT39" s="586"/>
      <c r="AU39" s="586"/>
      <c r="AV39" s="586"/>
      <c r="AW39" s="586"/>
      <c r="AX39" s="586"/>
      <c r="AY39" s="586"/>
      <c r="AZ39" s="586"/>
      <c r="BA39" s="586"/>
      <c r="BB39" s="586"/>
      <c r="BC39" s="586"/>
      <c r="BD39" s="200"/>
      <c r="BE39" s="585" t="str">
        <f t="shared" si="2"/>
        <v/>
      </c>
      <c r="BF39" s="585"/>
      <c r="BG39" s="586"/>
      <c r="BH39" s="586"/>
      <c r="BI39" s="586"/>
      <c r="BJ39" s="586"/>
      <c r="BK39" s="586"/>
      <c r="BL39" s="586"/>
      <c r="BM39" s="586"/>
      <c r="BN39" s="586"/>
      <c r="BO39" s="586"/>
      <c r="BP39" s="586"/>
      <c r="BQ39" s="586"/>
      <c r="BR39" s="586"/>
      <c r="BS39" s="586"/>
      <c r="BT39" s="586"/>
      <c r="BU39" s="586"/>
      <c r="BV39" s="200"/>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200"/>
      <c r="CO39" s="585">
        <f t="shared" si="4"/>
        <v>23</v>
      </c>
      <c r="CP39" s="585"/>
      <c r="CQ39" s="586" t="str">
        <f>IF('各会計、関係団体の財政状況及び健全化判断比率'!BS15="","",'各会計、関係団体の財政状況及び健全化判断比率'!BS15)</f>
        <v>佐賀県農業公社</v>
      </c>
      <c r="CR39" s="586"/>
      <c r="CS39" s="586"/>
      <c r="CT39" s="586"/>
      <c r="CU39" s="586"/>
      <c r="CV39" s="586"/>
      <c r="CW39" s="586"/>
      <c r="CX39" s="586"/>
      <c r="CY39" s="586"/>
      <c r="CZ39" s="586"/>
      <c r="DA39" s="586"/>
      <c r="DB39" s="586"/>
      <c r="DC39" s="586"/>
      <c r="DD39" s="586"/>
      <c r="DE39" s="586"/>
      <c r="DF39" s="192"/>
      <c r="DG39" s="588" t="str">
        <f>IF('各会計、関係団体の財政状況及び健全化判断比率'!BR15="","",'各会計、関係団体の財政状況及び健全化判断比率'!BR15)</f>
        <v>○</v>
      </c>
      <c r="DH39" s="588"/>
      <c r="DI39" s="203"/>
      <c r="DJ39" s="158"/>
      <c r="DK39" s="158"/>
      <c r="DL39" s="158"/>
      <c r="DM39" s="158"/>
      <c r="DN39" s="158"/>
      <c r="DO39" s="158"/>
    </row>
    <row r="40" spans="1:119" ht="32.25" customHeight="1">
      <c r="A40" s="159"/>
      <c r="B40" s="199"/>
      <c r="C40" s="585">
        <f t="shared" si="5"/>
        <v>10</v>
      </c>
      <c r="D40" s="585"/>
      <c r="E40" s="586" t="str">
        <f>IF('各会計、関係団体の財政状況及び健全化判断比率'!B16="","",'各会計、関係団体の財政状況及び健全化判断比率'!B16)</f>
        <v>沿岸漁業改善資金特別会計</v>
      </c>
      <c r="F40" s="586"/>
      <c r="G40" s="586"/>
      <c r="H40" s="586"/>
      <c r="I40" s="586"/>
      <c r="J40" s="586"/>
      <c r="K40" s="586"/>
      <c r="L40" s="586"/>
      <c r="M40" s="586"/>
      <c r="N40" s="586"/>
      <c r="O40" s="586"/>
      <c r="P40" s="586"/>
      <c r="Q40" s="586"/>
      <c r="R40" s="586"/>
      <c r="S40" s="586"/>
      <c r="T40" s="200"/>
      <c r="U40" s="585" t="str">
        <f t="shared" si="0"/>
        <v/>
      </c>
      <c r="V40" s="585"/>
      <c r="W40" s="586"/>
      <c r="X40" s="586"/>
      <c r="Y40" s="586"/>
      <c r="Z40" s="586"/>
      <c r="AA40" s="586"/>
      <c r="AB40" s="586"/>
      <c r="AC40" s="586"/>
      <c r="AD40" s="586"/>
      <c r="AE40" s="586"/>
      <c r="AF40" s="586"/>
      <c r="AG40" s="586"/>
      <c r="AH40" s="586"/>
      <c r="AI40" s="586"/>
      <c r="AJ40" s="586"/>
      <c r="AK40" s="586"/>
      <c r="AL40" s="200"/>
      <c r="AM40" s="585" t="str">
        <f t="shared" si="1"/>
        <v/>
      </c>
      <c r="AN40" s="585"/>
      <c r="AO40" s="586"/>
      <c r="AP40" s="586"/>
      <c r="AQ40" s="586"/>
      <c r="AR40" s="586"/>
      <c r="AS40" s="586"/>
      <c r="AT40" s="586"/>
      <c r="AU40" s="586"/>
      <c r="AV40" s="586"/>
      <c r="AW40" s="586"/>
      <c r="AX40" s="586"/>
      <c r="AY40" s="586"/>
      <c r="AZ40" s="586"/>
      <c r="BA40" s="586"/>
      <c r="BB40" s="586"/>
      <c r="BC40" s="586"/>
      <c r="BD40" s="200"/>
      <c r="BE40" s="585" t="str">
        <f t="shared" si="2"/>
        <v/>
      </c>
      <c r="BF40" s="585"/>
      <c r="BG40" s="586"/>
      <c r="BH40" s="586"/>
      <c r="BI40" s="586"/>
      <c r="BJ40" s="586"/>
      <c r="BK40" s="586"/>
      <c r="BL40" s="586"/>
      <c r="BM40" s="586"/>
      <c r="BN40" s="586"/>
      <c r="BO40" s="586"/>
      <c r="BP40" s="586"/>
      <c r="BQ40" s="586"/>
      <c r="BR40" s="586"/>
      <c r="BS40" s="586"/>
      <c r="BT40" s="586"/>
      <c r="BU40" s="586"/>
      <c r="BV40" s="200"/>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200"/>
      <c r="CO40" s="585">
        <f t="shared" si="4"/>
        <v>24</v>
      </c>
      <c r="CP40" s="585"/>
      <c r="CQ40" s="586" t="str">
        <f>IF('各会計、関係団体の財政状況及び健全化判断比率'!BS16="","",'各会計、関係団体の財政状況及び健全化判断比率'!BS16)</f>
        <v>佐賀県森林整備担い手育成基金</v>
      </c>
      <c r="CR40" s="586"/>
      <c r="CS40" s="586"/>
      <c r="CT40" s="586"/>
      <c r="CU40" s="586"/>
      <c r="CV40" s="586"/>
      <c r="CW40" s="586"/>
      <c r="CX40" s="586"/>
      <c r="CY40" s="586"/>
      <c r="CZ40" s="586"/>
      <c r="DA40" s="586"/>
      <c r="DB40" s="586"/>
      <c r="DC40" s="586"/>
      <c r="DD40" s="586"/>
      <c r="DE40" s="586"/>
      <c r="DF40" s="192"/>
      <c r="DG40" s="588" t="str">
        <f>IF('各会計、関係団体の財政状況及び健全化判断比率'!BR16="","",'各会計、関係団体の財政状況及び健全化判断比率'!BR16)</f>
        <v/>
      </c>
      <c r="DH40" s="588"/>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179</v>
      </c>
    </row>
    <row r="48" spans="1:119">
      <c r="E48" s="160" t="s">
        <v>180</v>
      </c>
    </row>
    <row r="49"/>
    <row r="50"/>
    <row r="51"/>
    <row r="52"/>
    <row r="53"/>
    <row r="54"/>
    <row r="55"/>
    <row r="56"/>
    <row r="57" hidden="1"/>
    <row r="58" hidden="1"/>
    <row r="59" hidden="1"/>
  </sheetData>
  <sheetProtection algorithmName="SHA-512" hashValue="RDNeBaKmsxMpWwl3DEfX8hangbDIX7zWaLz8Cfi+kEEqKFhvJ4zvMu9dOtQidUp/x2uti1rttBzT99olq8GUYA==" saltValue="JT2k+/Ml+h7AL3hVXTcCF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537</v>
      </c>
      <c r="G33" s="17" t="s">
        <v>538</v>
      </c>
      <c r="H33" s="17" t="s">
        <v>539</v>
      </c>
      <c r="I33" s="17" t="s">
        <v>540</v>
      </c>
      <c r="J33" s="18" t="s">
        <v>541</v>
      </c>
      <c r="K33" s="10"/>
      <c r="L33" s="10"/>
      <c r="M33" s="10"/>
      <c r="N33" s="10"/>
      <c r="O33" s="10"/>
      <c r="P33" s="10"/>
    </row>
    <row r="34" spans="1:16" ht="39" customHeight="1">
      <c r="A34" s="10"/>
      <c r="B34" s="19"/>
      <c r="C34" s="1165" t="s">
        <v>544</v>
      </c>
      <c r="D34" s="1165"/>
      <c r="E34" s="1166"/>
      <c r="F34" s="20">
        <v>2.11</v>
      </c>
      <c r="G34" s="21">
        <v>1.52</v>
      </c>
      <c r="H34" s="21">
        <v>1.81</v>
      </c>
      <c r="I34" s="21">
        <v>2.0699999999999998</v>
      </c>
      <c r="J34" s="22">
        <v>2.1</v>
      </c>
      <c r="K34" s="10"/>
      <c r="L34" s="10"/>
      <c r="M34" s="10"/>
      <c r="N34" s="10"/>
      <c r="O34" s="10"/>
      <c r="P34" s="10"/>
    </row>
    <row r="35" spans="1:16" ht="39" customHeight="1">
      <c r="A35" s="10"/>
      <c r="B35" s="23"/>
      <c r="C35" s="1159" t="s">
        <v>545</v>
      </c>
      <c r="D35" s="1160"/>
      <c r="E35" s="1161"/>
      <c r="F35" s="24">
        <v>0.71</v>
      </c>
      <c r="G35" s="25">
        <v>0.77</v>
      </c>
      <c r="H35" s="25">
        <v>0.81</v>
      </c>
      <c r="I35" s="25">
        <v>0.84</v>
      </c>
      <c r="J35" s="26">
        <v>0.8</v>
      </c>
      <c r="K35" s="10"/>
      <c r="L35" s="10"/>
      <c r="M35" s="10"/>
      <c r="N35" s="10"/>
      <c r="O35" s="10"/>
      <c r="P35" s="10"/>
    </row>
    <row r="36" spans="1:16" ht="39" customHeight="1">
      <c r="A36" s="10"/>
      <c r="B36" s="23"/>
      <c r="C36" s="1159" t="s">
        <v>546</v>
      </c>
      <c r="D36" s="1160"/>
      <c r="E36" s="1161"/>
      <c r="F36" s="24" t="s">
        <v>496</v>
      </c>
      <c r="G36" s="25" t="s">
        <v>496</v>
      </c>
      <c r="H36" s="25" t="s">
        <v>496</v>
      </c>
      <c r="I36" s="25">
        <v>0.53</v>
      </c>
      <c r="J36" s="26">
        <v>0.67</v>
      </c>
      <c r="K36" s="10"/>
      <c r="L36" s="10"/>
      <c r="M36" s="10"/>
      <c r="N36" s="10"/>
      <c r="O36" s="10"/>
      <c r="P36" s="10"/>
    </row>
    <row r="37" spans="1:16" ht="39" customHeight="1">
      <c r="A37" s="10"/>
      <c r="B37" s="23"/>
      <c r="C37" s="1159" t="s">
        <v>547</v>
      </c>
      <c r="D37" s="1160"/>
      <c r="E37" s="1161"/>
      <c r="F37" s="24">
        <v>0.02</v>
      </c>
      <c r="G37" s="25">
        <v>0.23</v>
      </c>
      <c r="H37" s="25">
        <v>0.21</v>
      </c>
      <c r="I37" s="25">
        <v>0.22</v>
      </c>
      <c r="J37" s="26">
        <v>0.65</v>
      </c>
      <c r="K37" s="10"/>
      <c r="L37" s="10"/>
      <c r="M37" s="10"/>
      <c r="N37" s="10"/>
      <c r="O37" s="10"/>
      <c r="P37" s="10"/>
    </row>
    <row r="38" spans="1:16" ht="39" customHeight="1">
      <c r="A38" s="10"/>
      <c r="B38" s="23"/>
      <c r="C38" s="1159" t="s">
        <v>548</v>
      </c>
      <c r="D38" s="1160"/>
      <c r="E38" s="1161"/>
      <c r="F38" s="24">
        <v>0.25</v>
      </c>
      <c r="G38" s="25">
        <v>0.28999999999999998</v>
      </c>
      <c r="H38" s="25">
        <v>0.25</v>
      </c>
      <c r="I38" s="25">
        <v>0.25</v>
      </c>
      <c r="J38" s="26">
        <v>0.21</v>
      </c>
      <c r="K38" s="10"/>
      <c r="L38" s="10"/>
      <c r="M38" s="10"/>
      <c r="N38" s="10"/>
      <c r="O38" s="10"/>
      <c r="P38" s="10"/>
    </row>
    <row r="39" spans="1:16" ht="39" customHeight="1">
      <c r="A39" s="10"/>
      <c r="B39" s="23"/>
      <c r="C39" s="1159" t="s">
        <v>549</v>
      </c>
      <c r="D39" s="1160"/>
      <c r="E39" s="1161"/>
      <c r="F39" s="24">
        <v>0.02</v>
      </c>
      <c r="G39" s="25">
        <v>0.02</v>
      </c>
      <c r="H39" s="25">
        <v>0.02</v>
      </c>
      <c r="I39" s="25">
        <v>0.02</v>
      </c>
      <c r="J39" s="26">
        <v>0.03</v>
      </c>
      <c r="K39" s="10"/>
      <c r="L39" s="10"/>
      <c r="M39" s="10"/>
      <c r="N39" s="10"/>
      <c r="O39" s="10"/>
      <c r="P39" s="10"/>
    </row>
    <row r="40" spans="1:16" ht="39" customHeight="1">
      <c r="A40" s="10"/>
      <c r="B40" s="23"/>
      <c r="C40" s="1159" t="s">
        <v>550</v>
      </c>
      <c r="D40" s="1160"/>
      <c r="E40" s="1161"/>
      <c r="F40" s="24">
        <v>0</v>
      </c>
      <c r="G40" s="25">
        <v>0</v>
      </c>
      <c r="H40" s="25">
        <v>0</v>
      </c>
      <c r="I40" s="25">
        <v>0</v>
      </c>
      <c r="J40" s="26">
        <v>0</v>
      </c>
      <c r="K40" s="10"/>
      <c r="L40" s="10"/>
      <c r="M40" s="10"/>
      <c r="N40" s="10"/>
      <c r="O40" s="10"/>
      <c r="P40" s="10"/>
    </row>
    <row r="41" spans="1:16" ht="39" customHeight="1">
      <c r="A41" s="10"/>
      <c r="B41" s="23"/>
      <c r="C41" s="1159" t="s">
        <v>551</v>
      </c>
      <c r="D41" s="1160"/>
      <c r="E41" s="1161"/>
      <c r="F41" s="24">
        <v>0</v>
      </c>
      <c r="G41" s="25">
        <v>0</v>
      </c>
      <c r="H41" s="25">
        <v>0</v>
      </c>
      <c r="I41" s="25">
        <v>0</v>
      </c>
      <c r="J41" s="26">
        <v>0</v>
      </c>
      <c r="K41" s="10"/>
      <c r="L41" s="10"/>
      <c r="M41" s="10"/>
      <c r="N41" s="10"/>
      <c r="O41" s="10"/>
      <c r="P41" s="10"/>
    </row>
    <row r="42" spans="1:16" ht="39" customHeight="1">
      <c r="A42" s="10"/>
      <c r="B42" s="27"/>
      <c r="C42" s="1159" t="s">
        <v>552</v>
      </c>
      <c r="D42" s="1160"/>
      <c r="E42" s="1161"/>
      <c r="F42" s="24" t="s">
        <v>496</v>
      </c>
      <c r="G42" s="25" t="s">
        <v>496</v>
      </c>
      <c r="H42" s="25" t="s">
        <v>496</v>
      </c>
      <c r="I42" s="25" t="s">
        <v>496</v>
      </c>
      <c r="J42" s="26" t="s">
        <v>496</v>
      </c>
      <c r="K42" s="10"/>
      <c r="L42" s="10"/>
      <c r="M42" s="10"/>
      <c r="N42" s="10"/>
      <c r="O42" s="10"/>
      <c r="P42" s="10"/>
    </row>
    <row r="43" spans="1:16" ht="39" customHeight="1" thickBot="1">
      <c r="A43" s="10"/>
      <c r="B43" s="28"/>
      <c r="C43" s="1162" t="s">
        <v>553</v>
      </c>
      <c r="D43" s="1163"/>
      <c r="E43" s="116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1bXpQPPAbh96sqj886TKyjXnwa8ofbrkYDGG2A/HbQgmqtDkY5McvJcpsZMzloLB9d9kFRlRViiMCAFEuKozlQ==" saltValue="Eag/TjW12KCsYdp6qL3f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537</v>
      </c>
      <c r="L44" s="44" t="s">
        <v>538</v>
      </c>
      <c r="M44" s="44" t="s">
        <v>539</v>
      </c>
      <c r="N44" s="44" t="s">
        <v>540</v>
      </c>
      <c r="O44" s="45" t="s">
        <v>541</v>
      </c>
      <c r="P44" s="36"/>
      <c r="Q44" s="36"/>
      <c r="R44" s="36"/>
      <c r="S44" s="36"/>
      <c r="T44" s="36"/>
      <c r="U44" s="36"/>
    </row>
    <row r="45" spans="1:21" ht="30.75" customHeight="1">
      <c r="A45" s="36"/>
      <c r="B45" s="1167" t="s">
        <v>10</v>
      </c>
      <c r="C45" s="1168"/>
      <c r="D45" s="46"/>
      <c r="E45" s="1173" t="s">
        <v>11</v>
      </c>
      <c r="F45" s="1173"/>
      <c r="G45" s="1173"/>
      <c r="H45" s="1173"/>
      <c r="I45" s="1173"/>
      <c r="J45" s="1174"/>
      <c r="K45" s="47">
        <v>65279</v>
      </c>
      <c r="L45" s="48">
        <v>64534</v>
      </c>
      <c r="M45" s="48">
        <v>65338</v>
      </c>
      <c r="N45" s="48">
        <v>63273</v>
      </c>
      <c r="O45" s="49">
        <v>61179</v>
      </c>
      <c r="P45" s="36"/>
      <c r="Q45" s="36"/>
      <c r="R45" s="36"/>
      <c r="S45" s="36"/>
      <c r="T45" s="36"/>
      <c r="U45" s="36"/>
    </row>
    <row r="46" spans="1:21" ht="30.75" customHeight="1">
      <c r="A46" s="36"/>
      <c r="B46" s="1169"/>
      <c r="C46" s="1170"/>
      <c r="D46" s="50"/>
      <c r="E46" s="1175" t="s">
        <v>12</v>
      </c>
      <c r="F46" s="1175"/>
      <c r="G46" s="1175"/>
      <c r="H46" s="1175"/>
      <c r="I46" s="1175"/>
      <c r="J46" s="1176"/>
      <c r="K46" s="51" t="s">
        <v>496</v>
      </c>
      <c r="L46" s="52" t="s">
        <v>496</v>
      </c>
      <c r="M46" s="52" t="s">
        <v>496</v>
      </c>
      <c r="N46" s="52" t="s">
        <v>496</v>
      </c>
      <c r="O46" s="53" t="s">
        <v>496</v>
      </c>
      <c r="P46" s="36"/>
      <c r="Q46" s="36"/>
      <c r="R46" s="36"/>
      <c r="S46" s="36"/>
      <c r="T46" s="36"/>
      <c r="U46" s="36"/>
    </row>
    <row r="47" spans="1:21" ht="30.75" customHeight="1">
      <c r="A47" s="36"/>
      <c r="B47" s="1169"/>
      <c r="C47" s="1170"/>
      <c r="D47" s="50"/>
      <c r="E47" s="1175" t="s">
        <v>13</v>
      </c>
      <c r="F47" s="1175"/>
      <c r="G47" s="1175"/>
      <c r="H47" s="1175"/>
      <c r="I47" s="1175"/>
      <c r="J47" s="1176"/>
      <c r="K47" s="51">
        <v>667</v>
      </c>
      <c r="L47" s="52">
        <v>1000</v>
      </c>
      <c r="M47" s="52">
        <v>1333</v>
      </c>
      <c r="N47" s="52">
        <v>1667</v>
      </c>
      <c r="O47" s="53">
        <v>2000</v>
      </c>
      <c r="P47" s="36"/>
      <c r="Q47" s="36"/>
      <c r="R47" s="36"/>
      <c r="S47" s="36"/>
      <c r="T47" s="36"/>
      <c r="U47" s="36"/>
    </row>
    <row r="48" spans="1:21" ht="30.75" customHeight="1">
      <c r="A48" s="36"/>
      <c r="B48" s="1169"/>
      <c r="C48" s="1170"/>
      <c r="D48" s="50"/>
      <c r="E48" s="1175" t="s">
        <v>14</v>
      </c>
      <c r="F48" s="1175"/>
      <c r="G48" s="1175"/>
      <c r="H48" s="1175"/>
      <c r="I48" s="1175"/>
      <c r="J48" s="1176"/>
      <c r="K48" s="51" t="s">
        <v>496</v>
      </c>
      <c r="L48" s="52" t="s">
        <v>496</v>
      </c>
      <c r="M48" s="52" t="s">
        <v>496</v>
      </c>
      <c r="N48" s="52" t="s">
        <v>496</v>
      </c>
      <c r="O48" s="53" t="s">
        <v>496</v>
      </c>
      <c r="P48" s="36"/>
      <c r="Q48" s="36"/>
      <c r="R48" s="36"/>
      <c r="S48" s="36"/>
      <c r="T48" s="36"/>
      <c r="U48" s="36"/>
    </row>
    <row r="49" spans="1:21" ht="30.75" customHeight="1">
      <c r="A49" s="36"/>
      <c r="B49" s="1169"/>
      <c r="C49" s="1170"/>
      <c r="D49" s="50"/>
      <c r="E49" s="1175" t="s">
        <v>15</v>
      </c>
      <c r="F49" s="1175"/>
      <c r="G49" s="1175"/>
      <c r="H49" s="1175"/>
      <c r="I49" s="1175"/>
      <c r="J49" s="1176"/>
      <c r="K49" s="51" t="s">
        <v>496</v>
      </c>
      <c r="L49" s="52" t="s">
        <v>496</v>
      </c>
      <c r="M49" s="52" t="s">
        <v>496</v>
      </c>
      <c r="N49" s="52" t="s">
        <v>496</v>
      </c>
      <c r="O49" s="53" t="s">
        <v>496</v>
      </c>
      <c r="P49" s="36"/>
      <c r="Q49" s="36"/>
      <c r="R49" s="36"/>
      <c r="S49" s="36"/>
      <c r="T49" s="36"/>
      <c r="U49" s="36"/>
    </row>
    <row r="50" spans="1:21" ht="30.75" customHeight="1">
      <c r="A50" s="36"/>
      <c r="B50" s="1169"/>
      <c r="C50" s="1170"/>
      <c r="D50" s="50"/>
      <c r="E50" s="1175" t="s">
        <v>16</v>
      </c>
      <c r="F50" s="1175"/>
      <c r="G50" s="1175"/>
      <c r="H50" s="1175"/>
      <c r="I50" s="1175"/>
      <c r="J50" s="1176"/>
      <c r="K50" s="51">
        <v>2108</v>
      </c>
      <c r="L50" s="52">
        <v>1788</v>
      </c>
      <c r="M50" s="52">
        <v>1507</v>
      </c>
      <c r="N50" s="52">
        <v>1249</v>
      </c>
      <c r="O50" s="53">
        <v>1122</v>
      </c>
      <c r="P50" s="36"/>
      <c r="Q50" s="36"/>
      <c r="R50" s="36"/>
      <c r="S50" s="36"/>
      <c r="T50" s="36"/>
      <c r="U50" s="36"/>
    </row>
    <row r="51" spans="1:21" ht="30.75" customHeight="1">
      <c r="A51" s="36"/>
      <c r="B51" s="1171"/>
      <c r="C51" s="1172"/>
      <c r="D51" s="54"/>
      <c r="E51" s="1175" t="s">
        <v>17</v>
      </c>
      <c r="F51" s="1175"/>
      <c r="G51" s="1175"/>
      <c r="H51" s="1175"/>
      <c r="I51" s="1175"/>
      <c r="J51" s="1176"/>
      <c r="K51" s="51">
        <v>9</v>
      </c>
      <c r="L51" s="52">
        <v>4</v>
      </c>
      <c r="M51" s="52">
        <v>1</v>
      </c>
      <c r="N51" s="52">
        <v>0</v>
      </c>
      <c r="O51" s="53">
        <v>0</v>
      </c>
      <c r="P51" s="36"/>
      <c r="Q51" s="36"/>
      <c r="R51" s="36"/>
      <c r="S51" s="36"/>
      <c r="T51" s="36"/>
      <c r="U51" s="36"/>
    </row>
    <row r="52" spans="1:21" ht="30.75" customHeight="1">
      <c r="A52" s="36"/>
      <c r="B52" s="1177" t="s">
        <v>18</v>
      </c>
      <c r="C52" s="1178"/>
      <c r="D52" s="54"/>
      <c r="E52" s="1175" t="s">
        <v>19</v>
      </c>
      <c r="F52" s="1175"/>
      <c r="G52" s="1175"/>
      <c r="H52" s="1175"/>
      <c r="I52" s="1175"/>
      <c r="J52" s="1176"/>
      <c r="K52" s="51">
        <v>46749</v>
      </c>
      <c r="L52" s="52">
        <v>47350</v>
      </c>
      <c r="M52" s="52">
        <v>47094</v>
      </c>
      <c r="N52" s="52">
        <v>47002</v>
      </c>
      <c r="O52" s="53">
        <v>47369</v>
      </c>
      <c r="P52" s="36"/>
      <c r="Q52" s="36"/>
      <c r="R52" s="36"/>
      <c r="S52" s="36"/>
      <c r="T52" s="36"/>
      <c r="U52" s="36"/>
    </row>
    <row r="53" spans="1:21" ht="30.75" customHeight="1" thickBot="1">
      <c r="A53" s="36"/>
      <c r="B53" s="1179" t="s">
        <v>20</v>
      </c>
      <c r="C53" s="1180"/>
      <c r="D53" s="55"/>
      <c r="E53" s="1181" t="s">
        <v>21</v>
      </c>
      <c r="F53" s="1181"/>
      <c r="G53" s="1181"/>
      <c r="H53" s="1181"/>
      <c r="I53" s="1181"/>
      <c r="J53" s="1182"/>
      <c r="K53" s="56">
        <v>21314</v>
      </c>
      <c r="L53" s="57">
        <v>19976</v>
      </c>
      <c r="M53" s="57">
        <v>21085</v>
      </c>
      <c r="N53" s="57">
        <v>19187</v>
      </c>
      <c r="O53" s="58">
        <v>16932</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60" t="s">
        <v>554</v>
      </c>
      <c r="P54" s="36"/>
      <c r="Q54" s="36"/>
      <c r="R54" s="36"/>
      <c r="S54" s="36"/>
      <c r="T54" s="36"/>
      <c r="U54" s="36"/>
    </row>
    <row r="55" spans="1:21" ht="30.75" customHeight="1" thickBot="1">
      <c r="A55" s="36"/>
      <c r="B55" s="61"/>
      <c r="C55" s="62"/>
      <c r="D55" s="62"/>
      <c r="E55" s="63"/>
      <c r="F55" s="63"/>
      <c r="G55" s="63"/>
      <c r="H55" s="63"/>
      <c r="I55" s="63"/>
      <c r="J55" s="64" t="s">
        <v>2</v>
      </c>
      <c r="K55" s="65" t="s">
        <v>555</v>
      </c>
      <c r="L55" s="66" t="s">
        <v>556</v>
      </c>
      <c r="M55" s="66" t="s">
        <v>557</v>
      </c>
      <c r="N55" s="66" t="s">
        <v>558</v>
      </c>
      <c r="O55" s="67" t="s">
        <v>559</v>
      </c>
      <c r="P55" s="36"/>
      <c r="Q55" s="36"/>
      <c r="R55" s="36"/>
      <c r="S55" s="36"/>
      <c r="T55" s="36"/>
      <c r="U55" s="36"/>
    </row>
    <row r="56" spans="1:21" ht="30.75" customHeight="1">
      <c r="A56" s="36"/>
      <c r="B56" s="1183" t="s">
        <v>23</v>
      </c>
      <c r="C56" s="1184"/>
      <c r="D56" s="1187" t="s">
        <v>24</v>
      </c>
      <c r="E56" s="1188"/>
      <c r="F56" s="1188"/>
      <c r="G56" s="1188"/>
      <c r="H56" s="1188"/>
      <c r="I56" s="1188"/>
      <c r="J56" s="1189"/>
      <c r="K56" s="68">
        <v>0</v>
      </c>
      <c r="L56" s="69">
        <v>0</v>
      </c>
      <c r="M56" s="69">
        <v>0</v>
      </c>
      <c r="N56" s="69">
        <v>588</v>
      </c>
      <c r="O56" s="70">
        <v>1765</v>
      </c>
      <c r="P56" s="36"/>
      <c r="Q56" s="36"/>
      <c r="R56" s="36"/>
      <c r="S56" s="36"/>
      <c r="T56" s="36"/>
      <c r="U56" s="36"/>
    </row>
    <row r="57" spans="1:21" ht="30.75" customHeight="1" thickBot="1">
      <c r="A57" s="36"/>
      <c r="B57" s="1185"/>
      <c r="C57" s="1186"/>
      <c r="D57" s="1190" t="s">
        <v>25</v>
      </c>
      <c r="E57" s="1191"/>
      <c r="F57" s="1191"/>
      <c r="G57" s="1191"/>
      <c r="H57" s="1191"/>
      <c r="I57" s="1191"/>
      <c r="J57" s="1192"/>
      <c r="K57" s="71">
        <v>333</v>
      </c>
      <c r="L57" s="72">
        <v>1000</v>
      </c>
      <c r="M57" s="72">
        <v>2000</v>
      </c>
      <c r="N57" s="72">
        <v>3333</v>
      </c>
      <c r="O57" s="73">
        <v>5000</v>
      </c>
      <c r="P57" s="36"/>
      <c r="Q57" s="36"/>
      <c r="R57" s="36"/>
      <c r="S57" s="36"/>
      <c r="T57" s="36"/>
      <c r="U57" s="36"/>
    </row>
    <row r="58" spans="1:21" ht="17.25" customHeight="1">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FQHDht0UZ+DH9NSIQofT3cnTpoPRLbjuHPROh+fGn0XzYxLClxjdur17IwS1d9OI2/n7r4OkLcrbjEm/i6p6Q==" saltValue="fbbHIyjtWkdejmKrcbIYS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8</v>
      </c>
    </row>
    <row r="40" spans="2:13" ht="27.75" customHeight="1" thickBot="1">
      <c r="B40" s="80" t="s">
        <v>9</v>
      </c>
      <c r="C40" s="81"/>
      <c r="D40" s="81"/>
      <c r="E40" s="82"/>
      <c r="F40" s="82"/>
      <c r="G40" s="82"/>
      <c r="H40" s="83" t="s">
        <v>2</v>
      </c>
      <c r="I40" s="383" t="s">
        <v>537</v>
      </c>
      <c r="J40" s="384" t="s">
        <v>538</v>
      </c>
      <c r="K40" s="384" t="s">
        <v>539</v>
      </c>
      <c r="L40" s="384" t="s">
        <v>540</v>
      </c>
      <c r="M40" s="385" t="s">
        <v>541</v>
      </c>
    </row>
    <row r="41" spans="2:13" ht="27.75" customHeight="1">
      <c r="B41" s="1193" t="s">
        <v>28</v>
      </c>
      <c r="C41" s="1194"/>
      <c r="D41" s="84"/>
      <c r="E41" s="1199" t="s">
        <v>29</v>
      </c>
      <c r="F41" s="1199"/>
      <c r="G41" s="1199"/>
      <c r="H41" s="1200"/>
      <c r="I41" s="386">
        <v>717553</v>
      </c>
      <c r="J41" s="387">
        <v>711667</v>
      </c>
      <c r="K41" s="387">
        <v>704829</v>
      </c>
      <c r="L41" s="387">
        <v>699034</v>
      </c>
      <c r="M41" s="388">
        <v>697940</v>
      </c>
    </row>
    <row r="42" spans="2:13" ht="27.75" customHeight="1">
      <c r="B42" s="1195"/>
      <c r="C42" s="1196"/>
      <c r="D42" s="85"/>
      <c r="E42" s="1201" t="s">
        <v>30</v>
      </c>
      <c r="F42" s="1201"/>
      <c r="G42" s="1201"/>
      <c r="H42" s="1202"/>
      <c r="I42" s="389">
        <v>7964</v>
      </c>
      <c r="J42" s="390">
        <v>6183</v>
      </c>
      <c r="K42" s="390">
        <v>4826</v>
      </c>
      <c r="L42" s="390">
        <v>3735</v>
      </c>
      <c r="M42" s="391">
        <v>2552</v>
      </c>
    </row>
    <row r="43" spans="2:13" ht="27.75" customHeight="1">
      <c r="B43" s="1195"/>
      <c r="C43" s="1196"/>
      <c r="D43" s="85"/>
      <c r="E43" s="1201" t="s">
        <v>31</v>
      </c>
      <c r="F43" s="1201"/>
      <c r="G43" s="1201"/>
      <c r="H43" s="1202"/>
      <c r="I43" s="389" t="s">
        <v>496</v>
      </c>
      <c r="J43" s="390" t="s">
        <v>496</v>
      </c>
      <c r="K43" s="390" t="s">
        <v>496</v>
      </c>
      <c r="L43" s="390" t="s">
        <v>496</v>
      </c>
      <c r="M43" s="391" t="s">
        <v>496</v>
      </c>
    </row>
    <row r="44" spans="2:13" ht="27.75" customHeight="1">
      <c r="B44" s="1195"/>
      <c r="C44" s="1196"/>
      <c r="D44" s="85"/>
      <c r="E44" s="1201" t="s">
        <v>32</v>
      </c>
      <c r="F44" s="1201"/>
      <c r="G44" s="1201"/>
      <c r="H44" s="1202"/>
      <c r="I44" s="389" t="s">
        <v>496</v>
      </c>
      <c r="J44" s="390" t="s">
        <v>496</v>
      </c>
      <c r="K44" s="390" t="s">
        <v>496</v>
      </c>
      <c r="L44" s="390" t="s">
        <v>496</v>
      </c>
      <c r="M44" s="391" t="s">
        <v>496</v>
      </c>
    </row>
    <row r="45" spans="2:13" ht="27.75" customHeight="1">
      <c r="B45" s="1195"/>
      <c r="C45" s="1196"/>
      <c r="D45" s="85"/>
      <c r="E45" s="1201" t="s">
        <v>33</v>
      </c>
      <c r="F45" s="1201"/>
      <c r="G45" s="1201"/>
      <c r="H45" s="1202"/>
      <c r="I45" s="389">
        <v>118202</v>
      </c>
      <c r="J45" s="390">
        <v>113726</v>
      </c>
      <c r="K45" s="390">
        <v>114018</v>
      </c>
      <c r="L45" s="390">
        <v>105217</v>
      </c>
      <c r="M45" s="391">
        <v>104420</v>
      </c>
    </row>
    <row r="46" spans="2:13" ht="27.75" customHeight="1">
      <c r="B46" s="1195"/>
      <c r="C46" s="1196"/>
      <c r="D46" s="86"/>
      <c r="E46" s="1203" t="s">
        <v>34</v>
      </c>
      <c r="F46" s="1203"/>
      <c r="G46" s="1203"/>
      <c r="H46" s="1204"/>
      <c r="I46" s="389">
        <v>1205</v>
      </c>
      <c r="J46" s="390">
        <v>768</v>
      </c>
      <c r="K46" s="390">
        <v>766</v>
      </c>
      <c r="L46" s="390">
        <v>557</v>
      </c>
      <c r="M46" s="391">
        <v>540</v>
      </c>
    </row>
    <row r="47" spans="2:13" ht="27.75" customHeight="1">
      <c r="B47" s="1195"/>
      <c r="C47" s="1196"/>
      <c r="D47" s="87"/>
      <c r="E47" s="1205" t="s">
        <v>35</v>
      </c>
      <c r="F47" s="1206"/>
      <c r="G47" s="1206"/>
      <c r="H47" s="1207"/>
      <c r="I47" s="389" t="s">
        <v>496</v>
      </c>
      <c r="J47" s="390" t="s">
        <v>496</v>
      </c>
      <c r="K47" s="390" t="s">
        <v>496</v>
      </c>
      <c r="L47" s="390" t="s">
        <v>496</v>
      </c>
      <c r="M47" s="391" t="s">
        <v>496</v>
      </c>
    </row>
    <row r="48" spans="2:13" ht="27.75" customHeight="1">
      <c r="B48" s="1195"/>
      <c r="C48" s="1196"/>
      <c r="D48" s="85"/>
      <c r="E48" s="1201" t="s">
        <v>36</v>
      </c>
      <c r="F48" s="1201"/>
      <c r="G48" s="1201"/>
      <c r="H48" s="1202"/>
      <c r="I48" s="389" t="s">
        <v>496</v>
      </c>
      <c r="J48" s="390" t="s">
        <v>496</v>
      </c>
      <c r="K48" s="390" t="s">
        <v>496</v>
      </c>
      <c r="L48" s="390" t="s">
        <v>496</v>
      </c>
      <c r="M48" s="391" t="s">
        <v>496</v>
      </c>
    </row>
    <row r="49" spans="2:13" ht="27.75" customHeight="1">
      <c r="B49" s="1197"/>
      <c r="C49" s="1198"/>
      <c r="D49" s="85"/>
      <c r="E49" s="1201" t="s">
        <v>37</v>
      </c>
      <c r="F49" s="1201"/>
      <c r="G49" s="1201"/>
      <c r="H49" s="1202"/>
      <c r="I49" s="389" t="s">
        <v>496</v>
      </c>
      <c r="J49" s="390" t="s">
        <v>496</v>
      </c>
      <c r="K49" s="390" t="s">
        <v>496</v>
      </c>
      <c r="L49" s="390" t="s">
        <v>496</v>
      </c>
      <c r="M49" s="391">
        <v>18</v>
      </c>
    </row>
    <row r="50" spans="2:13" ht="27.75" customHeight="1">
      <c r="B50" s="1208" t="s">
        <v>38</v>
      </c>
      <c r="C50" s="1209"/>
      <c r="D50" s="88"/>
      <c r="E50" s="1201" t="s">
        <v>39</v>
      </c>
      <c r="F50" s="1201"/>
      <c r="G50" s="1201"/>
      <c r="H50" s="1202"/>
      <c r="I50" s="389">
        <v>60804</v>
      </c>
      <c r="J50" s="390">
        <v>62932</v>
      </c>
      <c r="K50" s="390">
        <v>56911</v>
      </c>
      <c r="L50" s="390">
        <v>55656</v>
      </c>
      <c r="M50" s="391">
        <v>57673</v>
      </c>
    </row>
    <row r="51" spans="2:13" ht="27.75" customHeight="1">
      <c r="B51" s="1195"/>
      <c r="C51" s="1196"/>
      <c r="D51" s="85"/>
      <c r="E51" s="1201" t="s">
        <v>40</v>
      </c>
      <c r="F51" s="1201"/>
      <c r="G51" s="1201"/>
      <c r="H51" s="1202"/>
      <c r="I51" s="389">
        <v>16108</v>
      </c>
      <c r="J51" s="390">
        <v>15258</v>
      </c>
      <c r="K51" s="390">
        <v>14769</v>
      </c>
      <c r="L51" s="390">
        <v>13892</v>
      </c>
      <c r="M51" s="391">
        <v>12297</v>
      </c>
    </row>
    <row r="52" spans="2:13" ht="27.75" customHeight="1">
      <c r="B52" s="1197"/>
      <c r="C52" s="1198"/>
      <c r="D52" s="85"/>
      <c r="E52" s="1201" t="s">
        <v>41</v>
      </c>
      <c r="F52" s="1201"/>
      <c r="G52" s="1201"/>
      <c r="H52" s="1202"/>
      <c r="I52" s="389">
        <v>536033</v>
      </c>
      <c r="J52" s="390">
        <v>525119</v>
      </c>
      <c r="K52" s="390">
        <v>514771</v>
      </c>
      <c r="L52" s="390">
        <v>502537</v>
      </c>
      <c r="M52" s="391">
        <v>492469</v>
      </c>
    </row>
    <row r="53" spans="2:13" ht="27.75" customHeight="1" thickBot="1">
      <c r="B53" s="1210" t="s">
        <v>42</v>
      </c>
      <c r="C53" s="1211"/>
      <c r="D53" s="89"/>
      <c r="E53" s="1212" t="s">
        <v>43</v>
      </c>
      <c r="F53" s="1212"/>
      <c r="G53" s="1212"/>
      <c r="H53" s="1213"/>
      <c r="I53" s="392">
        <v>231979</v>
      </c>
      <c r="J53" s="393">
        <v>229034</v>
      </c>
      <c r="K53" s="393">
        <v>237987</v>
      </c>
      <c r="L53" s="393">
        <v>236457</v>
      </c>
      <c r="M53" s="394">
        <v>243031</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5vNpDaUUrV8AyYvn9xBOng3+ZgAe/0XRYJ51GEUV7PhaGOmzDCNgIlks668093CetwN2s1xObl3z6XtvWhzUA==" saltValue="vZH385qBZrazCXDVmSsR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1</v>
      </c>
      <c r="C54" s="95"/>
      <c r="D54" s="95"/>
      <c r="E54" s="96" t="s">
        <v>2</v>
      </c>
      <c r="F54" s="97" t="s">
        <v>539</v>
      </c>
      <c r="G54" s="97" t="s">
        <v>540</v>
      </c>
      <c r="H54" s="98" t="s">
        <v>541</v>
      </c>
    </row>
    <row r="55" spans="2:8" ht="52.5" customHeight="1">
      <c r="B55" s="99"/>
      <c r="C55" s="1222" t="s">
        <v>45</v>
      </c>
      <c r="D55" s="1222"/>
      <c r="E55" s="1223"/>
      <c r="F55" s="100">
        <v>14858</v>
      </c>
      <c r="G55" s="100">
        <v>14882</v>
      </c>
      <c r="H55" s="101">
        <v>17020</v>
      </c>
    </row>
    <row r="56" spans="2:8" ht="52.5" customHeight="1">
      <c r="B56" s="102"/>
      <c r="C56" s="1224" t="s">
        <v>46</v>
      </c>
      <c r="D56" s="1224"/>
      <c r="E56" s="1225"/>
      <c r="F56" s="103">
        <v>7507</v>
      </c>
      <c r="G56" s="103">
        <v>6735</v>
      </c>
      <c r="H56" s="104">
        <v>6041</v>
      </c>
    </row>
    <row r="57" spans="2:8" ht="53.25" customHeight="1">
      <c r="B57" s="102"/>
      <c r="C57" s="1226" t="s">
        <v>47</v>
      </c>
      <c r="D57" s="1226"/>
      <c r="E57" s="1227"/>
      <c r="F57" s="105">
        <v>26803</v>
      </c>
      <c r="G57" s="105">
        <v>25092</v>
      </c>
      <c r="H57" s="106">
        <v>25266</v>
      </c>
    </row>
    <row r="58" spans="2:8" ht="45.75" customHeight="1">
      <c r="B58" s="107"/>
      <c r="C58" s="1214" t="s">
        <v>589</v>
      </c>
      <c r="D58" s="1215"/>
      <c r="E58" s="1216"/>
      <c r="F58" s="108">
        <v>8896</v>
      </c>
      <c r="G58" s="108">
        <v>9803</v>
      </c>
      <c r="H58" s="109">
        <v>9616</v>
      </c>
    </row>
    <row r="59" spans="2:8" ht="45.75" customHeight="1">
      <c r="B59" s="107"/>
      <c r="C59" s="1214" t="s">
        <v>590</v>
      </c>
      <c r="D59" s="1215"/>
      <c r="E59" s="1216"/>
      <c r="F59" s="108">
        <v>2000</v>
      </c>
      <c r="G59" s="108">
        <v>3002</v>
      </c>
      <c r="H59" s="109">
        <v>4006</v>
      </c>
    </row>
    <row r="60" spans="2:8" ht="45.75" customHeight="1">
      <c r="B60" s="107"/>
      <c r="C60" s="1214" t="s">
        <v>594</v>
      </c>
      <c r="D60" s="1215"/>
      <c r="E60" s="1216"/>
      <c r="F60" s="108">
        <v>1942</v>
      </c>
      <c r="G60" s="108">
        <v>1923</v>
      </c>
      <c r="H60" s="109">
        <v>1858</v>
      </c>
    </row>
    <row r="61" spans="2:8" ht="45.75" customHeight="1">
      <c r="B61" s="107"/>
      <c r="C61" s="1214" t="s">
        <v>595</v>
      </c>
      <c r="D61" s="1215"/>
      <c r="E61" s="1216"/>
      <c r="F61" s="108">
        <v>2530</v>
      </c>
      <c r="G61" s="108">
        <v>2301</v>
      </c>
      <c r="H61" s="109">
        <v>1820</v>
      </c>
    </row>
    <row r="62" spans="2:8" ht="45.75" customHeight="1" thickBot="1">
      <c r="B62" s="110"/>
      <c r="C62" s="1217" t="s">
        <v>591</v>
      </c>
      <c r="D62" s="1218"/>
      <c r="E62" s="1219"/>
      <c r="F62" s="111">
        <v>1361</v>
      </c>
      <c r="G62" s="111">
        <v>1510</v>
      </c>
      <c r="H62" s="112">
        <v>1657</v>
      </c>
    </row>
    <row r="63" spans="2:8" ht="52.5" customHeight="1" thickBot="1">
      <c r="B63" s="113"/>
      <c r="C63" s="1220" t="s">
        <v>48</v>
      </c>
      <c r="D63" s="1220"/>
      <c r="E63" s="1221"/>
      <c r="F63" s="114">
        <v>49167</v>
      </c>
      <c r="G63" s="114">
        <v>46709</v>
      </c>
      <c r="H63" s="115">
        <v>48328</v>
      </c>
    </row>
    <row r="64" spans="2:8" ht="15" customHeight="1"/>
  </sheetData>
  <sheetProtection algorithmName="SHA-512" hashValue="0/1qXzVaJqI7K0q90uXeeTLTTYcNBBjyBKSykiQosi0BItcIa+0rq1mS6jYI/hwgHHo8rclCTyt29FHmA5YhZw==" saltValue="B6ioPBOC6mYGIHXyfTNR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002C-0EF0-4E9D-9B46-B8AF99BEC8EE}">
  <sheetPr>
    <pageSetUpPr fitToPage="1"/>
  </sheetPr>
  <dimension ref="A1:WZM160"/>
  <sheetViews>
    <sheetView showGridLines="0" zoomScaleNormal="100" zoomScaleSheetLayoutView="55" workbookViewId="0"/>
  </sheetViews>
  <sheetFormatPr defaultColWidth="0" defaultRowHeight="0" customHeight="1" zeroHeight="1"/>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c r="A1" s="1288"/>
      <c r="B1" s="1287"/>
      <c r="DD1" s="1228"/>
      <c r="DE1" s="1228"/>
    </row>
    <row r="2" spans="1:143" ht="25.5" customHeight="1">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28"/>
      <c r="DE2" s="1228"/>
    </row>
    <row r="3" spans="1:143" ht="25.5" customHeight="1">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28"/>
      <c r="DE3" s="1228"/>
    </row>
    <row r="4" spans="1:143" s="278" customFormat="1" ht="13">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79"/>
      <c r="DG4" s="279"/>
      <c r="DH4" s="279"/>
      <c r="DI4" s="279"/>
      <c r="DJ4" s="279"/>
      <c r="DK4" s="279"/>
      <c r="DL4" s="279"/>
      <c r="DM4" s="279"/>
      <c r="DN4" s="279"/>
      <c r="DO4" s="279"/>
      <c r="DP4" s="279"/>
      <c r="DQ4" s="279"/>
      <c r="DR4" s="279"/>
      <c r="DS4" s="279"/>
      <c r="DT4" s="279"/>
      <c r="DU4" s="279"/>
      <c r="DV4" s="279"/>
      <c r="DW4" s="279"/>
    </row>
    <row r="5" spans="1:143" s="278" customFormat="1" ht="13">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79"/>
      <c r="DG5" s="279"/>
      <c r="DH5" s="279"/>
      <c r="DI5" s="279"/>
      <c r="DJ5" s="279"/>
      <c r="DK5" s="279"/>
      <c r="DL5" s="279"/>
      <c r="DM5" s="279"/>
      <c r="DN5" s="279"/>
      <c r="DO5" s="279"/>
      <c r="DP5" s="279"/>
      <c r="DQ5" s="279"/>
      <c r="DR5" s="279"/>
      <c r="DS5" s="279"/>
      <c r="DT5" s="279"/>
      <c r="DU5" s="279"/>
      <c r="DV5" s="279"/>
      <c r="DW5" s="279"/>
    </row>
    <row r="6" spans="1:143" s="278" customFormat="1" ht="13">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79"/>
      <c r="DG6" s="279"/>
      <c r="DH6" s="279"/>
      <c r="DI6" s="279"/>
      <c r="DJ6" s="279"/>
      <c r="DK6" s="279"/>
      <c r="DL6" s="279"/>
      <c r="DM6" s="279"/>
      <c r="DN6" s="279"/>
      <c r="DO6" s="279"/>
      <c r="DP6" s="279"/>
      <c r="DQ6" s="279"/>
      <c r="DR6" s="279"/>
      <c r="DS6" s="279"/>
      <c r="DT6" s="279"/>
      <c r="DU6" s="279"/>
      <c r="DV6" s="279"/>
      <c r="DW6" s="279"/>
    </row>
    <row r="7" spans="1:143" s="278" customFormat="1" ht="13">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79"/>
      <c r="DG7" s="279"/>
      <c r="DH7" s="279"/>
      <c r="DI7" s="279"/>
      <c r="DJ7" s="279"/>
      <c r="DK7" s="279"/>
      <c r="DL7" s="279"/>
      <c r="DM7" s="279"/>
      <c r="DN7" s="279"/>
      <c r="DO7" s="279"/>
      <c r="DP7" s="279"/>
      <c r="DQ7" s="279"/>
      <c r="DR7" s="279"/>
      <c r="DS7" s="279"/>
      <c r="DT7" s="279"/>
      <c r="DU7" s="279"/>
      <c r="DV7" s="279"/>
      <c r="DW7" s="279"/>
    </row>
    <row r="8" spans="1:143" s="278" customFormat="1" ht="13">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79"/>
      <c r="DG8" s="279"/>
      <c r="DH8" s="279"/>
      <c r="DI8" s="279"/>
      <c r="DJ8" s="279"/>
      <c r="DK8" s="279"/>
      <c r="DL8" s="279"/>
      <c r="DM8" s="279"/>
      <c r="DN8" s="279"/>
      <c r="DO8" s="279"/>
      <c r="DP8" s="279"/>
      <c r="DQ8" s="279"/>
      <c r="DR8" s="279"/>
      <c r="DS8" s="279"/>
      <c r="DT8" s="279"/>
      <c r="DU8" s="279"/>
      <c r="DV8" s="279"/>
      <c r="DW8" s="279"/>
    </row>
    <row r="9" spans="1:143" s="278" customFormat="1" ht="13">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79"/>
      <c r="DG9" s="279"/>
      <c r="DH9" s="279"/>
      <c r="DI9" s="279"/>
      <c r="DJ9" s="279"/>
      <c r="DK9" s="279"/>
      <c r="DL9" s="279"/>
      <c r="DM9" s="279"/>
      <c r="DN9" s="279"/>
      <c r="DO9" s="279"/>
      <c r="DP9" s="279"/>
      <c r="DQ9" s="279"/>
      <c r="DR9" s="279"/>
      <c r="DS9" s="279"/>
      <c r="DT9" s="279"/>
      <c r="DU9" s="279"/>
      <c r="DV9" s="279"/>
      <c r="DW9" s="279"/>
    </row>
    <row r="10" spans="1:143" s="278" customFormat="1" ht="13">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79"/>
      <c r="DG10" s="279"/>
      <c r="DH10" s="279"/>
      <c r="DI10" s="279"/>
      <c r="DJ10" s="279"/>
      <c r="DK10" s="279"/>
      <c r="DL10" s="279"/>
      <c r="DM10" s="279"/>
      <c r="DN10" s="279"/>
      <c r="DO10" s="279"/>
      <c r="DP10" s="279"/>
      <c r="DQ10" s="279"/>
      <c r="DR10" s="279"/>
      <c r="DS10" s="279"/>
      <c r="DT10" s="279"/>
      <c r="DU10" s="279"/>
      <c r="DV10" s="279"/>
      <c r="DW10" s="279"/>
      <c r="EM10" s="278" t="s">
        <v>607</v>
      </c>
    </row>
    <row r="11" spans="1:143" s="278" customFormat="1" ht="13">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79"/>
      <c r="DG12" s="279"/>
      <c r="DH12" s="279"/>
      <c r="DI12" s="279"/>
      <c r="DJ12" s="279"/>
      <c r="DK12" s="279"/>
      <c r="DL12" s="279"/>
      <c r="DM12" s="279"/>
      <c r="DN12" s="279"/>
      <c r="DO12" s="279"/>
      <c r="DP12" s="279"/>
      <c r="DQ12" s="279"/>
      <c r="DR12" s="279"/>
      <c r="DS12" s="279"/>
      <c r="DT12" s="279"/>
      <c r="DU12" s="279"/>
      <c r="DV12" s="279"/>
      <c r="DW12" s="279"/>
      <c r="EM12" s="278" t="s">
        <v>607</v>
      </c>
    </row>
    <row r="13" spans="1:143" s="278" customFormat="1" ht="13">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c r="A15" s="1228"/>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c r="A16" s="1228"/>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c r="A17" s="1228"/>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c r="A18" s="1228"/>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79"/>
      <c r="DG18" s="279"/>
      <c r="DH18" s="279"/>
      <c r="DI18" s="279"/>
      <c r="DJ18" s="279"/>
      <c r="DK18" s="279"/>
      <c r="DL18" s="279"/>
      <c r="DM18" s="279"/>
      <c r="DN18" s="279"/>
      <c r="DO18" s="279"/>
      <c r="DP18" s="279"/>
      <c r="DQ18" s="279"/>
      <c r="DR18" s="279"/>
      <c r="DS18" s="279"/>
      <c r="DT18" s="279"/>
      <c r="DU18" s="279"/>
      <c r="DV18" s="279"/>
      <c r="DW18" s="279"/>
    </row>
    <row r="19" spans="1:351" ht="13">
      <c r="DD19" s="1228"/>
      <c r="DE19" s="1228"/>
    </row>
    <row r="20" spans="1:351" ht="13">
      <c r="DD20" s="1228"/>
      <c r="DE20" s="1228"/>
    </row>
    <row r="21" spans="1:351" ht="16.5">
      <c r="B21" s="1285"/>
      <c r="C21" s="1281"/>
      <c r="D21" s="1281"/>
      <c r="E21" s="1281"/>
      <c r="F21" s="1281"/>
      <c r="G21" s="1281"/>
      <c r="H21" s="1281"/>
      <c r="I21" s="1281"/>
      <c r="J21" s="1281"/>
      <c r="K21" s="1281"/>
      <c r="L21" s="1281"/>
      <c r="M21" s="1281"/>
      <c r="N21" s="1284"/>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4"/>
      <c r="AU21" s="1281"/>
      <c r="AV21" s="1281"/>
      <c r="AW21" s="1281"/>
      <c r="AX21" s="1281"/>
      <c r="AY21" s="1281"/>
      <c r="AZ21" s="1281"/>
      <c r="BA21" s="1281"/>
      <c r="BB21" s="1281"/>
      <c r="BC21" s="1281"/>
      <c r="BD21" s="1281"/>
      <c r="BE21" s="1281"/>
      <c r="BF21" s="1284"/>
      <c r="BG21" s="1281"/>
      <c r="BH21" s="1281"/>
      <c r="BI21" s="1281"/>
      <c r="BJ21" s="1281"/>
      <c r="BK21" s="1281"/>
      <c r="BL21" s="1281"/>
      <c r="BM21" s="1281"/>
      <c r="BN21" s="1281"/>
      <c r="BO21" s="1281"/>
      <c r="BP21" s="1281"/>
      <c r="BQ21" s="1281"/>
      <c r="BR21" s="1284"/>
      <c r="BS21" s="1281"/>
      <c r="BT21" s="1281"/>
      <c r="BU21" s="1281"/>
      <c r="BV21" s="1281"/>
      <c r="BW21" s="1281"/>
      <c r="BX21" s="1281"/>
      <c r="BY21" s="1281"/>
      <c r="BZ21" s="1281"/>
      <c r="CA21" s="1281"/>
      <c r="CB21" s="1281"/>
      <c r="CC21" s="1281"/>
      <c r="CD21" s="1284"/>
      <c r="CE21" s="1281"/>
      <c r="CF21" s="1281"/>
      <c r="CG21" s="1281"/>
      <c r="CH21" s="1281"/>
      <c r="CI21" s="1281"/>
      <c r="CJ21" s="1281"/>
      <c r="CK21" s="1281"/>
      <c r="CL21" s="1281"/>
      <c r="CM21" s="1281"/>
      <c r="CN21" s="1281"/>
      <c r="CO21" s="1281"/>
      <c r="CP21" s="1284"/>
      <c r="CQ21" s="1281"/>
      <c r="CR21" s="1281"/>
      <c r="CS21" s="1281"/>
      <c r="CT21" s="1281"/>
      <c r="CU21" s="1281"/>
      <c r="CV21" s="1281"/>
      <c r="CW21" s="1281"/>
      <c r="CX21" s="1281"/>
      <c r="CY21" s="1281"/>
      <c r="CZ21" s="1281"/>
      <c r="DA21" s="1281"/>
      <c r="DB21" s="1284"/>
      <c r="DC21" s="1281"/>
      <c r="DD21" s="1280"/>
      <c r="DE21" s="1228"/>
      <c r="MM21" s="1283"/>
    </row>
    <row r="22" spans="1:351" ht="16.5">
      <c r="B22" s="1229"/>
      <c r="MM22" s="1283"/>
    </row>
    <row r="23" spans="1:351" ht="13">
      <c r="B23" s="1229"/>
    </row>
    <row r="24" spans="1:351" ht="13">
      <c r="B24" s="1229"/>
    </row>
    <row r="25" spans="1:351" ht="13">
      <c r="B25" s="1229"/>
    </row>
    <row r="26" spans="1:351" ht="13">
      <c r="B26" s="1229"/>
    </row>
    <row r="27" spans="1:351" ht="13">
      <c r="B27" s="1229"/>
    </row>
    <row r="28" spans="1:351" ht="13">
      <c r="B28" s="1229"/>
    </row>
    <row r="29" spans="1:351" ht="13">
      <c r="B29" s="1229"/>
    </row>
    <row r="30" spans="1:351" ht="13">
      <c r="B30" s="1229"/>
    </row>
    <row r="31" spans="1:351" ht="13">
      <c r="B31" s="1229"/>
    </row>
    <row r="32" spans="1:351" ht="13">
      <c r="B32" s="1229"/>
    </row>
    <row r="33" spans="2:109" ht="13">
      <c r="B33" s="1229"/>
    </row>
    <row r="34" spans="2:109" ht="13">
      <c r="B34" s="1229"/>
    </row>
    <row r="35" spans="2:109" ht="13">
      <c r="B35" s="1229"/>
    </row>
    <row r="36" spans="2:109" ht="13">
      <c r="B36" s="1229"/>
    </row>
    <row r="37" spans="2:109" ht="13">
      <c r="B37" s="1229"/>
    </row>
    <row r="38" spans="2:109" ht="13">
      <c r="B38" s="1229"/>
    </row>
    <row r="39" spans="2:109" ht="13">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c r="B40" s="1270"/>
      <c r="DD40" s="1270"/>
      <c r="DE40" s="1228"/>
    </row>
    <row r="41" spans="2:109" ht="16.5">
      <c r="B41" s="1282" t="s">
        <v>606</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0"/>
    </row>
    <row r="42" spans="2:109" ht="13">
      <c r="B42" s="1229"/>
      <c r="G42" s="1266"/>
      <c r="I42" s="1265"/>
      <c r="J42" s="1265"/>
      <c r="K42" s="1265"/>
      <c r="AM42" s="1266"/>
      <c r="AN42" s="1266" t="s">
        <v>602</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c r="B43" s="1229"/>
      <c r="AN43" s="1264" t="s">
        <v>605</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c r="B49" s="1229"/>
      <c r="AN49" s="1228" t="s">
        <v>600</v>
      </c>
    </row>
    <row r="50" spans="1:109" ht="13">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537</v>
      </c>
      <c r="BQ50" s="1238"/>
      <c r="BR50" s="1238"/>
      <c r="BS50" s="1238"/>
      <c r="BT50" s="1238"/>
      <c r="BU50" s="1238"/>
      <c r="BV50" s="1238"/>
      <c r="BW50" s="1238"/>
      <c r="BX50" s="1238" t="s">
        <v>538</v>
      </c>
      <c r="BY50" s="1238"/>
      <c r="BZ50" s="1238"/>
      <c r="CA50" s="1238"/>
      <c r="CB50" s="1238"/>
      <c r="CC50" s="1238"/>
      <c r="CD50" s="1238"/>
      <c r="CE50" s="1238"/>
      <c r="CF50" s="1238" t="s">
        <v>539</v>
      </c>
      <c r="CG50" s="1238"/>
      <c r="CH50" s="1238"/>
      <c r="CI50" s="1238"/>
      <c r="CJ50" s="1238"/>
      <c r="CK50" s="1238"/>
      <c r="CL50" s="1238"/>
      <c r="CM50" s="1238"/>
      <c r="CN50" s="1238" t="s">
        <v>540</v>
      </c>
      <c r="CO50" s="1238"/>
      <c r="CP50" s="1238"/>
      <c r="CQ50" s="1238"/>
      <c r="CR50" s="1238"/>
      <c r="CS50" s="1238"/>
      <c r="CT50" s="1238"/>
      <c r="CU50" s="1238"/>
      <c r="CV50" s="1238" t="s">
        <v>541</v>
      </c>
      <c r="CW50" s="1238"/>
      <c r="CX50" s="1238"/>
      <c r="CY50" s="1238"/>
      <c r="CZ50" s="1238"/>
      <c r="DA50" s="1238"/>
      <c r="DB50" s="1238"/>
      <c r="DC50" s="1238"/>
    </row>
    <row r="51" spans="1:109" ht="13.5" customHeight="1">
      <c r="B51" s="1229"/>
      <c r="G51" s="1245"/>
      <c r="H51" s="1245"/>
      <c r="I51" s="1279"/>
      <c r="J51" s="1279"/>
      <c r="K51" s="1244"/>
      <c r="L51" s="1244"/>
      <c r="M51" s="1244"/>
      <c r="N51" s="1244"/>
      <c r="AM51" s="1243"/>
      <c r="AN51" s="1237" t="s">
        <v>599</v>
      </c>
      <c r="AO51" s="1237"/>
      <c r="AP51" s="1237"/>
      <c r="AQ51" s="1237"/>
      <c r="AR51" s="1237"/>
      <c r="AS51" s="1237"/>
      <c r="AT51" s="1237"/>
      <c r="AU51" s="1237"/>
      <c r="AV51" s="1237"/>
      <c r="AW51" s="1237"/>
      <c r="AX51" s="1237"/>
      <c r="AY51" s="1237"/>
      <c r="AZ51" s="1237"/>
      <c r="BA51" s="1237"/>
      <c r="BB51" s="1237" t="s">
        <v>597</v>
      </c>
      <c r="BC51" s="1237"/>
      <c r="BD51" s="1237"/>
      <c r="BE51" s="1237"/>
      <c r="BF51" s="1237"/>
      <c r="BG51" s="1237"/>
      <c r="BH51" s="1237"/>
      <c r="BI51" s="1237"/>
      <c r="BJ51" s="1237"/>
      <c r="BK51" s="1237"/>
      <c r="BL51" s="1237"/>
      <c r="BM51" s="1237"/>
      <c r="BN51" s="1237"/>
      <c r="BO51" s="1237"/>
      <c r="BP51" s="1278"/>
      <c r="BQ51" s="1236"/>
      <c r="BR51" s="1236"/>
      <c r="BS51" s="1236"/>
      <c r="BT51" s="1236"/>
      <c r="BU51" s="1236"/>
      <c r="BV51" s="1236"/>
      <c r="BW51" s="1236"/>
      <c r="BX51" s="1236">
        <v>107.1</v>
      </c>
      <c r="BY51" s="1236"/>
      <c r="BZ51" s="1236"/>
      <c r="CA51" s="1236"/>
      <c r="CB51" s="1236"/>
      <c r="CC51" s="1236"/>
      <c r="CD51" s="1236"/>
      <c r="CE51" s="1236"/>
      <c r="CF51" s="1236">
        <v>112.2</v>
      </c>
      <c r="CG51" s="1236"/>
      <c r="CH51" s="1236"/>
      <c r="CI51" s="1236"/>
      <c r="CJ51" s="1236"/>
      <c r="CK51" s="1236"/>
      <c r="CL51" s="1236"/>
      <c r="CM51" s="1236"/>
      <c r="CN51" s="1236">
        <v>111.6</v>
      </c>
      <c r="CO51" s="1236"/>
      <c r="CP51" s="1236"/>
      <c r="CQ51" s="1236"/>
      <c r="CR51" s="1236"/>
      <c r="CS51" s="1236"/>
      <c r="CT51" s="1236"/>
      <c r="CU51" s="1236"/>
      <c r="CV51" s="1278"/>
      <c r="CW51" s="1236"/>
      <c r="CX51" s="1236"/>
      <c r="CY51" s="1236"/>
      <c r="CZ51" s="1236"/>
      <c r="DA51" s="1236"/>
      <c r="DB51" s="1236"/>
      <c r="DC51" s="1236"/>
    </row>
    <row r="52" spans="1:109" ht="13">
      <c r="B52" s="1229"/>
      <c r="G52" s="1245"/>
      <c r="H52" s="1245"/>
      <c r="I52" s="1279"/>
      <c r="J52" s="1279"/>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604</v>
      </c>
      <c r="BC53" s="1237"/>
      <c r="BD53" s="1237"/>
      <c r="BE53" s="1237"/>
      <c r="BF53" s="1237"/>
      <c r="BG53" s="1237"/>
      <c r="BH53" s="1237"/>
      <c r="BI53" s="1237"/>
      <c r="BJ53" s="1237"/>
      <c r="BK53" s="1237"/>
      <c r="BL53" s="1237"/>
      <c r="BM53" s="1237"/>
      <c r="BN53" s="1237"/>
      <c r="BO53" s="1237"/>
      <c r="BP53" s="1278"/>
      <c r="BQ53" s="1236"/>
      <c r="BR53" s="1236"/>
      <c r="BS53" s="1236"/>
      <c r="BT53" s="1236"/>
      <c r="BU53" s="1236"/>
      <c r="BV53" s="1236"/>
      <c r="BW53" s="1236"/>
      <c r="BX53" s="1236">
        <v>50.9</v>
      </c>
      <c r="BY53" s="1236"/>
      <c r="BZ53" s="1236"/>
      <c r="CA53" s="1236"/>
      <c r="CB53" s="1236"/>
      <c r="CC53" s="1236"/>
      <c r="CD53" s="1236"/>
      <c r="CE53" s="1236"/>
      <c r="CF53" s="1236">
        <v>43.6</v>
      </c>
      <c r="CG53" s="1236"/>
      <c r="CH53" s="1236"/>
      <c r="CI53" s="1236"/>
      <c r="CJ53" s="1236"/>
      <c r="CK53" s="1236"/>
      <c r="CL53" s="1236"/>
      <c r="CM53" s="1236"/>
      <c r="CN53" s="1236">
        <v>54.6</v>
      </c>
      <c r="CO53" s="1236"/>
      <c r="CP53" s="1236"/>
      <c r="CQ53" s="1236"/>
      <c r="CR53" s="1236"/>
      <c r="CS53" s="1236"/>
      <c r="CT53" s="1236"/>
      <c r="CU53" s="1236"/>
      <c r="CV53" s="1278"/>
      <c r="CW53" s="1236"/>
      <c r="CX53" s="1236"/>
      <c r="CY53" s="1236"/>
      <c r="CZ53" s="1236"/>
      <c r="DA53" s="1236"/>
      <c r="DB53" s="1236"/>
      <c r="DC53" s="1236"/>
    </row>
    <row r="54" spans="1:109" ht="13">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c r="A55" s="1265"/>
      <c r="B55" s="1229"/>
      <c r="G55" s="1241"/>
      <c r="H55" s="1241"/>
      <c r="I55" s="1241"/>
      <c r="J55" s="1241"/>
      <c r="K55" s="1244"/>
      <c r="L55" s="1244"/>
      <c r="M55" s="1244"/>
      <c r="N55" s="1244"/>
      <c r="AN55" s="1238" t="s">
        <v>598</v>
      </c>
      <c r="AO55" s="1238"/>
      <c r="AP55" s="1238"/>
      <c r="AQ55" s="1238"/>
      <c r="AR55" s="1238"/>
      <c r="AS55" s="1238"/>
      <c r="AT55" s="1238"/>
      <c r="AU55" s="1238"/>
      <c r="AV55" s="1238"/>
      <c r="AW55" s="1238"/>
      <c r="AX55" s="1238"/>
      <c r="AY55" s="1238"/>
      <c r="AZ55" s="1238"/>
      <c r="BA55" s="1238"/>
      <c r="BB55" s="1237" t="s">
        <v>597</v>
      </c>
      <c r="BC55" s="1237"/>
      <c r="BD55" s="1237"/>
      <c r="BE55" s="1237"/>
      <c r="BF55" s="1237"/>
      <c r="BG55" s="1237"/>
      <c r="BH55" s="1237"/>
      <c r="BI55" s="1237"/>
      <c r="BJ55" s="1237"/>
      <c r="BK55" s="1237"/>
      <c r="BL55" s="1237"/>
      <c r="BM55" s="1237"/>
      <c r="BN55" s="1237"/>
      <c r="BO55" s="1237"/>
      <c r="BP55" s="1278"/>
      <c r="BQ55" s="1236"/>
      <c r="BR55" s="1236"/>
      <c r="BS55" s="1236"/>
      <c r="BT55" s="1236"/>
      <c r="BU55" s="1236"/>
      <c r="BV55" s="1236"/>
      <c r="BW55" s="1236"/>
      <c r="BX55" s="1236">
        <v>174.6</v>
      </c>
      <c r="BY55" s="1236"/>
      <c r="BZ55" s="1236"/>
      <c r="CA55" s="1236"/>
      <c r="CB55" s="1236"/>
      <c r="CC55" s="1236"/>
      <c r="CD55" s="1236"/>
      <c r="CE55" s="1236"/>
      <c r="CF55" s="1236">
        <v>173</v>
      </c>
      <c r="CG55" s="1236"/>
      <c r="CH55" s="1236"/>
      <c r="CI55" s="1236"/>
      <c r="CJ55" s="1236"/>
      <c r="CK55" s="1236"/>
      <c r="CL55" s="1236"/>
      <c r="CM55" s="1236"/>
      <c r="CN55" s="1236">
        <v>171.9</v>
      </c>
      <c r="CO55" s="1236"/>
      <c r="CP55" s="1236"/>
      <c r="CQ55" s="1236"/>
      <c r="CR55" s="1236"/>
      <c r="CS55" s="1236"/>
      <c r="CT55" s="1236"/>
      <c r="CU55" s="1236"/>
      <c r="CV55" s="1278"/>
      <c r="CW55" s="1236"/>
      <c r="CX55" s="1236"/>
      <c r="CY55" s="1236"/>
      <c r="CZ55" s="1236"/>
      <c r="DA55" s="1236"/>
      <c r="DB55" s="1236"/>
      <c r="DC55" s="1236"/>
    </row>
    <row r="56" spans="1:109" ht="13">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604</v>
      </c>
      <c r="BC57" s="1237"/>
      <c r="BD57" s="1237"/>
      <c r="BE57" s="1237"/>
      <c r="BF57" s="1237"/>
      <c r="BG57" s="1237"/>
      <c r="BH57" s="1237"/>
      <c r="BI57" s="1237"/>
      <c r="BJ57" s="1237"/>
      <c r="BK57" s="1237"/>
      <c r="BL57" s="1237"/>
      <c r="BM57" s="1237"/>
      <c r="BN57" s="1237"/>
      <c r="BO57" s="1237"/>
      <c r="BP57" s="1278"/>
      <c r="BQ57" s="1236"/>
      <c r="BR57" s="1236"/>
      <c r="BS57" s="1236"/>
      <c r="BT57" s="1236"/>
      <c r="BU57" s="1236"/>
      <c r="BV57" s="1236"/>
      <c r="BW57" s="1236"/>
      <c r="BX57" s="1236">
        <v>53.3</v>
      </c>
      <c r="BY57" s="1236"/>
      <c r="BZ57" s="1236"/>
      <c r="CA57" s="1236"/>
      <c r="CB57" s="1236"/>
      <c r="CC57" s="1236"/>
      <c r="CD57" s="1236"/>
      <c r="CE57" s="1236"/>
      <c r="CF57" s="1236">
        <v>53.7</v>
      </c>
      <c r="CG57" s="1236"/>
      <c r="CH57" s="1236"/>
      <c r="CI57" s="1236"/>
      <c r="CJ57" s="1236"/>
      <c r="CK57" s="1236"/>
      <c r="CL57" s="1236"/>
      <c r="CM57" s="1236"/>
      <c r="CN57" s="1236">
        <v>55.8</v>
      </c>
      <c r="CO57" s="1236"/>
      <c r="CP57" s="1236"/>
      <c r="CQ57" s="1236"/>
      <c r="CR57" s="1236"/>
      <c r="CS57" s="1236"/>
      <c r="CT57" s="1236"/>
      <c r="CU57" s="1236"/>
      <c r="CV57" s="1278"/>
      <c r="CW57" s="1236"/>
      <c r="CX57" s="1236"/>
      <c r="CY57" s="1236"/>
      <c r="CZ57" s="1236"/>
      <c r="DA57" s="1236"/>
      <c r="DB57" s="1236"/>
      <c r="DC57" s="1236"/>
      <c r="DD57" s="1276"/>
      <c r="DE57" s="1271"/>
    </row>
    <row r="58" spans="1:109" s="1265" customFormat="1" ht="13">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c r="B63" s="1269" t="s">
        <v>603</v>
      </c>
    </row>
    <row r="64" spans="1:109" ht="13">
      <c r="B64" s="1229"/>
      <c r="G64" s="1266"/>
      <c r="I64" s="1268"/>
      <c r="J64" s="1268"/>
      <c r="K64" s="1268"/>
      <c r="L64" s="1268"/>
      <c r="M64" s="1268"/>
      <c r="N64" s="1267"/>
      <c r="AM64" s="1266"/>
      <c r="AN64" s="1266" t="s">
        <v>602</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c r="B65" s="1229"/>
      <c r="AN65" s="1264" t="s">
        <v>601</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c r="B71" s="1229"/>
      <c r="G71" s="1251"/>
      <c r="I71" s="1254"/>
      <c r="J71" s="1253"/>
      <c r="K71" s="1253"/>
      <c r="L71" s="1252"/>
      <c r="M71" s="1253"/>
      <c r="N71" s="1252"/>
      <c r="AM71" s="1251"/>
      <c r="AN71" s="1228" t="s">
        <v>600</v>
      </c>
    </row>
    <row r="72" spans="2:107" ht="13">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537</v>
      </c>
      <c r="BQ72" s="1238"/>
      <c r="BR72" s="1238"/>
      <c r="BS72" s="1238"/>
      <c r="BT72" s="1238"/>
      <c r="BU72" s="1238"/>
      <c r="BV72" s="1238"/>
      <c r="BW72" s="1238"/>
      <c r="BX72" s="1238" t="s">
        <v>538</v>
      </c>
      <c r="BY72" s="1238"/>
      <c r="BZ72" s="1238"/>
      <c r="CA72" s="1238"/>
      <c r="CB72" s="1238"/>
      <c r="CC72" s="1238"/>
      <c r="CD72" s="1238"/>
      <c r="CE72" s="1238"/>
      <c r="CF72" s="1238" t="s">
        <v>539</v>
      </c>
      <c r="CG72" s="1238"/>
      <c r="CH72" s="1238"/>
      <c r="CI72" s="1238"/>
      <c r="CJ72" s="1238"/>
      <c r="CK72" s="1238"/>
      <c r="CL72" s="1238"/>
      <c r="CM72" s="1238"/>
      <c r="CN72" s="1238" t="s">
        <v>540</v>
      </c>
      <c r="CO72" s="1238"/>
      <c r="CP72" s="1238"/>
      <c r="CQ72" s="1238"/>
      <c r="CR72" s="1238"/>
      <c r="CS72" s="1238"/>
      <c r="CT72" s="1238"/>
      <c r="CU72" s="1238"/>
      <c r="CV72" s="1238" t="s">
        <v>541</v>
      </c>
      <c r="CW72" s="1238"/>
      <c r="CX72" s="1238"/>
      <c r="CY72" s="1238"/>
      <c r="CZ72" s="1238"/>
      <c r="DA72" s="1238"/>
      <c r="DB72" s="1238"/>
      <c r="DC72" s="1238"/>
    </row>
    <row r="73" spans="2:107" ht="13">
      <c r="B73" s="1229"/>
      <c r="G73" s="1245"/>
      <c r="H73" s="1245"/>
      <c r="I73" s="1245"/>
      <c r="J73" s="1245"/>
      <c r="K73" s="1242"/>
      <c r="L73" s="1242"/>
      <c r="M73" s="1242"/>
      <c r="N73" s="1242"/>
      <c r="AM73" s="1243"/>
      <c r="AN73" s="1237" t="s">
        <v>599</v>
      </c>
      <c r="AO73" s="1237"/>
      <c r="AP73" s="1237"/>
      <c r="AQ73" s="1237"/>
      <c r="AR73" s="1237"/>
      <c r="AS73" s="1237"/>
      <c r="AT73" s="1237"/>
      <c r="AU73" s="1237"/>
      <c r="AV73" s="1237"/>
      <c r="AW73" s="1237"/>
      <c r="AX73" s="1237"/>
      <c r="AY73" s="1237"/>
      <c r="AZ73" s="1237"/>
      <c r="BA73" s="1237"/>
      <c r="BB73" s="1237" t="s">
        <v>597</v>
      </c>
      <c r="BC73" s="1237"/>
      <c r="BD73" s="1237"/>
      <c r="BE73" s="1237"/>
      <c r="BF73" s="1237"/>
      <c r="BG73" s="1237"/>
      <c r="BH73" s="1237"/>
      <c r="BI73" s="1237"/>
      <c r="BJ73" s="1237"/>
      <c r="BK73" s="1237"/>
      <c r="BL73" s="1237"/>
      <c r="BM73" s="1237"/>
      <c r="BN73" s="1237"/>
      <c r="BO73" s="1237"/>
      <c r="BP73" s="1236">
        <v>106.6</v>
      </c>
      <c r="BQ73" s="1236"/>
      <c r="BR73" s="1236"/>
      <c r="BS73" s="1236"/>
      <c r="BT73" s="1236"/>
      <c r="BU73" s="1236"/>
      <c r="BV73" s="1236"/>
      <c r="BW73" s="1236"/>
      <c r="BX73" s="1236">
        <v>107.1</v>
      </c>
      <c r="BY73" s="1236"/>
      <c r="BZ73" s="1236"/>
      <c r="CA73" s="1236"/>
      <c r="CB73" s="1236"/>
      <c r="CC73" s="1236"/>
      <c r="CD73" s="1236"/>
      <c r="CE73" s="1236"/>
      <c r="CF73" s="1236">
        <v>112.2</v>
      </c>
      <c r="CG73" s="1236"/>
      <c r="CH73" s="1236"/>
      <c r="CI73" s="1236"/>
      <c r="CJ73" s="1236"/>
      <c r="CK73" s="1236"/>
      <c r="CL73" s="1236"/>
      <c r="CM73" s="1236"/>
      <c r="CN73" s="1236">
        <v>111.6</v>
      </c>
      <c r="CO73" s="1236"/>
      <c r="CP73" s="1236"/>
      <c r="CQ73" s="1236"/>
      <c r="CR73" s="1236"/>
      <c r="CS73" s="1236"/>
      <c r="CT73" s="1236"/>
      <c r="CU73" s="1236"/>
      <c r="CV73" s="1236">
        <v>115</v>
      </c>
      <c r="CW73" s="1236"/>
      <c r="CX73" s="1236"/>
      <c r="CY73" s="1236"/>
      <c r="CZ73" s="1236"/>
      <c r="DA73" s="1236"/>
      <c r="DB73" s="1236"/>
      <c r="DC73" s="1236"/>
    </row>
    <row r="74" spans="2:107" ht="13">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596</v>
      </c>
      <c r="BC75" s="1237"/>
      <c r="BD75" s="1237"/>
      <c r="BE75" s="1237"/>
      <c r="BF75" s="1237"/>
      <c r="BG75" s="1237"/>
      <c r="BH75" s="1237"/>
      <c r="BI75" s="1237"/>
      <c r="BJ75" s="1237"/>
      <c r="BK75" s="1237"/>
      <c r="BL75" s="1237"/>
      <c r="BM75" s="1237"/>
      <c r="BN75" s="1237"/>
      <c r="BO75" s="1237"/>
      <c r="BP75" s="1236">
        <v>11.2</v>
      </c>
      <c r="BQ75" s="1236"/>
      <c r="BR75" s="1236"/>
      <c r="BS75" s="1236"/>
      <c r="BT75" s="1236"/>
      <c r="BU75" s="1236"/>
      <c r="BV75" s="1236"/>
      <c r="BW75" s="1236"/>
      <c r="BX75" s="1236">
        <v>10</v>
      </c>
      <c r="BY75" s="1236"/>
      <c r="BZ75" s="1236"/>
      <c r="CA75" s="1236"/>
      <c r="CB75" s="1236"/>
      <c r="CC75" s="1236"/>
      <c r="CD75" s="1236"/>
      <c r="CE75" s="1236"/>
      <c r="CF75" s="1236">
        <v>9.6</v>
      </c>
      <c r="CG75" s="1236"/>
      <c r="CH75" s="1236"/>
      <c r="CI75" s="1236"/>
      <c r="CJ75" s="1236"/>
      <c r="CK75" s="1236"/>
      <c r="CL75" s="1236"/>
      <c r="CM75" s="1236"/>
      <c r="CN75" s="1236">
        <v>9.4</v>
      </c>
      <c r="CO75" s="1236"/>
      <c r="CP75" s="1236"/>
      <c r="CQ75" s="1236"/>
      <c r="CR75" s="1236"/>
      <c r="CS75" s="1236"/>
      <c r="CT75" s="1236"/>
      <c r="CU75" s="1236"/>
      <c r="CV75" s="1236">
        <v>9</v>
      </c>
      <c r="CW75" s="1236"/>
      <c r="CX75" s="1236"/>
      <c r="CY75" s="1236"/>
      <c r="CZ75" s="1236"/>
      <c r="DA75" s="1236"/>
      <c r="DB75" s="1236"/>
      <c r="DC75" s="1236"/>
    </row>
    <row r="76" spans="2:107" ht="13">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c r="B77" s="1229"/>
      <c r="G77" s="1241"/>
      <c r="H77" s="1241"/>
      <c r="I77" s="1241"/>
      <c r="J77" s="1241"/>
      <c r="K77" s="1242"/>
      <c r="L77" s="1242"/>
      <c r="M77" s="1242"/>
      <c r="N77" s="1242"/>
      <c r="AN77" s="1238" t="s">
        <v>598</v>
      </c>
      <c r="AO77" s="1238"/>
      <c r="AP77" s="1238"/>
      <c r="AQ77" s="1238"/>
      <c r="AR77" s="1238"/>
      <c r="AS77" s="1238"/>
      <c r="AT77" s="1238"/>
      <c r="AU77" s="1238"/>
      <c r="AV77" s="1238"/>
      <c r="AW77" s="1238"/>
      <c r="AX77" s="1238"/>
      <c r="AY77" s="1238"/>
      <c r="AZ77" s="1238"/>
      <c r="BA77" s="1238"/>
      <c r="BB77" s="1237" t="s">
        <v>597</v>
      </c>
      <c r="BC77" s="1237"/>
      <c r="BD77" s="1237"/>
      <c r="BE77" s="1237"/>
      <c r="BF77" s="1237"/>
      <c r="BG77" s="1237"/>
      <c r="BH77" s="1237"/>
      <c r="BI77" s="1237"/>
      <c r="BJ77" s="1237"/>
      <c r="BK77" s="1237"/>
      <c r="BL77" s="1237"/>
      <c r="BM77" s="1237"/>
      <c r="BN77" s="1237"/>
      <c r="BO77" s="1237"/>
      <c r="BP77" s="1236">
        <v>169.1</v>
      </c>
      <c r="BQ77" s="1236"/>
      <c r="BR77" s="1236"/>
      <c r="BS77" s="1236"/>
      <c r="BT77" s="1236"/>
      <c r="BU77" s="1236"/>
      <c r="BV77" s="1236"/>
      <c r="BW77" s="1236"/>
      <c r="BX77" s="1236">
        <v>174.6</v>
      </c>
      <c r="BY77" s="1236"/>
      <c r="BZ77" s="1236"/>
      <c r="CA77" s="1236"/>
      <c r="CB77" s="1236"/>
      <c r="CC77" s="1236"/>
      <c r="CD77" s="1236"/>
      <c r="CE77" s="1236"/>
      <c r="CF77" s="1236">
        <v>173</v>
      </c>
      <c r="CG77" s="1236"/>
      <c r="CH77" s="1236"/>
      <c r="CI77" s="1236"/>
      <c r="CJ77" s="1236"/>
      <c r="CK77" s="1236"/>
      <c r="CL77" s="1236"/>
      <c r="CM77" s="1236"/>
      <c r="CN77" s="1236">
        <v>171.9</v>
      </c>
      <c r="CO77" s="1236"/>
      <c r="CP77" s="1236"/>
      <c r="CQ77" s="1236"/>
      <c r="CR77" s="1236"/>
      <c r="CS77" s="1236"/>
      <c r="CT77" s="1236"/>
      <c r="CU77" s="1236"/>
      <c r="CV77" s="1236">
        <v>173</v>
      </c>
      <c r="CW77" s="1236"/>
      <c r="CX77" s="1236"/>
      <c r="CY77" s="1236"/>
      <c r="CZ77" s="1236"/>
      <c r="DA77" s="1236"/>
      <c r="DB77" s="1236"/>
      <c r="DC77" s="1236"/>
    </row>
    <row r="78" spans="2:107" ht="13">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596</v>
      </c>
      <c r="BC79" s="1237"/>
      <c r="BD79" s="1237"/>
      <c r="BE79" s="1237"/>
      <c r="BF79" s="1237"/>
      <c r="BG79" s="1237"/>
      <c r="BH79" s="1237"/>
      <c r="BI79" s="1237"/>
      <c r="BJ79" s="1237"/>
      <c r="BK79" s="1237"/>
      <c r="BL79" s="1237"/>
      <c r="BM79" s="1237"/>
      <c r="BN79" s="1237"/>
      <c r="BO79" s="1237"/>
      <c r="BP79" s="1236">
        <v>14.1</v>
      </c>
      <c r="BQ79" s="1236"/>
      <c r="BR79" s="1236"/>
      <c r="BS79" s="1236"/>
      <c r="BT79" s="1236"/>
      <c r="BU79" s="1236"/>
      <c r="BV79" s="1236"/>
      <c r="BW79" s="1236"/>
      <c r="BX79" s="1236">
        <v>13.1</v>
      </c>
      <c r="BY79" s="1236"/>
      <c r="BZ79" s="1236"/>
      <c r="CA79" s="1236"/>
      <c r="CB79" s="1236"/>
      <c r="CC79" s="1236"/>
      <c r="CD79" s="1236"/>
      <c r="CE79" s="1236"/>
      <c r="CF79" s="1236">
        <v>12.2</v>
      </c>
      <c r="CG79" s="1236"/>
      <c r="CH79" s="1236"/>
      <c r="CI79" s="1236"/>
      <c r="CJ79" s="1236"/>
      <c r="CK79" s="1236"/>
      <c r="CL79" s="1236"/>
      <c r="CM79" s="1236"/>
      <c r="CN79" s="1236">
        <v>11.7</v>
      </c>
      <c r="CO79" s="1236"/>
      <c r="CP79" s="1236"/>
      <c r="CQ79" s="1236"/>
      <c r="CR79" s="1236"/>
      <c r="CS79" s="1236"/>
      <c r="CT79" s="1236"/>
      <c r="CU79" s="1236"/>
      <c r="CV79" s="1236">
        <v>11.1</v>
      </c>
      <c r="CW79" s="1236"/>
      <c r="CX79" s="1236"/>
      <c r="CY79" s="1236"/>
      <c r="CZ79" s="1236"/>
      <c r="DA79" s="1236"/>
      <c r="DB79" s="1236"/>
      <c r="DC79" s="1236"/>
    </row>
    <row r="80" spans="2:107" ht="13">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c r="B81" s="1229"/>
    </row>
    <row r="82" spans="2:109" ht="16.5">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c r="DD84" s="1228"/>
      <c r="DE84" s="1228"/>
    </row>
    <row r="85" spans="2:109" ht="13">
      <c r="DD85" s="1228"/>
      <c r="DE85" s="1228"/>
    </row>
    <row r="86" spans="2:109" ht="13" hidden="1">
      <c r="DD86" s="1228"/>
      <c r="DE86" s="1228"/>
    </row>
    <row r="87" spans="2:109" ht="13" hidden="1">
      <c r="K87" s="1231"/>
      <c r="AQ87" s="1231"/>
      <c r="BC87" s="1231"/>
      <c r="BO87" s="1231"/>
      <c r="CA87" s="1231"/>
      <c r="CM87" s="1231"/>
      <c r="CY87" s="1231"/>
      <c r="DD87" s="1228"/>
      <c r="DE87" s="1228"/>
    </row>
    <row r="88" spans="2:109" ht="13" hidden="1">
      <c r="DD88" s="1228"/>
      <c r="DE88" s="1228"/>
    </row>
    <row r="89" spans="2:109" ht="13" hidden="1">
      <c r="DD89" s="1228"/>
      <c r="DE89" s="1228"/>
    </row>
    <row r="90" spans="2:109" ht="13" hidden="1">
      <c r="DD90" s="1228"/>
      <c r="DE90" s="1228"/>
    </row>
    <row r="91" spans="2:109" ht="13" hidden="1">
      <c r="DD91" s="1228"/>
      <c r="DE91" s="1228"/>
    </row>
    <row r="92" spans="2:109" ht="13.5" hidden="1" customHeight="1">
      <c r="DD92" s="1228"/>
      <c r="DE92" s="1228"/>
    </row>
    <row r="93" spans="2:109" ht="13.5" hidden="1" customHeight="1">
      <c r="DD93" s="1228"/>
      <c r="DE93" s="1228"/>
    </row>
    <row r="94" spans="2:109" ht="13.5" hidden="1" customHeight="1">
      <c r="DD94" s="1228"/>
      <c r="DE94" s="1228"/>
    </row>
    <row r="95" spans="2:109" ht="13.5" hidden="1" customHeight="1">
      <c r="DD95" s="1228"/>
      <c r="DE95" s="1228"/>
    </row>
    <row r="96" spans="2:109" ht="13.5" hidden="1" customHeight="1">
      <c r="DD96" s="1228"/>
      <c r="DE96" s="1228"/>
    </row>
    <row r="97" s="1228" customFormat="1" ht="13.5" hidden="1" customHeight="1"/>
    <row r="98" s="1228" customFormat="1" ht="13.5" hidden="1" customHeight="1"/>
    <row r="99" s="1228" customFormat="1" ht="13.5" hidden="1" customHeight="1"/>
    <row r="100" s="1228" customFormat="1" ht="13.5" hidden="1" customHeight="1"/>
    <row r="101" s="1228" customFormat="1" ht="13.5" hidden="1" customHeight="1"/>
    <row r="102" s="1228" customFormat="1" ht="13.5" hidden="1" customHeight="1"/>
    <row r="103" s="1228" customFormat="1" ht="13.5" hidden="1" customHeight="1"/>
    <row r="104" s="1228" customFormat="1" ht="13.5" hidden="1" customHeight="1"/>
    <row r="105" s="1228" customFormat="1" ht="13.5" hidden="1" customHeight="1"/>
    <row r="106" s="1228" customFormat="1" ht="13.5" hidden="1" customHeight="1"/>
    <row r="107" s="1228" customFormat="1" ht="13.5" hidden="1" customHeight="1"/>
    <row r="108" s="1228" customFormat="1" ht="13.5" hidden="1" customHeight="1"/>
    <row r="109" s="1228" customFormat="1" ht="13.5" hidden="1" customHeight="1"/>
    <row r="110" s="1228" customFormat="1" ht="13.5" hidden="1" customHeight="1"/>
    <row r="111" s="1228" customFormat="1" ht="13.5" hidden="1" customHeight="1"/>
    <row r="112" s="1228" customFormat="1" ht="13.5" hidden="1" customHeight="1"/>
    <row r="113" s="1228" customFormat="1" ht="13.5" hidden="1" customHeight="1"/>
    <row r="114" s="1228" customFormat="1" ht="13.5" hidden="1" customHeight="1"/>
    <row r="115" s="1228" customFormat="1" ht="13.5" hidden="1" customHeight="1"/>
    <row r="116" s="1228" customFormat="1" ht="13.5" hidden="1" customHeight="1"/>
    <row r="117" s="1228" customFormat="1" ht="13.5" hidden="1" customHeight="1"/>
    <row r="118" s="1228" customFormat="1" ht="13.5" hidden="1" customHeight="1"/>
    <row r="119" s="1228" customFormat="1" ht="13.5" hidden="1" customHeight="1"/>
    <row r="120" s="1228" customFormat="1" ht="13.5" hidden="1" customHeight="1"/>
    <row r="121" s="1228" customFormat="1" ht="13.5" hidden="1" customHeight="1"/>
    <row r="122" s="1228" customFormat="1" ht="13.5" hidden="1" customHeight="1"/>
    <row r="123" s="1228" customFormat="1" ht="13.5" hidden="1" customHeight="1"/>
    <row r="124" s="1228" customFormat="1" ht="13.5" hidden="1" customHeight="1"/>
    <row r="125" s="1228" customFormat="1" ht="13.5" hidden="1" customHeight="1"/>
    <row r="126" s="1228" customFormat="1" ht="13.5" hidden="1" customHeight="1"/>
    <row r="127" s="1228" customFormat="1" ht="13.5" hidden="1" customHeight="1"/>
    <row r="128" s="1228" customFormat="1" ht="13.5" hidden="1" customHeight="1"/>
    <row r="129" s="1228" customFormat="1" ht="13.5" hidden="1" customHeight="1"/>
    <row r="130" s="1228" customFormat="1" ht="13.5" hidden="1" customHeight="1"/>
    <row r="131" s="1228" customFormat="1" ht="13.5" hidden="1" customHeight="1"/>
    <row r="132" s="1228" customFormat="1" ht="13.5" hidden="1" customHeight="1"/>
    <row r="133" s="1228" customFormat="1" ht="13.5" hidden="1" customHeight="1"/>
    <row r="134" s="1228" customFormat="1" ht="13.5" hidden="1" customHeight="1"/>
    <row r="135" s="1228" customFormat="1" ht="13.5" hidden="1" customHeight="1"/>
    <row r="136" s="1228" customFormat="1" ht="13.5" hidden="1" customHeight="1"/>
    <row r="137" s="1228" customFormat="1" ht="13.5" hidden="1" customHeight="1"/>
    <row r="138" s="1228" customFormat="1" ht="13.5" hidden="1" customHeight="1"/>
    <row r="139" s="1228" customFormat="1" ht="13.5" hidden="1" customHeight="1"/>
    <row r="140" s="1228" customFormat="1" ht="13.5" hidden="1" customHeight="1"/>
    <row r="141" s="1228" customFormat="1" ht="13.5" hidden="1" customHeight="1"/>
    <row r="142" s="1228" customFormat="1" ht="13.5" hidden="1" customHeight="1"/>
    <row r="143" s="1228" customFormat="1" ht="13.5" hidden="1" customHeight="1"/>
    <row r="144" s="1228" customFormat="1" ht="13.5" hidden="1" customHeight="1"/>
    <row r="145" s="1228" customFormat="1" ht="13.5" hidden="1" customHeight="1"/>
    <row r="146" s="1228" customFormat="1" ht="13.5" hidden="1" customHeight="1"/>
    <row r="147" s="1228" customFormat="1" ht="13.5" hidden="1" customHeight="1"/>
    <row r="148" s="1228" customFormat="1" ht="13.5" hidden="1" customHeight="1"/>
    <row r="149" s="1228" customFormat="1" ht="13.5" hidden="1" customHeight="1"/>
    <row r="150" s="1228" customFormat="1" ht="13.5" hidden="1" customHeight="1"/>
    <row r="151" s="1228" customFormat="1" ht="13.5" hidden="1" customHeight="1"/>
    <row r="152" s="1228" customFormat="1" ht="13.5" hidden="1" customHeight="1"/>
    <row r="153" s="1228" customFormat="1" ht="13.5" hidden="1" customHeight="1"/>
    <row r="154" s="1228" customFormat="1" ht="13.5" hidden="1" customHeight="1"/>
    <row r="155" s="1228" customFormat="1" ht="13.5" hidden="1" customHeight="1"/>
    <row r="156" s="1228" customFormat="1" ht="13.5" hidden="1" customHeight="1"/>
    <row r="157" s="1228" customFormat="1" ht="13.5" hidden="1" customHeight="1"/>
    <row r="158" s="1228" customFormat="1" ht="13.5" hidden="1" customHeight="1"/>
    <row r="159" s="1228" customFormat="1" ht="13.5" hidden="1" customHeight="1"/>
    <row r="160" s="1228" customFormat="1" ht="13.5" hidden="1" customHeight="1"/>
  </sheetData>
  <sheetProtection algorithmName="SHA-512" hashValue="EGDnJiGvpAyeMp0GZhZgdd/YlWKWhaLbEWT7pcGeT5nRup8Xvrl7X9HZHTdRgImEFyqU8gFSLA6BAn4cFf+G+w==" saltValue="X3R7I3YFPAiPNd8E5UhTs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0BEB-10FA-42FF-AA0A-1B8BFA188BF4}">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79" customWidth="1"/>
    <col min="35" max="122" width="2.453125" style="278" customWidth="1"/>
    <col min="123" max="16384" width="2.453125" style="278" hidden="1"/>
  </cols>
  <sheetData>
    <row r="1" spans="1:34"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c r="S2" s="278"/>
      <c r="AH2" s="278"/>
    </row>
    <row r="3" spans="1:34" ht="13">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row r="5" spans="1:34" ht="13"/>
    <row r="6" spans="1:34" ht="13"/>
    <row r="7" spans="1:34" ht="13"/>
    <row r="8" spans="1:34" ht="13"/>
    <row r="9" spans="1:34" ht="13">
      <c r="AH9" s="278"/>
    </row>
    <row r="10" spans="1:34" ht="13"/>
    <row r="11" spans="1:34" ht="13"/>
    <row r="12" spans="1:34" ht="13"/>
    <row r="13" spans="1:34" ht="13"/>
    <row r="14" spans="1:34" ht="13"/>
    <row r="15" spans="1:34" ht="13"/>
    <row r="16" spans="1:34" ht="13"/>
    <row r="17" spans="12:34" ht="13">
      <c r="AH17" s="278"/>
    </row>
    <row r="18" spans="12:34" ht="13"/>
    <row r="19" spans="12:34" ht="13"/>
    <row r="20" spans="12:34" ht="13">
      <c r="AH20" s="278"/>
    </row>
    <row r="21" spans="12:34" ht="13">
      <c r="AH21" s="278"/>
    </row>
    <row r="22" spans="12:34" ht="13"/>
    <row r="23" spans="12:34" ht="13"/>
    <row r="24" spans="12:34" ht="13">
      <c r="Q24" s="278"/>
    </row>
    <row r="25" spans="12:34" ht="13"/>
    <row r="26" spans="12:34" ht="13"/>
    <row r="27" spans="12:34" ht="13"/>
    <row r="28" spans="12:34" ht="13">
      <c r="T28" s="278"/>
      <c r="AH28" s="278"/>
    </row>
    <row r="29" spans="12:34" ht="13">
      <c r="U29" s="278"/>
    </row>
    <row r="30" spans="12:34" ht="13"/>
    <row r="31" spans="12:34" ht="13">
      <c r="Q31" s="278"/>
    </row>
    <row r="32" spans="12:34" ht="13">
      <c r="L32" s="278"/>
    </row>
    <row r="33" spans="2:34" ht="13">
      <c r="C33" s="278"/>
      <c r="E33" s="278"/>
      <c r="G33" s="278"/>
      <c r="I33" s="278"/>
      <c r="X33" s="278"/>
    </row>
    <row r="34" spans="2:34" ht="13">
      <c r="B34" s="278"/>
      <c r="O34" s="278"/>
      <c r="P34" s="278"/>
      <c r="R34" s="278"/>
      <c r="T34" s="278"/>
    </row>
    <row r="35" spans="2:34" ht="13">
      <c r="D35" s="278"/>
      <c r="U35" s="278"/>
      <c r="W35" s="278"/>
      <c r="AC35" s="278"/>
      <c r="AD35" s="278"/>
      <c r="AE35" s="278"/>
      <c r="AF35" s="278"/>
      <c r="AG35" s="278"/>
      <c r="AH35" s="278"/>
    </row>
    <row r="36" spans="2:34" ht="13">
      <c r="H36" s="278"/>
      <c r="J36" s="278"/>
      <c r="K36" s="278"/>
      <c r="M36" s="278"/>
      <c r="V36" s="278"/>
      <c r="Y36" s="278"/>
      <c r="Z36" s="278"/>
      <c r="AA36" s="278"/>
      <c r="AB36" s="278"/>
      <c r="AC36" s="278"/>
      <c r="AD36" s="278"/>
      <c r="AE36" s="278"/>
      <c r="AF36" s="278"/>
      <c r="AG36" s="278"/>
      <c r="AH36" s="278"/>
    </row>
    <row r="37" spans="2:34" ht="13">
      <c r="AH37" s="278"/>
    </row>
    <row r="38" spans="2:34" ht="13">
      <c r="AG38" s="278"/>
      <c r="AH38" s="278"/>
    </row>
    <row r="39" spans="2:34" ht="13"/>
    <row r="40" spans="2:34" ht="13">
      <c r="X40" s="278"/>
    </row>
    <row r="41" spans="2:34" ht="13">
      <c r="R41" s="278"/>
    </row>
    <row r="42" spans="2:34" ht="13">
      <c r="W42" s="278"/>
    </row>
    <row r="43" spans="2:34" ht="13">
      <c r="V43" s="278"/>
      <c r="Y43" s="278"/>
      <c r="Z43" s="278"/>
      <c r="AA43" s="278"/>
      <c r="AB43" s="278"/>
      <c r="AC43" s="278"/>
      <c r="AD43" s="278"/>
      <c r="AE43" s="278"/>
      <c r="AF43" s="278"/>
      <c r="AG43" s="278"/>
      <c r="AH43" s="278"/>
    </row>
    <row r="44" spans="2:34" ht="13">
      <c r="AH44" s="278"/>
    </row>
    <row r="45" spans="2:34" ht="13">
      <c r="X45" s="278"/>
    </row>
    <row r="46" spans="2:34" ht="13"/>
    <row r="47" spans="2:34" ht="13"/>
    <row r="48" spans="2:34" ht="13">
      <c r="U48" s="278"/>
      <c r="V48" s="278"/>
      <c r="W48" s="278"/>
      <c r="Y48" s="278"/>
      <c r="Z48" s="278"/>
      <c r="AA48" s="278"/>
      <c r="AB48" s="278"/>
      <c r="AC48" s="278"/>
      <c r="AD48" s="278"/>
      <c r="AE48" s="278"/>
      <c r="AF48" s="278"/>
      <c r="AG48" s="278"/>
      <c r="AH48" s="278"/>
    </row>
    <row r="49" spans="28:34" ht="13"/>
    <row r="50" spans="28:34" ht="13">
      <c r="AE50" s="278"/>
      <c r="AF50" s="278"/>
      <c r="AG50" s="278"/>
      <c r="AH50" s="278"/>
    </row>
    <row r="51" spans="28:34" ht="13">
      <c r="AC51" s="278"/>
      <c r="AD51" s="278"/>
      <c r="AE51" s="278"/>
      <c r="AF51" s="278"/>
      <c r="AG51" s="278"/>
      <c r="AH51" s="278"/>
    </row>
    <row r="52" spans="28:34" ht="13"/>
    <row r="53" spans="28:34" ht="13">
      <c r="AF53" s="278"/>
      <c r="AG53" s="278"/>
      <c r="AH53" s="278"/>
    </row>
    <row r="54" spans="28:34" ht="13">
      <c r="AH54" s="278"/>
    </row>
    <row r="55" spans="28:34" ht="13"/>
    <row r="56" spans="28:34" ht="13">
      <c r="AB56" s="278"/>
      <c r="AC56" s="278"/>
      <c r="AD56" s="278"/>
      <c r="AE56" s="278"/>
      <c r="AF56" s="278"/>
      <c r="AG56" s="278"/>
      <c r="AH56" s="278"/>
    </row>
    <row r="57" spans="28:34" ht="13">
      <c r="AH57" s="278"/>
    </row>
    <row r="58" spans="28:34" ht="13">
      <c r="AH58" s="278"/>
    </row>
    <row r="59" spans="28:34" ht="13"/>
    <row r="60" spans="28:34" ht="13"/>
    <row r="61" spans="28:34" ht="13"/>
    <row r="62" spans="28:34" ht="13"/>
    <row r="63" spans="28:34" ht="13">
      <c r="AH63" s="278"/>
    </row>
    <row r="64" spans="28:34" ht="13">
      <c r="AG64" s="278"/>
      <c r="AH64" s="278"/>
    </row>
    <row r="65" spans="28:34" ht="13"/>
    <row r="66" spans="28:34" ht="13"/>
    <row r="67" spans="28:34" ht="13"/>
    <row r="68" spans="28:34" ht="13">
      <c r="AB68" s="278"/>
      <c r="AC68" s="278"/>
      <c r="AD68" s="278"/>
      <c r="AE68" s="278"/>
      <c r="AF68" s="278"/>
      <c r="AG68" s="278"/>
      <c r="AH68" s="278"/>
    </row>
    <row r="69" spans="28:34" ht="13">
      <c r="AF69" s="278"/>
      <c r="AG69" s="278"/>
      <c r="AH69" s="278"/>
    </row>
    <row r="70" spans="28:34" ht="13"/>
    <row r="71" spans="28:34" ht="13"/>
    <row r="72" spans="28:34" ht="13"/>
    <row r="73" spans="28:34" ht="13"/>
    <row r="74" spans="28:34" ht="13"/>
    <row r="75" spans="28:34" ht="13">
      <c r="AH75" s="278"/>
    </row>
    <row r="76" spans="28:34" ht="13">
      <c r="AF76" s="278"/>
      <c r="AG76" s="278"/>
      <c r="AH76" s="278"/>
    </row>
    <row r="77" spans="28:34" ht="13">
      <c r="AG77" s="278"/>
      <c r="AH77" s="278"/>
    </row>
    <row r="78" spans="28:34" ht="13"/>
    <row r="79" spans="28:34" ht="13"/>
    <row r="80" spans="28:34" ht="13"/>
    <row r="81" spans="25:34" ht="13"/>
    <row r="82" spans="25:34" ht="13">
      <c r="Y82" s="278"/>
    </row>
    <row r="83" spans="25:34" ht="13">
      <c r="Y83" s="278"/>
      <c r="Z83" s="278"/>
      <c r="AA83" s="278"/>
      <c r="AB83" s="278"/>
      <c r="AC83" s="278"/>
      <c r="AD83" s="278"/>
      <c r="AE83" s="278"/>
      <c r="AF83" s="278"/>
      <c r="AG83" s="278"/>
      <c r="AH83" s="278"/>
    </row>
    <row r="84" spans="25:34" ht="13"/>
    <row r="85" spans="25:34" ht="13"/>
    <row r="86" spans="25:34" ht="13"/>
    <row r="87" spans="25:34" ht="13"/>
    <row r="88" spans="25:34" ht="13">
      <c r="AH88" s="278"/>
    </row>
    <row r="89" spans="25:34" ht="13"/>
    <row r="90" spans="25:34" ht="13"/>
    <row r="91" spans="25:34" ht="13"/>
    <row r="92" spans="25:34" ht="13.5" customHeight="1"/>
    <row r="93" spans="25:34" ht="13.5" customHeight="1"/>
    <row r="94" spans="25:34" ht="13.5" customHeight="1">
      <c r="AF94" s="278"/>
      <c r="AG94" s="278"/>
      <c r="AH94" s="278"/>
    </row>
    <row r="95" spans="25:34" ht="13.5" customHeight="1">
      <c r="AH95" s="278"/>
    </row>
    <row r="96" spans="25:34" ht="13.5" customHeight="1"/>
    <row r="97" spans="33:34" ht="13.5" customHeight="1"/>
    <row r="98" spans="33:34" ht="13.5" customHeight="1"/>
    <row r="99" spans="33:34" ht="13.5" customHeight="1"/>
    <row r="100" spans="33:34" ht="13.5" customHeight="1"/>
    <row r="101" spans="33:34" ht="13.5" customHeight="1">
      <c r="AH101" s="278"/>
    </row>
    <row r="102" spans="33:34" ht="13.5" customHeight="1"/>
    <row r="103" spans="33:34" ht="13.5" customHeight="1"/>
    <row r="104" spans="33:34" ht="13.5" customHeight="1">
      <c r="AG104" s="278"/>
      <c r="AH104" s="27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8"/>
    </row>
    <row r="117" spans="34:122" ht="13.5" customHeight="1"/>
    <row r="118" spans="34:122" ht="13.5" customHeight="1"/>
    <row r="119" spans="34:122" ht="13.5" customHeight="1"/>
    <row r="120" spans="34:122" ht="13.5" customHeight="1">
      <c r="AH120" s="278"/>
    </row>
    <row r="121" spans="34:122" ht="13.5" customHeight="1">
      <c r="AH121" s="278"/>
    </row>
    <row r="122" spans="34:122" ht="13.5" customHeight="1"/>
    <row r="123" spans="34:122" ht="13.5" customHeight="1"/>
    <row r="124" spans="34:122" ht="13.5" customHeight="1"/>
    <row r="125" spans="34:122" ht="13.5" customHeight="1">
      <c r="DR125" s="278" t="s">
        <v>484</v>
      </c>
    </row>
  </sheetData>
  <sheetProtection algorithmName="SHA-512" hashValue="kucikLBaZdRpxj7F6cYRC+XRK9PIknQ+si+bDzTQz20FIKYoayjLe3q8fcumpP1t/P5CrKy3/hbqGVf/A4K7fA==" saltValue="BPyMFMJFWnk6Kqr+VA/f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CD6F-8666-4B93-892A-C0CDCF3272D0}">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279" customWidth="1"/>
    <col min="35" max="122" width="2.453125" style="278" customWidth="1"/>
    <col min="123" max="16384" width="2.453125" style="278" hidden="1"/>
  </cols>
  <sheetData>
    <row r="1" spans="1:34"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c r="S2" s="278"/>
      <c r="AH2" s="278"/>
    </row>
    <row r="3" spans="1:34" ht="13">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row r="5" spans="1:34" ht="13"/>
    <row r="6" spans="1:34" ht="13"/>
    <row r="7" spans="1:34" ht="13"/>
    <row r="8" spans="1:34" ht="13"/>
    <row r="9" spans="1:34" ht="13">
      <c r="AH9" s="278"/>
    </row>
    <row r="10" spans="1:34" ht="13"/>
    <row r="11" spans="1:34" ht="13"/>
    <row r="12" spans="1:34" ht="13"/>
    <row r="13" spans="1:34" ht="13"/>
    <row r="14" spans="1:34" ht="13"/>
    <row r="15" spans="1:34" ht="13"/>
    <row r="16" spans="1:34" ht="13"/>
    <row r="17" spans="12:34" ht="13">
      <c r="AH17" s="278"/>
    </row>
    <row r="18" spans="12:34" ht="13"/>
    <row r="19" spans="12:34" ht="13"/>
    <row r="20" spans="12:34" ht="13">
      <c r="AH20" s="278"/>
    </row>
    <row r="21" spans="12:34" ht="13">
      <c r="AH21" s="278"/>
    </row>
    <row r="22" spans="12:34" ht="13"/>
    <row r="23" spans="12:34" ht="13"/>
    <row r="24" spans="12:34" ht="13">
      <c r="Q24" s="278"/>
    </row>
    <row r="25" spans="12:34" ht="13"/>
    <row r="26" spans="12:34" ht="13"/>
    <row r="27" spans="12:34" ht="13"/>
    <row r="28" spans="12:34" ht="13">
      <c r="T28" s="278"/>
      <c r="AH28" s="278"/>
    </row>
    <row r="29" spans="12:34" ht="13">
      <c r="U29" s="278"/>
    </row>
    <row r="30" spans="12:34" ht="13"/>
    <row r="31" spans="12:34" ht="13">
      <c r="Q31" s="278"/>
      <c r="X31" s="278"/>
    </row>
    <row r="32" spans="12:34" ht="13">
      <c r="L32" s="278"/>
    </row>
    <row r="33" spans="2:34" ht="13">
      <c r="C33" s="278"/>
      <c r="E33" s="278"/>
      <c r="G33" s="278"/>
      <c r="I33" s="278"/>
    </row>
    <row r="34" spans="2:34" ht="13">
      <c r="B34" s="278"/>
      <c r="O34" s="278"/>
      <c r="P34" s="278"/>
      <c r="R34" s="278"/>
      <c r="T34" s="278"/>
    </row>
    <row r="35" spans="2:34" ht="13">
      <c r="D35" s="278"/>
      <c r="U35" s="278"/>
      <c r="W35" s="278"/>
      <c r="AC35" s="278"/>
      <c r="AD35" s="278"/>
      <c r="AE35" s="278"/>
      <c r="AF35" s="278"/>
      <c r="AG35" s="278"/>
      <c r="AH35" s="278"/>
    </row>
    <row r="36" spans="2:34" ht="13">
      <c r="H36" s="278"/>
      <c r="J36" s="278"/>
      <c r="K36" s="278"/>
      <c r="M36" s="278"/>
      <c r="V36" s="278"/>
      <c r="Y36" s="278"/>
      <c r="Z36" s="278"/>
      <c r="AA36" s="278"/>
      <c r="AB36" s="278"/>
      <c r="AC36" s="278"/>
      <c r="AD36" s="278"/>
      <c r="AE36" s="278"/>
      <c r="AF36" s="278"/>
      <c r="AG36" s="278"/>
      <c r="AH36" s="278"/>
    </row>
    <row r="37" spans="2:34" ht="13">
      <c r="AH37" s="278"/>
    </row>
    <row r="38" spans="2:34" ht="13">
      <c r="X38" s="278"/>
      <c r="AG38" s="278"/>
      <c r="AH38" s="278"/>
    </row>
    <row r="39" spans="2:34" ht="13"/>
    <row r="40" spans="2:34" ht="13"/>
    <row r="41" spans="2:34" ht="13">
      <c r="R41" s="278"/>
    </row>
    <row r="42" spans="2:34" ht="13">
      <c r="W42" s="278"/>
    </row>
    <row r="43" spans="2:34" ht="13">
      <c r="V43" s="278"/>
      <c r="X43" s="278"/>
      <c r="Y43" s="278"/>
      <c r="Z43" s="278"/>
      <c r="AA43" s="278"/>
      <c r="AB43" s="278"/>
      <c r="AC43" s="278"/>
      <c r="AD43" s="278"/>
      <c r="AE43" s="278"/>
      <c r="AF43" s="278"/>
      <c r="AG43" s="278"/>
      <c r="AH43" s="278"/>
    </row>
    <row r="44" spans="2:34" ht="13">
      <c r="AH44" s="278"/>
    </row>
    <row r="45" spans="2:34" ht="13"/>
    <row r="46" spans="2:34" ht="13"/>
    <row r="47" spans="2:34" ht="13"/>
    <row r="48" spans="2:34" ht="13">
      <c r="U48" s="278"/>
      <c r="V48" s="278"/>
      <c r="W48" s="278"/>
      <c r="Y48" s="278"/>
      <c r="Z48" s="278"/>
      <c r="AA48" s="278"/>
      <c r="AB48" s="278"/>
      <c r="AC48" s="278"/>
      <c r="AD48" s="278"/>
      <c r="AE48" s="278"/>
      <c r="AF48" s="278"/>
      <c r="AG48" s="278"/>
      <c r="AH48" s="278"/>
    </row>
    <row r="49" spans="28:34" ht="13"/>
    <row r="50" spans="28:34" ht="13">
      <c r="AE50" s="278"/>
      <c r="AF50" s="278"/>
      <c r="AG50" s="278"/>
      <c r="AH50" s="278"/>
    </row>
    <row r="51" spans="28:34" ht="13">
      <c r="AC51" s="278"/>
      <c r="AD51" s="278"/>
      <c r="AE51" s="278"/>
      <c r="AF51" s="278"/>
      <c r="AG51" s="278"/>
      <c r="AH51" s="278"/>
    </row>
    <row r="52" spans="28:34" ht="13"/>
    <row r="53" spans="28:34" ht="13">
      <c r="AF53" s="278"/>
      <c r="AG53" s="278"/>
      <c r="AH53" s="278"/>
    </row>
    <row r="54" spans="28:34" ht="13">
      <c r="AH54" s="278"/>
    </row>
    <row r="55" spans="28:34" ht="13"/>
    <row r="56" spans="28:34" ht="13">
      <c r="AB56" s="278"/>
      <c r="AC56" s="278"/>
      <c r="AD56" s="278"/>
      <c r="AE56" s="278"/>
      <c r="AF56" s="278"/>
      <c r="AG56" s="278"/>
      <c r="AH56" s="278"/>
    </row>
    <row r="57" spans="28:34" ht="13">
      <c r="AH57" s="278"/>
    </row>
    <row r="58" spans="28:34" ht="13">
      <c r="AH58" s="278"/>
    </row>
    <row r="59" spans="28:34" ht="13"/>
    <row r="60" spans="28:34" ht="13"/>
    <row r="61" spans="28:34" ht="13"/>
    <row r="62" spans="28:34" ht="13"/>
    <row r="63" spans="28:34" ht="13">
      <c r="AH63" s="278"/>
    </row>
    <row r="64" spans="28:34" ht="13">
      <c r="AG64" s="278"/>
      <c r="AH64" s="278"/>
    </row>
    <row r="65" spans="28:34" ht="13"/>
    <row r="66" spans="28:34" ht="13"/>
    <row r="67" spans="28:34" ht="13"/>
    <row r="68" spans="28:34" ht="13">
      <c r="AB68" s="278"/>
      <c r="AC68" s="278"/>
      <c r="AD68" s="278"/>
      <c r="AE68" s="278"/>
      <c r="AF68" s="278"/>
      <c r="AG68" s="278"/>
      <c r="AH68" s="278"/>
    </row>
    <row r="69" spans="28:34" ht="13">
      <c r="AF69" s="278"/>
      <c r="AG69" s="278"/>
      <c r="AH69" s="278"/>
    </row>
    <row r="70" spans="28:34" ht="13"/>
    <row r="71" spans="28:34" ht="13"/>
    <row r="72" spans="28:34" ht="13"/>
    <row r="73" spans="28:34" ht="13"/>
    <row r="74" spans="28:34" ht="13"/>
    <row r="75" spans="28:34" ht="13">
      <c r="AH75" s="278"/>
    </row>
    <row r="76" spans="28:34" ht="13">
      <c r="AF76" s="278"/>
      <c r="AG76" s="278"/>
      <c r="AH76" s="278"/>
    </row>
    <row r="77" spans="28:34" ht="13">
      <c r="AG77" s="278"/>
      <c r="AH77" s="278"/>
    </row>
    <row r="78" spans="28:34" ht="13"/>
    <row r="79" spans="28:34" ht="13"/>
    <row r="80" spans="28:34" ht="13"/>
    <row r="81" spans="25:34" ht="13"/>
    <row r="82" spans="25:34" ht="13">
      <c r="Y82" s="278"/>
    </row>
    <row r="83" spans="25:34" ht="13">
      <c r="Y83" s="278"/>
      <c r="Z83" s="278"/>
      <c r="AA83" s="278"/>
      <c r="AB83" s="278"/>
      <c r="AC83" s="278"/>
      <c r="AD83" s="278"/>
      <c r="AE83" s="278"/>
      <c r="AF83" s="278"/>
      <c r="AG83" s="278"/>
      <c r="AH83" s="278"/>
    </row>
    <row r="84" spans="25:34" ht="13"/>
    <row r="85" spans="25:34" ht="13"/>
    <row r="86" spans="25:34" ht="13"/>
    <row r="87" spans="25:34" ht="13"/>
    <row r="88" spans="25:34" ht="13">
      <c r="AH88" s="278"/>
    </row>
    <row r="89" spans="25:34" ht="13"/>
    <row r="90" spans="25:34" ht="13"/>
    <row r="91" spans="25:34" ht="13"/>
    <row r="92" spans="25:34" ht="13.5" customHeight="1"/>
    <row r="93" spans="25:34" ht="13.5" customHeight="1"/>
    <row r="94" spans="25:34" ht="13.5" customHeight="1">
      <c r="AF94" s="278"/>
      <c r="AG94" s="278"/>
      <c r="AH94" s="278"/>
    </row>
    <row r="95" spans="25:34" ht="13.5" customHeight="1">
      <c r="AH95" s="278"/>
    </row>
    <row r="96" spans="25:34" ht="13.5" customHeight="1"/>
    <row r="97" spans="33:34" ht="13.5" customHeight="1"/>
    <row r="98" spans="33:34" ht="13.5" customHeight="1"/>
    <row r="99" spans="33:34" ht="13.5" customHeight="1"/>
    <row r="100" spans="33:34" ht="13.5" customHeight="1"/>
    <row r="101" spans="33:34" ht="13.5" customHeight="1">
      <c r="AH101" s="278"/>
    </row>
    <row r="102" spans="33:34" ht="13.5" customHeight="1"/>
    <row r="103" spans="33:34" ht="13.5" customHeight="1"/>
    <row r="104" spans="33:34" ht="13.5" customHeight="1">
      <c r="AG104" s="278"/>
      <c r="AH104" s="27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8"/>
    </row>
    <row r="117" spans="34:122" ht="13.5" customHeight="1"/>
    <row r="118" spans="34:122" ht="13.5" customHeight="1"/>
    <row r="119" spans="34:122" ht="13.5" customHeight="1"/>
    <row r="120" spans="34:122" ht="13.5" customHeight="1">
      <c r="AH120" s="278"/>
    </row>
    <row r="121" spans="34:122" ht="13.5" customHeight="1">
      <c r="AH121" s="278"/>
    </row>
    <row r="122" spans="34:122" ht="13.5" customHeight="1"/>
    <row r="123" spans="34:122" ht="13.5" customHeight="1"/>
    <row r="124" spans="34:122" ht="13.5" customHeight="1">
      <c r="AH124" s="278"/>
    </row>
    <row r="125" spans="34:122" ht="13.5" customHeight="1">
      <c r="DR125" s="278" t="s">
        <v>484</v>
      </c>
    </row>
  </sheetData>
  <sheetProtection algorithmName="SHA-512" hashValue="QDgZwHf72jwDCuKxAVXX2dfNBUDmvytZrcs6x2hbtQqrcudflI5B5Ihw6xOze6o+OvX8gp92s+0dgYse6NFWkA==" saltValue="Tc9tplcW7xkSSG19cMeb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22" customWidth="1"/>
    <col min="2" max="8" width="13.36328125" style="122" customWidth="1"/>
    <col min="9" max="16384" width="11.0898437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528</v>
      </c>
      <c r="B3" s="131"/>
      <c r="C3" s="132"/>
      <c r="D3" s="133">
        <v>106978</v>
      </c>
      <c r="E3" s="134"/>
      <c r="F3" s="135">
        <v>97161</v>
      </c>
      <c r="G3" s="136"/>
      <c r="H3" s="137"/>
    </row>
    <row r="4" spans="1:8">
      <c r="A4" s="138"/>
      <c r="B4" s="139"/>
      <c r="C4" s="140"/>
      <c r="D4" s="141">
        <v>40392</v>
      </c>
      <c r="E4" s="142"/>
      <c r="F4" s="143">
        <v>26543</v>
      </c>
      <c r="G4" s="144"/>
      <c r="H4" s="145"/>
    </row>
    <row r="5" spans="1:8">
      <c r="A5" s="126" t="s">
        <v>530</v>
      </c>
      <c r="B5" s="131"/>
      <c r="C5" s="132"/>
      <c r="D5" s="133">
        <v>102663</v>
      </c>
      <c r="E5" s="134"/>
      <c r="F5" s="135">
        <v>101731</v>
      </c>
      <c r="G5" s="136"/>
      <c r="H5" s="137"/>
    </row>
    <row r="6" spans="1:8">
      <c r="A6" s="138"/>
      <c r="B6" s="139"/>
      <c r="C6" s="140"/>
      <c r="D6" s="141">
        <v>36637</v>
      </c>
      <c r="E6" s="142"/>
      <c r="F6" s="143">
        <v>26906</v>
      </c>
      <c r="G6" s="144"/>
      <c r="H6" s="145"/>
    </row>
    <row r="7" spans="1:8">
      <c r="A7" s="126" t="s">
        <v>531</v>
      </c>
      <c r="B7" s="131"/>
      <c r="C7" s="132"/>
      <c r="D7" s="133">
        <v>107334</v>
      </c>
      <c r="E7" s="134"/>
      <c r="F7" s="135">
        <v>108224</v>
      </c>
      <c r="G7" s="136"/>
      <c r="H7" s="137"/>
    </row>
    <row r="8" spans="1:8">
      <c r="A8" s="138"/>
      <c r="B8" s="139"/>
      <c r="C8" s="140"/>
      <c r="D8" s="141">
        <v>39581</v>
      </c>
      <c r="E8" s="142"/>
      <c r="F8" s="143">
        <v>27358</v>
      </c>
      <c r="G8" s="144"/>
      <c r="H8" s="145"/>
    </row>
    <row r="9" spans="1:8">
      <c r="A9" s="126" t="s">
        <v>532</v>
      </c>
      <c r="B9" s="131"/>
      <c r="C9" s="132"/>
      <c r="D9" s="133">
        <v>102824</v>
      </c>
      <c r="E9" s="134"/>
      <c r="F9" s="135">
        <v>105585</v>
      </c>
      <c r="G9" s="136"/>
      <c r="H9" s="137"/>
    </row>
    <row r="10" spans="1:8">
      <c r="A10" s="138"/>
      <c r="B10" s="139"/>
      <c r="C10" s="140"/>
      <c r="D10" s="141">
        <v>40072</v>
      </c>
      <c r="E10" s="142"/>
      <c r="F10" s="143">
        <v>26225</v>
      </c>
      <c r="G10" s="144"/>
      <c r="H10" s="145"/>
    </row>
    <row r="11" spans="1:8">
      <c r="A11" s="126" t="s">
        <v>533</v>
      </c>
      <c r="B11" s="131"/>
      <c r="C11" s="132"/>
      <c r="D11" s="133">
        <v>113858</v>
      </c>
      <c r="E11" s="134"/>
      <c r="F11" s="135">
        <v>111577</v>
      </c>
      <c r="G11" s="136"/>
      <c r="H11" s="137"/>
    </row>
    <row r="12" spans="1:8">
      <c r="A12" s="138"/>
      <c r="B12" s="139"/>
      <c r="C12" s="146"/>
      <c r="D12" s="141">
        <v>44732</v>
      </c>
      <c r="E12" s="142"/>
      <c r="F12" s="143">
        <v>26257</v>
      </c>
      <c r="G12" s="144"/>
      <c r="H12" s="145"/>
    </row>
    <row r="13" spans="1:8">
      <c r="A13" s="126"/>
      <c r="B13" s="131"/>
      <c r="C13" s="147"/>
      <c r="D13" s="148">
        <v>106731</v>
      </c>
      <c r="E13" s="149"/>
      <c r="F13" s="150">
        <v>104856</v>
      </c>
      <c r="G13" s="151"/>
      <c r="H13" s="137"/>
    </row>
    <row r="14" spans="1:8">
      <c r="A14" s="138"/>
      <c r="B14" s="139"/>
      <c r="C14" s="140"/>
      <c r="D14" s="141">
        <v>40283</v>
      </c>
      <c r="E14" s="142"/>
      <c r="F14" s="143">
        <v>26658</v>
      </c>
      <c r="G14" s="144"/>
      <c r="H14" s="145"/>
    </row>
    <row r="17" spans="1:11">
      <c r="A17" s="122" t="s">
        <v>51</v>
      </c>
    </row>
    <row r="18" spans="1:11">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c r="A19" s="152" t="s">
        <v>52</v>
      </c>
      <c r="B19" s="152">
        <f>ROUND(VALUE(SUBSTITUTE(実質収支比率等に係る経年分析!F$48,"▲","-")),2)</f>
        <v>2.14</v>
      </c>
      <c r="C19" s="152">
        <f>ROUND(VALUE(SUBSTITUTE(実質収支比率等に係る経年分析!G$48,"▲","-")),2)</f>
        <v>1.55</v>
      </c>
      <c r="D19" s="152">
        <f>ROUND(VALUE(SUBSTITUTE(実質収支比率等に係る経年分析!H$48,"▲","-")),2)</f>
        <v>1.84</v>
      </c>
      <c r="E19" s="152">
        <f>ROUND(VALUE(SUBSTITUTE(実質収支比率等に係る経年分析!I$48,"▲","-")),2)</f>
        <v>2.1</v>
      </c>
      <c r="F19" s="152">
        <f>ROUND(VALUE(SUBSTITUTE(実質収支比率等に係る経年分析!J$48,"▲","-")),2)</f>
        <v>2.14</v>
      </c>
    </row>
    <row r="20" spans="1:11">
      <c r="A20" s="152" t="s">
        <v>53</v>
      </c>
      <c r="B20" s="152">
        <f>ROUND(VALUE(SUBSTITUTE(実質収支比率等に係る経年分析!F$47,"▲","-")),2)</f>
        <v>5.58</v>
      </c>
      <c r="C20" s="152">
        <f>ROUND(VALUE(SUBSTITUTE(実質収支比率等に係る経年分析!G$47,"▲","-")),2)</f>
        <v>6.72</v>
      </c>
      <c r="D20" s="152">
        <f>ROUND(VALUE(SUBSTITUTE(実質収支比率等に係る経年分析!H$47,"▲","-")),2)</f>
        <v>5.76</v>
      </c>
      <c r="E20" s="152">
        <f>ROUND(VALUE(SUBSTITUTE(実質収支比率等に係る経年分析!I$47,"▲","-")),2)</f>
        <v>5.79</v>
      </c>
      <c r="F20" s="152">
        <f>ROUND(VALUE(SUBSTITUTE(実質収支比率等に係る経年分析!J$47,"▲","-")),2)</f>
        <v>6.65</v>
      </c>
    </row>
    <row r="21" spans="1:11">
      <c r="A21" s="152" t="s">
        <v>54</v>
      </c>
      <c r="B21" s="152">
        <f>IF(ISNUMBER(VALUE(SUBSTITUTE(実質収支比率等に係る経年分析!F$49,"▲","-"))),ROUND(VALUE(SUBSTITUTE(実質収支比率等に係る経年分析!F$49,"▲","-")),2),NA())</f>
        <v>-0.59</v>
      </c>
      <c r="C21" s="152">
        <f>IF(ISNUMBER(VALUE(SUBSTITUTE(実質収支比率等に係る経年分析!G$49,"▲","-"))),ROUND(VALUE(SUBSTITUTE(実質収支比率等に係る経年分析!G$49,"▲","-")),2),NA())</f>
        <v>0.45</v>
      </c>
      <c r="D21" s="152">
        <f>IF(ISNUMBER(VALUE(SUBSTITUTE(実質収支比率等に係る経年分析!H$49,"▲","-"))),ROUND(VALUE(SUBSTITUTE(実質収支比率等に係る経年分析!H$49,"▲","-")),2),NA())</f>
        <v>-0.73</v>
      </c>
      <c r="E21" s="152">
        <f>IF(ISNUMBER(VALUE(SUBSTITUTE(実質収支比率等に係る経年分析!I$49,"▲","-"))),ROUND(VALUE(SUBSTITUTE(実質収支比率等に係る経年分析!I$49,"▲","-")),2),NA())</f>
        <v>0.26</v>
      </c>
      <c r="F21" s="152">
        <f>IF(ISNUMBER(VALUE(SUBSTITUTE(実質収支比率等に係る経年分析!J$49,"▲","-"))),ROUND(VALUE(SUBSTITUTE(実質収支比率等に係る経年分析!J$49,"▲","-")),2),NA())</f>
        <v>0.87</v>
      </c>
    </row>
    <row r="24" spans="1:11">
      <c r="A24" s="122" t="s">
        <v>55</v>
      </c>
    </row>
    <row r="25" spans="1:11">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母子父子寡婦福祉資金特別会計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災害救助基金特別会計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c r="A31" s="153" t="str">
        <f>IF(連結実質赤字比率に係る赤字・黒字の構成分析!C$39="",NA(),連結実質赤字比率に係る赤字・黒字の構成分析!C$39)</f>
        <v>証紙特別会計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c r="A32" s="153" t="str">
        <f>IF(連結実質赤字比率に係る赤字・黒字の構成分析!C$38="",NA(),連結実質赤字比率に係る赤字・黒字の構成分析!C$38)</f>
        <v>佐賀県港湾整備事業特別会計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0.28999999999999998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0.21</v>
      </c>
    </row>
    <row r="33" spans="1:16">
      <c r="A33" s="153" t="str">
        <f>IF(連結実質赤字比率に係る赤字・黒字の構成分析!C$37="",NA(),連結実質赤字比率に係る赤字・黒字の構成分析!C$37)</f>
        <v>佐賀県産業用地造成事業特別会計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0.65</v>
      </c>
    </row>
    <row r="34" spans="1:16">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0.53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0.67</v>
      </c>
    </row>
    <row r="35" spans="1:16">
      <c r="A35" s="153" t="str">
        <f>IF(連結実質赤字比率に係る赤字・黒字の構成分析!C$35="",NA(),連結実質赤字比率に係る赤字・黒字の構成分析!C$35)</f>
        <v>佐賀県工業用水道事業会計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0.71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0.77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0.81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0.84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v>
      </c>
    </row>
    <row r="36" spans="1:16">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2.11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1.52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1.81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2.0699999999999998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v>
      </c>
    </row>
    <row r="39" spans="1:16">
      <c r="A39" s="122" t="s">
        <v>58</v>
      </c>
    </row>
    <row r="40" spans="1:16">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46749</v>
      </c>
      <c r="E42" s="154"/>
      <c r="F42" s="154"/>
      <c r="G42" s="154">
        <f>'実質公債費比率（分子）の構造'!L$52</f>
        <v>47350</v>
      </c>
      <c r="H42" s="154"/>
      <c r="I42" s="154"/>
      <c r="J42" s="154">
        <f>'実質公債費比率（分子）の構造'!M$52</f>
        <v>47094</v>
      </c>
      <c r="K42" s="154"/>
      <c r="L42" s="154"/>
      <c r="M42" s="154">
        <f>'実質公債費比率（分子）の構造'!N$52</f>
        <v>47002</v>
      </c>
      <c r="N42" s="154"/>
      <c r="O42" s="154"/>
      <c r="P42" s="154">
        <f>'実質公債費比率（分子）の構造'!O$52</f>
        <v>47369</v>
      </c>
    </row>
    <row r="43" spans="1:16">
      <c r="A43" s="154" t="s">
        <v>62</v>
      </c>
      <c r="B43" s="154">
        <f>'実質公債費比率（分子）の構造'!K$51</f>
        <v>9</v>
      </c>
      <c r="C43" s="154"/>
      <c r="D43" s="154"/>
      <c r="E43" s="154">
        <f>'実質公債費比率（分子）の構造'!L$51</f>
        <v>4</v>
      </c>
      <c r="F43" s="154"/>
      <c r="G43" s="154"/>
      <c r="H43" s="154">
        <f>'実質公債費比率（分子）の構造'!M$51</f>
        <v>1</v>
      </c>
      <c r="I43" s="154"/>
      <c r="J43" s="154"/>
      <c r="K43" s="154">
        <f>'実質公債費比率（分子）の構造'!N$51</f>
        <v>0</v>
      </c>
      <c r="L43" s="154"/>
      <c r="M43" s="154"/>
      <c r="N43" s="154">
        <f>'実質公債費比率（分子）の構造'!O$51</f>
        <v>0</v>
      </c>
      <c r="O43" s="154"/>
      <c r="P43" s="154"/>
    </row>
    <row r="44" spans="1:16">
      <c r="A44" s="154" t="s">
        <v>63</v>
      </c>
      <c r="B44" s="154">
        <f>'実質公債費比率（分子）の構造'!K$50</f>
        <v>2108</v>
      </c>
      <c r="C44" s="154"/>
      <c r="D44" s="154"/>
      <c r="E44" s="154">
        <f>'実質公債費比率（分子）の構造'!L$50</f>
        <v>1788</v>
      </c>
      <c r="F44" s="154"/>
      <c r="G44" s="154"/>
      <c r="H44" s="154">
        <f>'実質公債費比率（分子）の構造'!M$50</f>
        <v>1507</v>
      </c>
      <c r="I44" s="154"/>
      <c r="J44" s="154"/>
      <c r="K44" s="154">
        <f>'実質公債費比率（分子）の構造'!N$50</f>
        <v>1249</v>
      </c>
      <c r="L44" s="154"/>
      <c r="M44" s="154"/>
      <c r="N44" s="154">
        <f>'実質公債費比率（分子）の構造'!O$50</f>
        <v>1122</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t="str">
        <f>'実質公債費比率（分子）の構造'!K$48</f>
        <v>-</v>
      </c>
      <c r="C46" s="154"/>
      <c r="D46" s="154"/>
      <c r="E46" s="154" t="str">
        <f>'実質公債費比率（分子）の構造'!L$48</f>
        <v>-</v>
      </c>
      <c r="F46" s="154"/>
      <c r="G46" s="154"/>
      <c r="H46" s="154" t="str">
        <f>'実質公債費比率（分子）の構造'!M$48</f>
        <v>-</v>
      </c>
      <c r="I46" s="154"/>
      <c r="J46" s="154"/>
      <c r="K46" s="154" t="str">
        <f>'実質公債費比率（分子）の構造'!N$48</f>
        <v>-</v>
      </c>
      <c r="L46" s="154"/>
      <c r="M46" s="154"/>
      <c r="N46" s="154" t="str">
        <f>'実質公債費比率（分子）の構造'!O$48</f>
        <v>-</v>
      </c>
      <c r="O46" s="154"/>
      <c r="P46" s="154"/>
    </row>
    <row r="47" spans="1:16">
      <c r="A47" s="154" t="s">
        <v>66</v>
      </c>
      <c r="B47" s="154">
        <f>'実質公債費比率（分子）の構造'!K$47</f>
        <v>667</v>
      </c>
      <c r="C47" s="154"/>
      <c r="D47" s="154"/>
      <c r="E47" s="154">
        <f>'実質公債費比率（分子）の構造'!L$47</f>
        <v>1000</v>
      </c>
      <c r="F47" s="154"/>
      <c r="G47" s="154"/>
      <c r="H47" s="154">
        <f>'実質公債費比率（分子）の構造'!M$47</f>
        <v>1333</v>
      </c>
      <c r="I47" s="154"/>
      <c r="J47" s="154"/>
      <c r="K47" s="154">
        <f>'実質公債費比率（分子）の構造'!N$47</f>
        <v>1667</v>
      </c>
      <c r="L47" s="154"/>
      <c r="M47" s="154"/>
      <c r="N47" s="154">
        <f>'実質公債費比率（分子）の構造'!O$47</f>
        <v>2000</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65279</v>
      </c>
      <c r="C49" s="154"/>
      <c r="D49" s="154"/>
      <c r="E49" s="154">
        <f>'実質公債費比率（分子）の構造'!L$45</f>
        <v>64534</v>
      </c>
      <c r="F49" s="154"/>
      <c r="G49" s="154"/>
      <c r="H49" s="154">
        <f>'実質公債費比率（分子）の構造'!M$45</f>
        <v>65338</v>
      </c>
      <c r="I49" s="154"/>
      <c r="J49" s="154"/>
      <c r="K49" s="154">
        <f>'実質公債費比率（分子）の構造'!N$45</f>
        <v>63273</v>
      </c>
      <c r="L49" s="154"/>
      <c r="M49" s="154"/>
      <c r="N49" s="154">
        <f>'実質公債費比率（分子）の構造'!O$45</f>
        <v>61179</v>
      </c>
      <c r="O49" s="154"/>
      <c r="P49" s="154"/>
    </row>
    <row r="50" spans="1:16">
      <c r="A50" s="154" t="s">
        <v>69</v>
      </c>
      <c r="B50" s="154" t="e">
        <f>NA()</f>
        <v>#N/A</v>
      </c>
      <c r="C50" s="154">
        <f>IF(ISNUMBER('実質公債費比率（分子）の構造'!K$53),'実質公債費比率（分子）の構造'!K$53,NA())</f>
        <v>21314</v>
      </c>
      <c r="D50" s="154" t="e">
        <f>NA()</f>
        <v>#N/A</v>
      </c>
      <c r="E50" s="154" t="e">
        <f>NA()</f>
        <v>#N/A</v>
      </c>
      <c r="F50" s="154">
        <f>IF(ISNUMBER('実質公債費比率（分子）の構造'!L$53),'実質公債費比率（分子）の構造'!L$53,NA())</f>
        <v>19976</v>
      </c>
      <c r="G50" s="154" t="e">
        <f>NA()</f>
        <v>#N/A</v>
      </c>
      <c r="H50" s="154" t="e">
        <f>NA()</f>
        <v>#N/A</v>
      </c>
      <c r="I50" s="154">
        <f>IF(ISNUMBER('実質公債費比率（分子）の構造'!M$53),'実質公債費比率（分子）の構造'!M$53,NA())</f>
        <v>21085</v>
      </c>
      <c r="J50" s="154" t="e">
        <f>NA()</f>
        <v>#N/A</v>
      </c>
      <c r="K50" s="154" t="e">
        <f>NA()</f>
        <v>#N/A</v>
      </c>
      <c r="L50" s="154">
        <f>IF(ISNUMBER('実質公債費比率（分子）の構造'!N$53),'実質公債費比率（分子）の構造'!N$53,NA())</f>
        <v>19187</v>
      </c>
      <c r="M50" s="154" t="e">
        <f>NA()</f>
        <v>#N/A</v>
      </c>
      <c r="N50" s="154" t="e">
        <f>NA()</f>
        <v>#N/A</v>
      </c>
      <c r="O50" s="154">
        <f>IF(ISNUMBER('実質公債費比率（分子）の構造'!O$53),'実質公債費比率（分子）の構造'!O$53,NA())</f>
        <v>16932</v>
      </c>
      <c r="P50" s="154" t="e">
        <f>NA()</f>
        <v>#N/A</v>
      </c>
    </row>
    <row r="53" spans="1:16">
      <c r="A53" s="122" t="s">
        <v>70</v>
      </c>
    </row>
    <row r="54" spans="1:16">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41</v>
      </c>
      <c r="B56" s="153"/>
      <c r="C56" s="153"/>
      <c r="D56" s="153">
        <f>'将来負担比率（分子）の構造'!I$52</f>
        <v>536033</v>
      </c>
      <c r="E56" s="153"/>
      <c r="F56" s="153"/>
      <c r="G56" s="153">
        <f>'将来負担比率（分子）の構造'!J$52</f>
        <v>525119</v>
      </c>
      <c r="H56" s="153"/>
      <c r="I56" s="153"/>
      <c r="J56" s="153">
        <f>'将来負担比率（分子）の構造'!K$52</f>
        <v>514771</v>
      </c>
      <c r="K56" s="153"/>
      <c r="L56" s="153"/>
      <c r="M56" s="153">
        <f>'将来負担比率（分子）の構造'!L$52</f>
        <v>502537</v>
      </c>
      <c r="N56" s="153"/>
      <c r="O56" s="153"/>
      <c r="P56" s="153">
        <f>'将来負担比率（分子）の構造'!M$52</f>
        <v>492469</v>
      </c>
    </row>
    <row r="57" spans="1:16">
      <c r="A57" s="153" t="s">
        <v>40</v>
      </c>
      <c r="B57" s="153"/>
      <c r="C57" s="153"/>
      <c r="D57" s="153">
        <f>'将来負担比率（分子）の構造'!I$51</f>
        <v>16108</v>
      </c>
      <c r="E57" s="153"/>
      <c r="F57" s="153"/>
      <c r="G57" s="153">
        <f>'将来負担比率（分子）の構造'!J$51</f>
        <v>15258</v>
      </c>
      <c r="H57" s="153"/>
      <c r="I57" s="153"/>
      <c r="J57" s="153">
        <f>'将来負担比率（分子）の構造'!K$51</f>
        <v>14769</v>
      </c>
      <c r="K57" s="153"/>
      <c r="L57" s="153"/>
      <c r="M57" s="153">
        <f>'将来負担比率（分子）の構造'!L$51</f>
        <v>13892</v>
      </c>
      <c r="N57" s="153"/>
      <c r="O57" s="153"/>
      <c r="P57" s="153">
        <f>'将来負担比率（分子）の構造'!M$51</f>
        <v>12297</v>
      </c>
    </row>
    <row r="58" spans="1:16">
      <c r="A58" s="153" t="s">
        <v>39</v>
      </c>
      <c r="B58" s="153"/>
      <c r="C58" s="153"/>
      <c r="D58" s="153">
        <f>'将来負担比率（分子）の構造'!I$50</f>
        <v>60804</v>
      </c>
      <c r="E58" s="153"/>
      <c r="F58" s="153"/>
      <c r="G58" s="153">
        <f>'将来負担比率（分子）の構造'!J$50</f>
        <v>62932</v>
      </c>
      <c r="H58" s="153"/>
      <c r="I58" s="153"/>
      <c r="J58" s="153">
        <f>'将来負担比率（分子）の構造'!K$50</f>
        <v>56911</v>
      </c>
      <c r="K58" s="153"/>
      <c r="L58" s="153"/>
      <c r="M58" s="153">
        <f>'将来負担比率（分子）の構造'!L$50</f>
        <v>55656</v>
      </c>
      <c r="N58" s="153"/>
      <c r="O58" s="153"/>
      <c r="P58" s="153">
        <f>'将来負担比率（分子）の構造'!M$50</f>
        <v>57673</v>
      </c>
    </row>
    <row r="59" spans="1:16">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f>'将来負担比率（分子）の構造'!M$49</f>
        <v>18</v>
      </c>
      <c r="O59" s="153"/>
      <c r="P59" s="153"/>
    </row>
    <row r="60" spans="1:16">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34</v>
      </c>
      <c r="B61" s="153">
        <f>'将来負担比率（分子）の構造'!I$46</f>
        <v>1205</v>
      </c>
      <c r="C61" s="153"/>
      <c r="D61" s="153"/>
      <c r="E61" s="153">
        <f>'将来負担比率（分子）の構造'!J$46</f>
        <v>768</v>
      </c>
      <c r="F61" s="153"/>
      <c r="G61" s="153"/>
      <c r="H61" s="153">
        <f>'将来負担比率（分子）の構造'!K$46</f>
        <v>766</v>
      </c>
      <c r="I61" s="153"/>
      <c r="J61" s="153"/>
      <c r="K61" s="153">
        <f>'将来負担比率（分子）の構造'!L$46</f>
        <v>557</v>
      </c>
      <c r="L61" s="153"/>
      <c r="M61" s="153"/>
      <c r="N61" s="153">
        <f>'将来負担比率（分子）の構造'!M$46</f>
        <v>540</v>
      </c>
      <c r="O61" s="153"/>
      <c r="P61" s="153"/>
    </row>
    <row r="62" spans="1:16">
      <c r="A62" s="153" t="s">
        <v>33</v>
      </c>
      <c r="B62" s="153">
        <f>'将来負担比率（分子）の構造'!I$45</f>
        <v>118202</v>
      </c>
      <c r="C62" s="153"/>
      <c r="D62" s="153"/>
      <c r="E62" s="153">
        <f>'将来負担比率（分子）の構造'!J$45</f>
        <v>113726</v>
      </c>
      <c r="F62" s="153"/>
      <c r="G62" s="153"/>
      <c r="H62" s="153">
        <f>'将来負担比率（分子）の構造'!K$45</f>
        <v>114018</v>
      </c>
      <c r="I62" s="153"/>
      <c r="J62" s="153"/>
      <c r="K62" s="153">
        <f>'将来負担比率（分子）の構造'!L$45</f>
        <v>105217</v>
      </c>
      <c r="L62" s="153"/>
      <c r="M62" s="153"/>
      <c r="N62" s="153">
        <f>'将来負担比率（分子）の構造'!M$45</f>
        <v>104420</v>
      </c>
      <c r="O62" s="153"/>
      <c r="P62" s="153"/>
    </row>
    <row r="63" spans="1:16">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31</v>
      </c>
      <c r="B64" s="153" t="str">
        <f>'将来負担比率（分子）の構造'!I$43</f>
        <v>-</v>
      </c>
      <c r="C64" s="153"/>
      <c r="D64" s="153"/>
      <c r="E64" s="153" t="str">
        <f>'将来負担比率（分子）の構造'!J$43</f>
        <v>-</v>
      </c>
      <c r="F64" s="153"/>
      <c r="G64" s="153"/>
      <c r="H64" s="153" t="str">
        <f>'将来負担比率（分子）の構造'!K$43</f>
        <v>-</v>
      </c>
      <c r="I64" s="153"/>
      <c r="J64" s="153"/>
      <c r="K64" s="153" t="str">
        <f>'将来負担比率（分子）の構造'!L$43</f>
        <v>-</v>
      </c>
      <c r="L64" s="153"/>
      <c r="M64" s="153"/>
      <c r="N64" s="153" t="str">
        <f>'将来負担比率（分子）の構造'!M$43</f>
        <v>-</v>
      </c>
      <c r="O64" s="153"/>
      <c r="P64" s="153"/>
    </row>
    <row r="65" spans="1:16">
      <c r="A65" s="153" t="s">
        <v>30</v>
      </c>
      <c r="B65" s="153">
        <f>'将来負担比率（分子）の構造'!I$42</f>
        <v>7964</v>
      </c>
      <c r="C65" s="153"/>
      <c r="D65" s="153"/>
      <c r="E65" s="153">
        <f>'将来負担比率（分子）の構造'!J$42</f>
        <v>6183</v>
      </c>
      <c r="F65" s="153"/>
      <c r="G65" s="153"/>
      <c r="H65" s="153">
        <f>'将来負担比率（分子）の構造'!K$42</f>
        <v>4826</v>
      </c>
      <c r="I65" s="153"/>
      <c r="J65" s="153"/>
      <c r="K65" s="153">
        <f>'将来負担比率（分子）の構造'!L$42</f>
        <v>3735</v>
      </c>
      <c r="L65" s="153"/>
      <c r="M65" s="153"/>
      <c r="N65" s="153">
        <f>'将来負担比率（分子）の構造'!M$42</f>
        <v>2552</v>
      </c>
      <c r="O65" s="153"/>
      <c r="P65" s="153"/>
    </row>
    <row r="66" spans="1:16">
      <c r="A66" s="153" t="s">
        <v>29</v>
      </c>
      <c r="B66" s="153">
        <f>'将来負担比率（分子）の構造'!I$41</f>
        <v>717553</v>
      </c>
      <c r="C66" s="153"/>
      <c r="D66" s="153"/>
      <c r="E66" s="153">
        <f>'将来負担比率（分子）の構造'!J$41</f>
        <v>711667</v>
      </c>
      <c r="F66" s="153"/>
      <c r="G66" s="153"/>
      <c r="H66" s="153">
        <f>'将来負担比率（分子）の構造'!K$41</f>
        <v>704829</v>
      </c>
      <c r="I66" s="153"/>
      <c r="J66" s="153"/>
      <c r="K66" s="153">
        <f>'将来負担比率（分子）の構造'!L$41</f>
        <v>699034</v>
      </c>
      <c r="L66" s="153"/>
      <c r="M66" s="153"/>
      <c r="N66" s="153">
        <f>'将来負担比率（分子）の構造'!M$41</f>
        <v>697940</v>
      </c>
      <c r="O66" s="153"/>
      <c r="P66" s="153"/>
    </row>
    <row r="67" spans="1:16">
      <c r="A67" s="153" t="s">
        <v>73</v>
      </c>
      <c r="B67" s="153" t="e">
        <f>NA()</f>
        <v>#N/A</v>
      </c>
      <c r="C67" s="153">
        <f>IF(ISNUMBER('将来負担比率（分子）の構造'!I$53), IF('将来負担比率（分子）の構造'!I$53 &lt; 0, 0, '将来負担比率（分子）の構造'!I$53), NA())</f>
        <v>231979</v>
      </c>
      <c r="D67" s="153" t="e">
        <f>NA()</f>
        <v>#N/A</v>
      </c>
      <c r="E67" s="153" t="e">
        <f>NA()</f>
        <v>#N/A</v>
      </c>
      <c r="F67" s="153">
        <f>IF(ISNUMBER('将来負担比率（分子）の構造'!J$53), IF('将来負担比率（分子）の構造'!J$53 &lt; 0, 0, '将来負担比率（分子）の構造'!J$53), NA())</f>
        <v>229034</v>
      </c>
      <c r="G67" s="153" t="e">
        <f>NA()</f>
        <v>#N/A</v>
      </c>
      <c r="H67" s="153" t="e">
        <f>NA()</f>
        <v>#N/A</v>
      </c>
      <c r="I67" s="153">
        <f>IF(ISNUMBER('将来負担比率（分子）の構造'!K$53), IF('将来負担比率（分子）の構造'!K$53 &lt; 0, 0, '将来負担比率（分子）の構造'!K$53), NA())</f>
        <v>237987</v>
      </c>
      <c r="J67" s="153" t="e">
        <f>NA()</f>
        <v>#N/A</v>
      </c>
      <c r="K67" s="153" t="e">
        <f>NA()</f>
        <v>#N/A</v>
      </c>
      <c r="L67" s="153">
        <f>IF(ISNUMBER('将来負担比率（分子）の構造'!L$53), IF('将来負担比率（分子）の構造'!L$53 &lt; 0, 0, '将来負担比率（分子）の構造'!L$53), NA())</f>
        <v>236457</v>
      </c>
      <c r="M67" s="153" t="e">
        <f>NA()</f>
        <v>#N/A</v>
      </c>
      <c r="N67" s="153" t="e">
        <f>NA()</f>
        <v>#N/A</v>
      </c>
      <c r="O67" s="153">
        <f>IF(ISNUMBER('将来負担比率（分子）の構造'!M$53), IF('将来負担比率（分子）の構造'!M$53 &lt; 0, 0, '将来負担比率（分子）の構造'!M$53), NA())</f>
        <v>243031</v>
      </c>
      <c r="P67" s="153" t="e">
        <f>NA()</f>
        <v>#N/A</v>
      </c>
    </row>
    <row r="70" spans="1:16">
      <c r="A70" s="155" t="s">
        <v>74</v>
      </c>
      <c r="B70" s="155"/>
      <c r="C70" s="155"/>
      <c r="D70" s="155"/>
      <c r="E70" s="155"/>
      <c r="F70" s="155"/>
    </row>
    <row r="71" spans="1:16">
      <c r="A71" s="156"/>
      <c r="B71" s="156" t="str">
        <f>基金残高に係る経年分析!F54</f>
        <v>H29</v>
      </c>
      <c r="C71" s="156" t="str">
        <f>基金残高に係る経年分析!G54</f>
        <v>H30</v>
      </c>
      <c r="D71" s="156" t="str">
        <f>基金残高に係る経年分析!H54</f>
        <v>R01</v>
      </c>
    </row>
    <row r="72" spans="1:16">
      <c r="A72" s="156" t="s">
        <v>75</v>
      </c>
      <c r="B72" s="157">
        <f>基金残高に係る経年分析!F55</f>
        <v>14858</v>
      </c>
      <c r="C72" s="157">
        <f>基金残高に係る経年分析!G55</f>
        <v>14882</v>
      </c>
      <c r="D72" s="157">
        <f>基金残高に係る経年分析!H55</f>
        <v>17020</v>
      </c>
    </row>
    <row r="73" spans="1:16">
      <c r="A73" s="156" t="s">
        <v>76</v>
      </c>
      <c r="B73" s="157">
        <f>基金残高に係る経年分析!F56</f>
        <v>7507</v>
      </c>
      <c r="C73" s="157">
        <f>基金残高に係る経年分析!G56</f>
        <v>6735</v>
      </c>
      <c r="D73" s="157">
        <f>基金残高に係る経年分析!H56</f>
        <v>6041</v>
      </c>
    </row>
    <row r="74" spans="1:16">
      <c r="A74" s="156" t="s">
        <v>77</v>
      </c>
      <c r="B74" s="157">
        <f>基金残高に係る経年分析!F57</f>
        <v>26803</v>
      </c>
      <c r="C74" s="157">
        <f>基金残高に係る経年分析!G57</f>
        <v>25092</v>
      </c>
      <c r="D74" s="157">
        <f>基金残高に係る経年分析!H57</f>
        <v>25266</v>
      </c>
    </row>
  </sheetData>
  <sheetProtection algorithmName="SHA-512" hashValue="6K5QGkNAj1eAJvZnZ3nN36RBeptn6A+oc7yaS2hfqewdP1/j36WjIpbtO3x+adj9lsW9FHLrXgTA6yBzsn6VNA==" saltValue="hEa77KQUX3BOzJK0bauC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cols>
    <col min="1" max="1" width="1.6328125" style="209" customWidth="1"/>
    <col min="2" max="17" width="1.7265625" style="209" customWidth="1"/>
    <col min="18" max="138" width="1.63281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89" t="s">
        <v>181</v>
      </c>
      <c r="DD1" s="590"/>
      <c r="DE1" s="590"/>
      <c r="DF1" s="590"/>
      <c r="DG1" s="590"/>
      <c r="DH1" s="590"/>
      <c r="DI1" s="591"/>
      <c r="DK1" s="589" t="s">
        <v>182</v>
      </c>
      <c r="DL1" s="590"/>
      <c r="DM1" s="590"/>
      <c r="DN1" s="590"/>
      <c r="DO1" s="590"/>
      <c r="DP1" s="590"/>
      <c r="DQ1" s="590"/>
      <c r="DR1" s="590"/>
      <c r="DS1" s="590"/>
      <c r="DT1" s="590"/>
      <c r="DU1" s="590"/>
      <c r="DV1" s="590"/>
      <c r="DW1" s="590"/>
      <c r="DX1" s="591"/>
      <c r="DY1" s="208"/>
      <c r="DZ1" s="208"/>
      <c r="EA1" s="208"/>
      <c r="EB1" s="208"/>
      <c r="EC1" s="208"/>
      <c r="ED1" s="208"/>
      <c r="EE1" s="208"/>
      <c r="EF1" s="208"/>
      <c r="EG1" s="208"/>
      <c r="EH1" s="208"/>
    </row>
    <row r="2" spans="2:138" ht="22.5" customHeight="1">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592" t="s">
        <v>184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186</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c r="B4" s="592" t="s">
        <v>1</v>
      </c>
      <c r="C4" s="593"/>
      <c r="D4" s="593"/>
      <c r="E4" s="593"/>
      <c r="F4" s="593"/>
      <c r="G4" s="593"/>
      <c r="H4" s="593"/>
      <c r="I4" s="593"/>
      <c r="J4" s="593"/>
      <c r="K4" s="593"/>
      <c r="L4" s="593"/>
      <c r="M4" s="593"/>
      <c r="N4" s="593"/>
      <c r="O4" s="593"/>
      <c r="P4" s="593"/>
      <c r="Q4" s="594"/>
      <c r="R4" s="592" t="s">
        <v>187</v>
      </c>
      <c r="S4" s="593"/>
      <c r="T4" s="593"/>
      <c r="U4" s="593"/>
      <c r="V4" s="593"/>
      <c r="W4" s="593"/>
      <c r="X4" s="593"/>
      <c r="Y4" s="594"/>
      <c r="Z4" s="592" t="s">
        <v>188</v>
      </c>
      <c r="AA4" s="593"/>
      <c r="AB4" s="593"/>
      <c r="AC4" s="594"/>
      <c r="AD4" s="592" t="s">
        <v>189</v>
      </c>
      <c r="AE4" s="593"/>
      <c r="AF4" s="593"/>
      <c r="AG4" s="593"/>
      <c r="AH4" s="593"/>
      <c r="AI4" s="593"/>
      <c r="AJ4" s="593"/>
      <c r="AK4" s="594"/>
      <c r="AL4" s="592" t="s">
        <v>188</v>
      </c>
      <c r="AM4" s="593"/>
      <c r="AN4" s="593"/>
      <c r="AO4" s="594"/>
      <c r="AP4" s="595" t="s">
        <v>190</v>
      </c>
      <c r="AQ4" s="595"/>
      <c r="AR4" s="595"/>
      <c r="AS4" s="595"/>
      <c r="AT4" s="595"/>
      <c r="AU4" s="595"/>
      <c r="AV4" s="595"/>
      <c r="AW4" s="595"/>
      <c r="AX4" s="595"/>
      <c r="AY4" s="595"/>
      <c r="AZ4" s="595"/>
      <c r="BA4" s="595"/>
      <c r="BB4" s="595"/>
      <c r="BC4" s="595"/>
      <c r="BD4" s="595" t="s">
        <v>191</v>
      </c>
      <c r="BE4" s="595"/>
      <c r="BF4" s="595"/>
      <c r="BG4" s="595"/>
      <c r="BH4" s="595"/>
      <c r="BI4" s="595"/>
      <c r="BJ4" s="595"/>
      <c r="BK4" s="595"/>
      <c r="BL4" s="595" t="s">
        <v>188</v>
      </c>
      <c r="BM4" s="595"/>
      <c r="BN4" s="595"/>
      <c r="BO4" s="595"/>
      <c r="BP4" s="595" t="s">
        <v>192</v>
      </c>
      <c r="BQ4" s="595"/>
      <c r="BR4" s="595"/>
      <c r="BS4" s="595"/>
      <c r="BT4" s="595"/>
      <c r="BU4" s="595"/>
      <c r="BV4" s="595"/>
      <c r="BW4" s="595"/>
      <c r="BY4" s="592" t="s">
        <v>193</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3" customFormat="1" ht="11.25" customHeight="1">
      <c r="B5" s="596" t="s">
        <v>194</v>
      </c>
      <c r="C5" s="597"/>
      <c r="D5" s="597"/>
      <c r="E5" s="597"/>
      <c r="F5" s="597"/>
      <c r="G5" s="597"/>
      <c r="H5" s="597"/>
      <c r="I5" s="597"/>
      <c r="J5" s="597"/>
      <c r="K5" s="597"/>
      <c r="L5" s="597"/>
      <c r="M5" s="597"/>
      <c r="N5" s="597"/>
      <c r="O5" s="597"/>
      <c r="P5" s="597"/>
      <c r="Q5" s="598"/>
      <c r="R5" s="599">
        <v>104510377</v>
      </c>
      <c r="S5" s="600"/>
      <c r="T5" s="600"/>
      <c r="U5" s="600"/>
      <c r="V5" s="600"/>
      <c r="W5" s="600"/>
      <c r="X5" s="600"/>
      <c r="Y5" s="601"/>
      <c r="Z5" s="602">
        <v>23.2</v>
      </c>
      <c r="AA5" s="602"/>
      <c r="AB5" s="602"/>
      <c r="AC5" s="602"/>
      <c r="AD5" s="603">
        <v>84648896</v>
      </c>
      <c r="AE5" s="603"/>
      <c r="AF5" s="603"/>
      <c r="AG5" s="603"/>
      <c r="AH5" s="603"/>
      <c r="AI5" s="603"/>
      <c r="AJ5" s="603"/>
      <c r="AK5" s="603"/>
      <c r="AL5" s="604">
        <v>34.799999999999997</v>
      </c>
      <c r="AM5" s="605"/>
      <c r="AN5" s="605"/>
      <c r="AO5" s="606"/>
      <c r="AP5" s="596" t="s">
        <v>195</v>
      </c>
      <c r="AQ5" s="597"/>
      <c r="AR5" s="597"/>
      <c r="AS5" s="597"/>
      <c r="AT5" s="597"/>
      <c r="AU5" s="597"/>
      <c r="AV5" s="597"/>
      <c r="AW5" s="597"/>
      <c r="AX5" s="597"/>
      <c r="AY5" s="597"/>
      <c r="AZ5" s="597"/>
      <c r="BA5" s="597"/>
      <c r="BB5" s="597"/>
      <c r="BC5" s="598"/>
      <c r="BD5" s="610">
        <v>104401767</v>
      </c>
      <c r="BE5" s="611"/>
      <c r="BF5" s="611"/>
      <c r="BG5" s="611"/>
      <c r="BH5" s="611"/>
      <c r="BI5" s="611"/>
      <c r="BJ5" s="611"/>
      <c r="BK5" s="612"/>
      <c r="BL5" s="613">
        <v>99.9</v>
      </c>
      <c r="BM5" s="613"/>
      <c r="BN5" s="613"/>
      <c r="BO5" s="613"/>
      <c r="BP5" s="614">
        <v>643488</v>
      </c>
      <c r="BQ5" s="614"/>
      <c r="BR5" s="614"/>
      <c r="BS5" s="614"/>
      <c r="BT5" s="614"/>
      <c r="BU5" s="614"/>
      <c r="BV5" s="614"/>
      <c r="BW5" s="618"/>
      <c r="BY5" s="592" t="s">
        <v>190</v>
      </c>
      <c r="BZ5" s="593"/>
      <c r="CA5" s="593"/>
      <c r="CB5" s="593"/>
      <c r="CC5" s="593"/>
      <c r="CD5" s="593"/>
      <c r="CE5" s="593"/>
      <c r="CF5" s="593"/>
      <c r="CG5" s="593"/>
      <c r="CH5" s="593"/>
      <c r="CI5" s="593"/>
      <c r="CJ5" s="593"/>
      <c r="CK5" s="593"/>
      <c r="CL5" s="594"/>
      <c r="CM5" s="592" t="s">
        <v>196</v>
      </c>
      <c r="CN5" s="593"/>
      <c r="CO5" s="593"/>
      <c r="CP5" s="593"/>
      <c r="CQ5" s="593"/>
      <c r="CR5" s="593"/>
      <c r="CS5" s="593"/>
      <c r="CT5" s="594"/>
      <c r="CU5" s="592" t="s">
        <v>188</v>
      </c>
      <c r="CV5" s="593"/>
      <c r="CW5" s="593"/>
      <c r="CX5" s="594"/>
      <c r="CY5" s="592" t="s">
        <v>197</v>
      </c>
      <c r="CZ5" s="593"/>
      <c r="DA5" s="593"/>
      <c r="DB5" s="593"/>
      <c r="DC5" s="593"/>
      <c r="DD5" s="593"/>
      <c r="DE5" s="593"/>
      <c r="DF5" s="593"/>
      <c r="DG5" s="593"/>
      <c r="DH5" s="593"/>
      <c r="DI5" s="593"/>
      <c r="DJ5" s="593"/>
      <c r="DK5" s="594"/>
      <c r="DL5" s="592" t="s">
        <v>198</v>
      </c>
      <c r="DM5" s="593"/>
      <c r="DN5" s="593"/>
      <c r="DO5" s="593"/>
      <c r="DP5" s="593"/>
      <c r="DQ5" s="593"/>
      <c r="DR5" s="593"/>
      <c r="DS5" s="593"/>
      <c r="DT5" s="593"/>
      <c r="DU5" s="593"/>
      <c r="DV5" s="593"/>
      <c r="DW5" s="593"/>
      <c r="DX5" s="594"/>
    </row>
    <row r="6" spans="2:138" ht="11.25" customHeight="1">
      <c r="B6" s="607" t="s">
        <v>199</v>
      </c>
      <c r="C6" s="608"/>
      <c r="D6" s="608"/>
      <c r="E6" s="608"/>
      <c r="F6" s="608"/>
      <c r="G6" s="608"/>
      <c r="H6" s="608"/>
      <c r="I6" s="608"/>
      <c r="J6" s="608"/>
      <c r="K6" s="608"/>
      <c r="L6" s="608"/>
      <c r="M6" s="608"/>
      <c r="N6" s="608"/>
      <c r="O6" s="608"/>
      <c r="P6" s="608"/>
      <c r="Q6" s="609"/>
      <c r="R6" s="610">
        <v>14614797</v>
      </c>
      <c r="S6" s="611"/>
      <c r="T6" s="611"/>
      <c r="U6" s="611"/>
      <c r="V6" s="611"/>
      <c r="W6" s="611"/>
      <c r="X6" s="611"/>
      <c r="Y6" s="612"/>
      <c r="Z6" s="613">
        <v>3.2</v>
      </c>
      <c r="AA6" s="613"/>
      <c r="AB6" s="613"/>
      <c r="AC6" s="613"/>
      <c r="AD6" s="614">
        <v>14614797</v>
      </c>
      <c r="AE6" s="614"/>
      <c r="AF6" s="614"/>
      <c r="AG6" s="614"/>
      <c r="AH6" s="614"/>
      <c r="AI6" s="614"/>
      <c r="AJ6" s="614"/>
      <c r="AK6" s="614"/>
      <c r="AL6" s="615">
        <v>6</v>
      </c>
      <c r="AM6" s="616"/>
      <c r="AN6" s="616"/>
      <c r="AO6" s="617"/>
      <c r="AP6" s="607" t="s">
        <v>200</v>
      </c>
      <c r="AQ6" s="608"/>
      <c r="AR6" s="608"/>
      <c r="AS6" s="608"/>
      <c r="AT6" s="608"/>
      <c r="AU6" s="608"/>
      <c r="AV6" s="608"/>
      <c r="AW6" s="608"/>
      <c r="AX6" s="608"/>
      <c r="AY6" s="608"/>
      <c r="AZ6" s="608"/>
      <c r="BA6" s="608"/>
      <c r="BB6" s="608"/>
      <c r="BC6" s="609"/>
      <c r="BD6" s="610">
        <v>101037388</v>
      </c>
      <c r="BE6" s="611"/>
      <c r="BF6" s="611"/>
      <c r="BG6" s="611"/>
      <c r="BH6" s="611"/>
      <c r="BI6" s="611"/>
      <c r="BJ6" s="611"/>
      <c r="BK6" s="612"/>
      <c r="BL6" s="613">
        <v>96.7</v>
      </c>
      <c r="BM6" s="613"/>
      <c r="BN6" s="613"/>
      <c r="BO6" s="613"/>
      <c r="BP6" s="614">
        <v>643488</v>
      </c>
      <c r="BQ6" s="614"/>
      <c r="BR6" s="614"/>
      <c r="BS6" s="614"/>
      <c r="BT6" s="614"/>
      <c r="BU6" s="614"/>
      <c r="BV6" s="614"/>
      <c r="BW6" s="618"/>
      <c r="BY6" s="596" t="s">
        <v>201</v>
      </c>
      <c r="BZ6" s="597"/>
      <c r="CA6" s="597"/>
      <c r="CB6" s="597"/>
      <c r="CC6" s="597"/>
      <c r="CD6" s="597"/>
      <c r="CE6" s="597"/>
      <c r="CF6" s="597"/>
      <c r="CG6" s="597"/>
      <c r="CH6" s="597"/>
      <c r="CI6" s="597"/>
      <c r="CJ6" s="597"/>
      <c r="CK6" s="597"/>
      <c r="CL6" s="598"/>
      <c r="CM6" s="610">
        <v>1056564</v>
      </c>
      <c r="CN6" s="611"/>
      <c r="CO6" s="611"/>
      <c r="CP6" s="611"/>
      <c r="CQ6" s="611"/>
      <c r="CR6" s="611"/>
      <c r="CS6" s="611"/>
      <c r="CT6" s="612"/>
      <c r="CU6" s="613">
        <v>0.2</v>
      </c>
      <c r="CV6" s="613"/>
      <c r="CW6" s="613"/>
      <c r="CX6" s="613"/>
      <c r="CY6" s="619" t="s">
        <v>119</v>
      </c>
      <c r="CZ6" s="611"/>
      <c r="DA6" s="611"/>
      <c r="DB6" s="611"/>
      <c r="DC6" s="611"/>
      <c r="DD6" s="611"/>
      <c r="DE6" s="611"/>
      <c r="DF6" s="611"/>
      <c r="DG6" s="611"/>
      <c r="DH6" s="611"/>
      <c r="DI6" s="611"/>
      <c r="DJ6" s="611"/>
      <c r="DK6" s="612"/>
      <c r="DL6" s="619">
        <v>1056564</v>
      </c>
      <c r="DM6" s="611"/>
      <c r="DN6" s="611"/>
      <c r="DO6" s="611"/>
      <c r="DP6" s="611"/>
      <c r="DQ6" s="611"/>
      <c r="DR6" s="611"/>
      <c r="DS6" s="611"/>
      <c r="DT6" s="611"/>
      <c r="DU6" s="611"/>
      <c r="DV6" s="611"/>
      <c r="DW6" s="611"/>
      <c r="DX6" s="620"/>
    </row>
    <row r="7" spans="2:138" ht="11.25" customHeight="1">
      <c r="B7" s="607" t="s">
        <v>202</v>
      </c>
      <c r="C7" s="608"/>
      <c r="D7" s="608"/>
      <c r="E7" s="608"/>
      <c r="F7" s="608"/>
      <c r="G7" s="608"/>
      <c r="H7" s="608"/>
      <c r="I7" s="608"/>
      <c r="J7" s="608"/>
      <c r="K7" s="608"/>
      <c r="L7" s="608"/>
      <c r="M7" s="608"/>
      <c r="N7" s="608"/>
      <c r="O7" s="608"/>
      <c r="P7" s="608"/>
      <c r="Q7" s="609"/>
      <c r="R7" s="610">
        <v>1344204</v>
      </c>
      <c r="S7" s="611"/>
      <c r="T7" s="611"/>
      <c r="U7" s="611"/>
      <c r="V7" s="611"/>
      <c r="W7" s="611"/>
      <c r="X7" s="611"/>
      <c r="Y7" s="612"/>
      <c r="Z7" s="613">
        <v>0.3</v>
      </c>
      <c r="AA7" s="613"/>
      <c r="AB7" s="613"/>
      <c r="AC7" s="613"/>
      <c r="AD7" s="614">
        <v>1344204</v>
      </c>
      <c r="AE7" s="614"/>
      <c r="AF7" s="614"/>
      <c r="AG7" s="614"/>
      <c r="AH7" s="614"/>
      <c r="AI7" s="614"/>
      <c r="AJ7" s="614"/>
      <c r="AK7" s="614"/>
      <c r="AL7" s="615">
        <v>0.6</v>
      </c>
      <c r="AM7" s="616"/>
      <c r="AN7" s="616"/>
      <c r="AO7" s="617"/>
      <c r="AP7" s="607" t="s">
        <v>203</v>
      </c>
      <c r="AQ7" s="608"/>
      <c r="AR7" s="608"/>
      <c r="AS7" s="608"/>
      <c r="AT7" s="608"/>
      <c r="AU7" s="608"/>
      <c r="AV7" s="608"/>
      <c r="AW7" s="608"/>
      <c r="AX7" s="608"/>
      <c r="AY7" s="608"/>
      <c r="AZ7" s="608"/>
      <c r="BA7" s="608"/>
      <c r="BB7" s="608"/>
      <c r="BC7" s="609"/>
      <c r="BD7" s="610">
        <v>27541025</v>
      </c>
      <c r="BE7" s="611"/>
      <c r="BF7" s="611"/>
      <c r="BG7" s="611"/>
      <c r="BH7" s="611"/>
      <c r="BI7" s="611"/>
      <c r="BJ7" s="611"/>
      <c r="BK7" s="612"/>
      <c r="BL7" s="613">
        <v>26.4</v>
      </c>
      <c r="BM7" s="613"/>
      <c r="BN7" s="613"/>
      <c r="BO7" s="613"/>
      <c r="BP7" s="614">
        <v>643488</v>
      </c>
      <c r="BQ7" s="614"/>
      <c r="BR7" s="614"/>
      <c r="BS7" s="614"/>
      <c r="BT7" s="614"/>
      <c r="BU7" s="614"/>
      <c r="BV7" s="614"/>
      <c r="BW7" s="618"/>
      <c r="BY7" s="607" t="s">
        <v>204</v>
      </c>
      <c r="BZ7" s="608"/>
      <c r="CA7" s="608"/>
      <c r="CB7" s="608"/>
      <c r="CC7" s="608"/>
      <c r="CD7" s="608"/>
      <c r="CE7" s="608"/>
      <c r="CF7" s="608"/>
      <c r="CG7" s="608"/>
      <c r="CH7" s="608"/>
      <c r="CI7" s="608"/>
      <c r="CJ7" s="608"/>
      <c r="CK7" s="608"/>
      <c r="CL7" s="609"/>
      <c r="CM7" s="610">
        <v>30661427</v>
      </c>
      <c r="CN7" s="611"/>
      <c r="CO7" s="611"/>
      <c r="CP7" s="611"/>
      <c r="CQ7" s="611"/>
      <c r="CR7" s="611"/>
      <c r="CS7" s="611"/>
      <c r="CT7" s="612"/>
      <c r="CU7" s="613">
        <v>7</v>
      </c>
      <c r="CV7" s="613"/>
      <c r="CW7" s="613"/>
      <c r="CX7" s="613"/>
      <c r="CY7" s="619">
        <v>6862225</v>
      </c>
      <c r="CZ7" s="611"/>
      <c r="DA7" s="611"/>
      <c r="DB7" s="611"/>
      <c r="DC7" s="611"/>
      <c r="DD7" s="611"/>
      <c r="DE7" s="611"/>
      <c r="DF7" s="611"/>
      <c r="DG7" s="611"/>
      <c r="DH7" s="611"/>
      <c r="DI7" s="611"/>
      <c r="DJ7" s="611"/>
      <c r="DK7" s="612"/>
      <c r="DL7" s="619">
        <v>21244857</v>
      </c>
      <c r="DM7" s="611"/>
      <c r="DN7" s="611"/>
      <c r="DO7" s="611"/>
      <c r="DP7" s="611"/>
      <c r="DQ7" s="611"/>
      <c r="DR7" s="611"/>
      <c r="DS7" s="611"/>
      <c r="DT7" s="611"/>
      <c r="DU7" s="611"/>
      <c r="DV7" s="611"/>
      <c r="DW7" s="611"/>
      <c r="DX7" s="620"/>
    </row>
    <row r="8" spans="2:138" ht="11.25" customHeight="1">
      <c r="B8" s="607" t="s">
        <v>205</v>
      </c>
      <c r="C8" s="608"/>
      <c r="D8" s="608"/>
      <c r="E8" s="608"/>
      <c r="F8" s="608"/>
      <c r="G8" s="608"/>
      <c r="H8" s="608"/>
      <c r="I8" s="608"/>
      <c r="J8" s="608"/>
      <c r="K8" s="608"/>
      <c r="L8" s="608"/>
      <c r="M8" s="608"/>
      <c r="N8" s="608"/>
      <c r="O8" s="608"/>
      <c r="P8" s="608"/>
      <c r="Q8" s="609"/>
      <c r="R8" s="610">
        <v>1</v>
      </c>
      <c r="S8" s="611"/>
      <c r="T8" s="611"/>
      <c r="U8" s="611"/>
      <c r="V8" s="611"/>
      <c r="W8" s="611"/>
      <c r="X8" s="611"/>
      <c r="Y8" s="612"/>
      <c r="Z8" s="613">
        <v>0</v>
      </c>
      <c r="AA8" s="613"/>
      <c r="AB8" s="613"/>
      <c r="AC8" s="613"/>
      <c r="AD8" s="614">
        <v>1</v>
      </c>
      <c r="AE8" s="614"/>
      <c r="AF8" s="614"/>
      <c r="AG8" s="614"/>
      <c r="AH8" s="614"/>
      <c r="AI8" s="614"/>
      <c r="AJ8" s="614"/>
      <c r="AK8" s="614"/>
      <c r="AL8" s="615">
        <v>0</v>
      </c>
      <c r="AM8" s="616"/>
      <c r="AN8" s="616"/>
      <c r="AO8" s="617"/>
      <c r="AP8" s="607" t="s">
        <v>206</v>
      </c>
      <c r="AQ8" s="608"/>
      <c r="AR8" s="608"/>
      <c r="AS8" s="608"/>
      <c r="AT8" s="608"/>
      <c r="AU8" s="608"/>
      <c r="AV8" s="608"/>
      <c r="AW8" s="608"/>
      <c r="AX8" s="608"/>
      <c r="AY8" s="608"/>
      <c r="AZ8" s="608"/>
      <c r="BA8" s="608"/>
      <c r="BB8" s="608"/>
      <c r="BC8" s="609"/>
      <c r="BD8" s="610">
        <v>817370</v>
      </c>
      <c r="BE8" s="611"/>
      <c r="BF8" s="611"/>
      <c r="BG8" s="611"/>
      <c r="BH8" s="611"/>
      <c r="BI8" s="611"/>
      <c r="BJ8" s="611"/>
      <c r="BK8" s="612"/>
      <c r="BL8" s="613">
        <v>0.8</v>
      </c>
      <c r="BM8" s="613"/>
      <c r="BN8" s="613"/>
      <c r="BO8" s="613"/>
      <c r="BP8" s="614">
        <v>202990</v>
      </c>
      <c r="BQ8" s="614"/>
      <c r="BR8" s="614"/>
      <c r="BS8" s="614"/>
      <c r="BT8" s="614"/>
      <c r="BU8" s="614"/>
      <c r="BV8" s="614"/>
      <c r="BW8" s="618"/>
      <c r="BY8" s="607" t="s">
        <v>207</v>
      </c>
      <c r="BZ8" s="608"/>
      <c r="CA8" s="608"/>
      <c r="CB8" s="608"/>
      <c r="CC8" s="608"/>
      <c r="CD8" s="608"/>
      <c r="CE8" s="608"/>
      <c r="CF8" s="608"/>
      <c r="CG8" s="608"/>
      <c r="CH8" s="608"/>
      <c r="CI8" s="608"/>
      <c r="CJ8" s="608"/>
      <c r="CK8" s="608"/>
      <c r="CL8" s="609"/>
      <c r="CM8" s="610">
        <v>67062647</v>
      </c>
      <c r="CN8" s="611"/>
      <c r="CO8" s="611"/>
      <c r="CP8" s="611"/>
      <c r="CQ8" s="611"/>
      <c r="CR8" s="611"/>
      <c r="CS8" s="611"/>
      <c r="CT8" s="612"/>
      <c r="CU8" s="615">
        <v>15.2</v>
      </c>
      <c r="CV8" s="616"/>
      <c r="CW8" s="616"/>
      <c r="CX8" s="621"/>
      <c r="CY8" s="619">
        <v>1947464</v>
      </c>
      <c r="CZ8" s="611"/>
      <c r="DA8" s="611"/>
      <c r="DB8" s="611"/>
      <c r="DC8" s="611"/>
      <c r="DD8" s="611"/>
      <c r="DE8" s="611"/>
      <c r="DF8" s="611"/>
      <c r="DG8" s="611"/>
      <c r="DH8" s="611"/>
      <c r="DI8" s="611"/>
      <c r="DJ8" s="611"/>
      <c r="DK8" s="612"/>
      <c r="DL8" s="619">
        <v>58148114</v>
      </c>
      <c r="DM8" s="611"/>
      <c r="DN8" s="611"/>
      <c r="DO8" s="611"/>
      <c r="DP8" s="611"/>
      <c r="DQ8" s="611"/>
      <c r="DR8" s="611"/>
      <c r="DS8" s="611"/>
      <c r="DT8" s="611"/>
      <c r="DU8" s="611"/>
      <c r="DV8" s="611"/>
      <c r="DW8" s="611"/>
      <c r="DX8" s="620"/>
    </row>
    <row r="9" spans="2:138" ht="11.25" customHeight="1">
      <c r="B9" s="607" t="s">
        <v>208</v>
      </c>
      <c r="C9" s="608"/>
      <c r="D9" s="608"/>
      <c r="E9" s="608"/>
      <c r="F9" s="608"/>
      <c r="G9" s="608"/>
      <c r="H9" s="608"/>
      <c r="I9" s="608"/>
      <c r="J9" s="608"/>
      <c r="K9" s="608"/>
      <c r="L9" s="608"/>
      <c r="M9" s="608"/>
      <c r="N9" s="608"/>
      <c r="O9" s="608"/>
      <c r="P9" s="608"/>
      <c r="Q9" s="609"/>
      <c r="R9" s="610" t="s">
        <v>209</v>
      </c>
      <c r="S9" s="611"/>
      <c r="T9" s="611"/>
      <c r="U9" s="611"/>
      <c r="V9" s="611"/>
      <c r="W9" s="611"/>
      <c r="X9" s="611"/>
      <c r="Y9" s="612"/>
      <c r="Z9" s="613" t="s">
        <v>119</v>
      </c>
      <c r="AA9" s="613"/>
      <c r="AB9" s="613"/>
      <c r="AC9" s="613"/>
      <c r="AD9" s="614" t="s">
        <v>119</v>
      </c>
      <c r="AE9" s="614"/>
      <c r="AF9" s="614"/>
      <c r="AG9" s="614"/>
      <c r="AH9" s="614"/>
      <c r="AI9" s="614"/>
      <c r="AJ9" s="614"/>
      <c r="AK9" s="614"/>
      <c r="AL9" s="615" t="s">
        <v>209</v>
      </c>
      <c r="AM9" s="616"/>
      <c r="AN9" s="616"/>
      <c r="AO9" s="617"/>
      <c r="AP9" s="607" t="s">
        <v>210</v>
      </c>
      <c r="AQ9" s="608"/>
      <c r="AR9" s="608"/>
      <c r="AS9" s="608"/>
      <c r="AT9" s="608"/>
      <c r="AU9" s="608"/>
      <c r="AV9" s="608"/>
      <c r="AW9" s="608"/>
      <c r="AX9" s="608"/>
      <c r="AY9" s="608"/>
      <c r="AZ9" s="608"/>
      <c r="BA9" s="608"/>
      <c r="BB9" s="608"/>
      <c r="BC9" s="609"/>
      <c r="BD9" s="610">
        <v>22732056</v>
      </c>
      <c r="BE9" s="611"/>
      <c r="BF9" s="611"/>
      <c r="BG9" s="611"/>
      <c r="BH9" s="611"/>
      <c r="BI9" s="611"/>
      <c r="BJ9" s="611"/>
      <c r="BK9" s="612"/>
      <c r="BL9" s="613">
        <v>21.8</v>
      </c>
      <c r="BM9" s="613"/>
      <c r="BN9" s="613"/>
      <c r="BO9" s="613"/>
      <c r="BP9" s="614" t="s">
        <v>119</v>
      </c>
      <c r="BQ9" s="614"/>
      <c r="BR9" s="614"/>
      <c r="BS9" s="614"/>
      <c r="BT9" s="614"/>
      <c r="BU9" s="614"/>
      <c r="BV9" s="614"/>
      <c r="BW9" s="618"/>
      <c r="BY9" s="607" t="s">
        <v>211</v>
      </c>
      <c r="BZ9" s="608"/>
      <c r="CA9" s="608"/>
      <c r="CB9" s="608"/>
      <c r="CC9" s="608"/>
      <c r="CD9" s="608"/>
      <c r="CE9" s="608"/>
      <c r="CF9" s="608"/>
      <c r="CG9" s="608"/>
      <c r="CH9" s="608"/>
      <c r="CI9" s="608"/>
      <c r="CJ9" s="608"/>
      <c r="CK9" s="608"/>
      <c r="CL9" s="609"/>
      <c r="CM9" s="610">
        <v>13013442</v>
      </c>
      <c r="CN9" s="611"/>
      <c r="CO9" s="611"/>
      <c r="CP9" s="611"/>
      <c r="CQ9" s="611"/>
      <c r="CR9" s="611"/>
      <c r="CS9" s="611"/>
      <c r="CT9" s="612"/>
      <c r="CU9" s="615">
        <v>3</v>
      </c>
      <c r="CV9" s="616"/>
      <c r="CW9" s="616"/>
      <c r="CX9" s="621"/>
      <c r="CY9" s="619">
        <v>1647619</v>
      </c>
      <c r="CZ9" s="611"/>
      <c r="DA9" s="611"/>
      <c r="DB9" s="611"/>
      <c r="DC9" s="611"/>
      <c r="DD9" s="611"/>
      <c r="DE9" s="611"/>
      <c r="DF9" s="611"/>
      <c r="DG9" s="611"/>
      <c r="DH9" s="611"/>
      <c r="DI9" s="611"/>
      <c r="DJ9" s="611"/>
      <c r="DK9" s="612"/>
      <c r="DL9" s="619">
        <v>8951246</v>
      </c>
      <c r="DM9" s="611"/>
      <c r="DN9" s="611"/>
      <c r="DO9" s="611"/>
      <c r="DP9" s="611"/>
      <c r="DQ9" s="611"/>
      <c r="DR9" s="611"/>
      <c r="DS9" s="611"/>
      <c r="DT9" s="611"/>
      <c r="DU9" s="611"/>
      <c r="DV9" s="611"/>
      <c r="DW9" s="611"/>
      <c r="DX9" s="620"/>
    </row>
    <row r="10" spans="2:138" ht="11.25" customHeight="1">
      <c r="B10" s="607" t="s">
        <v>212</v>
      </c>
      <c r="C10" s="608"/>
      <c r="D10" s="608"/>
      <c r="E10" s="608"/>
      <c r="F10" s="608"/>
      <c r="G10" s="608"/>
      <c r="H10" s="608"/>
      <c r="I10" s="608"/>
      <c r="J10" s="608"/>
      <c r="K10" s="608"/>
      <c r="L10" s="608"/>
      <c r="M10" s="608"/>
      <c r="N10" s="608"/>
      <c r="O10" s="608"/>
      <c r="P10" s="608"/>
      <c r="Q10" s="609"/>
      <c r="R10" s="610">
        <v>64902</v>
      </c>
      <c r="S10" s="611"/>
      <c r="T10" s="611"/>
      <c r="U10" s="611"/>
      <c r="V10" s="611"/>
      <c r="W10" s="611"/>
      <c r="X10" s="611"/>
      <c r="Y10" s="612"/>
      <c r="Z10" s="613">
        <v>0</v>
      </c>
      <c r="AA10" s="613"/>
      <c r="AB10" s="613"/>
      <c r="AC10" s="613"/>
      <c r="AD10" s="614">
        <v>64902</v>
      </c>
      <c r="AE10" s="614"/>
      <c r="AF10" s="614"/>
      <c r="AG10" s="614"/>
      <c r="AH10" s="614"/>
      <c r="AI10" s="614"/>
      <c r="AJ10" s="614"/>
      <c r="AK10" s="614"/>
      <c r="AL10" s="615">
        <v>0</v>
      </c>
      <c r="AM10" s="616"/>
      <c r="AN10" s="616"/>
      <c r="AO10" s="617"/>
      <c r="AP10" s="607" t="s">
        <v>213</v>
      </c>
      <c r="AQ10" s="608"/>
      <c r="AR10" s="608"/>
      <c r="AS10" s="608"/>
      <c r="AT10" s="608"/>
      <c r="AU10" s="608"/>
      <c r="AV10" s="608"/>
      <c r="AW10" s="608"/>
      <c r="AX10" s="608"/>
      <c r="AY10" s="608"/>
      <c r="AZ10" s="608"/>
      <c r="BA10" s="608"/>
      <c r="BB10" s="608"/>
      <c r="BC10" s="609"/>
      <c r="BD10" s="610">
        <v>982563</v>
      </c>
      <c r="BE10" s="611"/>
      <c r="BF10" s="611"/>
      <c r="BG10" s="611"/>
      <c r="BH10" s="611"/>
      <c r="BI10" s="611"/>
      <c r="BJ10" s="611"/>
      <c r="BK10" s="612"/>
      <c r="BL10" s="613">
        <v>0.9</v>
      </c>
      <c r="BM10" s="613"/>
      <c r="BN10" s="613"/>
      <c r="BO10" s="613"/>
      <c r="BP10" s="614">
        <v>47006</v>
      </c>
      <c r="BQ10" s="614"/>
      <c r="BR10" s="614"/>
      <c r="BS10" s="614"/>
      <c r="BT10" s="614"/>
      <c r="BU10" s="614"/>
      <c r="BV10" s="614"/>
      <c r="BW10" s="618"/>
      <c r="BY10" s="607" t="s">
        <v>214</v>
      </c>
      <c r="BZ10" s="608"/>
      <c r="CA10" s="608"/>
      <c r="CB10" s="608"/>
      <c r="CC10" s="608"/>
      <c r="CD10" s="608"/>
      <c r="CE10" s="608"/>
      <c r="CF10" s="608"/>
      <c r="CG10" s="608"/>
      <c r="CH10" s="608"/>
      <c r="CI10" s="608"/>
      <c r="CJ10" s="608"/>
      <c r="CK10" s="608"/>
      <c r="CL10" s="609"/>
      <c r="CM10" s="610">
        <v>1354405</v>
      </c>
      <c r="CN10" s="611"/>
      <c r="CO10" s="611"/>
      <c r="CP10" s="611"/>
      <c r="CQ10" s="611"/>
      <c r="CR10" s="611"/>
      <c r="CS10" s="611"/>
      <c r="CT10" s="612"/>
      <c r="CU10" s="615">
        <v>0.3</v>
      </c>
      <c r="CV10" s="616"/>
      <c r="CW10" s="616"/>
      <c r="CX10" s="621"/>
      <c r="CY10" s="619">
        <v>133512</v>
      </c>
      <c r="CZ10" s="611"/>
      <c r="DA10" s="611"/>
      <c r="DB10" s="611"/>
      <c r="DC10" s="611"/>
      <c r="DD10" s="611"/>
      <c r="DE10" s="611"/>
      <c r="DF10" s="611"/>
      <c r="DG10" s="611"/>
      <c r="DH10" s="611"/>
      <c r="DI10" s="611"/>
      <c r="DJ10" s="611"/>
      <c r="DK10" s="612"/>
      <c r="DL10" s="619">
        <v>591047</v>
      </c>
      <c r="DM10" s="611"/>
      <c r="DN10" s="611"/>
      <c r="DO10" s="611"/>
      <c r="DP10" s="611"/>
      <c r="DQ10" s="611"/>
      <c r="DR10" s="611"/>
      <c r="DS10" s="611"/>
      <c r="DT10" s="611"/>
      <c r="DU10" s="611"/>
      <c r="DV10" s="611"/>
      <c r="DW10" s="611"/>
      <c r="DX10" s="620"/>
    </row>
    <row r="11" spans="2:138" ht="11.25" customHeight="1">
      <c r="B11" s="607" t="s">
        <v>215</v>
      </c>
      <c r="C11" s="608"/>
      <c r="D11" s="608"/>
      <c r="E11" s="608"/>
      <c r="F11" s="608"/>
      <c r="G11" s="608"/>
      <c r="H11" s="608"/>
      <c r="I11" s="608"/>
      <c r="J11" s="608"/>
      <c r="K11" s="608"/>
      <c r="L11" s="608"/>
      <c r="M11" s="608"/>
      <c r="N11" s="608"/>
      <c r="O11" s="608"/>
      <c r="P11" s="608"/>
      <c r="Q11" s="609"/>
      <c r="R11" s="610">
        <v>54989</v>
      </c>
      <c r="S11" s="611"/>
      <c r="T11" s="611"/>
      <c r="U11" s="611"/>
      <c r="V11" s="611"/>
      <c r="W11" s="611"/>
      <c r="X11" s="611"/>
      <c r="Y11" s="612"/>
      <c r="Z11" s="613">
        <v>0</v>
      </c>
      <c r="AA11" s="613"/>
      <c r="AB11" s="613"/>
      <c r="AC11" s="613"/>
      <c r="AD11" s="614">
        <v>54989</v>
      </c>
      <c r="AE11" s="614"/>
      <c r="AF11" s="614"/>
      <c r="AG11" s="614"/>
      <c r="AH11" s="614"/>
      <c r="AI11" s="614"/>
      <c r="AJ11" s="614"/>
      <c r="AK11" s="614"/>
      <c r="AL11" s="615">
        <v>0</v>
      </c>
      <c r="AM11" s="616"/>
      <c r="AN11" s="616"/>
      <c r="AO11" s="617"/>
      <c r="AP11" s="607" t="s">
        <v>216</v>
      </c>
      <c r="AQ11" s="608"/>
      <c r="AR11" s="608"/>
      <c r="AS11" s="608"/>
      <c r="AT11" s="608"/>
      <c r="AU11" s="608"/>
      <c r="AV11" s="608"/>
      <c r="AW11" s="608"/>
      <c r="AX11" s="608"/>
      <c r="AY11" s="608"/>
      <c r="AZ11" s="608"/>
      <c r="BA11" s="608"/>
      <c r="BB11" s="608"/>
      <c r="BC11" s="609"/>
      <c r="BD11" s="610">
        <v>2189062</v>
      </c>
      <c r="BE11" s="611"/>
      <c r="BF11" s="611"/>
      <c r="BG11" s="611"/>
      <c r="BH11" s="611"/>
      <c r="BI11" s="611"/>
      <c r="BJ11" s="611"/>
      <c r="BK11" s="612"/>
      <c r="BL11" s="613">
        <v>2.1</v>
      </c>
      <c r="BM11" s="613"/>
      <c r="BN11" s="613"/>
      <c r="BO11" s="613"/>
      <c r="BP11" s="614">
        <v>393492</v>
      </c>
      <c r="BQ11" s="614"/>
      <c r="BR11" s="614"/>
      <c r="BS11" s="614"/>
      <c r="BT11" s="614"/>
      <c r="BU11" s="614"/>
      <c r="BV11" s="614"/>
      <c r="BW11" s="618"/>
      <c r="BY11" s="607" t="s">
        <v>217</v>
      </c>
      <c r="BZ11" s="608"/>
      <c r="CA11" s="608"/>
      <c r="CB11" s="608"/>
      <c r="CC11" s="608"/>
      <c r="CD11" s="608"/>
      <c r="CE11" s="608"/>
      <c r="CF11" s="608"/>
      <c r="CG11" s="608"/>
      <c r="CH11" s="608"/>
      <c r="CI11" s="608"/>
      <c r="CJ11" s="608"/>
      <c r="CK11" s="608"/>
      <c r="CL11" s="609"/>
      <c r="CM11" s="610">
        <v>34728618</v>
      </c>
      <c r="CN11" s="611"/>
      <c r="CO11" s="611"/>
      <c r="CP11" s="611"/>
      <c r="CQ11" s="611"/>
      <c r="CR11" s="611"/>
      <c r="CS11" s="611"/>
      <c r="CT11" s="612"/>
      <c r="CU11" s="615">
        <v>7.9</v>
      </c>
      <c r="CV11" s="616"/>
      <c r="CW11" s="616"/>
      <c r="CX11" s="621"/>
      <c r="CY11" s="619">
        <v>24005379</v>
      </c>
      <c r="CZ11" s="611"/>
      <c r="DA11" s="611"/>
      <c r="DB11" s="611"/>
      <c r="DC11" s="611"/>
      <c r="DD11" s="611"/>
      <c r="DE11" s="611"/>
      <c r="DF11" s="611"/>
      <c r="DG11" s="611"/>
      <c r="DH11" s="611"/>
      <c r="DI11" s="611"/>
      <c r="DJ11" s="611"/>
      <c r="DK11" s="612"/>
      <c r="DL11" s="619">
        <v>12184782</v>
      </c>
      <c r="DM11" s="611"/>
      <c r="DN11" s="611"/>
      <c r="DO11" s="611"/>
      <c r="DP11" s="611"/>
      <c r="DQ11" s="611"/>
      <c r="DR11" s="611"/>
      <c r="DS11" s="611"/>
      <c r="DT11" s="611"/>
      <c r="DU11" s="611"/>
      <c r="DV11" s="611"/>
      <c r="DW11" s="611"/>
      <c r="DX11" s="620"/>
    </row>
    <row r="12" spans="2:138" ht="11.25" customHeight="1">
      <c r="B12" s="607" t="s">
        <v>218</v>
      </c>
      <c r="C12" s="608"/>
      <c r="D12" s="608"/>
      <c r="E12" s="608"/>
      <c r="F12" s="608"/>
      <c r="G12" s="608"/>
      <c r="H12" s="608"/>
      <c r="I12" s="608"/>
      <c r="J12" s="608"/>
      <c r="K12" s="608"/>
      <c r="L12" s="608"/>
      <c r="M12" s="608"/>
      <c r="N12" s="608"/>
      <c r="O12" s="608"/>
      <c r="P12" s="608"/>
      <c r="Q12" s="609"/>
      <c r="R12" s="610">
        <v>19272</v>
      </c>
      <c r="S12" s="611"/>
      <c r="T12" s="611"/>
      <c r="U12" s="611"/>
      <c r="V12" s="611"/>
      <c r="W12" s="611"/>
      <c r="X12" s="611"/>
      <c r="Y12" s="612"/>
      <c r="Z12" s="613">
        <v>0</v>
      </c>
      <c r="AA12" s="613"/>
      <c r="AB12" s="613"/>
      <c r="AC12" s="613"/>
      <c r="AD12" s="614">
        <v>19272</v>
      </c>
      <c r="AE12" s="614"/>
      <c r="AF12" s="614"/>
      <c r="AG12" s="614"/>
      <c r="AH12" s="614"/>
      <c r="AI12" s="614"/>
      <c r="AJ12" s="614"/>
      <c r="AK12" s="614"/>
      <c r="AL12" s="615">
        <v>0</v>
      </c>
      <c r="AM12" s="616"/>
      <c r="AN12" s="616"/>
      <c r="AO12" s="617"/>
      <c r="AP12" s="607" t="s">
        <v>219</v>
      </c>
      <c r="AQ12" s="608"/>
      <c r="AR12" s="608"/>
      <c r="AS12" s="608"/>
      <c r="AT12" s="608"/>
      <c r="AU12" s="608"/>
      <c r="AV12" s="608"/>
      <c r="AW12" s="608"/>
      <c r="AX12" s="608"/>
      <c r="AY12" s="608"/>
      <c r="AZ12" s="608"/>
      <c r="BA12" s="608"/>
      <c r="BB12" s="608"/>
      <c r="BC12" s="609"/>
      <c r="BD12" s="610">
        <v>137635</v>
      </c>
      <c r="BE12" s="611"/>
      <c r="BF12" s="611"/>
      <c r="BG12" s="611"/>
      <c r="BH12" s="611"/>
      <c r="BI12" s="611"/>
      <c r="BJ12" s="611"/>
      <c r="BK12" s="612"/>
      <c r="BL12" s="613">
        <v>0.1</v>
      </c>
      <c r="BM12" s="613"/>
      <c r="BN12" s="613"/>
      <c r="BO12" s="613"/>
      <c r="BP12" s="614" t="s">
        <v>119</v>
      </c>
      <c r="BQ12" s="614"/>
      <c r="BR12" s="614"/>
      <c r="BS12" s="614"/>
      <c r="BT12" s="614"/>
      <c r="BU12" s="614"/>
      <c r="BV12" s="614"/>
      <c r="BW12" s="618"/>
      <c r="BY12" s="607" t="s">
        <v>220</v>
      </c>
      <c r="BZ12" s="608"/>
      <c r="CA12" s="608"/>
      <c r="CB12" s="608"/>
      <c r="CC12" s="608"/>
      <c r="CD12" s="608"/>
      <c r="CE12" s="608"/>
      <c r="CF12" s="608"/>
      <c r="CG12" s="608"/>
      <c r="CH12" s="608"/>
      <c r="CI12" s="608"/>
      <c r="CJ12" s="608"/>
      <c r="CK12" s="608"/>
      <c r="CL12" s="609"/>
      <c r="CM12" s="610">
        <v>31755223</v>
      </c>
      <c r="CN12" s="611"/>
      <c r="CO12" s="611"/>
      <c r="CP12" s="611"/>
      <c r="CQ12" s="611"/>
      <c r="CR12" s="611"/>
      <c r="CS12" s="611"/>
      <c r="CT12" s="612"/>
      <c r="CU12" s="615">
        <v>7.2</v>
      </c>
      <c r="CV12" s="616"/>
      <c r="CW12" s="616"/>
      <c r="CX12" s="621"/>
      <c r="CY12" s="619">
        <v>1667020</v>
      </c>
      <c r="CZ12" s="611"/>
      <c r="DA12" s="611"/>
      <c r="DB12" s="611"/>
      <c r="DC12" s="611"/>
      <c r="DD12" s="611"/>
      <c r="DE12" s="611"/>
      <c r="DF12" s="611"/>
      <c r="DG12" s="611"/>
      <c r="DH12" s="611"/>
      <c r="DI12" s="611"/>
      <c r="DJ12" s="611"/>
      <c r="DK12" s="612"/>
      <c r="DL12" s="619">
        <v>8157972</v>
      </c>
      <c r="DM12" s="611"/>
      <c r="DN12" s="611"/>
      <c r="DO12" s="611"/>
      <c r="DP12" s="611"/>
      <c r="DQ12" s="611"/>
      <c r="DR12" s="611"/>
      <c r="DS12" s="611"/>
      <c r="DT12" s="611"/>
      <c r="DU12" s="611"/>
      <c r="DV12" s="611"/>
      <c r="DW12" s="611"/>
      <c r="DX12" s="620"/>
    </row>
    <row r="13" spans="2:138" ht="11.25" customHeight="1">
      <c r="B13" s="607" t="s">
        <v>221</v>
      </c>
      <c r="C13" s="608"/>
      <c r="D13" s="608"/>
      <c r="E13" s="608"/>
      <c r="F13" s="608"/>
      <c r="G13" s="608"/>
      <c r="H13" s="608"/>
      <c r="I13" s="608"/>
      <c r="J13" s="608"/>
      <c r="K13" s="608"/>
      <c r="L13" s="608"/>
      <c r="M13" s="608"/>
      <c r="N13" s="608"/>
      <c r="O13" s="608"/>
      <c r="P13" s="608"/>
      <c r="Q13" s="609"/>
      <c r="R13" s="610">
        <v>13103427</v>
      </c>
      <c r="S13" s="611"/>
      <c r="T13" s="611"/>
      <c r="U13" s="611"/>
      <c r="V13" s="611"/>
      <c r="W13" s="611"/>
      <c r="X13" s="611"/>
      <c r="Y13" s="612"/>
      <c r="Z13" s="613">
        <v>2.9</v>
      </c>
      <c r="AA13" s="613"/>
      <c r="AB13" s="613"/>
      <c r="AC13" s="613"/>
      <c r="AD13" s="614">
        <v>13103427</v>
      </c>
      <c r="AE13" s="614"/>
      <c r="AF13" s="614"/>
      <c r="AG13" s="614"/>
      <c r="AH13" s="614"/>
      <c r="AI13" s="614"/>
      <c r="AJ13" s="614"/>
      <c r="AK13" s="614"/>
      <c r="AL13" s="615">
        <v>5.4</v>
      </c>
      <c r="AM13" s="616"/>
      <c r="AN13" s="616"/>
      <c r="AO13" s="617"/>
      <c r="AP13" s="607" t="s">
        <v>222</v>
      </c>
      <c r="AQ13" s="608"/>
      <c r="AR13" s="608"/>
      <c r="AS13" s="608"/>
      <c r="AT13" s="608"/>
      <c r="AU13" s="608"/>
      <c r="AV13" s="608"/>
      <c r="AW13" s="608"/>
      <c r="AX13" s="608"/>
      <c r="AY13" s="608"/>
      <c r="AZ13" s="608"/>
      <c r="BA13" s="608"/>
      <c r="BB13" s="608"/>
      <c r="BC13" s="609"/>
      <c r="BD13" s="610">
        <v>446250</v>
      </c>
      <c r="BE13" s="611"/>
      <c r="BF13" s="611"/>
      <c r="BG13" s="611"/>
      <c r="BH13" s="611"/>
      <c r="BI13" s="611"/>
      <c r="BJ13" s="611"/>
      <c r="BK13" s="612"/>
      <c r="BL13" s="613">
        <v>0.4</v>
      </c>
      <c r="BM13" s="613"/>
      <c r="BN13" s="613"/>
      <c r="BO13" s="613"/>
      <c r="BP13" s="614" t="s">
        <v>209</v>
      </c>
      <c r="BQ13" s="614"/>
      <c r="BR13" s="614"/>
      <c r="BS13" s="614"/>
      <c r="BT13" s="614"/>
      <c r="BU13" s="614"/>
      <c r="BV13" s="614"/>
      <c r="BW13" s="618"/>
      <c r="BY13" s="607" t="s">
        <v>223</v>
      </c>
      <c r="BZ13" s="608"/>
      <c r="CA13" s="608"/>
      <c r="CB13" s="608"/>
      <c r="CC13" s="608"/>
      <c r="CD13" s="608"/>
      <c r="CE13" s="608"/>
      <c r="CF13" s="608"/>
      <c r="CG13" s="608"/>
      <c r="CH13" s="608"/>
      <c r="CI13" s="608"/>
      <c r="CJ13" s="608"/>
      <c r="CK13" s="608"/>
      <c r="CL13" s="609"/>
      <c r="CM13" s="610">
        <v>56571653</v>
      </c>
      <c r="CN13" s="611"/>
      <c r="CO13" s="611"/>
      <c r="CP13" s="611"/>
      <c r="CQ13" s="611"/>
      <c r="CR13" s="611"/>
      <c r="CS13" s="611"/>
      <c r="CT13" s="612"/>
      <c r="CU13" s="615">
        <v>12.9</v>
      </c>
      <c r="CV13" s="616"/>
      <c r="CW13" s="616"/>
      <c r="CX13" s="621"/>
      <c r="CY13" s="619">
        <v>49917166</v>
      </c>
      <c r="CZ13" s="611"/>
      <c r="DA13" s="611"/>
      <c r="DB13" s="611"/>
      <c r="DC13" s="611"/>
      <c r="DD13" s="611"/>
      <c r="DE13" s="611"/>
      <c r="DF13" s="611"/>
      <c r="DG13" s="611"/>
      <c r="DH13" s="611"/>
      <c r="DI13" s="611"/>
      <c r="DJ13" s="611"/>
      <c r="DK13" s="612"/>
      <c r="DL13" s="619">
        <v>13160420</v>
      </c>
      <c r="DM13" s="611"/>
      <c r="DN13" s="611"/>
      <c r="DO13" s="611"/>
      <c r="DP13" s="611"/>
      <c r="DQ13" s="611"/>
      <c r="DR13" s="611"/>
      <c r="DS13" s="611"/>
      <c r="DT13" s="611"/>
      <c r="DU13" s="611"/>
      <c r="DV13" s="611"/>
      <c r="DW13" s="611"/>
      <c r="DX13" s="620"/>
    </row>
    <row r="14" spans="2:138" ht="11.25" customHeight="1">
      <c r="B14" s="607" t="s">
        <v>224</v>
      </c>
      <c r="C14" s="608"/>
      <c r="D14" s="608"/>
      <c r="E14" s="608"/>
      <c r="F14" s="608"/>
      <c r="G14" s="608"/>
      <c r="H14" s="608"/>
      <c r="I14" s="608"/>
      <c r="J14" s="608"/>
      <c r="K14" s="608"/>
      <c r="L14" s="608"/>
      <c r="M14" s="608"/>
      <c r="N14" s="608"/>
      <c r="O14" s="608"/>
      <c r="P14" s="608"/>
      <c r="Q14" s="609"/>
      <c r="R14" s="610">
        <v>28002</v>
      </c>
      <c r="S14" s="611"/>
      <c r="T14" s="611"/>
      <c r="U14" s="611"/>
      <c r="V14" s="611"/>
      <c r="W14" s="611"/>
      <c r="X14" s="611"/>
      <c r="Y14" s="612"/>
      <c r="Z14" s="613">
        <v>0</v>
      </c>
      <c r="AA14" s="613"/>
      <c r="AB14" s="613"/>
      <c r="AC14" s="613"/>
      <c r="AD14" s="614">
        <v>28002</v>
      </c>
      <c r="AE14" s="614"/>
      <c r="AF14" s="614"/>
      <c r="AG14" s="614"/>
      <c r="AH14" s="614"/>
      <c r="AI14" s="614"/>
      <c r="AJ14" s="614"/>
      <c r="AK14" s="614"/>
      <c r="AL14" s="615">
        <v>0</v>
      </c>
      <c r="AM14" s="616"/>
      <c r="AN14" s="616"/>
      <c r="AO14" s="617"/>
      <c r="AP14" s="607" t="s">
        <v>225</v>
      </c>
      <c r="AQ14" s="608"/>
      <c r="AR14" s="608"/>
      <c r="AS14" s="608"/>
      <c r="AT14" s="608"/>
      <c r="AU14" s="608"/>
      <c r="AV14" s="608"/>
      <c r="AW14" s="608"/>
      <c r="AX14" s="608"/>
      <c r="AY14" s="608"/>
      <c r="AZ14" s="608"/>
      <c r="BA14" s="608"/>
      <c r="BB14" s="608"/>
      <c r="BC14" s="609"/>
      <c r="BD14" s="610">
        <v>236089</v>
      </c>
      <c r="BE14" s="611"/>
      <c r="BF14" s="611"/>
      <c r="BG14" s="611"/>
      <c r="BH14" s="611"/>
      <c r="BI14" s="611"/>
      <c r="BJ14" s="611"/>
      <c r="BK14" s="612"/>
      <c r="BL14" s="613">
        <v>0.2</v>
      </c>
      <c r="BM14" s="613"/>
      <c r="BN14" s="613"/>
      <c r="BO14" s="613"/>
      <c r="BP14" s="614" t="s">
        <v>119</v>
      </c>
      <c r="BQ14" s="614"/>
      <c r="BR14" s="614"/>
      <c r="BS14" s="614"/>
      <c r="BT14" s="614"/>
      <c r="BU14" s="614"/>
      <c r="BV14" s="614"/>
      <c r="BW14" s="618"/>
      <c r="BY14" s="607" t="s">
        <v>226</v>
      </c>
      <c r="BZ14" s="608"/>
      <c r="CA14" s="608"/>
      <c r="CB14" s="608"/>
      <c r="CC14" s="608"/>
      <c r="CD14" s="608"/>
      <c r="CE14" s="608"/>
      <c r="CF14" s="608"/>
      <c r="CG14" s="608"/>
      <c r="CH14" s="608"/>
      <c r="CI14" s="608"/>
      <c r="CJ14" s="608"/>
      <c r="CK14" s="608"/>
      <c r="CL14" s="609"/>
      <c r="CM14" s="610">
        <v>21311982</v>
      </c>
      <c r="CN14" s="611"/>
      <c r="CO14" s="611"/>
      <c r="CP14" s="611"/>
      <c r="CQ14" s="611"/>
      <c r="CR14" s="611"/>
      <c r="CS14" s="611"/>
      <c r="CT14" s="612"/>
      <c r="CU14" s="615">
        <v>4.8</v>
      </c>
      <c r="CV14" s="616"/>
      <c r="CW14" s="616"/>
      <c r="CX14" s="621"/>
      <c r="CY14" s="619">
        <v>1072893</v>
      </c>
      <c r="CZ14" s="611"/>
      <c r="DA14" s="611"/>
      <c r="DB14" s="611"/>
      <c r="DC14" s="611"/>
      <c r="DD14" s="611"/>
      <c r="DE14" s="611"/>
      <c r="DF14" s="611"/>
      <c r="DG14" s="611"/>
      <c r="DH14" s="611"/>
      <c r="DI14" s="611"/>
      <c r="DJ14" s="611"/>
      <c r="DK14" s="612"/>
      <c r="DL14" s="619">
        <v>19385787</v>
      </c>
      <c r="DM14" s="611"/>
      <c r="DN14" s="611"/>
      <c r="DO14" s="611"/>
      <c r="DP14" s="611"/>
      <c r="DQ14" s="611"/>
      <c r="DR14" s="611"/>
      <c r="DS14" s="611"/>
      <c r="DT14" s="611"/>
      <c r="DU14" s="611"/>
      <c r="DV14" s="611"/>
      <c r="DW14" s="611"/>
      <c r="DX14" s="620"/>
    </row>
    <row r="15" spans="2:138" ht="11.25" customHeight="1">
      <c r="B15" s="607" t="s">
        <v>227</v>
      </c>
      <c r="C15" s="608"/>
      <c r="D15" s="608"/>
      <c r="E15" s="608"/>
      <c r="F15" s="608"/>
      <c r="G15" s="608"/>
      <c r="H15" s="608"/>
      <c r="I15" s="608"/>
      <c r="J15" s="608"/>
      <c r="K15" s="608"/>
      <c r="L15" s="608"/>
      <c r="M15" s="608"/>
      <c r="N15" s="608"/>
      <c r="O15" s="608"/>
      <c r="P15" s="608"/>
      <c r="Q15" s="609"/>
      <c r="R15" s="610" t="s">
        <v>119</v>
      </c>
      <c r="S15" s="611"/>
      <c r="T15" s="611"/>
      <c r="U15" s="611"/>
      <c r="V15" s="611"/>
      <c r="W15" s="611"/>
      <c r="X15" s="611"/>
      <c r="Y15" s="612"/>
      <c r="Z15" s="613" t="s">
        <v>119</v>
      </c>
      <c r="AA15" s="613"/>
      <c r="AB15" s="613"/>
      <c r="AC15" s="613"/>
      <c r="AD15" s="614" t="s">
        <v>119</v>
      </c>
      <c r="AE15" s="614"/>
      <c r="AF15" s="614"/>
      <c r="AG15" s="614"/>
      <c r="AH15" s="614"/>
      <c r="AI15" s="614"/>
      <c r="AJ15" s="614"/>
      <c r="AK15" s="614"/>
      <c r="AL15" s="615" t="s">
        <v>209</v>
      </c>
      <c r="AM15" s="616"/>
      <c r="AN15" s="616"/>
      <c r="AO15" s="617"/>
      <c r="AP15" s="607" t="s">
        <v>228</v>
      </c>
      <c r="AQ15" s="608"/>
      <c r="AR15" s="608"/>
      <c r="AS15" s="608"/>
      <c r="AT15" s="608"/>
      <c r="AU15" s="608"/>
      <c r="AV15" s="608"/>
      <c r="AW15" s="608"/>
      <c r="AX15" s="608"/>
      <c r="AY15" s="608"/>
      <c r="AZ15" s="608"/>
      <c r="BA15" s="608"/>
      <c r="BB15" s="608"/>
      <c r="BC15" s="609"/>
      <c r="BD15" s="610">
        <v>20502294</v>
      </c>
      <c r="BE15" s="611"/>
      <c r="BF15" s="611"/>
      <c r="BG15" s="611"/>
      <c r="BH15" s="611"/>
      <c r="BI15" s="611"/>
      <c r="BJ15" s="611"/>
      <c r="BK15" s="612"/>
      <c r="BL15" s="613">
        <v>19.600000000000001</v>
      </c>
      <c r="BM15" s="613"/>
      <c r="BN15" s="613"/>
      <c r="BO15" s="613"/>
      <c r="BP15" s="614" t="s">
        <v>119</v>
      </c>
      <c r="BQ15" s="614"/>
      <c r="BR15" s="614"/>
      <c r="BS15" s="614"/>
      <c r="BT15" s="614"/>
      <c r="BU15" s="614"/>
      <c r="BV15" s="614"/>
      <c r="BW15" s="618"/>
      <c r="BY15" s="607" t="s">
        <v>229</v>
      </c>
      <c r="BZ15" s="608"/>
      <c r="CA15" s="608"/>
      <c r="CB15" s="608"/>
      <c r="CC15" s="608"/>
      <c r="CD15" s="608"/>
      <c r="CE15" s="608"/>
      <c r="CF15" s="608"/>
      <c r="CG15" s="608"/>
      <c r="CH15" s="608"/>
      <c r="CI15" s="608"/>
      <c r="CJ15" s="608"/>
      <c r="CK15" s="608"/>
      <c r="CL15" s="609"/>
      <c r="CM15" s="610" t="s">
        <v>209</v>
      </c>
      <c r="CN15" s="611"/>
      <c r="CO15" s="611"/>
      <c r="CP15" s="611"/>
      <c r="CQ15" s="611"/>
      <c r="CR15" s="611"/>
      <c r="CS15" s="611"/>
      <c r="CT15" s="612"/>
      <c r="CU15" s="615" t="s">
        <v>209</v>
      </c>
      <c r="CV15" s="616"/>
      <c r="CW15" s="616"/>
      <c r="CX15" s="621"/>
      <c r="CY15" s="619" t="s">
        <v>209</v>
      </c>
      <c r="CZ15" s="611"/>
      <c r="DA15" s="611"/>
      <c r="DB15" s="611"/>
      <c r="DC15" s="611"/>
      <c r="DD15" s="611"/>
      <c r="DE15" s="611"/>
      <c r="DF15" s="611"/>
      <c r="DG15" s="611"/>
      <c r="DH15" s="611"/>
      <c r="DI15" s="611"/>
      <c r="DJ15" s="611"/>
      <c r="DK15" s="612"/>
      <c r="DL15" s="619" t="s">
        <v>209</v>
      </c>
      <c r="DM15" s="611"/>
      <c r="DN15" s="611"/>
      <c r="DO15" s="611"/>
      <c r="DP15" s="611"/>
      <c r="DQ15" s="611"/>
      <c r="DR15" s="611"/>
      <c r="DS15" s="611"/>
      <c r="DT15" s="611"/>
      <c r="DU15" s="611"/>
      <c r="DV15" s="611"/>
      <c r="DW15" s="611"/>
      <c r="DX15" s="620"/>
    </row>
    <row r="16" spans="2:138" ht="11.25" customHeight="1">
      <c r="B16" s="607" t="s">
        <v>230</v>
      </c>
      <c r="C16" s="608"/>
      <c r="D16" s="608"/>
      <c r="E16" s="608"/>
      <c r="F16" s="608"/>
      <c r="G16" s="608"/>
      <c r="H16" s="608"/>
      <c r="I16" s="608"/>
      <c r="J16" s="608"/>
      <c r="K16" s="608"/>
      <c r="L16" s="608"/>
      <c r="M16" s="608"/>
      <c r="N16" s="608"/>
      <c r="O16" s="608"/>
      <c r="P16" s="608"/>
      <c r="Q16" s="609"/>
      <c r="R16" s="610">
        <v>1137970</v>
      </c>
      <c r="S16" s="611"/>
      <c r="T16" s="611"/>
      <c r="U16" s="611"/>
      <c r="V16" s="611"/>
      <c r="W16" s="611"/>
      <c r="X16" s="611"/>
      <c r="Y16" s="612"/>
      <c r="Z16" s="613">
        <v>0.3</v>
      </c>
      <c r="AA16" s="613"/>
      <c r="AB16" s="613"/>
      <c r="AC16" s="613"/>
      <c r="AD16" s="614">
        <v>1137970</v>
      </c>
      <c r="AE16" s="614"/>
      <c r="AF16" s="614"/>
      <c r="AG16" s="614"/>
      <c r="AH16" s="614"/>
      <c r="AI16" s="614"/>
      <c r="AJ16" s="614"/>
      <c r="AK16" s="614"/>
      <c r="AL16" s="615">
        <v>0.5</v>
      </c>
      <c r="AM16" s="616"/>
      <c r="AN16" s="616"/>
      <c r="AO16" s="617"/>
      <c r="AP16" s="607" t="s">
        <v>231</v>
      </c>
      <c r="AQ16" s="608"/>
      <c r="AR16" s="608"/>
      <c r="AS16" s="608"/>
      <c r="AT16" s="608"/>
      <c r="AU16" s="608"/>
      <c r="AV16" s="608"/>
      <c r="AW16" s="608"/>
      <c r="AX16" s="608"/>
      <c r="AY16" s="608"/>
      <c r="AZ16" s="608"/>
      <c r="BA16" s="608"/>
      <c r="BB16" s="608"/>
      <c r="BC16" s="609"/>
      <c r="BD16" s="610">
        <v>922209</v>
      </c>
      <c r="BE16" s="611"/>
      <c r="BF16" s="611"/>
      <c r="BG16" s="611"/>
      <c r="BH16" s="611"/>
      <c r="BI16" s="611"/>
      <c r="BJ16" s="611"/>
      <c r="BK16" s="612"/>
      <c r="BL16" s="613">
        <v>0.9</v>
      </c>
      <c r="BM16" s="613"/>
      <c r="BN16" s="613"/>
      <c r="BO16" s="613"/>
      <c r="BP16" s="614" t="s">
        <v>209</v>
      </c>
      <c r="BQ16" s="614"/>
      <c r="BR16" s="614"/>
      <c r="BS16" s="614"/>
      <c r="BT16" s="614"/>
      <c r="BU16" s="614"/>
      <c r="BV16" s="614"/>
      <c r="BW16" s="618"/>
      <c r="BY16" s="607" t="s">
        <v>232</v>
      </c>
      <c r="BZ16" s="608"/>
      <c r="CA16" s="608"/>
      <c r="CB16" s="608"/>
      <c r="CC16" s="608"/>
      <c r="CD16" s="608"/>
      <c r="CE16" s="608"/>
      <c r="CF16" s="608"/>
      <c r="CG16" s="608"/>
      <c r="CH16" s="608"/>
      <c r="CI16" s="608"/>
      <c r="CJ16" s="608"/>
      <c r="CK16" s="608"/>
      <c r="CL16" s="609"/>
      <c r="CM16" s="610">
        <v>98928050</v>
      </c>
      <c r="CN16" s="611"/>
      <c r="CO16" s="611"/>
      <c r="CP16" s="611"/>
      <c r="CQ16" s="611"/>
      <c r="CR16" s="611"/>
      <c r="CS16" s="611"/>
      <c r="CT16" s="612"/>
      <c r="CU16" s="615">
        <v>22.5</v>
      </c>
      <c r="CV16" s="616"/>
      <c r="CW16" s="616"/>
      <c r="CX16" s="621"/>
      <c r="CY16" s="619">
        <v>6543813</v>
      </c>
      <c r="CZ16" s="611"/>
      <c r="DA16" s="611"/>
      <c r="DB16" s="611"/>
      <c r="DC16" s="611"/>
      <c r="DD16" s="611"/>
      <c r="DE16" s="611"/>
      <c r="DF16" s="611"/>
      <c r="DG16" s="611"/>
      <c r="DH16" s="611"/>
      <c r="DI16" s="611"/>
      <c r="DJ16" s="611"/>
      <c r="DK16" s="612"/>
      <c r="DL16" s="619">
        <v>74005814</v>
      </c>
      <c r="DM16" s="611"/>
      <c r="DN16" s="611"/>
      <c r="DO16" s="611"/>
      <c r="DP16" s="611"/>
      <c r="DQ16" s="611"/>
      <c r="DR16" s="611"/>
      <c r="DS16" s="611"/>
      <c r="DT16" s="611"/>
      <c r="DU16" s="611"/>
      <c r="DV16" s="611"/>
      <c r="DW16" s="611"/>
      <c r="DX16" s="620"/>
    </row>
    <row r="17" spans="2:128" ht="11.25" customHeight="1">
      <c r="B17" s="607" t="s">
        <v>233</v>
      </c>
      <c r="C17" s="608"/>
      <c r="D17" s="608"/>
      <c r="E17" s="608"/>
      <c r="F17" s="608"/>
      <c r="G17" s="608"/>
      <c r="H17" s="608"/>
      <c r="I17" s="608"/>
      <c r="J17" s="608"/>
      <c r="K17" s="608"/>
      <c r="L17" s="608"/>
      <c r="M17" s="608"/>
      <c r="N17" s="608"/>
      <c r="O17" s="608"/>
      <c r="P17" s="608"/>
      <c r="Q17" s="609"/>
      <c r="R17" s="610">
        <v>415537</v>
      </c>
      <c r="S17" s="611"/>
      <c r="T17" s="611"/>
      <c r="U17" s="611"/>
      <c r="V17" s="611"/>
      <c r="W17" s="611"/>
      <c r="X17" s="611"/>
      <c r="Y17" s="612"/>
      <c r="Z17" s="613">
        <v>0.1</v>
      </c>
      <c r="AA17" s="613"/>
      <c r="AB17" s="613"/>
      <c r="AC17" s="613"/>
      <c r="AD17" s="614">
        <v>415537</v>
      </c>
      <c r="AE17" s="614"/>
      <c r="AF17" s="614"/>
      <c r="AG17" s="614"/>
      <c r="AH17" s="614"/>
      <c r="AI17" s="614"/>
      <c r="AJ17" s="614"/>
      <c r="AK17" s="614"/>
      <c r="AL17" s="615">
        <v>0.2</v>
      </c>
      <c r="AM17" s="616"/>
      <c r="AN17" s="616"/>
      <c r="AO17" s="617"/>
      <c r="AP17" s="607" t="s">
        <v>234</v>
      </c>
      <c r="AQ17" s="608"/>
      <c r="AR17" s="608"/>
      <c r="AS17" s="608"/>
      <c r="AT17" s="608"/>
      <c r="AU17" s="608"/>
      <c r="AV17" s="608"/>
      <c r="AW17" s="608"/>
      <c r="AX17" s="608"/>
      <c r="AY17" s="608"/>
      <c r="AZ17" s="608"/>
      <c r="BA17" s="608"/>
      <c r="BB17" s="608"/>
      <c r="BC17" s="609"/>
      <c r="BD17" s="610">
        <v>19580085</v>
      </c>
      <c r="BE17" s="611"/>
      <c r="BF17" s="611"/>
      <c r="BG17" s="611"/>
      <c r="BH17" s="611"/>
      <c r="BI17" s="611"/>
      <c r="BJ17" s="611"/>
      <c r="BK17" s="612"/>
      <c r="BL17" s="613">
        <v>18.7</v>
      </c>
      <c r="BM17" s="613"/>
      <c r="BN17" s="613"/>
      <c r="BO17" s="613"/>
      <c r="BP17" s="614" t="s">
        <v>119</v>
      </c>
      <c r="BQ17" s="614"/>
      <c r="BR17" s="614"/>
      <c r="BS17" s="614"/>
      <c r="BT17" s="614"/>
      <c r="BU17" s="614"/>
      <c r="BV17" s="614"/>
      <c r="BW17" s="618"/>
      <c r="BY17" s="607" t="s">
        <v>235</v>
      </c>
      <c r="BZ17" s="608"/>
      <c r="CA17" s="608"/>
      <c r="CB17" s="608"/>
      <c r="CC17" s="608"/>
      <c r="CD17" s="608"/>
      <c r="CE17" s="608"/>
      <c r="CF17" s="608"/>
      <c r="CG17" s="608"/>
      <c r="CH17" s="608"/>
      <c r="CI17" s="608"/>
      <c r="CJ17" s="608"/>
      <c r="CK17" s="608"/>
      <c r="CL17" s="609"/>
      <c r="CM17" s="610">
        <v>4816780</v>
      </c>
      <c r="CN17" s="611"/>
      <c r="CO17" s="611"/>
      <c r="CP17" s="611"/>
      <c r="CQ17" s="611"/>
      <c r="CR17" s="611"/>
      <c r="CS17" s="611"/>
      <c r="CT17" s="612"/>
      <c r="CU17" s="615">
        <v>1.1000000000000001</v>
      </c>
      <c r="CV17" s="616"/>
      <c r="CW17" s="616"/>
      <c r="CX17" s="621"/>
      <c r="CY17" s="619" t="s">
        <v>119</v>
      </c>
      <c r="CZ17" s="611"/>
      <c r="DA17" s="611"/>
      <c r="DB17" s="611"/>
      <c r="DC17" s="611"/>
      <c r="DD17" s="611"/>
      <c r="DE17" s="611"/>
      <c r="DF17" s="611"/>
      <c r="DG17" s="611"/>
      <c r="DH17" s="611"/>
      <c r="DI17" s="611"/>
      <c r="DJ17" s="611"/>
      <c r="DK17" s="612"/>
      <c r="DL17" s="619">
        <v>68133</v>
      </c>
      <c r="DM17" s="611"/>
      <c r="DN17" s="611"/>
      <c r="DO17" s="611"/>
      <c r="DP17" s="611"/>
      <c r="DQ17" s="611"/>
      <c r="DR17" s="611"/>
      <c r="DS17" s="611"/>
      <c r="DT17" s="611"/>
      <c r="DU17" s="611"/>
      <c r="DV17" s="611"/>
      <c r="DW17" s="611"/>
      <c r="DX17" s="620"/>
    </row>
    <row r="18" spans="2:128" ht="11.25" customHeight="1">
      <c r="B18" s="607" t="s">
        <v>236</v>
      </c>
      <c r="C18" s="608"/>
      <c r="D18" s="608"/>
      <c r="E18" s="608"/>
      <c r="F18" s="608"/>
      <c r="G18" s="608"/>
      <c r="H18" s="608"/>
      <c r="I18" s="608"/>
      <c r="J18" s="608"/>
      <c r="K18" s="608"/>
      <c r="L18" s="608"/>
      <c r="M18" s="608"/>
      <c r="N18" s="608"/>
      <c r="O18" s="608"/>
      <c r="P18" s="608"/>
      <c r="Q18" s="609"/>
      <c r="R18" s="610">
        <v>58186</v>
      </c>
      <c r="S18" s="611"/>
      <c r="T18" s="611"/>
      <c r="U18" s="611"/>
      <c r="V18" s="611"/>
      <c r="W18" s="611"/>
      <c r="X18" s="611"/>
      <c r="Y18" s="612"/>
      <c r="Z18" s="613">
        <v>0</v>
      </c>
      <c r="AA18" s="613"/>
      <c r="AB18" s="613"/>
      <c r="AC18" s="613"/>
      <c r="AD18" s="614">
        <v>58186</v>
      </c>
      <c r="AE18" s="614"/>
      <c r="AF18" s="614"/>
      <c r="AG18" s="614"/>
      <c r="AH18" s="614"/>
      <c r="AI18" s="614"/>
      <c r="AJ18" s="614"/>
      <c r="AK18" s="614"/>
      <c r="AL18" s="615">
        <v>0</v>
      </c>
      <c r="AM18" s="616"/>
      <c r="AN18" s="616"/>
      <c r="AO18" s="617"/>
      <c r="AP18" s="607" t="s">
        <v>237</v>
      </c>
      <c r="AQ18" s="608"/>
      <c r="AR18" s="608"/>
      <c r="AS18" s="608"/>
      <c r="AT18" s="608"/>
      <c r="AU18" s="608"/>
      <c r="AV18" s="608"/>
      <c r="AW18" s="608"/>
      <c r="AX18" s="608"/>
      <c r="AY18" s="608"/>
      <c r="AZ18" s="608"/>
      <c r="BA18" s="608"/>
      <c r="BB18" s="608"/>
      <c r="BC18" s="609"/>
      <c r="BD18" s="610">
        <v>29580089</v>
      </c>
      <c r="BE18" s="611"/>
      <c r="BF18" s="611"/>
      <c r="BG18" s="611"/>
      <c r="BH18" s="611"/>
      <c r="BI18" s="611"/>
      <c r="BJ18" s="611"/>
      <c r="BK18" s="612"/>
      <c r="BL18" s="613">
        <v>28.3</v>
      </c>
      <c r="BM18" s="613"/>
      <c r="BN18" s="613"/>
      <c r="BO18" s="613"/>
      <c r="BP18" s="614" t="s">
        <v>119</v>
      </c>
      <c r="BQ18" s="614"/>
      <c r="BR18" s="614"/>
      <c r="BS18" s="614"/>
      <c r="BT18" s="614"/>
      <c r="BU18" s="614"/>
      <c r="BV18" s="614"/>
      <c r="BW18" s="618"/>
      <c r="BY18" s="607" t="s">
        <v>238</v>
      </c>
      <c r="BZ18" s="608"/>
      <c r="CA18" s="608"/>
      <c r="CB18" s="608"/>
      <c r="CC18" s="608"/>
      <c r="CD18" s="608"/>
      <c r="CE18" s="608"/>
      <c r="CF18" s="608"/>
      <c r="CG18" s="608"/>
      <c r="CH18" s="608"/>
      <c r="CI18" s="608"/>
      <c r="CJ18" s="608"/>
      <c r="CK18" s="608"/>
      <c r="CL18" s="609"/>
      <c r="CM18" s="610">
        <v>62906659</v>
      </c>
      <c r="CN18" s="611"/>
      <c r="CO18" s="611"/>
      <c r="CP18" s="611"/>
      <c r="CQ18" s="611"/>
      <c r="CR18" s="611"/>
      <c r="CS18" s="611"/>
      <c r="CT18" s="612"/>
      <c r="CU18" s="615">
        <v>14.3</v>
      </c>
      <c r="CV18" s="616"/>
      <c r="CW18" s="616"/>
      <c r="CX18" s="621"/>
      <c r="CY18" s="619" t="s">
        <v>209</v>
      </c>
      <c r="CZ18" s="611"/>
      <c r="DA18" s="611"/>
      <c r="DB18" s="611"/>
      <c r="DC18" s="611"/>
      <c r="DD18" s="611"/>
      <c r="DE18" s="611"/>
      <c r="DF18" s="611"/>
      <c r="DG18" s="611"/>
      <c r="DH18" s="611"/>
      <c r="DI18" s="611"/>
      <c r="DJ18" s="611"/>
      <c r="DK18" s="612"/>
      <c r="DL18" s="619">
        <v>59624005</v>
      </c>
      <c r="DM18" s="611"/>
      <c r="DN18" s="611"/>
      <c r="DO18" s="611"/>
      <c r="DP18" s="611"/>
      <c r="DQ18" s="611"/>
      <c r="DR18" s="611"/>
      <c r="DS18" s="611"/>
      <c r="DT18" s="611"/>
      <c r="DU18" s="611"/>
      <c r="DV18" s="611"/>
      <c r="DW18" s="611"/>
      <c r="DX18" s="620"/>
    </row>
    <row r="19" spans="2:128" ht="11.25" customHeight="1">
      <c r="B19" s="607" t="s">
        <v>239</v>
      </c>
      <c r="C19" s="608"/>
      <c r="D19" s="608"/>
      <c r="E19" s="608"/>
      <c r="F19" s="608"/>
      <c r="G19" s="608"/>
      <c r="H19" s="608"/>
      <c r="I19" s="608"/>
      <c r="J19" s="608"/>
      <c r="K19" s="608"/>
      <c r="L19" s="608"/>
      <c r="M19" s="608"/>
      <c r="N19" s="608"/>
      <c r="O19" s="608"/>
      <c r="P19" s="608"/>
      <c r="Q19" s="609"/>
      <c r="R19" s="610">
        <v>664247</v>
      </c>
      <c r="S19" s="611"/>
      <c r="T19" s="611"/>
      <c r="U19" s="611"/>
      <c r="V19" s="611"/>
      <c r="W19" s="611"/>
      <c r="X19" s="611"/>
      <c r="Y19" s="612"/>
      <c r="Z19" s="613">
        <v>0.1</v>
      </c>
      <c r="AA19" s="613"/>
      <c r="AB19" s="613"/>
      <c r="AC19" s="613"/>
      <c r="AD19" s="614">
        <v>664247</v>
      </c>
      <c r="AE19" s="614"/>
      <c r="AF19" s="614"/>
      <c r="AG19" s="614"/>
      <c r="AH19" s="614"/>
      <c r="AI19" s="614"/>
      <c r="AJ19" s="614"/>
      <c r="AK19" s="614"/>
      <c r="AL19" s="615">
        <v>0.3</v>
      </c>
      <c r="AM19" s="616"/>
      <c r="AN19" s="616"/>
      <c r="AO19" s="617"/>
      <c r="AP19" s="607" t="s">
        <v>240</v>
      </c>
      <c r="AQ19" s="608"/>
      <c r="AR19" s="608"/>
      <c r="AS19" s="608"/>
      <c r="AT19" s="608"/>
      <c r="AU19" s="608"/>
      <c r="AV19" s="608"/>
      <c r="AW19" s="608"/>
      <c r="AX19" s="608"/>
      <c r="AY19" s="608"/>
      <c r="AZ19" s="608"/>
      <c r="BA19" s="608"/>
      <c r="BB19" s="608"/>
      <c r="BC19" s="609"/>
      <c r="BD19" s="610">
        <v>1787274</v>
      </c>
      <c r="BE19" s="611"/>
      <c r="BF19" s="611"/>
      <c r="BG19" s="611"/>
      <c r="BH19" s="611"/>
      <c r="BI19" s="611"/>
      <c r="BJ19" s="611"/>
      <c r="BK19" s="612"/>
      <c r="BL19" s="613">
        <v>1.7</v>
      </c>
      <c r="BM19" s="613"/>
      <c r="BN19" s="613"/>
      <c r="BO19" s="613"/>
      <c r="BP19" s="614" t="s">
        <v>119</v>
      </c>
      <c r="BQ19" s="614"/>
      <c r="BR19" s="614"/>
      <c r="BS19" s="614"/>
      <c r="BT19" s="614"/>
      <c r="BU19" s="614"/>
      <c r="BV19" s="614"/>
      <c r="BW19" s="618"/>
      <c r="BY19" s="607" t="s">
        <v>241</v>
      </c>
      <c r="BZ19" s="608"/>
      <c r="CA19" s="608"/>
      <c r="CB19" s="608"/>
      <c r="CC19" s="608"/>
      <c r="CD19" s="608"/>
      <c r="CE19" s="608"/>
      <c r="CF19" s="608"/>
      <c r="CG19" s="608"/>
      <c r="CH19" s="608"/>
      <c r="CI19" s="608"/>
      <c r="CJ19" s="608"/>
      <c r="CK19" s="608"/>
      <c r="CL19" s="609"/>
      <c r="CM19" s="610" t="s">
        <v>119</v>
      </c>
      <c r="CN19" s="611"/>
      <c r="CO19" s="611"/>
      <c r="CP19" s="611"/>
      <c r="CQ19" s="611"/>
      <c r="CR19" s="611"/>
      <c r="CS19" s="611"/>
      <c r="CT19" s="612"/>
      <c r="CU19" s="615" t="s">
        <v>209</v>
      </c>
      <c r="CV19" s="616"/>
      <c r="CW19" s="616"/>
      <c r="CX19" s="621"/>
      <c r="CY19" s="619" t="s">
        <v>119</v>
      </c>
      <c r="CZ19" s="611"/>
      <c r="DA19" s="611"/>
      <c r="DB19" s="611"/>
      <c r="DC19" s="611"/>
      <c r="DD19" s="611"/>
      <c r="DE19" s="611"/>
      <c r="DF19" s="611"/>
      <c r="DG19" s="611"/>
      <c r="DH19" s="611"/>
      <c r="DI19" s="611"/>
      <c r="DJ19" s="611"/>
      <c r="DK19" s="612"/>
      <c r="DL19" s="619" t="s">
        <v>209</v>
      </c>
      <c r="DM19" s="611"/>
      <c r="DN19" s="611"/>
      <c r="DO19" s="611"/>
      <c r="DP19" s="611"/>
      <c r="DQ19" s="611"/>
      <c r="DR19" s="611"/>
      <c r="DS19" s="611"/>
      <c r="DT19" s="611"/>
      <c r="DU19" s="611"/>
      <c r="DV19" s="611"/>
      <c r="DW19" s="611"/>
      <c r="DX19" s="620"/>
    </row>
    <row r="20" spans="2:128" ht="11.25" customHeight="1">
      <c r="B20" s="607" t="s">
        <v>242</v>
      </c>
      <c r="C20" s="608"/>
      <c r="D20" s="608"/>
      <c r="E20" s="608"/>
      <c r="F20" s="608"/>
      <c r="G20" s="608"/>
      <c r="H20" s="608"/>
      <c r="I20" s="608"/>
      <c r="J20" s="608"/>
      <c r="K20" s="608"/>
      <c r="L20" s="608"/>
      <c r="M20" s="608"/>
      <c r="N20" s="608"/>
      <c r="O20" s="608"/>
      <c r="P20" s="608"/>
      <c r="Q20" s="609"/>
      <c r="R20" s="610">
        <v>145518058</v>
      </c>
      <c r="S20" s="611"/>
      <c r="T20" s="611"/>
      <c r="U20" s="611"/>
      <c r="V20" s="611"/>
      <c r="W20" s="611"/>
      <c r="X20" s="611"/>
      <c r="Y20" s="612"/>
      <c r="Z20" s="613">
        <v>32.299999999999997</v>
      </c>
      <c r="AA20" s="613"/>
      <c r="AB20" s="613"/>
      <c r="AC20" s="613"/>
      <c r="AD20" s="614">
        <v>142191243</v>
      </c>
      <c r="AE20" s="614"/>
      <c r="AF20" s="614"/>
      <c r="AG20" s="614"/>
      <c r="AH20" s="614"/>
      <c r="AI20" s="614"/>
      <c r="AJ20" s="614"/>
      <c r="AK20" s="614"/>
      <c r="AL20" s="615">
        <v>58.4</v>
      </c>
      <c r="AM20" s="616"/>
      <c r="AN20" s="616"/>
      <c r="AO20" s="617"/>
      <c r="AP20" s="622" t="s">
        <v>243</v>
      </c>
      <c r="AQ20" s="623"/>
      <c r="AR20" s="623"/>
      <c r="AS20" s="623"/>
      <c r="AT20" s="623"/>
      <c r="AU20" s="623"/>
      <c r="AV20" s="623"/>
      <c r="AW20" s="623"/>
      <c r="AX20" s="623"/>
      <c r="AY20" s="623"/>
      <c r="AZ20" s="623"/>
      <c r="BA20" s="623"/>
      <c r="BB20" s="623"/>
      <c r="BC20" s="624"/>
      <c r="BD20" s="610">
        <v>984092</v>
      </c>
      <c r="BE20" s="611"/>
      <c r="BF20" s="611"/>
      <c r="BG20" s="611"/>
      <c r="BH20" s="611"/>
      <c r="BI20" s="611"/>
      <c r="BJ20" s="611"/>
      <c r="BK20" s="612"/>
      <c r="BL20" s="613">
        <v>0.9</v>
      </c>
      <c r="BM20" s="613"/>
      <c r="BN20" s="613"/>
      <c r="BO20" s="613"/>
      <c r="BP20" s="614" t="s">
        <v>119</v>
      </c>
      <c r="BQ20" s="614"/>
      <c r="BR20" s="614"/>
      <c r="BS20" s="614"/>
      <c r="BT20" s="614"/>
      <c r="BU20" s="614"/>
      <c r="BV20" s="614"/>
      <c r="BW20" s="618"/>
      <c r="BY20" s="622" t="s">
        <v>244</v>
      </c>
      <c r="BZ20" s="623"/>
      <c r="CA20" s="623"/>
      <c r="CB20" s="623"/>
      <c r="CC20" s="623"/>
      <c r="CD20" s="623"/>
      <c r="CE20" s="623"/>
      <c r="CF20" s="623"/>
      <c r="CG20" s="623"/>
      <c r="CH20" s="623"/>
      <c r="CI20" s="623"/>
      <c r="CJ20" s="623"/>
      <c r="CK20" s="623"/>
      <c r="CL20" s="624"/>
      <c r="CM20" s="610" t="s">
        <v>209</v>
      </c>
      <c r="CN20" s="611"/>
      <c r="CO20" s="611"/>
      <c r="CP20" s="611"/>
      <c r="CQ20" s="611"/>
      <c r="CR20" s="611"/>
      <c r="CS20" s="611"/>
      <c r="CT20" s="612"/>
      <c r="CU20" s="615" t="s">
        <v>119</v>
      </c>
      <c r="CV20" s="616"/>
      <c r="CW20" s="616"/>
      <c r="CX20" s="621"/>
      <c r="CY20" s="619" t="s">
        <v>119</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c r="B21" s="607" t="s">
        <v>245</v>
      </c>
      <c r="C21" s="608"/>
      <c r="D21" s="608"/>
      <c r="E21" s="608"/>
      <c r="F21" s="608"/>
      <c r="G21" s="608"/>
      <c r="H21" s="608"/>
      <c r="I21" s="608"/>
      <c r="J21" s="608"/>
      <c r="K21" s="608"/>
      <c r="L21" s="608"/>
      <c r="M21" s="608"/>
      <c r="N21" s="608"/>
      <c r="O21" s="608"/>
      <c r="P21" s="608"/>
      <c r="Q21" s="609"/>
      <c r="R21" s="610">
        <v>142191243</v>
      </c>
      <c r="S21" s="611"/>
      <c r="T21" s="611"/>
      <c r="U21" s="611"/>
      <c r="V21" s="611"/>
      <c r="W21" s="611"/>
      <c r="X21" s="611"/>
      <c r="Y21" s="612"/>
      <c r="Z21" s="615">
        <v>31.5</v>
      </c>
      <c r="AA21" s="616"/>
      <c r="AB21" s="616"/>
      <c r="AC21" s="621"/>
      <c r="AD21" s="619">
        <v>142191243</v>
      </c>
      <c r="AE21" s="611"/>
      <c r="AF21" s="611"/>
      <c r="AG21" s="611"/>
      <c r="AH21" s="611"/>
      <c r="AI21" s="611"/>
      <c r="AJ21" s="611"/>
      <c r="AK21" s="612"/>
      <c r="AL21" s="615">
        <v>58.4</v>
      </c>
      <c r="AM21" s="616"/>
      <c r="AN21" s="616"/>
      <c r="AO21" s="617"/>
      <c r="AP21" s="622" t="s">
        <v>246</v>
      </c>
      <c r="AQ21" s="623"/>
      <c r="AR21" s="623"/>
      <c r="AS21" s="623"/>
      <c r="AT21" s="623"/>
      <c r="AU21" s="623"/>
      <c r="AV21" s="623"/>
      <c r="AW21" s="623"/>
      <c r="AX21" s="623"/>
      <c r="AY21" s="623"/>
      <c r="AZ21" s="623"/>
      <c r="BA21" s="623"/>
      <c r="BB21" s="623"/>
      <c r="BC21" s="624"/>
      <c r="BD21" s="610">
        <v>281845</v>
      </c>
      <c r="BE21" s="611"/>
      <c r="BF21" s="611"/>
      <c r="BG21" s="611"/>
      <c r="BH21" s="611"/>
      <c r="BI21" s="611"/>
      <c r="BJ21" s="611"/>
      <c r="BK21" s="612"/>
      <c r="BL21" s="613">
        <v>0.3</v>
      </c>
      <c r="BM21" s="613"/>
      <c r="BN21" s="613"/>
      <c r="BO21" s="613"/>
      <c r="BP21" s="614" t="s">
        <v>119</v>
      </c>
      <c r="BQ21" s="614"/>
      <c r="BR21" s="614"/>
      <c r="BS21" s="614"/>
      <c r="BT21" s="614"/>
      <c r="BU21" s="614"/>
      <c r="BV21" s="614"/>
      <c r="BW21" s="618"/>
      <c r="BY21" s="622" t="s">
        <v>247</v>
      </c>
      <c r="BZ21" s="623"/>
      <c r="CA21" s="623"/>
      <c r="CB21" s="623"/>
      <c r="CC21" s="623"/>
      <c r="CD21" s="623"/>
      <c r="CE21" s="623"/>
      <c r="CF21" s="623"/>
      <c r="CG21" s="623"/>
      <c r="CH21" s="623"/>
      <c r="CI21" s="623"/>
      <c r="CJ21" s="623"/>
      <c r="CK21" s="623"/>
      <c r="CL21" s="624"/>
      <c r="CM21" s="610">
        <v>83894</v>
      </c>
      <c r="CN21" s="611"/>
      <c r="CO21" s="611"/>
      <c r="CP21" s="611"/>
      <c r="CQ21" s="611"/>
      <c r="CR21" s="611"/>
      <c r="CS21" s="611"/>
      <c r="CT21" s="612"/>
      <c r="CU21" s="615">
        <v>0</v>
      </c>
      <c r="CV21" s="616"/>
      <c r="CW21" s="616"/>
      <c r="CX21" s="621"/>
      <c r="CY21" s="619" t="s">
        <v>119</v>
      </c>
      <c r="CZ21" s="611"/>
      <c r="DA21" s="611"/>
      <c r="DB21" s="611"/>
      <c r="DC21" s="611"/>
      <c r="DD21" s="611"/>
      <c r="DE21" s="611"/>
      <c r="DF21" s="611"/>
      <c r="DG21" s="611"/>
      <c r="DH21" s="611"/>
      <c r="DI21" s="611"/>
      <c r="DJ21" s="611"/>
      <c r="DK21" s="612"/>
      <c r="DL21" s="619">
        <v>83894</v>
      </c>
      <c r="DM21" s="611"/>
      <c r="DN21" s="611"/>
      <c r="DO21" s="611"/>
      <c r="DP21" s="611"/>
      <c r="DQ21" s="611"/>
      <c r="DR21" s="611"/>
      <c r="DS21" s="611"/>
      <c r="DT21" s="611"/>
      <c r="DU21" s="611"/>
      <c r="DV21" s="611"/>
      <c r="DW21" s="611"/>
      <c r="DX21" s="620"/>
    </row>
    <row r="22" spans="2:128" ht="11.25" customHeight="1">
      <c r="B22" s="607" t="s">
        <v>248</v>
      </c>
      <c r="C22" s="608"/>
      <c r="D22" s="608"/>
      <c r="E22" s="608"/>
      <c r="F22" s="608"/>
      <c r="G22" s="608"/>
      <c r="H22" s="608"/>
      <c r="I22" s="608"/>
      <c r="J22" s="608"/>
      <c r="K22" s="608"/>
      <c r="L22" s="608"/>
      <c r="M22" s="608"/>
      <c r="N22" s="608"/>
      <c r="O22" s="608"/>
      <c r="P22" s="608"/>
      <c r="Q22" s="609"/>
      <c r="R22" s="610">
        <v>3319673</v>
      </c>
      <c r="S22" s="611"/>
      <c r="T22" s="611"/>
      <c r="U22" s="611"/>
      <c r="V22" s="611"/>
      <c r="W22" s="611"/>
      <c r="X22" s="611"/>
      <c r="Y22" s="612"/>
      <c r="Z22" s="615">
        <v>0.7</v>
      </c>
      <c r="AA22" s="616"/>
      <c r="AB22" s="616"/>
      <c r="AC22" s="621"/>
      <c r="AD22" s="619" t="s">
        <v>119</v>
      </c>
      <c r="AE22" s="611"/>
      <c r="AF22" s="611"/>
      <c r="AG22" s="611"/>
      <c r="AH22" s="611"/>
      <c r="AI22" s="611"/>
      <c r="AJ22" s="611"/>
      <c r="AK22" s="612"/>
      <c r="AL22" s="615" t="s">
        <v>209</v>
      </c>
      <c r="AM22" s="616"/>
      <c r="AN22" s="616"/>
      <c r="AO22" s="617"/>
      <c r="AP22" s="622" t="s">
        <v>249</v>
      </c>
      <c r="AQ22" s="623"/>
      <c r="AR22" s="623"/>
      <c r="AS22" s="623"/>
      <c r="AT22" s="623"/>
      <c r="AU22" s="623"/>
      <c r="AV22" s="623"/>
      <c r="AW22" s="623"/>
      <c r="AX22" s="623"/>
      <c r="AY22" s="623"/>
      <c r="AZ22" s="623"/>
      <c r="BA22" s="623"/>
      <c r="BB22" s="623"/>
      <c r="BC22" s="624"/>
      <c r="BD22" s="610">
        <v>613888</v>
      </c>
      <c r="BE22" s="611"/>
      <c r="BF22" s="611"/>
      <c r="BG22" s="611"/>
      <c r="BH22" s="611"/>
      <c r="BI22" s="611"/>
      <c r="BJ22" s="611"/>
      <c r="BK22" s="612"/>
      <c r="BL22" s="613">
        <v>0.6</v>
      </c>
      <c r="BM22" s="613"/>
      <c r="BN22" s="613"/>
      <c r="BO22" s="613"/>
      <c r="BP22" s="614" t="s">
        <v>119</v>
      </c>
      <c r="BQ22" s="614"/>
      <c r="BR22" s="614"/>
      <c r="BS22" s="614"/>
      <c r="BT22" s="614"/>
      <c r="BU22" s="614"/>
      <c r="BV22" s="614"/>
      <c r="BW22" s="618"/>
      <c r="BY22" s="622" t="s">
        <v>250</v>
      </c>
      <c r="BZ22" s="623"/>
      <c r="CA22" s="623"/>
      <c r="CB22" s="623"/>
      <c r="CC22" s="623"/>
      <c r="CD22" s="623"/>
      <c r="CE22" s="623"/>
      <c r="CF22" s="623"/>
      <c r="CG22" s="623"/>
      <c r="CH22" s="623"/>
      <c r="CI22" s="623"/>
      <c r="CJ22" s="623"/>
      <c r="CK22" s="623"/>
      <c r="CL22" s="624"/>
      <c r="CM22" s="610">
        <v>265067</v>
      </c>
      <c r="CN22" s="611"/>
      <c r="CO22" s="611"/>
      <c r="CP22" s="611"/>
      <c r="CQ22" s="611"/>
      <c r="CR22" s="611"/>
      <c r="CS22" s="611"/>
      <c r="CT22" s="612"/>
      <c r="CU22" s="615">
        <v>0.1</v>
      </c>
      <c r="CV22" s="616"/>
      <c r="CW22" s="616"/>
      <c r="CX22" s="621"/>
      <c r="CY22" s="619" t="s">
        <v>209</v>
      </c>
      <c r="CZ22" s="611"/>
      <c r="DA22" s="611"/>
      <c r="DB22" s="611"/>
      <c r="DC22" s="611"/>
      <c r="DD22" s="611"/>
      <c r="DE22" s="611"/>
      <c r="DF22" s="611"/>
      <c r="DG22" s="611"/>
      <c r="DH22" s="611"/>
      <c r="DI22" s="611"/>
      <c r="DJ22" s="611"/>
      <c r="DK22" s="612"/>
      <c r="DL22" s="619">
        <v>265067</v>
      </c>
      <c r="DM22" s="611"/>
      <c r="DN22" s="611"/>
      <c r="DO22" s="611"/>
      <c r="DP22" s="611"/>
      <c r="DQ22" s="611"/>
      <c r="DR22" s="611"/>
      <c r="DS22" s="611"/>
      <c r="DT22" s="611"/>
      <c r="DU22" s="611"/>
      <c r="DV22" s="611"/>
      <c r="DW22" s="611"/>
      <c r="DX22" s="620"/>
    </row>
    <row r="23" spans="2:128" ht="11.25" customHeight="1">
      <c r="B23" s="607" t="s">
        <v>251</v>
      </c>
      <c r="C23" s="608"/>
      <c r="D23" s="608"/>
      <c r="E23" s="608"/>
      <c r="F23" s="608"/>
      <c r="G23" s="608"/>
      <c r="H23" s="608"/>
      <c r="I23" s="608"/>
      <c r="J23" s="608"/>
      <c r="K23" s="608"/>
      <c r="L23" s="608"/>
      <c r="M23" s="608"/>
      <c r="N23" s="608"/>
      <c r="O23" s="608"/>
      <c r="P23" s="608"/>
      <c r="Q23" s="609"/>
      <c r="R23" s="610">
        <v>7142</v>
      </c>
      <c r="S23" s="611"/>
      <c r="T23" s="611"/>
      <c r="U23" s="611"/>
      <c r="V23" s="611"/>
      <c r="W23" s="611"/>
      <c r="X23" s="611"/>
      <c r="Y23" s="612"/>
      <c r="Z23" s="615">
        <v>0</v>
      </c>
      <c r="AA23" s="616"/>
      <c r="AB23" s="616"/>
      <c r="AC23" s="621"/>
      <c r="AD23" s="619" t="s">
        <v>119</v>
      </c>
      <c r="AE23" s="611"/>
      <c r="AF23" s="611"/>
      <c r="AG23" s="611"/>
      <c r="AH23" s="611"/>
      <c r="AI23" s="611"/>
      <c r="AJ23" s="611"/>
      <c r="AK23" s="612"/>
      <c r="AL23" s="615" t="s">
        <v>119</v>
      </c>
      <c r="AM23" s="616"/>
      <c r="AN23" s="616"/>
      <c r="AO23" s="617"/>
      <c r="AP23" s="622" t="s">
        <v>252</v>
      </c>
      <c r="AQ23" s="623"/>
      <c r="AR23" s="623"/>
      <c r="AS23" s="623"/>
      <c r="AT23" s="623"/>
      <c r="AU23" s="623"/>
      <c r="AV23" s="623"/>
      <c r="AW23" s="623"/>
      <c r="AX23" s="623"/>
      <c r="AY23" s="623"/>
      <c r="AZ23" s="623"/>
      <c r="BA23" s="623"/>
      <c r="BB23" s="623"/>
      <c r="BC23" s="624"/>
      <c r="BD23" s="610">
        <v>9186394</v>
      </c>
      <c r="BE23" s="611"/>
      <c r="BF23" s="611"/>
      <c r="BG23" s="611"/>
      <c r="BH23" s="611"/>
      <c r="BI23" s="611"/>
      <c r="BJ23" s="611"/>
      <c r="BK23" s="612"/>
      <c r="BL23" s="613">
        <v>8.8000000000000007</v>
      </c>
      <c r="BM23" s="613"/>
      <c r="BN23" s="613"/>
      <c r="BO23" s="613"/>
      <c r="BP23" s="614" t="s">
        <v>119</v>
      </c>
      <c r="BQ23" s="614"/>
      <c r="BR23" s="614"/>
      <c r="BS23" s="614"/>
      <c r="BT23" s="614"/>
      <c r="BU23" s="614"/>
      <c r="BV23" s="614"/>
      <c r="BW23" s="618"/>
      <c r="BY23" s="622" t="s">
        <v>253</v>
      </c>
      <c r="BZ23" s="623"/>
      <c r="CA23" s="623"/>
      <c r="CB23" s="623"/>
      <c r="CC23" s="623"/>
      <c r="CD23" s="623"/>
      <c r="CE23" s="623"/>
      <c r="CF23" s="623"/>
      <c r="CG23" s="623"/>
      <c r="CH23" s="623"/>
      <c r="CI23" s="623"/>
      <c r="CJ23" s="623"/>
      <c r="CK23" s="623"/>
      <c r="CL23" s="624"/>
      <c r="CM23" s="610">
        <v>140047</v>
      </c>
      <c r="CN23" s="611"/>
      <c r="CO23" s="611"/>
      <c r="CP23" s="611"/>
      <c r="CQ23" s="611"/>
      <c r="CR23" s="611"/>
      <c r="CS23" s="611"/>
      <c r="CT23" s="612"/>
      <c r="CU23" s="615">
        <v>0</v>
      </c>
      <c r="CV23" s="616"/>
      <c r="CW23" s="616"/>
      <c r="CX23" s="621"/>
      <c r="CY23" s="619" t="s">
        <v>119</v>
      </c>
      <c r="CZ23" s="611"/>
      <c r="DA23" s="611"/>
      <c r="DB23" s="611"/>
      <c r="DC23" s="611"/>
      <c r="DD23" s="611"/>
      <c r="DE23" s="611"/>
      <c r="DF23" s="611"/>
      <c r="DG23" s="611"/>
      <c r="DH23" s="611"/>
      <c r="DI23" s="611"/>
      <c r="DJ23" s="611"/>
      <c r="DK23" s="612"/>
      <c r="DL23" s="619">
        <v>140047</v>
      </c>
      <c r="DM23" s="611"/>
      <c r="DN23" s="611"/>
      <c r="DO23" s="611"/>
      <c r="DP23" s="611"/>
      <c r="DQ23" s="611"/>
      <c r="DR23" s="611"/>
      <c r="DS23" s="611"/>
      <c r="DT23" s="611"/>
      <c r="DU23" s="611"/>
      <c r="DV23" s="611"/>
      <c r="DW23" s="611"/>
      <c r="DX23" s="620"/>
    </row>
    <row r="24" spans="2:128" ht="11.25" customHeight="1">
      <c r="B24" s="607" t="s">
        <v>254</v>
      </c>
      <c r="C24" s="608"/>
      <c r="D24" s="608"/>
      <c r="E24" s="608"/>
      <c r="F24" s="608"/>
      <c r="G24" s="608"/>
      <c r="H24" s="608"/>
      <c r="I24" s="608"/>
      <c r="J24" s="608"/>
      <c r="K24" s="608"/>
      <c r="L24" s="608"/>
      <c r="M24" s="608"/>
      <c r="N24" s="608"/>
      <c r="O24" s="608"/>
      <c r="P24" s="608"/>
      <c r="Q24" s="609"/>
      <c r="R24" s="610">
        <v>265781202</v>
      </c>
      <c r="S24" s="611"/>
      <c r="T24" s="611"/>
      <c r="U24" s="611"/>
      <c r="V24" s="611"/>
      <c r="W24" s="611"/>
      <c r="X24" s="611"/>
      <c r="Y24" s="612"/>
      <c r="Z24" s="615">
        <v>58.9</v>
      </c>
      <c r="AA24" s="616"/>
      <c r="AB24" s="616"/>
      <c r="AC24" s="621"/>
      <c r="AD24" s="619">
        <v>242592906</v>
      </c>
      <c r="AE24" s="611"/>
      <c r="AF24" s="611"/>
      <c r="AG24" s="611"/>
      <c r="AH24" s="611"/>
      <c r="AI24" s="611"/>
      <c r="AJ24" s="611"/>
      <c r="AK24" s="612"/>
      <c r="AL24" s="615">
        <v>99.7</v>
      </c>
      <c r="AM24" s="616"/>
      <c r="AN24" s="616"/>
      <c r="AO24" s="617"/>
      <c r="AP24" s="622" t="s">
        <v>255</v>
      </c>
      <c r="AQ24" s="623"/>
      <c r="AR24" s="623"/>
      <c r="AS24" s="623"/>
      <c r="AT24" s="623"/>
      <c r="AU24" s="623"/>
      <c r="AV24" s="623"/>
      <c r="AW24" s="623"/>
      <c r="AX24" s="623"/>
      <c r="AY24" s="623"/>
      <c r="AZ24" s="623"/>
      <c r="BA24" s="623"/>
      <c r="BB24" s="623"/>
      <c r="BC24" s="624"/>
      <c r="BD24" s="610">
        <v>10560256</v>
      </c>
      <c r="BE24" s="611"/>
      <c r="BF24" s="611"/>
      <c r="BG24" s="611"/>
      <c r="BH24" s="611"/>
      <c r="BI24" s="611"/>
      <c r="BJ24" s="611"/>
      <c r="BK24" s="612"/>
      <c r="BL24" s="613">
        <v>10.1</v>
      </c>
      <c r="BM24" s="613"/>
      <c r="BN24" s="613"/>
      <c r="BO24" s="613"/>
      <c r="BP24" s="614" t="s">
        <v>209</v>
      </c>
      <c r="BQ24" s="614"/>
      <c r="BR24" s="614"/>
      <c r="BS24" s="614"/>
      <c r="BT24" s="614"/>
      <c r="BU24" s="614"/>
      <c r="BV24" s="614"/>
      <c r="BW24" s="618"/>
      <c r="BY24" s="622" t="s">
        <v>256</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5" t="s">
        <v>119</v>
      </c>
      <c r="CV24" s="616"/>
      <c r="CW24" s="616"/>
      <c r="CX24" s="621"/>
      <c r="CY24" s="619" t="s">
        <v>119</v>
      </c>
      <c r="CZ24" s="611"/>
      <c r="DA24" s="611"/>
      <c r="DB24" s="611"/>
      <c r="DC24" s="611"/>
      <c r="DD24" s="611"/>
      <c r="DE24" s="611"/>
      <c r="DF24" s="611"/>
      <c r="DG24" s="611"/>
      <c r="DH24" s="611"/>
      <c r="DI24" s="611"/>
      <c r="DJ24" s="611"/>
      <c r="DK24" s="612"/>
      <c r="DL24" s="619" t="s">
        <v>119</v>
      </c>
      <c r="DM24" s="611"/>
      <c r="DN24" s="611"/>
      <c r="DO24" s="611"/>
      <c r="DP24" s="611"/>
      <c r="DQ24" s="611"/>
      <c r="DR24" s="611"/>
      <c r="DS24" s="611"/>
      <c r="DT24" s="611"/>
      <c r="DU24" s="611"/>
      <c r="DV24" s="611"/>
      <c r="DW24" s="611"/>
      <c r="DX24" s="620"/>
    </row>
    <row r="25" spans="2:128" ht="11.25" customHeight="1">
      <c r="B25" s="607" t="s">
        <v>257</v>
      </c>
      <c r="C25" s="608"/>
      <c r="D25" s="608"/>
      <c r="E25" s="608"/>
      <c r="F25" s="608"/>
      <c r="G25" s="608"/>
      <c r="H25" s="608"/>
      <c r="I25" s="608"/>
      <c r="J25" s="608"/>
      <c r="K25" s="608"/>
      <c r="L25" s="608"/>
      <c r="M25" s="608"/>
      <c r="N25" s="608"/>
      <c r="O25" s="608"/>
      <c r="P25" s="608"/>
      <c r="Q25" s="609"/>
      <c r="R25" s="610">
        <v>337265</v>
      </c>
      <c r="S25" s="611"/>
      <c r="T25" s="611"/>
      <c r="U25" s="611"/>
      <c r="V25" s="611"/>
      <c r="W25" s="611"/>
      <c r="X25" s="611"/>
      <c r="Y25" s="612"/>
      <c r="Z25" s="615">
        <v>0.1</v>
      </c>
      <c r="AA25" s="616"/>
      <c r="AB25" s="616"/>
      <c r="AC25" s="621"/>
      <c r="AD25" s="619">
        <v>337265</v>
      </c>
      <c r="AE25" s="611"/>
      <c r="AF25" s="611"/>
      <c r="AG25" s="611"/>
      <c r="AH25" s="611"/>
      <c r="AI25" s="611"/>
      <c r="AJ25" s="611"/>
      <c r="AK25" s="612"/>
      <c r="AL25" s="615">
        <v>0.1</v>
      </c>
      <c r="AM25" s="616"/>
      <c r="AN25" s="616"/>
      <c r="AO25" s="617"/>
      <c r="AP25" s="622" t="s">
        <v>258</v>
      </c>
      <c r="AQ25" s="623"/>
      <c r="AR25" s="623"/>
      <c r="AS25" s="623"/>
      <c r="AT25" s="623"/>
      <c r="AU25" s="623"/>
      <c r="AV25" s="623"/>
      <c r="AW25" s="623"/>
      <c r="AX25" s="623"/>
      <c r="AY25" s="623"/>
      <c r="AZ25" s="623"/>
      <c r="BA25" s="623"/>
      <c r="BB25" s="623"/>
      <c r="BC25" s="624"/>
      <c r="BD25" s="610">
        <v>231</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259</v>
      </c>
      <c r="BZ25" s="623"/>
      <c r="CA25" s="623"/>
      <c r="CB25" s="623"/>
      <c r="CC25" s="623"/>
      <c r="CD25" s="623"/>
      <c r="CE25" s="623"/>
      <c r="CF25" s="623"/>
      <c r="CG25" s="623"/>
      <c r="CH25" s="623"/>
      <c r="CI25" s="623"/>
      <c r="CJ25" s="623"/>
      <c r="CK25" s="623"/>
      <c r="CL25" s="624"/>
      <c r="CM25" s="610">
        <v>14568231</v>
      </c>
      <c r="CN25" s="611"/>
      <c r="CO25" s="611"/>
      <c r="CP25" s="611"/>
      <c r="CQ25" s="611"/>
      <c r="CR25" s="611"/>
      <c r="CS25" s="611"/>
      <c r="CT25" s="612"/>
      <c r="CU25" s="615">
        <v>3.3</v>
      </c>
      <c r="CV25" s="616"/>
      <c r="CW25" s="616"/>
      <c r="CX25" s="621"/>
      <c r="CY25" s="619" t="s">
        <v>119</v>
      </c>
      <c r="CZ25" s="611"/>
      <c r="DA25" s="611"/>
      <c r="DB25" s="611"/>
      <c r="DC25" s="611"/>
      <c r="DD25" s="611"/>
      <c r="DE25" s="611"/>
      <c r="DF25" s="611"/>
      <c r="DG25" s="611"/>
      <c r="DH25" s="611"/>
      <c r="DI25" s="611"/>
      <c r="DJ25" s="611"/>
      <c r="DK25" s="612"/>
      <c r="DL25" s="619">
        <v>14568231</v>
      </c>
      <c r="DM25" s="611"/>
      <c r="DN25" s="611"/>
      <c r="DO25" s="611"/>
      <c r="DP25" s="611"/>
      <c r="DQ25" s="611"/>
      <c r="DR25" s="611"/>
      <c r="DS25" s="611"/>
      <c r="DT25" s="611"/>
      <c r="DU25" s="611"/>
      <c r="DV25" s="611"/>
      <c r="DW25" s="611"/>
      <c r="DX25" s="620"/>
    </row>
    <row r="26" spans="2:128" ht="11.25" customHeight="1">
      <c r="B26" s="607" t="s">
        <v>260</v>
      </c>
      <c r="C26" s="608"/>
      <c r="D26" s="608"/>
      <c r="E26" s="608"/>
      <c r="F26" s="608"/>
      <c r="G26" s="608"/>
      <c r="H26" s="608"/>
      <c r="I26" s="608"/>
      <c r="J26" s="608"/>
      <c r="K26" s="608"/>
      <c r="L26" s="608"/>
      <c r="M26" s="608"/>
      <c r="N26" s="608"/>
      <c r="O26" s="608"/>
      <c r="P26" s="608"/>
      <c r="Q26" s="609"/>
      <c r="R26" s="610">
        <v>3610825</v>
      </c>
      <c r="S26" s="611"/>
      <c r="T26" s="611"/>
      <c r="U26" s="611"/>
      <c r="V26" s="611"/>
      <c r="W26" s="611"/>
      <c r="X26" s="611"/>
      <c r="Y26" s="612"/>
      <c r="Z26" s="615">
        <v>0.8</v>
      </c>
      <c r="AA26" s="616"/>
      <c r="AB26" s="616"/>
      <c r="AC26" s="621"/>
      <c r="AD26" s="619" t="s">
        <v>119</v>
      </c>
      <c r="AE26" s="611"/>
      <c r="AF26" s="611"/>
      <c r="AG26" s="611"/>
      <c r="AH26" s="611"/>
      <c r="AI26" s="611"/>
      <c r="AJ26" s="611"/>
      <c r="AK26" s="612"/>
      <c r="AL26" s="615" t="s">
        <v>119</v>
      </c>
      <c r="AM26" s="616"/>
      <c r="AN26" s="616"/>
      <c r="AO26" s="617"/>
      <c r="AP26" s="622" t="s">
        <v>261</v>
      </c>
      <c r="AQ26" s="623"/>
      <c r="AR26" s="623"/>
      <c r="AS26" s="623"/>
      <c r="AT26" s="623"/>
      <c r="AU26" s="623"/>
      <c r="AV26" s="623"/>
      <c r="AW26" s="623"/>
      <c r="AX26" s="623"/>
      <c r="AY26" s="623"/>
      <c r="AZ26" s="623"/>
      <c r="BA26" s="623"/>
      <c r="BB26" s="623"/>
      <c r="BC26" s="624"/>
      <c r="BD26" s="610" t="s">
        <v>209</v>
      </c>
      <c r="BE26" s="611"/>
      <c r="BF26" s="611"/>
      <c r="BG26" s="611"/>
      <c r="BH26" s="611"/>
      <c r="BI26" s="611"/>
      <c r="BJ26" s="611"/>
      <c r="BK26" s="612"/>
      <c r="BL26" s="613" t="s">
        <v>119</v>
      </c>
      <c r="BM26" s="613"/>
      <c r="BN26" s="613"/>
      <c r="BO26" s="613"/>
      <c r="BP26" s="614" t="s">
        <v>209</v>
      </c>
      <c r="BQ26" s="614"/>
      <c r="BR26" s="614"/>
      <c r="BS26" s="614"/>
      <c r="BT26" s="614"/>
      <c r="BU26" s="614"/>
      <c r="BV26" s="614"/>
      <c r="BW26" s="618"/>
      <c r="BY26" s="622" t="s">
        <v>262</v>
      </c>
      <c r="BZ26" s="623"/>
      <c r="CA26" s="623"/>
      <c r="CB26" s="623"/>
      <c r="CC26" s="623"/>
      <c r="CD26" s="623"/>
      <c r="CE26" s="623"/>
      <c r="CF26" s="623"/>
      <c r="CG26" s="623"/>
      <c r="CH26" s="623"/>
      <c r="CI26" s="623"/>
      <c r="CJ26" s="623"/>
      <c r="CK26" s="623"/>
      <c r="CL26" s="624"/>
      <c r="CM26" s="610">
        <v>196100</v>
      </c>
      <c r="CN26" s="611"/>
      <c r="CO26" s="611"/>
      <c r="CP26" s="611"/>
      <c r="CQ26" s="611"/>
      <c r="CR26" s="611"/>
      <c r="CS26" s="611"/>
      <c r="CT26" s="612"/>
      <c r="CU26" s="615">
        <v>0</v>
      </c>
      <c r="CV26" s="616"/>
      <c r="CW26" s="616"/>
      <c r="CX26" s="621"/>
      <c r="CY26" s="619" t="s">
        <v>119</v>
      </c>
      <c r="CZ26" s="611"/>
      <c r="DA26" s="611"/>
      <c r="DB26" s="611"/>
      <c r="DC26" s="611"/>
      <c r="DD26" s="611"/>
      <c r="DE26" s="611"/>
      <c r="DF26" s="611"/>
      <c r="DG26" s="611"/>
      <c r="DH26" s="611"/>
      <c r="DI26" s="611"/>
      <c r="DJ26" s="611"/>
      <c r="DK26" s="612"/>
      <c r="DL26" s="619">
        <v>196100</v>
      </c>
      <c r="DM26" s="611"/>
      <c r="DN26" s="611"/>
      <c r="DO26" s="611"/>
      <c r="DP26" s="611"/>
      <c r="DQ26" s="611"/>
      <c r="DR26" s="611"/>
      <c r="DS26" s="611"/>
      <c r="DT26" s="611"/>
      <c r="DU26" s="611"/>
      <c r="DV26" s="611"/>
      <c r="DW26" s="611"/>
      <c r="DX26" s="620"/>
    </row>
    <row r="27" spans="2:128" ht="11.25" customHeight="1">
      <c r="B27" s="607" t="s">
        <v>263</v>
      </c>
      <c r="C27" s="608"/>
      <c r="D27" s="608"/>
      <c r="E27" s="608"/>
      <c r="F27" s="608"/>
      <c r="G27" s="608"/>
      <c r="H27" s="608"/>
      <c r="I27" s="608"/>
      <c r="J27" s="608"/>
      <c r="K27" s="608"/>
      <c r="L27" s="608"/>
      <c r="M27" s="608"/>
      <c r="N27" s="608"/>
      <c r="O27" s="608"/>
      <c r="P27" s="608"/>
      <c r="Q27" s="609"/>
      <c r="R27" s="610">
        <v>4490347</v>
      </c>
      <c r="S27" s="611"/>
      <c r="T27" s="611"/>
      <c r="U27" s="611"/>
      <c r="V27" s="611"/>
      <c r="W27" s="611"/>
      <c r="X27" s="611"/>
      <c r="Y27" s="612"/>
      <c r="Z27" s="615">
        <v>1</v>
      </c>
      <c r="AA27" s="616"/>
      <c r="AB27" s="616"/>
      <c r="AC27" s="621"/>
      <c r="AD27" s="619">
        <v>315582</v>
      </c>
      <c r="AE27" s="611"/>
      <c r="AF27" s="611"/>
      <c r="AG27" s="611"/>
      <c r="AH27" s="611"/>
      <c r="AI27" s="611"/>
      <c r="AJ27" s="611"/>
      <c r="AK27" s="612"/>
      <c r="AL27" s="615">
        <v>0.1</v>
      </c>
      <c r="AM27" s="616"/>
      <c r="AN27" s="616"/>
      <c r="AO27" s="617"/>
      <c r="AP27" s="622" t="s">
        <v>264</v>
      </c>
      <c r="AQ27" s="623"/>
      <c r="AR27" s="623"/>
      <c r="AS27" s="623"/>
      <c r="AT27" s="623"/>
      <c r="AU27" s="623"/>
      <c r="AV27" s="623"/>
      <c r="AW27" s="623"/>
      <c r="AX27" s="623"/>
      <c r="AY27" s="623"/>
      <c r="AZ27" s="623"/>
      <c r="BA27" s="623"/>
      <c r="BB27" s="623"/>
      <c r="BC27" s="624"/>
      <c r="BD27" s="610">
        <v>3364379</v>
      </c>
      <c r="BE27" s="611"/>
      <c r="BF27" s="611"/>
      <c r="BG27" s="611"/>
      <c r="BH27" s="611"/>
      <c r="BI27" s="611"/>
      <c r="BJ27" s="611"/>
      <c r="BK27" s="612"/>
      <c r="BL27" s="613">
        <v>3.2</v>
      </c>
      <c r="BM27" s="613"/>
      <c r="BN27" s="613"/>
      <c r="BO27" s="613"/>
      <c r="BP27" s="614" t="s">
        <v>119</v>
      </c>
      <c r="BQ27" s="614"/>
      <c r="BR27" s="614"/>
      <c r="BS27" s="614"/>
      <c r="BT27" s="614"/>
      <c r="BU27" s="614"/>
      <c r="BV27" s="614"/>
      <c r="BW27" s="618"/>
      <c r="BY27" s="622" t="s">
        <v>265</v>
      </c>
      <c r="BZ27" s="623"/>
      <c r="CA27" s="623"/>
      <c r="CB27" s="623"/>
      <c r="CC27" s="623"/>
      <c r="CD27" s="623"/>
      <c r="CE27" s="623"/>
      <c r="CF27" s="623"/>
      <c r="CG27" s="623"/>
      <c r="CH27" s="623"/>
      <c r="CI27" s="623"/>
      <c r="CJ27" s="623"/>
      <c r="CK27" s="623"/>
      <c r="CL27" s="624"/>
      <c r="CM27" s="610" t="s">
        <v>119</v>
      </c>
      <c r="CN27" s="611"/>
      <c r="CO27" s="611"/>
      <c r="CP27" s="611"/>
      <c r="CQ27" s="611"/>
      <c r="CR27" s="611"/>
      <c r="CS27" s="611"/>
      <c r="CT27" s="612"/>
      <c r="CU27" s="615" t="s">
        <v>209</v>
      </c>
      <c r="CV27" s="616"/>
      <c r="CW27" s="616"/>
      <c r="CX27" s="621"/>
      <c r="CY27" s="619" t="s">
        <v>119</v>
      </c>
      <c r="CZ27" s="611"/>
      <c r="DA27" s="611"/>
      <c r="DB27" s="611"/>
      <c r="DC27" s="611"/>
      <c r="DD27" s="611"/>
      <c r="DE27" s="611"/>
      <c r="DF27" s="611"/>
      <c r="DG27" s="611"/>
      <c r="DH27" s="611"/>
      <c r="DI27" s="611"/>
      <c r="DJ27" s="611"/>
      <c r="DK27" s="612"/>
      <c r="DL27" s="619" t="s">
        <v>119</v>
      </c>
      <c r="DM27" s="611"/>
      <c r="DN27" s="611"/>
      <c r="DO27" s="611"/>
      <c r="DP27" s="611"/>
      <c r="DQ27" s="611"/>
      <c r="DR27" s="611"/>
      <c r="DS27" s="611"/>
      <c r="DT27" s="611"/>
      <c r="DU27" s="611"/>
      <c r="DV27" s="611"/>
      <c r="DW27" s="611"/>
      <c r="DX27" s="620"/>
    </row>
    <row r="28" spans="2:128" ht="11.25" customHeight="1">
      <c r="B28" s="607" t="s">
        <v>266</v>
      </c>
      <c r="C28" s="608"/>
      <c r="D28" s="608"/>
      <c r="E28" s="608"/>
      <c r="F28" s="608"/>
      <c r="G28" s="608"/>
      <c r="H28" s="608"/>
      <c r="I28" s="608"/>
      <c r="J28" s="608"/>
      <c r="K28" s="608"/>
      <c r="L28" s="608"/>
      <c r="M28" s="608"/>
      <c r="N28" s="608"/>
      <c r="O28" s="608"/>
      <c r="P28" s="608"/>
      <c r="Q28" s="609"/>
      <c r="R28" s="610">
        <v>1529989</v>
      </c>
      <c r="S28" s="611"/>
      <c r="T28" s="611"/>
      <c r="U28" s="611"/>
      <c r="V28" s="611"/>
      <c r="W28" s="611"/>
      <c r="X28" s="611"/>
      <c r="Y28" s="612"/>
      <c r="Z28" s="615">
        <v>0.3</v>
      </c>
      <c r="AA28" s="616"/>
      <c r="AB28" s="616"/>
      <c r="AC28" s="621"/>
      <c r="AD28" s="619" t="s">
        <v>119</v>
      </c>
      <c r="AE28" s="611"/>
      <c r="AF28" s="611"/>
      <c r="AG28" s="611"/>
      <c r="AH28" s="611"/>
      <c r="AI28" s="611"/>
      <c r="AJ28" s="611"/>
      <c r="AK28" s="612"/>
      <c r="AL28" s="615" t="s">
        <v>119</v>
      </c>
      <c r="AM28" s="616"/>
      <c r="AN28" s="616"/>
      <c r="AO28" s="617"/>
      <c r="AP28" s="622" t="s">
        <v>267</v>
      </c>
      <c r="AQ28" s="623"/>
      <c r="AR28" s="623"/>
      <c r="AS28" s="623"/>
      <c r="AT28" s="623"/>
      <c r="AU28" s="623"/>
      <c r="AV28" s="623"/>
      <c r="AW28" s="623"/>
      <c r="AX28" s="623"/>
      <c r="AY28" s="623"/>
      <c r="AZ28" s="623"/>
      <c r="BA28" s="623"/>
      <c r="BB28" s="623"/>
      <c r="BC28" s="624"/>
      <c r="BD28" s="610">
        <v>108610</v>
      </c>
      <c r="BE28" s="611"/>
      <c r="BF28" s="611"/>
      <c r="BG28" s="611"/>
      <c r="BH28" s="611"/>
      <c r="BI28" s="611"/>
      <c r="BJ28" s="611"/>
      <c r="BK28" s="612"/>
      <c r="BL28" s="613">
        <v>0.1</v>
      </c>
      <c r="BM28" s="613"/>
      <c r="BN28" s="613"/>
      <c r="BO28" s="613"/>
      <c r="BP28" s="614" t="s">
        <v>209</v>
      </c>
      <c r="BQ28" s="614"/>
      <c r="BR28" s="614"/>
      <c r="BS28" s="614"/>
      <c r="BT28" s="614"/>
      <c r="BU28" s="614"/>
      <c r="BV28" s="614"/>
      <c r="BW28" s="618"/>
      <c r="BY28" s="622" t="s">
        <v>268</v>
      </c>
      <c r="BZ28" s="623"/>
      <c r="CA28" s="623"/>
      <c r="CB28" s="623"/>
      <c r="CC28" s="623"/>
      <c r="CD28" s="623"/>
      <c r="CE28" s="623"/>
      <c r="CF28" s="623"/>
      <c r="CG28" s="623"/>
      <c r="CH28" s="623"/>
      <c r="CI28" s="623"/>
      <c r="CJ28" s="623"/>
      <c r="CK28" s="623"/>
      <c r="CL28" s="624"/>
      <c r="CM28" s="610">
        <v>404089</v>
      </c>
      <c r="CN28" s="611"/>
      <c r="CO28" s="611"/>
      <c r="CP28" s="611"/>
      <c r="CQ28" s="611"/>
      <c r="CR28" s="611"/>
      <c r="CS28" s="611"/>
      <c r="CT28" s="612"/>
      <c r="CU28" s="615">
        <v>0.1</v>
      </c>
      <c r="CV28" s="616"/>
      <c r="CW28" s="616"/>
      <c r="CX28" s="621"/>
      <c r="CY28" s="619" t="s">
        <v>119</v>
      </c>
      <c r="CZ28" s="611"/>
      <c r="DA28" s="611"/>
      <c r="DB28" s="611"/>
      <c r="DC28" s="611"/>
      <c r="DD28" s="611"/>
      <c r="DE28" s="611"/>
      <c r="DF28" s="611"/>
      <c r="DG28" s="611"/>
      <c r="DH28" s="611"/>
      <c r="DI28" s="611"/>
      <c r="DJ28" s="611"/>
      <c r="DK28" s="612"/>
      <c r="DL28" s="619">
        <v>404089</v>
      </c>
      <c r="DM28" s="611"/>
      <c r="DN28" s="611"/>
      <c r="DO28" s="611"/>
      <c r="DP28" s="611"/>
      <c r="DQ28" s="611"/>
      <c r="DR28" s="611"/>
      <c r="DS28" s="611"/>
      <c r="DT28" s="611"/>
      <c r="DU28" s="611"/>
      <c r="DV28" s="611"/>
      <c r="DW28" s="611"/>
      <c r="DX28" s="620"/>
    </row>
    <row r="29" spans="2:128" ht="11.25" customHeight="1">
      <c r="B29" s="607" t="s">
        <v>269</v>
      </c>
      <c r="C29" s="608"/>
      <c r="D29" s="608"/>
      <c r="E29" s="608"/>
      <c r="F29" s="608"/>
      <c r="G29" s="608"/>
      <c r="H29" s="608"/>
      <c r="I29" s="608"/>
      <c r="J29" s="608"/>
      <c r="K29" s="608"/>
      <c r="L29" s="608"/>
      <c r="M29" s="608"/>
      <c r="N29" s="608"/>
      <c r="O29" s="608"/>
      <c r="P29" s="608"/>
      <c r="Q29" s="609"/>
      <c r="R29" s="610">
        <v>62652479</v>
      </c>
      <c r="S29" s="611"/>
      <c r="T29" s="611"/>
      <c r="U29" s="611"/>
      <c r="V29" s="611"/>
      <c r="W29" s="611"/>
      <c r="X29" s="611"/>
      <c r="Y29" s="612"/>
      <c r="Z29" s="615">
        <v>13.9</v>
      </c>
      <c r="AA29" s="616"/>
      <c r="AB29" s="616"/>
      <c r="AC29" s="621"/>
      <c r="AD29" s="619" t="s">
        <v>209</v>
      </c>
      <c r="AE29" s="611"/>
      <c r="AF29" s="611"/>
      <c r="AG29" s="611"/>
      <c r="AH29" s="611"/>
      <c r="AI29" s="611"/>
      <c r="AJ29" s="611"/>
      <c r="AK29" s="612"/>
      <c r="AL29" s="615" t="s">
        <v>119</v>
      </c>
      <c r="AM29" s="616"/>
      <c r="AN29" s="616"/>
      <c r="AO29" s="617"/>
      <c r="AP29" s="622" t="s">
        <v>270</v>
      </c>
      <c r="AQ29" s="623"/>
      <c r="AR29" s="623"/>
      <c r="AS29" s="623"/>
      <c r="AT29" s="623"/>
      <c r="AU29" s="623"/>
      <c r="AV29" s="623"/>
      <c r="AW29" s="623"/>
      <c r="AX29" s="623"/>
      <c r="AY29" s="623"/>
      <c r="AZ29" s="623"/>
      <c r="BA29" s="623"/>
      <c r="BB29" s="623"/>
      <c r="BC29" s="624"/>
      <c r="BD29" s="610">
        <v>8958</v>
      </c>
      <c r="BE29" s="611"/>
      <c r="BF29" s="611"/>
      <c r="BG29" s="611"/>
      <c r="BH29" s="611"/>
      <c r="BI29" s="611"/>
      <c r="BJ29" s="611"/>
      <c r="BK29" s="612"/>
      <c r="BL29" s="613">
        <v>0</v>
      </c>
      <c r="BM29" s="613"/>
      <c r="BN29" s="613"/>
      <c r="BO29" s="613"/>
      <c r="BP29" s="614" t="s">
        <v>209</v>
      </c>
      <c r="BQ29" s="614"/>
      <c r="BR29" s="614"/>
      <c r="BS29" s="614"/>
      <c r="BT29" s="614"/>
      <c r="BU29" s="614"/>
      <c r="BV29" s="614"/>
      <c r="BW29" s="618"/>
      <c r="BY29" s="622" t="s">
        <v>271</v>
      </c>
      <c r="BZ29" s="625"/>
      <c r="CA29" s="625"/>
      <c r="CB29" s="625"/>
      <c r="CC29" s="625"/>
      <c r="CD29" s="625"/>
      <c r="CE29" s="625"/>
      <c r="CF29" s="625"/>
      <c r="CG29" s="625"/>
      <c r="CH29" s="625"/>
      <c r="CI29" s="625"/>
      <c r="CJ29" s="625"/>
      <c r="CK29" s="625"/>
      <c r="CL29" s="624"/>
      <c r="CM29" s="610" t="s">
        <v>209</v>
      </c>
      <c r="CN29" s="611"/>
      <c r="CO29" s="611"/>
      <c r="CP29" s="611"/>
      <c r="CQ29" s="611"/>
      <c r="CR29" s="611"/>
      <c r="CS29" s="611"/>
      <c r="CT29" s="612"/>
      <c r="CU29" s="615" t="s">
        <v>209</v>
      </c>
      <c r="CV29" s="616"/>
      <c r="CW29" s="616"/>
      <c r="CX29" s="621"/>
      <c r="CY29" s="619" t="s">
        <v>119</v>
      </c>
      <c r="CZ29" s="611"/>
      <c r="DA29" s="611"/>
      <c r="DB29" s="611"/>
      <c r="DC29" s="611"/>
      <c r="DD29" s="611"/>
      <c r="DE29" s="611"/>
      <c r="DF29" s="611"/>
      <c r="DG29" s="611"/>
      <c r="DH29" s="611"/>
      <c r="DI29" s="611"/>
      <c r="DJ29" s="611"/>
      <c r="DK29" s="612"/>
      <c r="DL29" s="619" t="s">
        <v>209</v>
      </c>
      <c r="DM29" s="611"/>
      <c r="DN29" s="611"/>
      <c r="DO29" s="611"/>
      <c r="DP29" s="611"/>
      <c r="DQ29" s="611"/>
      <c r="DR29" s="611"/>
      <c r="DS29" s="611"/>
      <c r="DT29" s="611"/>
      <c r="DU29" s="611"/>
      <c r="DV29" s="611"/>
      <c r="DW29" s="611"/>
      <c r="DX29" s="620"/>
    </row>
    <row r="30" spans="2:128" ht="11.25" customHeight="1">
      <c r="B30" s="607" t="s">
        <v>272</v>
      </c>
      <c r="C30" s="608"/>
      <c r="D30" s="608"/>
      <c r="E30" s="608"/>
      <c r="F30" s="608"/>
      <c r="G30" s="608"/>
      <c r="H30" s="608"/>
      <c r="I30" s="608"/>
      <c r="J30" s="608"/>
      <c r="K30" s="608"/>
      <c r="L30" s="608"/>
      <c r="M30" s="608"/>
      <c r="N30" s="608"/>
      <c r="O30" s="608"/>
      <c r="P30" s="608"/>
      <c r="Q30" s="609"/>
      <c r="R30" s="610" t="s">
        <v>209</v>
      </c>
      <c r="S30" s="611"/>
      <c r="T30" s="611"/>
      <c r="U30" s="611"/>
      <c r="V30" s="611"/>
      <c r="W30" s="611"/>
      <c r="X30" s="611"/>
      <c r="Y30" s="612"/>
      <c r="Z30" s="615" t="s">
        <v>209</v>
      </c>
      <c r="AA30" s="616"/>
      <c r="AB30" s="616"/>
      <c r="AC30" s="621"/>
      <c r="AD30" s="619" t="s">
        <v>119</v>
      </c>
      <c r="AE30" s="611"/>
      <c r="AF30" s="611"/>
      <c r="AG30" s="611"/>
      <c r="AH30" s="611"/>
      <c r="AI30" s="611"/>
      <c r="AJ30" s="611"/>
      <c r="AK30" s="612"/>
      <c r="AL30" s="615" t="s">
        <v>209</v>
      </c>
      <c r="AM30" s="616"/>
      <c r="AN30" s="616"/>
      <c r="AO30" s="617"/>
      <c r="AP30" s="622" t="s">
        <v>273</v>
      </c>
      <c r="AQ30" s="623"/>
      <c r="AR30" s="623"/>
      <c r="AS30" s="623"/>
      <c r="AT30" s="623"/>
      <c r="AU30" s="623"/>
      <c r="AV30" s="623"/>
      <c r="AW30" s="623"/>
      <c r="AX30" s="623"/>
      <c r="AY30" s="623"/>
      <c r="AZ30" s="623"/>
      <c r="BA30" s="623"/>
      <c r="BB30" s="623"/>
      <c r="BC30" s="624"/>
      <c r="BD30" s="610">
        <v>8958</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274</v>
      </c>
      <c r="BZ30" s="625"/>
      <c r="CA30" s="625"/>
      <c r="CB30" s="625"/>
      <c r="CC30" s="625"/>
      <c r="CD30" s="625"/>
      <c r="CE30" s="625"/>
      <c r="CF30" s="625"/>
      <c r="CG30" s="625"/>
      <c r="CH30" s="625"/>
      <c r="CI30" s="625"/>
      <c r="CJ30" s="625"/>
      <c r="CK30" s="625"/>
      <c r="CL30" s="624"/>
      <c r="CM30" s="610">
        <v>96534</v>
      </c>
      <c r="CN30" s="611"/>
      <c r="CO30" s="611"/>
      <c r="CP30" s="611"/>
      <c r="CQ30" s="611"/>
      <c r="CR30" s="611"/>
      <c r="CS30" s="611"/>
      <c r="CT30" s="612"/>
      <c r="CU30" s="615">
        <v>0</v>
      </c>
      <c r="CV30" s="616"/>
      <c r="CW30" s="616"/>
      <c r="CX30" s="621"/>
      <c r="CY30" s="619" t="s">
        <v>119</v>
      </c>
      <c r="CZ30" s="611"/>
      <c r="DA30" s="611"/>
      <c r="DB30" s="611"/>
      <c r="DC30" s="611"/>
      <c r="DD30" s="611"/>
      <c r="DE30" s="611"/>
      <c r="DF30" s="611"/>
      <c r="DG30" s="611"/>
      <c r="DH30" s="611"/>
      <c r="DI30" s="611"/>
      <c r="DJ30" s="611"/>
      <c r="DK30" s="612"/>
      <c r="DL30" s="619">
        <v>96534</v>
      </c>
      <c r="DM30" s="611"/>
      <c r="DN30" s="611"/>
      <c r="DO30" s="611"/>
      <c r="DP30" s="611"/>
      <c r="DQ30" s="611"/>
      <c r="DR30" s="611"/>
      <c r="DS30" s="611"/>
      <c r="DT30" s="611"/>
      <c r="DU30" s="611"/>
      <c r="DV30" s="611"/>
      <c r="DW30" s="611"/>
      <c r="DX30" s="620"/>
    </row>
    <row r="31" spans="2:128" ht="11.25" customHeight="1">
      <c r="B31" s="607" t="s">
        <v>275</v>
      </c>
      <c r="C31" s="608"/>
      <c r="D31" s="608"/>
      <c r="E31" s="608"/>
      <c r="F31" s="608"/>
      <c r="G31" s="608"/>
      <c r="H31" s="608"/>
      <c r="I31" s="608"/>
      <c r="J31" s="608"/>
      <c r="K31" s="608"/>
      <c r="L31" s="608"/>
      <c r="M31" s="608"/>
      <c r="N31" s="608"/>
      <c r="O31" s="608"/>
      <c r="P31" s="608"/>
      <c r="Q31" s="609"/>
      <c r="R31" s="610">
        <v>1325542</v>
      </c>
      <c r="S31" s="611"/>
      <c r="T31" s="611"/>
      <c r="U31" s="611"/>
      <c r="V31" s="611"/>
      <c r="W31" s="611"/>
      <c r="X31" s="611"/>
      <c r="Y31" s="612"/>
      <c r="Z31" s="615">
        <v>0.3</v>
      </c>
      <c r="AA31" s="616"/>
      <c r="AB31" s="616"/>
      <c r="AC31" s="621"/>
      <c r="AD31" s="619">
        <v>13713</v>
      </c>
      <c r="AE31" s="611"/>
      <c r="AF31" s="611"/>
      <c r="AG31" s="611"/>
      <c r="AH31" s="611"/>
      <c r="AI31" s="611"/>
      <c r="AJ31" s="611"/>
      <c r="AK31" s="612"/>
      <c r="AL31" s="615">
        <v>0</v>
      </c>
      <c r="AM31" s="616"/>
      <c r="AN31" s="616"/>
      <c r="AO31" s="617"/>
      <c r="AP31" s="622" t="s">
        <v>276</v>
      </c>
      <c r="AQ31" s="623"/>
      <c r="AR31" s="623"/>
      <c r="AS31" s="623"/>
      <c r="AT31" s="623"/>
      <c r="AU31" s="623"/>
      <c r="AV31" s="623"/>
      <c r="AW31" s="623"/>
      <c r="AX31" s="623"/>
      <c r="AY31" s="623"/>
      <c r="AZ31" s="623"/>
      <c r="BA31" s="623"/>
      <c r="BB31" s="623"/>
      <c r="BC31" s="624"/>
      <c r="BD31" s="610">
        <v>99652</v>
      </c>
      <c r="BE31" s="611"/>
      <c r="BF31" s="611"/>
      <c r="BG31" s="611"/>
      <c r="BH31" s="611"/>
      <c r="BI31" s="611"/>
      <c r="BJ31" s="611"/>
      <c r="BK31" s="612"/>
      <c r="BL31" s="613">
        <v>0.1</v>
      </c>
      <c r="BM31" s="613"/>
      <c r="BN31" s="613"/>
      <c r="BO31" s="613"/>
      <c r="BP31" s="614" t="s">
        <v>119</v>
      </c>
      <c r="BQ31" s="614"/>
      <c r="BR31" s="614"/>
      <c r="BS31" s="614"/>
      <c r="BT31" s="614"/>
      <c r="BU31" s="614"/>
      <c r="BV31" s="614"/>
      <c r="BW31" s="618"/>
      <c r="BY31" s="607" t="s">
        <v>277</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5" t="s">
        <v>209</v>
      </c>
      <c r="CV31" s="616"/>
      <c r="CW31" s="616"/>
      <c r="CX31" s="621"/>
      <c r="CY31" s="619" t="s">
        <v>209</v>
      </c>
      <c r="CZ31" s="611"/>
      <c r="DA31" s="611"/>
      <c r="DB31" s="611"/>
      <c r="DC31" s="611"/>
      <c r="DD31" s="611"/>
      <c r="DE31" s="611"/>
      <c r="DF31" s="611"/>
      <c r="DG31" s="611"/>
      <c r="DH31" s="611"/>
      <c r="DI31" s="611"/>
      <c r="DJ31" s="611"/>
      <c r="DK31" s="612"/>
      <c r="DL31" s="619" t="s">
        <v>209</v>
      </c>
      <c r="DM31" s="611"/>
      <c r="DN31" s="611"/>
      <c r="DO31" s="611"/>
      <c r="DP31" s="611"/>
      <c r="DQ31" s="611"/>
      <c r="DR31" s="611"/>
      <c r="DS31" s="611"/>
      <c r="DT31" s="611"/>
      <c r="DU31" s="611"/>
      <c r="DV31" s="611"/>
      <c r="DW31" s="611"/>
      <c r="DX31" s="620"/>
    </row>
    <row r="32" spans="2:128" ht="11.25" customHeight="1">
      <c r="B32" s="607" t="s">
        <v>278</v>
      </c>
      <c r="C32" s="608"/>
      <c r="D32" s="608"/>
      <c r="E32" s="608"/>
      <c r="F32" s="608"/>
      <c r="G32" s="608"/>
      <c r="H32" s="608"/>
      <c r="I32" s="608"/>
      <c r="J32" s="608"/>
      <c r="K32" s="608"/>
      <c r="L32" s="608"/>
      <c r="M32" s="608"/>
      <c r="N32" s="608"/>
      <c r="O32" s="608"/>
      <c r="P32" s="608"/>
      <c r="Q32" s="609"/>
      <c r="R32" s="610">
        <v>1001101</v>
      </c>
      <c r="S32" s="611"/>
      <c r="T32" s="611"/>
      <c r="U32" s="611"/>
      <c r="V32" s="611"/>
      <c r="W32" s="611"/>
      <c r="X32" s="611"/>
      <c r="Y32" s="612"/>
      <c r="Z32" s="615">
        <v>0.2</v>
      </c>
      <c r="AA32" s="616"/>
      <c r="AB32" s="616"/>
      <c r="AC32" s="621"/>
      <c r="AD32" s="619" t="s">
        <v>209</v>
      </c>
      <c r="AE32" s="611"/>
      <c r="AF32" s="611"/>
      <c r="AG32" s="611"/>
      <c r="AH32" s="611"/>
      <c r="AI32" s="611"/>
      <c r="AJ32" s="611"/>
      <c r="AK32" s="612"/>
      <c r="AL32" s="615" t="s">
        <v>119</v>
      </c>
      <c r="AM32" s="616"/>
      <c r="AN32" s="616"/>
      <c r="AO32" s="617"/>
      <c r="AP32" s="622" t="s">
        <v>279</v>
      </c>
      <c r="AQ32" s="623"/>
      <c r="AR32" s="623"/>
      <c r="AS32" s="623"/>
      <c r="AT32" s="623"/>
      <c r="AU32" s="623"/>
      <c r="AV32" s="623"/>
      <c r="AW32" s="623"/>
      <c r="AX32" s="623"/>
      <c r="AY32" s="623"/>
      <c r="AZ32" s="623"/>
      <c r="BA32" s="623"/>
      <c r="BB32" s="623"/>
      <c r="BC32" s="624"/>
      <c r="BD32" s="610" t="s">
        <v>119</v>
      </c>
      <c r="BE32" s="611"/>
      <c r="BF32" s="611"/>
      <c r="BG32" s="611"/>
      <c r="BH32" s="611"/>
      <c r="BI32" s="611"/>
      <c r="BJ32" s="611"/>
      <c r="BK32" s="612"/>
      <c r="BL32" s="613" t="s">
        <v>119</v>
      </c>
      <c r="BM32" s="613"/>
      <c r="BN32" s="613"/>
      <c r="BO32" s="613"/>
      <c r="BP32" s="614" t="s">
        <v>119</v>
      </c>
      <c r="BQ32" s="614"/>
      <c r="BR32" s="614"/>
      <c r="BS32" s="614"/>
      <c r="BT32" s="614"/>
      <c r="BU32" s="614"/>
      <c r="BV32" s="614"/>
      <c r="BW32" s="618"/>
      <c r="BY32" s="626" t="s">
        <v>280</v>
      </c>
      <c r="BZ32" s="627"/>
      <c r="CA32" s="627"/>
      <c r="CB32" s="627"/>
      <c r="CC32" s="627"/>
      <c r="CD32" s="627"/>
      <c r="CE32" s="627"/>
      <c r="CF32" s="627"/>
      <c r="CG32" s="627"/>
      <c r="CH32" s="627"/>
      <c r="CI32" s="627"/>
      <c r="CJ32" s="627"/>
      <c r="CK32" s="627"/>
      <c r="CL32" s="628"/>
      <c r="CM32" s="610">
        <v>439921412</v>
      </c>
      <c r="CN32" s="611"/>
      <c r="CO32" s="611"/>
      <c r="CP32" s="611"/>
      <c r="CQ32" s="611"/>
      <c r="CR32" s="611"/>
      <c r="CS32" s="611"/>
      <c r="CT32" s="612"/>
      <c r="CU32" s="632">
        <v>100</v>
      </c>
      <c r="CV32" s="633"/>
      <c r="CW32" s="633"/>
      <c r="CX32" s="634"/>
      <c r="CY32" s="619">
        <v>93797091</v>
      </c>
      <c r="CZ32" s="611"/>
      <c r="DA32" s="611"/>
      <c r="DB32" s="611"/>
      <c r="DC32" s="611"/>
      <c r="DD32" s="611"/>
      <c r="DE32" s="611"/>
      <c r="DF32" s="611"/>
      <c r="DG32" s="611"/>
      <c r="DH32" s="611"/>
      <c r="DI32" s="611"/>
      <c r="DJ32" s="611"/>
      <c r="DK32" s="612"/>
      <c r="DL32" s="619">
        <v>292332703</v>
      </c>
      <c r="DM32" s="611"/>
      <c r="DN32" s="611"/>
      <c r="DO32" s="611"/>
      <c r="DP32" s="611"/>
      <c r="DQ32" s="611"/>
      <c r="DR32" s="611"/>
      <c r="DS32" s="611"/>
      <c r="DT32" s="611"/>
      <c r="DU32" s="611"/>
      <c r="DV32" s="611"/>
      <c r="DW32" s="611"/>
      <c r="DX32" s="620"/>
    </row>
    <row r="33" spans="2:128" ht="11.25" customHeight="1">
      <c r="B33" s="607" t="s">
        <v>281</v>
      </c>
      <c r="C33" s="608"/>
      <c r="D33" s="608"/>
      <c r="E33" s="608"/>
      <c r="F33" s="608"/>
      <c r="G33" s="608"/>
      <c r="H33" s="608"/>
      <c r="I33" s="608"/>
      <c r="J33" s="608"/>
      <c r="K33" s="608"/>
      <c r="L33" s="608"/>
      <c r="M33" s="608"/>
      <c r="N33" s="608"/>
      <c r="O33" s="608"/>
      <c r="P33" s="608"/>
      <c r="Q33" s="609"/>
      <c r="R33" s="610">
        <v>8462472</v>
      </c>
      <c r="S33" s="611"/>
      <c r="T33" s="611"/>
      <c r="U33" s="611"/>
      <c r="V33" s="611"/>
      <c r="W33" s="611"/>
      <c r="X33" s="611"/>
      <c r="Y33" s="612"/>
      <c r="Z33" s="615">
        <v>1.9</v>
      </c>
      <c r="AA33" s="616"/>
      <c r="AB33" s="616"/>
      <c r="AC33" s="621"/>
      <c r="AD33" s="619" t="s">
        <v>209</v>
      </c>
      <c r="AE33" s="611"/>
      <c r="AF33" s="611"/>
      <c r="AG33" s="611"/>
      <c r="AH33" s="611"/>
      <c r="AI33" s="611"/>
      <c r="AJ33" s="611"/>
      <c r="AK33" s="612"/>
      <c r="AL33" s="615" t="s">
        <v>209</v>
      </c>
      <c r="AM33" s="616"/>
      <c r="AN33" s="616"/>
      <c r="AO33" s="617"/>
      <c r="AP33" s="607" t="s">
        <v>154</v>
      </c>
      <c r="AQ33" s="608"/>
      <c r="AR33" s="608"/>
      <c r="AS33" s="608"/>
      <c r="AT33" s="608"/>
      <c r="AU33" s="608"/>
      <c r="AV33" s="608"/>
      <c r="AW33" s="608"/>
      <c r="AX33" s="608"/>
      <c r="AY33" s="608"/>
      <c r="AZ33" s="608"/>
      <c r="BA33" s="608"/>
      <c r="BB33" s="608"/>
      <c r="BC33" s="609"/>
      <c r="BD33" s="610">
        <v>104510377</v>
      </c>
      <c r="BE33" s="611"/>
      <c r="BF33" s="611"/>
      <c r="BG33" s="611"/>
      <c r="BH33" s="611"/>
      <c r="BI33" s="611"/>
      <c r="BJ33" s="611"/>
      <c r="BK33" s="612"/>
      <c r="BL33" s="613">
        <v>100</v>
      </c>
      <c r="BM33" s="613"/>
      <c r="BN33" s="613"/>
      <c r="BO33" s="613"/>
      <c r="BP33" s="614">
        <v>643488</v>
      </c>
      <c r="BQ33" s="614"/>
      <c r="BR33" s="614"/>
      <c r="BS33" s="614"/>
      <c r="BT33" s="614"/>
      <c r="BU33" s="614"/>
      <c r="BV33" s="614"/>
      <c r="BW33" s="618"/>
      <c r="BY33" s="592" t="s">
        <v>282</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c r="B34" s="607" t="s">
        <v>283</v>
      </c>
      <c r="C34" s="608"/>
      <c r="D34" s="608"/>
      <c r="E34" s="608"/>
      <c r="F34" s="608"/>
      <c r="G34" s="608"/>
      <c r="H34" s="608"/>
      <c r="I34" s="608"/>
      <c r="J34" s="608"/>
      <c r="K34" s="608"/>
      <c r="L34" s="608"/>
      <c r="M34" s="608"/>
      <c r="N34" s="608"/>
      <c r="O34" s="608"/>
      <c r="P34" s="608"/>
      <c r="Q34" s="609"/>
      <c r="R34" s="610">
        <v>9899598</v>
      </c>
      <c r="S34" s="611"/>
      <c r="T34" s="611"/>
      <c r="U34" s="611"/>
      <c r="V34" s="611"/>
      <c r="W34" s="611"/>
      <c r="X34" s="611"/>
      <c r="Y34" s="612"/>
      <c r="Z34" s="615">
        <v>2.2000000000000002</v>
      </c>
      <c r="AA34" s="616"/>
      <c r="AB34" s="616"/>
      <c r="AC34" s="621"/>
      <c r="AD34" s="619" t="s">
        <v>209</v>
      </c>
      <c r="AE34" s="611"/>
      <c r="AF34" s="611"/>
      <c r="AG34" s="611"/>
      <c r="AH34" s="611"/>
      <c r="AI34" s="611"/>
      <c r="AJ34" s="611"/>
      <c r="AK34" s="612"/>
      <c r="AL34" s="615" t="s">
        <v>119</v>
      </c>
      <c r="AM34" s="616"/>
      <c r="AN34" s="616"/>
      <c r="AO34" s="617"/>
      <c r="AP34" s="622"/>
      <c r="AQ34" s="623"/>
      <c r="AR34" s="623"/>
      <c r="AS34" s="623"/>
      <c r="AT34" s="623"/>
      <c r="AU34" s="623"/>
      <c r="AV34" s="623"/>
      <c r="AW34" s="623"/>
      <c r="AX34" s="623"/>
      <c r="AY34" s="623"/>
      <c r="AZ34" s="623"/>
      <c r="BA34" s="623"/>
      <c r="BB34" s="623"/>
      <c r="BC34" s="624"/>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190</v>
      </c>
      <c r="BZ34" s="593"/>
      <c r="CA34" s="593"/>
      <c r="CB34" s="593"/>
      <c r="CC34" s="593"/>
      <c r="CD34" s="593"/>
      <c r="CE34" s="593"/>
      <c r="CF34" s="593"/>
      <c r="CG34" s="593"/>
      <c r="CH34" s="593"/>
      <c r="CI34" s="593"/>
      <c r="CJ34" s="593"/>
      <c r="CK34" s="593"/>
      <c r="CL34" s="594"/>
      <c r="CM34" s="592" t="s">
        <v>284</v>
      </c>
      <c r="CN34" s="593"/>
      <c r="CO34" s="593"/>
      <c r="CP34" s="593"/>
      <c r="CQ34" s="593"/>
      <c r="CR34" s="593"/>
      <c r="CS34" s="593"/>
      <c r="CT34" s="594"/>
      <c r="CU34" s="592" t="s">
        <v>285</v>
      </c>
      <c r="CV34" s="593"/>
      <c r="CW34" s="593"/>
      <c r="CX34" s="594"/>
      <c r="CY34" s="592" t="s">
        <v>286</v>
      </c>
      <c r="CZ34" s="593"/>
      <c r="DA34" s="593"/>
      <c r="DB34" s="593"/>
      <c r="DC34" s="593"/>
      <c r="DD34" s="593"/>
      <c r="DE34" s="593"/>
      <c r="DF34" s="594"/>
      <c r="DG34" s="629" t="s">
        <v>287</v>
      </c>
      <c r="DH34" s="630"/>
      <c r="DI34" s="630"/>
      <c r="DJ34" s="630"/>
      <c r="DK34" s="630"/>
      <c r="DL34" s="630"/>
      <c r="DM34" s="630"/>
      <c r="DN34" s="630"/>
      <c r="DO34" s="630"/>
      <c r="DP34" s="630"/>
      <c r="DQ34" s="631"/>
      <c r="DR34" s="592" t="s">
        <v>288</v>
      </c>
      <c r="DS34" s="593"/>
      <c r="DT34" s="593"/>
      <c r="DU34" s="593"/>
      <c r="DV34" s="593"/>
      <c r="DW34" s="593"/>
      <c r="DX34" s="594"/>
    </row>
    <row r="35" spans="2:128" ht="11.25" customHeight="1">
      <c r="B35" s="607" t="s">
        <v>289</v>
      </c>
      <c r="C35" s="608"/>
      <c r="D35" s="608"/>
      <c r="E35" s="608"/>
      <c r="F35" s="608"/>
      <c r="G35" s="608"/>
      <c r="H35" s="608"/>
      <c r="I35" s="608"/>
      <c r="J35" s="608"/>
      <c r="K35" s="608"/>
      <c r="L35" s="608"/>
      <c r="M35" s="608"/>
      <c r="N35" s="608"/>
      <c r="O35" s="608"/>
      <c r="P35" s="608"/>
      <c r="Q35" s="609"/>
      <c r="R35" s="610">
        <v>33194241</v>
      </c>
      <c r="S35" s="611"/>
      <c r="T35" s="611"/>
      <c r="U35" s="611"/>
      <c r="V35" s="611"/>
      <c r="W35" s="611"/>
      <c r="X35" s="611"/>
      <c r="Y35" s="612"/>
      <c r="Z35" s="615">
        <v>7.4</v>
      </c>
      <c r="AA35" s="616"/>
      <c r="AB35" s="616"/>
      <c r="AC35" s="621"/>
      <c r="AD35" s="619">
        <v>44817</v>
      </c>
      <c r="AE35" s="611"/>
      <c r="AF35" s="611"/>
      <c r="AG35" s="611"/>
      <c r="AH35" s="611"/>
      <c r="AI35" s="611"/>
      <c r="AJ35" s="611"/>
      <c r="AK35" s="612"/>
      <c r="AL35" s="615">
        <v>0</v>
      </c>
      <c r="AM35" s="616"/>
      <c r="AN35" s="616"/>
      <c r="AO35" s="617"/>
      <c r="AP35" s="622"/>
      <c r="AQ35" s="623"/>
      <c r="AR35" s="623"/>
      <c r="AS35" s="623"/>
      <c r="AT35" s="623"/>
      <c r="AU35" s="623"/>
      <c r="AV35" s="623"/>
      <c r="AW35" s="623"/>
      <c r="AX35" s="623"/>
      <c r="AY35" s="623"/>
      <c r="AZ35" s="623"/>
      <c r="BA35" s="623"/>
      <c r="BB35" s="623"/>
      <c r="BC35" s="624"/>
      <c r="BD35" s="610"/>
      <c r="BE35" s="611"/>
      <c r="BF35" s="611"/>
      <c r="BG35" s="611"/>
      <c r="BH35" s="611"/>
      <c r="BI35" s="611"/>
      <c r="BJ35" s="611"/>
      <c r="BK35" s="612"/>
      <c r="BL35" s="613"/>
      <c r="BM35" s="613"/>
      <c r="BN35" s="613"/>
      <c r="BO35" s="613"/>
      <c r="BP35" s="614"/>
      <c r="BQ35" s="614"/>
      <c r="BR35" s="614"/>
      <c r="BS35" s="614"/>
      <c r="BT35" s="614"/>
      <c r="BU35" s="614"/>
      <c r="BV35" s="614"/>
      <c r="BW35" s="618"/>
      <c r="BY35" s="596" t="s">
        <v>290</v>
      </c>
      <c r="BZ35" s="597"/>
      <c r="CA35" s="597"/>
      <c r="CB35" s="597"/>
      <c r="CC35" s="597"/>
      <c r="CD35" s="597"/>
      <c r="CE35" s="597"/>
      <c r="CF35" s="597"/>
      <c r="CG35" s="597"/>
      <c r="CH35" s="597"/>
      <c r="CI35" s="597"/>
      <c r="CJ35" s="597"/>
      <c r="CK35" s="597"/>
      <c r="CL35" s="598"/>
      <c r="CM35" s="599">
        <v>197448663</v>
      </c>
      <c r="CN35" s="600"/>
      <c r="CO35" s="600"/>
      <c r="CP35" s="600"/>
      <c r="CQ35" s="600"/>
      <c r="CR35" s="600"/>
      <c r="CS35" s="600"/>
      <c r="CT35" s="601"/>
      <c r="CU35" s="604">
        <v>44.9</v>
      </c>
      <c r="CV35" s="605"/>
      <c r="CW35" s="605"/>
      <c r="CX35" s="640"/>
      <c r="CY35" s="641">
        <v>171927661</v>
      </c>
      <c r="CZ35" s="600"/>
      <c r="DA35" s="600"/>
      <c r="DB35" s="600"/>
      <c r="DC35" s="600"/>
      <c r="DD35" s="600"/>
      <c r="DE35" s="600"/>
      <c r="DF35" s="601"/>
      <c r="DG35" s="641">
        <v>170260226</v>
      </c>
      <c r="DH35" s="600"/>
      <c r="DI35" s="600"/>
      <c r="DJ35" s="600"/>
      <c r="DK35" s="600"/>
      <c r="DL35" s="600"/>
      <c r="DM35" s="600"/>
      <c r="DN35" s="600"/>
      <c r="DO35" s="600"/>
      <c r="DP35" s="600"/>
      <c r="DQ35" s="601"/>
      <c r="DR35" s="604">
        <v>66</v>
      </c>
      <c r="DS35" s="605"/>
      <c r="DT35" s="605"/>
      <c r="DU35" s="605"/>
      <c r="DV35" s="605"/>
      <c r="DW35" s="605"/>
      <c r="DX35" s="606"/>
    </row>
    <row r="36" spans="2:128" ht="11.25" customHeight="1">
      <c r="B36" s="607" t="s">
        <v>291</v>
      </c>
      <c r="C36" s="608"/>
      <c r="D36" s="608"/>
      <c r="E36" s="608"/>
      <c r="F36" s="608"/>
      <c r="G36" s="608"/>
      <c r="H36" s="608"/>
      <c r="I36" s="608"/>
      <c r="J36" s="608"/>
      <c r="K36" s="608"/>
      <c r="L36" s="608"/>
      <c r="M36" s="608"/>
      <c r="N36" s="608"/>
      <c r="O36" s="608"/>
      <c r="P36" s="608"/>
      <c r="Q36" s="609"/>
      <c r="R36" s="610">
        <v>58726040</v>
      </c>
      <c r="S36" s="611"/>
      <c r="T36" s="611"/>
      <c r="U36" s="611"/>
      <c r="V36" s="611"/>
      <c r="W36" s="611"/>
      <c r="X36" s="611"/>
      <c r="Y36" s="612"/>
      <c r="Z36" s="615">
        <v>13</v>
      </c>
      <c r="AA36" s="616"/>
      <c r="AB36" s="616"/>
      <c r="AC36" s="621"/>
      <c r="AD36" s="619" t="s">
        <v>209</v>
      </c>
      <c r="AE36" s="611"/>
      <c r="AF36" s="611"/>
      <c r="AG36" s="611"/>
      <c r="AH36" s="611"/>
      <c r="AI36" s="611"/>
      <c r="AJ36" s="611"/>
      <c r="AK36" s="612"/>
      <c r="AL36" s="615" t="s">
        <v>209</v>
      </c>
      <c r="AM36" s="616"/>
      <c r="AN36" s="616"/>
      <c r="AO36" s="617"/>
      <c r="AP36" s="622"/>
      <c r="AQ36" s="623"/>
      <c r="AR36" s="623"/>
      <c r="AS36" s="623"/>
      <c r="AT36" s="623"/>
      <c r="AU36" s="623"/>
      <c r="AV36" s="623"/>
      <c r="AW36" s="623"/>
      <c r="AX36" s="623"/>
      <c r="AY36" s="623"/>
      <c r="AZ36" s="623"/>
      <c r="BA36" s="623"/>
      <c r="BB36" s="623"/>
      <c r="BC36" s="624"/>
      <c r="BD36" s="610"/>
      <c r="BE36" s="611"/>
      <c r="BF36" s="611"/>
      <c r="BG36" s="611"/>
      <c r="BH36" s="611"/>
      <c r="BI36" s="611"/>
      <c r="BJ36" s="611"/>
      <c r="BK36" s="612"/>
      <c r="BL36" s="613"/>
      <c r="BM36" s="613"/>
      <c r="BN36" s="613"/>
      <c r="BO36" s="613"/>
      <c r="BP36" s="614"/>
      <c r="BQ36" s="614"/>
      <c r="BR36" s="614"/>
      <c r="BS36" s="614"/>
      <c r="BT36" s="614"/>
      <c r="BU36" s="614"/>
      <c r="BV36" s="614"/>
      <c r="BW36" s="618"/>
      <c r="BY36" s="607" t="s">
        <v>292</v>
      </c>
      <c r="BZ36" s="608"/>
      <c r="CA36" s="608"/>
      <c r="CB36" s="608"/>
      <c r="CC36" s="608"/>
      <c r="CD36" s="608"/>
      <c r="CE36" s="608"/>
      <c r="CF36" s="608"/>
      <c r="CG36" s="608"/>
      <c r="CH36" s="608"/>
      <c r="CI36" s="608"/>
      <c r="CJ36" s="608"/>
      <c r="CK36" s="608"/>
      <c r="CL36" s="609"/>
      <c r="CM36" s="610">
        <v>122732386</v>
      </c>
      <c r="CN36" s="635"/>
      <c r="CO36" s="635"/>
      <c r="CP36" s="635"/>
      <c r="CQ36" s="635"/>
      <c r="CR36" s="635"/>
      <c r="CS36" s="635"/>
      <c r="CT36" s="636"/>
      <c r="CU36" s="615">
        <v>27.9</v>
      </c>
      <c r="CV36" s="637"/>
      <c r="CW36" s="637"/>
      <c r="CX36" s="638"/>
      <c r="CY36" s="619">
        <v>106057419</v>
      </c>
      <c r="CZ36" s="635"/>
      <c r="DA36" s="635"/>
      <c r="DB36" s="635"/>
      <c r="DC36" s="635"/>
      <c r="DD36" s="635"/>
      <c r="DE36" s="635"/>
      <c r="DF36" s="636"/>
      <c r="DG36" s="619">
        <v>104397359</v>
      </c>
      <c r="DH36" s="635"/>
      <c r="DI36" s="635"/>
      <c r="DJ36" s="635"/>
      <c r="DK36" s="635"/>
      <c r="DL36" s="635"/>
      <c r="DM36" s="635"/>
      <c r="DN36" s="635"/>
      <c r="DO36" s="635"/>
      <c r="DP36" s="635"/>
      <c r="DQ36" s="636"/>
      <c r="DR36" s="615">
        <v>40.5</v>
      </c>
      <c r="DS36" s="637"/>
      <c r="DT36" s="637"/>
      <c r="DU36" s="637"/>
      <c r="DV36" s="637"/>
      <c r="DW36" s="637"/>
      <c r="DX36" s="639"/>
    </row>
    <row r="37" spans="2:128" ht="11.25" customHeight="1">
      <c r="B37" s="607" t="s">
        <v>293</v>
      </c>
      <c r="C37" s="608"/>
      <c r="D37" s="608"/>
      <c r="E37" s="608"/>
      <c r="F37" s="608"/>
      <c r="G37" s="608"/>
      <c r="H37" s="608"/>
      <c r="I37" s="608"/>
      <c r="J37" s="608"/>
      <c r="K37" s="608"/>
      <c r="L37" s="608"/>
      <c r="M37" s="608"/>
      <c r="N37" s="608"/>
      <c r="O37" s="608"/>
      <c r="P37" s="608"/>
      <c r="Q37" s="609"/>
      <c r="R37" s="610" t="s">
        <v>119</v>
      </c>
      <c r="S37" s="611"/>
      <c r="T37" s="611"/>
      <c r="U37" s="611"/>
      <c r="V37" s="611"/>
      <c r="W37" s="611"/>
      <c r="X37" s="611"/>
      <c r="Y37" s="612"/>
      <c r="Z37" s="615" t="s">
        <v>209</v>
      </c>
      <c r="AA37" s="616"/>
      <c r="AB37" s="616"/>
      <c r="AC37" s="621"/>
      <c r="AD37" s="619" t="s">
        <v>119</v>
      </c>
      <c r="AE37" s="611"/>
      <c r="AF37" s="611"/>
      <c r="AG37" s="611"/>
      <c r="AH37" s="611"/>
      <c r="AI37" s="611"/>
      <c r="AJ37" s="611"/>
      <c r="AK37" s="612"/>
      <c r="AL37" s="615" t="s">
        <v>209</v>
      </c>
      <c r="AM37" s="616"/>
      <c r="AN37" s="616"/>
      <c r="AO37" s="617"/>
      <c r="AP37" s="622"/>
      <c r="AQ37" s="623"/>
      <c r="AR37" s="623"/>
      <c r="AS37" s="623"/>
      <c r="AT37" s="623"/>
      <c r="AU37" s="623"/>
      <c r="AV37" s="623"/>
      <c r="AW37" s="623"/>
      <c r="AX37" s="623"/>
      <c r="AY37" s="623"/>
      <c r="AZ37" s="623"/>
      <c r="BA37" s="623"/>
      <c r="BB37" s="623"/>
      <c r="BC37" s="624"/>
      <c r="BD37" s="610"/>
      <c r="BE37" s="611"/>
      <c r="BF37" s="611"/>
      <c r="BG37" s="611"/>
      <c r="BH37" s="611"/>
      <c r="BI37" s="611"/>
      <c r="BJ37" s="611"/>
      <c r="BK37" s="612"/>
      <c r="BL37" s="613"/>
      <c r="BM37" s="613"/>
      <c r="BN37" s="613"/>
      <c r="BO37" s="613"/>
      <c r="BP37" s="614"/>
      <c r="BQ37" s="614"/>
      <c r="BR37" s="614"/>
      <c r="BS37" s="614"/>
      <c r="BT37" s="614"/>
      <c r="BU37" s="614"/>
      <c r="BV37" s="614"/>
      <c r="BW37" s="618"/>
      <c r="BY37" s="607" t="s">
        <v>294</v>
      </c>
      <c r="BZ37" s="608"/>
      <c r="CA37" s="608"/>
      <c r="CB37" s="608"/>
      <c r="CC37" s="608"/>
      <c r="CD37" s="608"/>
      <c r="CE37" s="608"/>
      <c r="CF37" s="608"/>
      <c r="CG37" s="608"/>
      <c r="CH37" s="608"/>
      <c r="CI37" s="608"/>
      <c r="CJ37" s="608"/>
      <c r="CK37" s="608"/>
      <c r="CL37" s="609"/>
      <c r="CM37" s="610">
        <v>89302431</v>
      </c>
      <c r="CN37" s="611"/>
      <c r="CO37" s="611"/>
      <c r="CP37" s="611"/>
      <c r="CQ37" s="611"/>
      <c r="CR37" s="611"/>
      <c r="CS37" s="611"/>
      <c r="CT37" s="612"/>
      <c r="CU37" s="615">
        <v>20.3</v>
      </c>
      <c r="CV37" s="637"/>
      <c r="CW37" s="637"/>
      <c r="CX37" s="638"/>
      <c r="CY37" s="619">
        <v>77822555</v>
      </c>
      <c r="CZ37" s="635"/>
      <c r="DA37" s="635"/>
      <c r="DB37" s="635"/>
      <c r="DC37" s="635"/>
      <c r="DD37" s="635"/>
      <c r="DE37" s="635"/>
      <c r="DF37" s="636"/>
      <c r="DG37" s="619">
        <v>77822555</v>
      </c>
      <c r="DH37" s="635"/>
      <c r="DI37" s="635"/>
      <c r="DJ37" s="635"/>
      <c r="DK37" s="635"/>
      <c r="DL37" s="635"/>
      <c r="DM37" s="635"/>
      <c r="DN37" s="635"/>
      <c r="DO37" s="635"/>
      <c r="DP37" s="635"/>
      <c r="DQ37" s="636"/>
      <c r="DR37" s="615">
        <v>30.2</v>
      </c>
      <c r="DS37" s="637"/>
      <c r="DT37" s="637"/>
      <c r="DU37" s="637"/>
      <c r="DV37" s="637"/>
      <c r="DW37" s="637"/>
      <c r="DX37" s="639"/>
    </row>
    <row r="38" spans="2:128" ht="11.25" customHeight="1">
      <c r="B38" s="607" t="s">
        <v>295</v>
      </c>
      <c r="C38" s="608"/>
      <c r="D38" s="608"/>
      <c r="E38" s="608"/>
      <c r="F38" s="608"/>
      <c r="G38" s="608"/>
      <c r="H38" s="608"/>
      <c r="I38" s="608"/>
      <c r="J38" s="608"/>
      <c r="K38" s="608"/>
      <c r="L38" s="608"/>
      <c r="M38" s="608"/>
      <c r="N38" s="608"/>
      <c r="O38" s="608"/>
      <c r="P38" s="608"/>
      <c r="Q38" s="609"/>
      <c r="R38" s="610">
        <v>14670000</v>
      </c>
      <c r="S38" s="611"/>
      <c r="T38" s="611"/>
      <c r="U38" s="611"/>
      <c r="V38" s="611"/>
      <c r="W38" s="611"/>
      <c r="X38" s="611"/>
      <c r="Y38" s="612"/>
      <c r="Z38" s="615">
        <v>3.3</v>
      </c>
      <c r="AA38" s="616"/>
      <c r="AB38" s="616"/>
      <c r="AC38" s="621"/>
      <c r="AD38" s="619" t="s">
        <v>119</v>
      </c>
      <c r="AE38" s="611"/>
      <c r="AF38" s="611"/>
      <c r="AG38" s="611"/>
      <c r="AH38" s="611"/>
      <c r="AI38" s="611"/>
      <c r="AJ38" s="611"/>
      <c r="AK38" s="612"/>
      <c r="AL38" s="615" t="s">
        <v>209</v>
      </c>
      <c r="AM38" s="616"/>
      <c r="AN38" s="616"/>
      <c r="AO38" s="617"/>
      <c r="AP38" s="622"/>
      <c r="AQ38" s="623"/>
      <c r="AR38" s="623"/>
      <c r="AS38" s="623"/>
      <c r="AT38" s="623"/>
      <c r="AU38" s="623"/>
      <c r="AV38" s="623"/>
      <c r="AW38" s="623"/>
      <c r="AX38" s="623"/>
      <c r="AY38" s="623"/>
      <c r="AZ38" s="623"/>
      <c r="BA38" s="623"/>
      <c r="BB38" s="623"/>
      <c r="BC38" s="624"/>
      <c r="BD38" s="610"/>
      <c r="BE38" s="611"/>
      <c r="BF38" s="611"/>
      <c r="BG38" s="611"/>
      <c r="BH38" s="611"/>
      <c r="BI38" s="611"/>
      <c r="BJ38" s="611"/>
      <c r="BK38" s="612"/>
      <c r="BL38" s="613"/>
      <c r="BM38" s="613"/>
      <c r="BN38" s="613"/>
      <c r="BO38" s="613"/>
      <c r="BP38" s="614"/>
      <c r="BQ38" s="614"/>
      <c r="BR38" s="614"/>
      <c r="BS38" s="614"/>
      <c r="BT38" s="614"/>
      <c r="BU38" s="614"/>
      <c r="BV38" s="614"/>
      <c r="BW38" s="618"/>
      <c r="BY38" s="607" t="s">
        <v>296</v>
      </c>
      <c r="BZ38" s="608"/>
      <c r="CA38" s="608"/>
      <c r="CB38" s="608"/>
      <c r="CC38" s="608"/>
      <c r="CD38" s="608"/>
      <c r="CE38" s="608"/>
      <c r="CF38" s="608"/>
      <c r="CG38" s="608"/>
      <c r="CH38" s="608"/>
      <c r="CI38" s="608"/>
      <c r="CJ38" s="608"/>
      <c r="CK38" s="608"/>
      <c r="CL38" s="609"/>
      <c r="CM38" s="610">
        <v>11811731</v>
      </c>
      <c r="CN38" s="635"/>
      <c r="CO38" s="635"/>
      <c r="CP38" s="635"/>
      <c r="CQ38" s="635"/>
      <c r="CR38" s="635"/>
      <c r="CS38" s="635"/>
      <c r="CT38" s="636"/>
      <c r="CU38" s="615">
        <v>2.7</v>
      </c>
      <c r="CV38" s="637"/>
      <c r="CW38" s="637"/>
      <c r="CX38" s="638"/>
      <c r="CY38" s="619">
        <v>6248350</v>
      </c>
      <c r="CZ38" s="635"/>
      <c r="DA38" s="635"/>
      <c r="DB38" s="635"/>
      <c r="DC38" s="635"/>
      <c r="DD38" s="635"/>
      <c r="DE38" s="635"/>
      <c r="DF38" s="636"/>
      <c r="DG38" s="619">
        <v>6240975</v>
      </c>
      <c r="DH38" s="635"/>
      <c r="DI38" s="635"/>
      <c r="DJ38" s="635"/>
      <c r="DK38" s="635"/>
      <c r="DL38" s="635"/>
      <c r="DM38" s="635"/>
      <c r="DN38" s="635"/>
      <c r="DO38" s="635"/>
      <c r="DP38" s="635"/>
      <c r="DQ38" s="636"/>
      <c r="DR38" s="615">
        <v>2.4</v>
      </c>
      <c r="DS38" s="637"/>
      <c r="DT38" s="637"/>
      <c r="DU38" s="637"/>
      <c r="DV38" s="637"/>
      <c r="DW38" s="637"/>
      <c r="DX38" s="639"/>
    </row>
    <row r="39" spans="2:128" ht="11.25" customHeight="1">
      <c r="B39" s="626" t="s">
        <v>297</v>
      </c>
      <c r="C39" s="627"/>
      <c r="D39" s="627"/>
      <c r="E39" s="627"/>
      <c r="F39" s="627"/>
      <c r="G39" s="627"/>
      <c r="H39" s="627"/>
      <c r="I39" s="627"/>
      <c r="J39" s="627"/>
      <c r="K39" s="627"/>
      <c r="L39" s="627"/>
      <c r="M39" s="627"/>
      <c r="N39" s="627"/>
      <c r="O39" s="627"/>
      <c r="P39" s="627"/>
      <c r="Q39" s="628"/>
      <c r="R39" s="610">
        <v>451011101</v>
      </c>
      <c r="S39" s="611"/>
      <c r="T39" s="611"/>
      <c r="U39" s="611"/>
      <c r="V39" s="611"/>
      <c r="W39" s="611"/>
      <c r="X39" s="611"/>
      <c r="Y39" s="612"/>
      <c r="Z39" s="613">
        <v>100</v>
      </c>
      <c r="AA39" s="613"/>
      <c r="AB39" s="613"/>
      <c r="AC39" s="613"/>
      <c r="AD39" s="614">
        <v>243304283</v>
      </c>
      <c r="AE39" s="614"/>
      <c r="AF39" s="614"/>
      <c r="AG39" s="614"/>
      <c r="AH39" s="614"/>
      <c r="AI39" s="614"/>
      <c r="AJ39" s="614"/>
      <c r="AK39" s="614"/>
      <c r="AL39" s="615">
        <v>100</v>
      </c>
      <c r="AM39" s="616"/>
      <c r="AN39" s="616"/>
      <c r="AO39" s="617"/>
      <c r="AP39" s="626"/>
      <c r="AQ39" s="627"/>
      <c r="AR39" s="627"/>
      <c r="AS39" s="627"/>
      <c r="AT39" s="627"/>
      <c r="AU39" s="627"/>
      <c r="AV39" s="627"/>
      <c r="AW39" s="627"/>
      <c r="AX39" s="627"/>
      <c r="AY39" s="627"/>
      <c r="AZ39" s="627"/>
      <c r="BA39" s="627"/>
      <c r="BB39" s="627"/>
      <c r="BC39" s="628"/>
      <c r="BD39" s="610"/>
      <c r="BE39" s="611"/>
      <c r="BF39" s="611"/>
      <c r="BG39" s="611"/>
      <c r="BH39" s="611"/>
      <c r="BI39" s="611"/>
      <c r="BJ39" s="611"/>
      <c r="BK39" s="612"/>
      <c r="BL39" s="613"/>
      <c r="BM39" s="613"/>
      <c r="BN39" s="613"/>
      <c r="BO39" s="613"/>
      <c r="BP39" s="614"/>
      <c r="BQ39" s="614"/>
      <c r="BR39" s="614"/>
      <c r="BS39" s="614"/>
      <c r="BT39" s="614"/>
      <c r="BU39" s="614"/>
      <c r="BV39" s="614"/>
      <c r="BW39" s="618"/>
      <c r="BY39" s="607" t="s">
        <v>298</v>
      </c>
      <c r="BZ39" s="608"/>
      <c r="CA39" s="608"/>
      <c r="CB39" s="608"/>
      <c r="CC39" s="608"/>
      <c r="CD39" s="608"/>
      <c r="CE39" s="608"/>
      <c r="CF39" s="608"/>
      <c r="CG39" s="608"/>
      <c r="CH39" s="608"/>
      <c r="CI39" s="608"/>
      <c r="CJ39" s="608"/>
      <c r="CK39" s="608"/>
      <c r="CL39" s="609"/>
      <c r="CM39" s="610">
        <v>62904546</v>
      </c>
      <c r="CN39" s="611"/>
      <c r="CO39" s="611"/>
      <c r="CP39" s="611"/>
      <c r="CQ39" s="611"/>
      <c r="CR39" s="611"/>
      <c r="CS39" s="611"/>
      <c r="CT39" s="612"/>
      <c r="CU39" s="615">
        <v>14.3</v>
      </c>
      <c r="CV39" s="637"/>
      <c r="CW39" s="637"/>
      <c r="CX39" s="638"/>
      <c r="CY39" s="619">
        <v>59621892</v>
      </c>
      <c r="CZ39" s="635"/>
      <c r="DA39" s="635"/>
      <c r="DB39" s="635"/>
      <c r="DC39" s="635"/>
      <c r="DD39" s="635"/>
      <c r="DE39" s="635"/>
      <c r="DF39" s="636"/>
      <c r="DG39" s="619">
        <v>59621892</v>
      </c>
      <c r="DH39" s="635"/>
      <c r="DI39" s="635"/>
      <c r="DJ39" s="635"/>
      <c r="DK39" s="635"/>
      <c r="DL39" s="635"/>
      <c r="DM39" s="635"/>
      <c r="DN39" s="635"/>
      <c r="DO39" s="635"/>
      <c r="DP39" s="635"/>
      <c r="DQ39" s="636"/>
      <c r="DR39" s="615">
        <v>23.1</v>
      </c>
      <c r="DS39" s="637"/>
      <c r="DT39" s="637"/>
      <c r="DU39" s="637"/>
      <c r="DV39" s="637"/>
      <c r="DW39" s="637"/>
      <c r="DX39" s="639"/>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2" t="s">
        <v>299</v>
      </c>
      <c r="BZ40" s="643"/>
      <c r="CA40" s="607" t="s">
        <v>300</v>
      </c>
      <c r="CB40" s="608"/>
      <c r="CC40" s="608"/>
      <c r="CD40" s="608"/>
      <c r="CE40" s="608"/>
      <c r="CF40" s="608"/>
      <c r="CG40" s="608"/>
      <c r="CH40" s="608"/>
      <c r="CI40" s="608"/>
      <c r="CJ40" s="608"/>
      <c r="CK40" s="608"/>
      <c r="CL40" s="609"/>
      <c r="CM40" s="610">
        <v>62904476</v>
      </c>
      <c r="CN40" s="635"/>
      <c r="CO40" s="635"/>
      <c r="CP40" s="635"/>
      <c r="CQ40" s="635"/>
      <c r="CR40" s="635"/>
      <c r="CS40" s="635"/>
      <c r="CT40" s="636"/>
      <c r="CU40" s="615">
        <v>14.3</v>
      </c>
      <c r="CV40" s="637"/>
      <c r="CW40" s="637"/>
      <c r="CX40" s="638"/>
      <c r="CY40" s="619">
        <v>59621822</v>
      </c>
      <c r="CZ40" s="635"/>
      <c r="DA40" s="635"/>
      <c r="DB40" s="635"/>
      <c r="DC40" s="635"/>
      <c r="DD40" s="635"/>
      <c r="DE40" s="635"/>
      <c r="DF40" s="636"/>
      <c r="DG40" s="619">
        <v>59621822</v>
      </c>
      <c r="DH40" s="635"/>
      <c r="DI40" s="635"/>
      <c r="DJ40" s="635"/>
      <c r="DK40" s="635"/>
      <c r="DL40" s="635"/>
      <c r="DM40" s="635"/>
      <c r="DN40" s="635"/>
      <c r="DO40" s="635"/>
      <c r="DP40" s="635"/>
      <c r="DQ40" s="636"/>
      <c r="DR40" s="615">
        <v>23.1</v>
      </c>
      <c r="DS40" s="637"/>
      <c r="DT40" s="637"/>
      <c r="DU40" s="637"/>
      <c r="DV40" s="637"/>
      <c r="DW40" s="637"/>
      <c r="DX40" s="639"/>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4"/>
      <c r="BZ41" s="645"/>
      <c r="CA41" s="607" t="s">
        <v>301</v>
      </c>
      <c r="CB41" s="608"/>
      <c r="CC41" s="608"/>
      <c r="CD41" s="608"/>
      <c r="CE41" s="608"/>
      <c r="CF41" s="608"/>
      <c r="CG41" s="608"/>
      <c r="CH41" s="608"/>
      <c r="CI41" s="608"/>
      <c r="CJ41" s="608"/>
      <c r="CK41" s="608"/>
      <c r="CL41" s="609"/>
      <c r="CM41" s="610">
        <v>59714357</v>
      </c>
      <c r="CN41" s="611"/>
      <c r="CO41" s="611"/>
      <c r="CP41" s="611"/>
      <c r="CQ41" s="611"/>
      <c r="CR41" s="611"/>
      <c r="CS41" s="611"/>
      <c r="CT41" s="612"/>
      <c r="CU41" s="615">
        <v>13.6</v>
      </c>
      <c r="CV41" s="637"/>
      <c r="CW41" s="637"/>
      <c r="CX41" s="638"/>
      <c r="CY41" s="619">
        <v>56643762</v>
      </c>
      <c r="CZ41" s="635"/>
      <c r="DA41" s="635"/>
      <c r="DB41" s="635"/>
      <c r="DC41" s="635"/>
      <c r="DD41" s="635"/>
      <c r="DE41" s="635"/>
      <c r="DF41" s="636"/>
      <c r="DG41" s="619">
        <v>56643762</v>
      </c>
      <c r="DH41" s="635"/>
      <c r="DI41" s="635"/>
      <c r="DJ41" s="635"/>
      <c r="DK41" s="635"/>
      <c r="DL41" s="635"/>
      <c r="DM41" s="635"/>
      <c r="DN41" s="635"/>
      <c r="DO41" s="635"/>
      <c r="DP41" s="635"/>
      <c r="DQ41" s="636"/>
      <c r="DR41" s="615">
        <v>22</v>
      </c>
      <c r="DS41" s="637"/>
      <c r="DT41" s="637"/>
      <c r="DU41" s="637"/>
      <c r="DV41" s="637"/>
      <c r="DW41" s="637"/>
      <c r="DX41" s="639"/>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2" t="s">
        <v>302</v>
      </c>
      <c r="AQ42" s="593"/>
      <c r="AR42" s="593"/>
      <c r="AS42" s="593"/>
      <c r="AT42" s="593"/>
      <c r="AU42" s="593"/>
      <c r="AV42" s="593"/>
      <c r="AW42" s="593"/>
      <c r="AX42" s="593"/>
      <c r="AY42" s="593"/>
      <c r="AZ42" s="593"/>
      <c r="BA42" s="593"/>
      <c r="BB42" s="593"/>
      <c r="BC42" s="594"/>
      <c r="BD42" s="592" t="s">
        <v>303</v>
      </c>
      <c r="BE42" s="593"/>
      <c r="BF42" s="593"/>
      <c r="BG42" s="593"/>
      <c r="BH42" s="593"/>
      <c r="BI42" s="593"/>
      <c r="BJ42" s="593"/>
      <c r="BK42" s="593"/>
      <c r="BL42" s="593"/>
      <c r="BM42" s="594"/>
      <c r="BN42" s="592" t="s">
        <v>304</v>
      </c>
      <c r="BO42" s="593"/>
      <c r="BP42" s="593"/>
      <c r="BQ42" s="593"/>
      <c r="BR42" s="593"/>
      <c r="BS42" s="593"/>
      <c r="BT42" s="593"/>
      <c r="BU42" s="593"/>
      <c r="BV42" s="593"/>
      <c r="BW42" s="594"/>
      <c r="BY42" s="644"/>
      <c r="BZ42" s="645"/>
      <c r="CA42" s="607" t="s">
        <v>305</v>
      </c>
      <c r="CB42" s="608"/>
      <c r="CC42" s="608"/>
      <c r="CD42" s="608"/>
      <c r="CE42" s="608"/>
      <c r="CF42" s="608"/>
      <c r="CG42" s="608"/>
      <c r="CH42" s="608"/>
      <c r="CI42" s="608"/>
      <c r="CJ42" s="608"/>
      <c r="CK42" s="608"/>
      <c r="CL42" s="609"/>
      <c r="CM42" s="610">
        <v>3190119</v>
      </c>
      <c r="CN42" s="635"/>
      <c r="CO42" s="635"/>
      <c r="CP42" s="635"/>
      <c r="CQ42" s="635"/>
      <c r="CR42" s="635"/>
      <c r="CS42" s="635"/>
      <c r="CT42" s="636"/>
      <c r="CU42" s="615">
        <v>0.7</v>
      </c>
      <c r="CV42" s="637"/>
      <c r="CW42" s="637"/>
      <c r="CX42" s="638"/>
      <c r="CY42" s="619">
        <v>2978060</v>
      </c>
      <c r="CZ42" s="635"/>
      <c r="DA42" s="635"/>
      <c r="DB42" s="635"/>
      <c r="DC42" s="635"/>
      <c r="DD42" s="635"/>
      <c r="DE42" s="635"/>
      <c r="DF42" s="636"/>
      <c r="DG42" s="619">
        <v>2978060</v>
      </c>
      <c r="DH42" s="635"/>
      <c r="DI42" s="635"/>
      <c r="DJ42" s="635"/>
      <c r="DK42" s="635"/>
      <c r="DL42" s="635"/>
      <c r="DM42" s="635"/>
      <c r="DN42" s="635"/>
      <c r="DO42" s="635"/>
      <c r="DP42" s="635"/>
      <c r="DQ42" s="636"/>
      <c r="DR42" s="615">
        <v>1.2</v>
      </c>
      <c r="DS42" s="637"/>
      <c r="DT42" s="637"/>
      <c r="DU42" s="637"/>
      <c r="DV42" s="637"/>
      <c r="DW42" s="637"/>
      <c r="DX42" s="639"/>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8" t="s">
        <v>306</v>
      </c>
      <c r="AQ43" s="649"/>
      <c r="AR43" s="649"/>
      <c r="AS43" s="649"/>
      <c r="AT43" s="654" t="s">
        <v>307</v>
      </c>
      <c r="AU43" s="224"/>
      <c r="AV43" s="224"/>
      <c r="AW43" s="224"/>
      <c r="AX43" s="596" t="s">
        <v>154</v>
      </c>
      <c r="AY43" s="597"/>
      <c r="AZ43" s="597"/>
      <c r="BA43" s="597"/>
      <c r="BB43" s="597"/>
      <c r="BC43" s="598"/>
      <c r="BD43" s="657">
        <v>99.3</v>
      </c>
      <c r="BE43" s="658"/>
      <c r="BF43" s="658"/>
      <c r="BG43" s="658"/>
      <c r="BH43" s="658"/>
      <c r="BI43" s="658">
        <v>99</v>
      </c>
      <c r="BJ43" s="658"/>
      <c r="BK43" s="658"/>
      <c r="BL43" s="658"/>
      <c r="BM43" s="659"/>
      <c r="BN43" s="657">
        <v>99.3</v>
      </c>
      <c r="BO43" s="658"/>
      <c r="BP43" s="658"/>
      <c r="BQ43" s="658"/>
      <c r="BR43" s="658"/>
      <c r="BS43" s="658">
        <v>98.9</v>
      </c>
      <c r="BT43" s="658"/>
      <c r="BU43" s="658"/>
      <c r="BV43" s="658"/>
      <c r="BW43" s="659"/>
      <c r="BY43" s="646"/>
      <c r="BZ43" s="647"/>
      <c r="CA43" s="607" t="s">
        <v>308</v>
      </c>
      <c r="CB43" s="608"/>
      <c r="CC43" s="608"/>
      <c r="CD43" s="608"/>
      <c r="CE43" s="608"/>
      <c r="CF43" s="608"/>
      <c r="CG43" s="608"/>
      <c r="CH43" s="608"/>
      <c r="CI43" s="608"/>
      <c r="CJ43" s="608"/>
      <c r="CK43" s="608"/>
      <c r="CL43" s="609"/>
      <c r="CM43" s="610">
        <v>70</v>
      </c>
      <c r="CN43" s="611"/>
      <c r="CO43" s="611"/>
      <c r="CP43" s="611"/>
      <c r="CQ43" s="611"/>
      <c r="CR43" s="611"/>
      <c r="CS43" s="611"/>
      <c r="CT43" s="612"/>
      <c r="CU43" s="615">
        <v>0</v>
      </c>
      <c r="CV43" s="637"/>
      <c r="CW43" s="637"/>
      <c r="CX43" s="638"/>
      <c r="CY43" s="619">
        <v>70</v>
      </c>
      <c r="CZ43" s="635"/>
      <c r="DA43" s="635"/>
      <c r="DB43" s="635"/>
      <c r="DC43" s="635"/>
      <c r="DD43" s="635"/>
      <c r="DE43" s="635"/>
      <c r="DF43" s="636"/>
      <c r="DG43" s="619">
        <v>70</v>
      </c>
      <c r="DH43" s="635"/>
      <c r="DI43" s="635"/>
      <c r="DJ43" s="635"/>
      <c r="DK43" s="635"/>
      <c r="DL43" s="635"/>
      <c r="DM43" s="635"/>
      <c r="DN43" s="635"/>
      <c r="DO43" s="635"/>
      <c r="DP43" s="635"/>
      <c r="DQ43" s="636"/>
      <c r="DR43" s="615">
        <v>0</v>
      </c>
      <c r="DS43" s="637"/>
      <c r="DT43" s="637"/>
      <c r="DU43" s="637"/>
      <c r="DV43" s="637"/>
      <c r="DW43" s="637"/>
      <c r="DX43" s="639"/>
    </row>
    <row r="44" spans="2:128" ht="11.25" customHeight="1">
      <c r="AP44" s="650"/>
      <c r="AQ44" s="651"/>
      <c r="AR44" s="651"/>
      <c r="AS44" s="651"/>
      <c r="AT44" s="655"/>
      <c r="AU44" s="213" t="s">
        <v>309</v>
      </c>
      <c r="AV44" s="213"/>
      <c r="AW44" s="213"/>
      <c r="AX44" s="607" t="s">
        <v>310</v>
      </c>
      <c r="AY44" s="608"/>
      <c r="AZ44" s="608"/>
      <c r="BA44" s="608"/>
      <c r="BB44" s="608"/>
      <c r="BC44" s="609"/>
      <c r="BD44" s="663">
        <v>99.2</v>
      </c>
      <c r="BE44" s="664"/>
      <c r="BF44" s="664"/>
      <c r="BG44" s="664"/>
      <c r="BH44" s="664"/>
      <c r="BI44" s="664">
        <v>97.9</v>
      </c>
      <c r="BJ44" s="664"/>
      <c r="BK44" s="664"/>
      <c r="BL44" s="664"/>
      <c r="BM44" s="665"/>
      <c r="BN44" s="663">
        <v>99.2</v>
      </c>
      <c r="BO44" s="664"/>
      <c r="BP44" s="664"/>
      <c r="BQ44" s="664"/>
      <c r="BR44" s="664"/>
      <c r="BS44" s="664">
        <v>97.8</v>
      </c>
      <c r="BT44" s="664"/>
      <c r="BU44" s="664"/>
      <c r="BV44" s="664"/>
      <c r="BW44" s="665"/>
      <c r="BY44" s="607" t="s">
        <v>311</v>
      </c>
      <c r="BZ44" s="608"/>
      <c r="CA44" s="608"/>
      <c r="CB44" s="608"/>
      <c r="CC44" s="608"/>
      <c r="CD44" s="608"/>
      <c r="CE44" s="608"/>
      <c r="CF44" s="608"/>
      <c r="CG44" s="608"/>
      <c r="CH44" s="608"/>
      <c r="CI44" s="608"/>
      <c r="CJ44" s="608"/>
      <c r="CK44" s="608"/>
      <c r="CL44" s="609"/>
      <c r="CM44" s="610">
        <v>143858878</v>
      </c>
      <c r="CN44" s="635"/>
      <c r="CO44" s="635"/>
      <c r="CP44" s="635"/>
      <c r="CQ44" s="635"/>
      <c r="CR44" s="635"/>
      <c r="CS44" s="635"/>
      <c r="CT44" s="636"/>
      <c r="CU44" s="615">
        <v>32.700000000000003</v>
      </c>
      <c r="CV44" s="637"/>
      <c r="CW44" s="637"/>
      <c r="CX44" s="638"/>
      <c r="CY44" s="619">
        <v>103615766</v>
      </c>
      <c r="CZ44" s="635"/>
      <c r="DA44" s="635"/>
      <c r="DB44" s="635"/>
      <c r="DC44" s="635"/>
      <c r="DD44" s="635"/>
      <c r="DE44" s="635"/>
      <c r="DF44" s="636"/>
      <c r="DG44" s="619">
        <v>74283235</v>
      </c>
      <c r="DH44" s="635"/>
      <c r="DI44" s="635"/>
      <c r="DJ44" s="635"/>
      <c r="DK44" s="635"/>
      <c r="DL44" s="635"/>
      <c r="DM44" s="635"/>
      <c r="DN44" s="635"/>
      <c r="DO44" s="635"/>
      <c r="DP44" s="635"/>
      <c r="DQ44" s="636"/>
      <c r="DR44" s="615">
        <v>28.8</v>
      </c>
      <c r="DS44" s="637"/>
      <c r="DT44" s="637"/>
      <c r="DU44" s="637"/>
      <c r="DV44" s="637"/>
      <c r="DW44" s="637"/>
      <c r="DX44" s="639"/>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2"/>
      <c r="AQ45" s="653"/>
      <c r="AR45" s="653"/>
      <c r="AS45" s="653"/>
      <c r="AT45" s="656"/>
      <c r="AU45" s="226"/>
      <c r="AV45" s="226"/>
      <c r="AW45" s="226"/>
      <c r="AX45" s="626" t="s">
        <v>312</v>
      </c>
      <c r="AY45" s="627"/>
      <c r="AZ45" s="627"/>
      <c r="BA45" s="627"/>
      <c r="BB45" s="627"/>
      <c r="BC45" s="628"/>
      <c r="BD45" s="660">
        <v>99.9</v>
      </c>
      <c r="BE45" s="661"/>
      <c r="BF45" s="661"/>
      <c r="BG45" s="661"/>
      <c r="BH45" s="661"/>
      <c r="BI45" s="661">
        <v>99.7</v>
      </c>
      <c r="BJ45" s="661"/>
      <c r="BK45" s="661"/>
      <c r="BL45" s="661"/>
      <c r="BM45" s="662"/>
      <c r="BN45" s="660">
        <v>99.9</v>
      </c>
      <c r="BO45" s="661"/>
      <c r="BP45" s="661"/>
      <c r="BQ45" s="661"/>
      <c r="BR45" s="661"/>
      <c r="BS45" s="661">
        <v>99.7</v>
      </c>
      <c r="BT45" s="661"/>
      <c r="BU45" s="661"/>
      <c r="BV45" s="661"/>
      <c r="BW45" s="662"/>
      <c r="BY45" s="607" t="s">
        <v>313</v>
      </c>
      <c r="BZ45" s="608"/>
      <c r="CA45" s="608"/>
      <c r="CB45" s="608"/>
      <c r="CC45" s="608"/>
      <c r="CD45" s="608"/>
      <c r="CE45" s="608"/>
      <c r="CF45" s="608"/>
      <c r="CG45" s="608"/>
      <c r="CH45" s="608"/>
      <c r="CI45" s="608"/>
      <c r="CJ45" s="608"/>
      <c r="CK45" s="608"/>
      <c r="CL45" s="609"/>
      <c r="CM45" s="610">
        <v>17351729</v>
      </c>
      <c r="CN45" s="611"/>
      <c r="CO45" s="611"/>
      <c r="CP45" s="611"/>
      <c r="CQ45" s="611"/>
      <c r="CR45" s="611"/>
      <c r="CS45" s="611"/>
      <c r="CT45" s="612"/>
      <c r="CU45" s="615">
        <v>3.9</v>
      </c>
      <c r="CV45" s="637"/>
      <c r="CW45" s="637"/>
      <c r="CX45" s="638"/>
      <c r="CY45" s="619">
        <v>13266308</v>
      </c>
      <c r="CZ45" s="635"/>
      <c r="DA45" s="635"/>
      <c r="DB45" s="635"/>
      <c r="DC45" s="635"/>
      <c r="DD45" s="635"/>
      <c r="DE45" s="635"/>
      <c r="DF45" s="636"/>
      <c r="DG45" s="619">
        <v>10713312</v>
      </c>
      <c r="DH45" s="635"/>
      <c r="DI45" s="635"/>
      <c r="DJ45" s="635"/>
      <c r="DK45" s="635"/>
      <c r="DL45" s="635"/>
      <c r="DM45" s="635"/>
      <c r="DN45" s="635"/>
      <c r="DO45" s="635"/>
      <c r="DP45" s="635"/>
      <c r="DQ45" s="636"/>
      <c r="DR45" s="615">
        <v>4.2</v>
      </c>
      <c r="DS45" s="637"/>
      <c r="DT45" s="637"/>
      <c r="DU45" s="637"/>
      <c r="DV45" s="637"/>
      <c r="DW45" s="637"/>
      <c r="DX45" s="639"/>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4" t="s">
        <v>314</v>
      </c>
      <c r="AQ46" s="675"/>
      <c r="AR46" s="675"/>
      <c r="AS46" s="675"/>
      <c r="AT46" s="675"/>
      <c r="AU46" s="675"/>
      <c r="AV46" s="675"/>
      <c r="AW46" s="676"/>
      <c r="AX46" s="677" t="s">
        <v>315</v>
      </c>
      <c r="AY46" s="677"/>
      <c r="AZ46" s="677"/>
      <c r="BA46" s="677"/>
      <c r="BB46" s="677"/>
      <c r="BC46" s="677"/>
      <c r="BD46" s="678">
        <v>1727419</v>
      </c>
      <c r="BE46" s="679"/>
      <c r="BF46" s="679"/>
      <c r="BG46" s="679"/>
      <c r="BH46" s="679"/>
      <c r="BI46" s="679"/>
      <c r="BJ46" s="679"/>
      <c r="BK46" s="679"/>
      <c r="BL46" s="679"/>
      <c r="BM46" s="680"/>
      <c r="BN46" s="678">
        <v>1370532</v>
      </c>
      <c r="BO46" s="679"/>
      <c r="BP46" s="679"/>
      <c r="BQ46" s="679"/>
      <c r="BR46" s="679"/>
      <c r="BS46" s="679"/>
      <c r="BT46" s="679"/>
      <c r="BU46" s="679"/>
      <c r="BV46" s="679"/>
      <c r="BW46" s="680"/>
      <c r="BY46" s="607" t="s">
        <v>316</v>
      </c>
      <c r="BZ46" s="608"/>
      <c r="CA46" s="608"/>
      <c r="CB46" s="608"/>
      <c r="CC46" s="608"/>
      <c r="CD46" s="608"/>
      <c r="CE46" s="608"/>
      <c r="CF46" s="608"/>
      <c r="CG46" s="608"/>
      <c r="CH46" s="608"/>
      <c r="CI46" s="608"/>
      <c r="CJ46" s="608"/>
      <c r="CK46" s="608"/>
      <c r="CL46" s="609"/>
      <c r="CM46" s="610">
        <v>2173568</v>
      </c>
      <c r="CN46" s="635"/>
      <c r="CO46" s="635"/>
      <c r="CP46" s="635"/>
      <c r="CQ46" s="635"/>
      <c r="CR46" s="635"/>
      <c r="CS46" s="635"/>
      <c r="CT46" s="636"/>
      <c r="CU46" s="615">
        <v>0.5</v>
      </c>
      <c r="CV46" s="637"/>
      <c r="CW46" s="637"/>
      <c r="CX46" s="638"/>
      <c r="CY46" s="619">
        <v>1275856</v>
      </c>
      <c r="CZ46" s="635"/>
      <c r="DA46" s="635"/>
      <c r="DB46" s="635"/>
      <c r="DC46" s="635"/>
      <c r="DD46" s="635"/>
      <c r="DE46" s="635"/>
      <c r="DF46" s="636"/>
      <c r="DG46" s="619">
        <v>1228190</v>
      </c>
      <c r="DH46" s="635"/>
      <c r="DI46" s="635"/>
      <c r="DJ46" s="635"/>
      <c r="DK46" s="635"/>
      <c r="DL46" s="635"/>
      <c r="DM46" s="635"/>
      <c r="DN46" s="635"/>
      <c r="DO46" s="635"/>
      <c r="DP46" s="635"/>
      <c r="DQ46" s="636"/>
      <c r="DR46" s="615">
        <v>0.5</v>
      </c>
      <c r="DS46" s="637"/>
      <c r="DT46" s="637"/>
      <c r="DU46" s="637"/>
      <c r="DV46" s="637"/>
      <c r="DW46" s="637"/>
      <c r="DX46" s="639"/>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7" t="s">
        <v>317</v>
      </c>
      <c r="AQ47" s="668"/>
      <c r="AR47" s="668"/>
      <c r="AS47" s="668"/>
      <c r="AT47" s="668"/>
      <c r="AU47" s="668"/>
      <c r="AV47" s="668"/>
      <c r="AW47" s="669"/>
      <c r="AX47" s="670" t="s">
        <v>318</v>
      </c>
      <c r="AY47" s="670"/>
      <c r="AZ47" s="670"/>
      <c r="BA47" s="670"/>
      <c r="BB47" s="670"/>
      <c r="BC47" s="670"/>
      <c r="BD47" s="671">
        <v>1765138</v>
      </c>
      <c r="BE47" s="672"/>
      <c r="BF47" s="672"/>
      <c r="BG47" s="672"/>
      <c r="BH47" s="672"/>
      <c r="BI47" s="672"/>
      <c r="BJ47" s="672"/>
      <c r="BK47" s="672"/>
      <c r="BL47" s="672"/>
      <c r="BM47" s="673"/>
      <c r="BN47" s="671">
        <v>1370532</v>
      </c>
      <c r="BO47" s="672"/>
      <c r="BP47" s="672"/>
      <c r="BQ47" s="672"/>
      <c r="BR47" s="672"/>
      <c r="BS47" s="672"/>
      <c r="BT47" s="672"/>
      <c r="BU47" s="672"/>
      <c r="BV47" s="672"/>
      <c r="BW47" s="673"/>
      <c r="BY47" s="607" t="s">
        <v>319</v>
      </c>
      <c r="BZ47" s="608"/>
      <c r="CA47" s="608"/>
      <c r="CB47" s="608"/>
      <c r="CC47" s="608"/>
      <c r="CD47" s="608"/>
      <c r="CE47" s="608"/>
      <c r="CF47" s="608"/>
      <c r="CG47" s="608"/>
      <c r="CH47" s="608"/>
      <c r="CI47" s="608"/>
      <c r="CJ47" s="608"/>
      <c r="CK47" s="608"/>
      <c r="CL47" s="609"/>
      <c r="CM47" s="610">
        <v>86969925</v>
      </c>
      <c r="CN47" s="611"/>
      <c r="CO47" s="611"/>
      <c r="CP47" s="611"/>
      <c r="CQ47" s="611"/>
      <c r="CR47" s="611"/>
      <c r="CS47" s="611"/>
      <c r="CT47" s="612"/>
      <c r="CU47" s="615">
        <v>19.8</v>
      </c>
      <c r="CV47" s="637"/>
      <c r="CW47" s="637"/>
      <c r="CX47" s="638"/>
      <c r="CY47" s="619">
        <v>78406630</v>
      </c>
      <c r="CZ47" s="635"/>
      <c r="DA47" s="635"/>
      <c r="DB47" s="635"/>
      <c r="DC47" s="635"/>
      <c r="DD47" s="635"/>
      <c r="DE47" s="635"/>
      <c r="DF47" s="636"/>
      <c r="DG47" s="619">
        <v>56852426</v>
      </c>
      <c r="DH47" s="635"/>
      <c r="DI47" s="635"/>
      <c r="DJ47" s="635"/>
      <c r="DK47" s="635"/>
      <c r="DL47" s="635"/>
      <c r="DM47" s="635"/>
      <c r="DN47" s="635"/>
      <c r="DO47" s="635"/>
      <c r="DP47" s="635"/>
      <c r="DQ47" s="636"/>
      <c r="DR47" s="615">
        <v>22</v>
      </c>
      <c r="DS47" s="637"/>
      <c r="DT47" s="637"/>
      <c r="DU47" s="637"/>
      <c r="DV47" s="637"/>
      <c r="DW47" s="637"/>
      <c r="DX47" s="639"/>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6"/>
      <c r="AQ48" s="666"/>
      <c r="AR48" s="666"/>
      <c r="AS48" s="666"/>
      <c r="AT48" s="219"/>
      <c r="AU48" s="219"/>
      <c r="AV48" s="219"/>
      <c r="AW48" s="219"/>
      <c r="AX48" s="219"/>
      <c r="AY48" s="219"/>
      <c r="AZ48" s="219"/>
      <c r="BA48" s="219"/>
      <c r="BB48" s="219"/>
      <c r="BC48" s="219"/>
      <c r="BD48" s="664"/>
      <c r="BE48" s="664"/>
      <c r="BF48" s="664"/>
      <c r="BG48" s="664"/>
      <c r="BH48" s="664"/>
      <c r="BI48" s="664"/>
      <c r="BJ48" s="664"/>
      <c r="BK48" s="664"/>
      <c r="BL48" s="664"/>
      <c r="BM48" s="664"/>
      <c r="BN48" s="664"/>
      <c r="BO48" s="664"/>
      <c r="BP48" s="664"/>
      <c r="BQ48" s="664"/>
      <c r="BR48" s="664"/>
      <c r="BS48" s="664"/>
      <c r="BT48" s="664"/>
      <c r="BU48" s="664"/>
      <c r="BV48" s="664"/>
      <c r="BW48" s="664"/>
      <c r="BY48" s="607" t="s">
        <v>320</v>
      </c>
      <c r="BZ48" s="608"/>
      <c r="CA48" s="608"/>
      <c r="CB48" s="608"/>
      <c r="CC48" s="608"/>
      <c r="CD48" s="608"/>
      <c r="CE48" s="608"/>
      <c r="CF48" s="608"/>
      <c r="CG48" s="608"/>
      <c r="CH48" s="608"/>
      <c r="CI48" s="608"/>
      <c r="CJ48" s="608"/>
      <c r="CK48" s="608"/>
      <c r="CL48" s="609"/>
      <c r="CM48" s="610">
        <v>5585089</v>
      </c>
      <c r="CN48" s="635"/>
      <c r="CO48" s="635"/>
      <c r="CP48" s="635"/>
      <c r="CQ48" s="635"/>
      <c r="CR48" s="635"/>
      <c r="CS48" s="635"/>
      <c r="CT48" s="636"/>
      <c r="CU48" s="615">
        <v>1.3</v>
      </c>
      <c r="CV48" s="637"/>
      <c r="CW48" s="637"/>
      <c r="CX48" s="638"/>
      <c r="CY48" s="619">
        <v>5520701</v>
      </c>
      <c r="CZ48" s="635"/>
      <c r="DA48" s="635"/>
      <c r="DB48" s="635"/>
      <c r="DC48" s="635"/>
      <c r="DD48" s="635"/>
      <c r="DE48" s="635"/>
      <c r="DF48" s="636"/>
      <c r="DG48" s="619">
        <v>5481926</v>
      </c>
      <c r="DH48" s="635"/>
      <c r="DI48" s="635"/>
      <c r="DJ48" s="635"/>
      <c r="DK48" s="635"/>
      <c r="DL48" s="635"/>
      <c r="DM48" s="635"/>
      <c r="DN48" s="635"/>
      <c r="DO48" s="635"/>
      <c r="DP48" s="635"/>
      <c r="DQ48" s="636"/>
      <c r="DR48" s="615">
        <v>2.1</v>
      </c>
      <c r="DS48" s="637"/>
      <c r="DT48" s="637"/>
      <c r="DU48" s="637"/>
      <c r="DV48" s="637"/>
      <c r="DW48" s="637"/>
      <c r="DX48" s="639"/>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6"/>
      <c r="AQ49" s="666"/>
      <c r="AR49" s="666"/>
      <c r="AS49" s="666"/>
      <c r="AT49" s="219"/>
      <c r="AU49" s="219"/>
      <c r="AV49" s="219"/>
      <c r="AW49" s="219"/>
      <c r="AX49" s="219"/>
      <c r="AY49" s="219"/>
      <c r="AZ49" s="219"/>
      <c r="BA49" s="219"/>
      <c r="BB49" s="219"/>
      <c r="BC49" s="219"/>
      <c r="BD49" s="664"/>
      <c r="BE49" s="664"/>
      <c r="BF49" s="664"/>
      <c r="BG49" s="664"/>
      <c r="BH49" s="664"/>
      <c r="BI49" s="664"/>
      <c r="BJ49" s="664"/>
      <c r="BK49" s="664"/>
      <c r="BL49" s="664"/>
      <c r="BM49" s="664"/>
      <c r="BN49" s="664"/>
      <c r="BO49" s="664"/>
      <c r="BP49" s="664"/>
      <c r="BQ49" s="664"/>
      <c r="BR49" s="664"/>
      <c r="BS49" s="664"/>
      <c r="BT49" s="664"/>
      <c r="BU49" s="664"/>
      <c r="BV49" s="664"/>
      <c r="BW49" s="664"/>
      <c r="BY49" s="607" t="s">
        <v>321</v>
      </c>
      <c r="BZ49" s="608"/>
      <c r="CA49" s="608"/>
      <c r="CB49" s="608"/>
      <c r="CC49" s="608"/>
      <c r="CD49" s="608"/>
      <c r="CE49" s="608"/>
      <c r="CF49" s="608"/>
      <c r="CG49" s="608"/>
      <c r="CH49" s="608"/>
      <c r="CI49" s="608"/>
      <c r="CJ49" s="608"/>
      <c r="CK49" s="608"/>
      <c r="CL49" s="609"/>
      <c r="CM49" s="610">
        <v>7578490</v>
      </c>
      <c r="CN49" s="611"/>
      <c r="CO49" s="611"/>
      <c r="CP49" s="611"/>
      <c r="CQ49" s="611"/>
      <c r="CR49" s="611"/>
      <c r="CS49" s="611"/>
      <c r="CT49" s="612"/>
      <c r="CU49" s="615">
        <v>1.7</v>
      </c>
      <c r="CV49" s="637"/>
      <c r="CW49" s="637"/>
      <c r="CX49" s="638"/>
      <c r="CY49" s="619">
        <v>5086267</v>
      </c>
      <c r="CZ49" s="635"/>
      <c r="DA49" s="635"/>
      <c r="DB49" s="635"/>
      <c r="DC49" s="635"/>
      <c r="DD49" s="635"/>
      <c r="DE49" s="635"/>
      <c r="DF49" s="636"/>
      <c r="DG49" s="619" t="s">
        <v>209</v>
      </c>
      <c r="DH49" s="635"/>
      <c r="DI49" s="635"/>
      <c r="DJ49" s="635"/>
      <c r="DK49" s="635"/>
      <c r="DL49" s="635"/>
      <c r="DM49" s="635"/>
      <c r="DN49" s="635"/>
      <c r="DO49" s="635"/>
      <c r="DP49" s="635"/>
      <c r="DQ49" s="636"/>
      <c r="DR49" s="615" t="s">
        <v>119</v>
      </c>
      <c r="DS49" s="637"/>
      <c r="DT49" s="637"/>
      <c r="DU49" s="637"/>
      <c r="DV49" s="637"/>
      <c r="DW49" s="637"/>
      <c r="DX49" s="639"/>
    </row>
    <row r="50" spans="2:128" ht="11.25" customHeight="1">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7" t="s">
        <v>323</v>
      </c>
      <c r="BZ50" s="608"/>
      <c r="CA50" s="608"/>
      <c r="CB50" s="608"/>
      <c r="CC50" s="608"/>
      <c r="CD50" s="608"/>
      <c r="CE50" s="608"/>
      <c r="CF50" s="608"/>
      <c r="CG50" s="608"/>
      <c r="CH50" s="608"/>
      <c r="CI50" s="608"/>
      <c r="CJ50" s="608"/>
      <c r="CK50" s="608"/>
      <c r="CL50" s="609"/>
      <c r="CM50" s="610">
        <v>351087</v>
      </c>
      <c r="CN50" s="635"/>
      <c r="CO50" s="635"/>
      <c r="CP50" s="635"/>
      <c r="CQ50" s="635"/>
      <c r="CR50" s="635"/>
      <c r="CS50" s="635"/>
      <c r="CT50" s="636"/>
      <c r="CU50" s="615">
        <v>0.1</v>
      </c>
      <c r="CV50" s="637"/>
      <c r="CW50" s="637"/>
      <c r="CX50" s="638"/>
      <c r="CY50" s="619">
        <v>87</v>
      </c>
      <c r="CZ50" s="635"/>
      <c r="DA50" s="635"/>
      <c r="DB50" s="635"/>
      <c r="DC50" s="635"/>
      <c r="DD50" s="635"/>
      <c r="DE50" s="635"/>
      <c r="DF50" s="636"/>
      <c r="DG50" s="619" t="s">
        <v>209</v>
      </c>
      <c r="DH50" s="635"/>
      <c r="DI50" s="635"/>
      <c r="DJ50" s="635"/>
      <c r="DK50" s="635"/>
      <c r="DL50" s="635"/>
      <c r="DM50" s="635"/>
      <c r="DN50" s="635"/>
      <c r="DO50" s="635"/>
      <c r="DP50" s="635"/>
      <c r="DQ50" s="636"/>
      <c r="DR50" s="615" t="s">
        <v>209</v>
      </c>
      <c r="DS50" s="637"/>
      <c r="DT50" s="637"/>
      <c r="DU50" s="637"/>
      <c r="DV50" s="637"/>
      <c r="DW50" s="637"/>
      <c r="DX50" s="639"/>
    </row>
    <row r="51" spans="2:128" ht="11.25" customHeight="1">
      <c r="B51" s="227" t="s">
        <v>324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7" t="s">
        <v>325</v>
      </c>
      <c r="BZ51" s="608"/>
      <c r="CA51" s="608"/>
      <c r="CB51" s="608"/>
      <c r="CC51" s="608"/>
      <c r="CD51" s="608"/>
      <c r="CE51" s="608"/>
      <c r="CF51" s="608"/>
      <c r="CG51" s="608"/>
      <c r="CH51" s="608"/>
      <c r="CI51" s="608"/>
      <c r="CJ51" s="608"/>
      <c r="CK51" s="608"/>
      <c r="CL51" s="609"/>
      <c r="CM51" s="610">
        <v>23848990</v>
      </c>
      <c r="CN51" s="611"/>
      <c r="CO51" s="611"/>
      <c r="CP51" s="611"/>
      <c r="CQ51" s="611"/>
      <c r="CR51" s="611"/>
      <c r="CS51" s="611"/>
      <c r="CT51" s="612"/>
      <c r="CU51" s="615">
        <v>5.4</v>
      </c>
      <c r="CV51" s="637"/>
      <c r="CW51" s="637"/>
      <c r="CX51" s="638"/>
      <c r="CY51" s="619">
        <v>59917</v>
      </c>
      <c r="CZ51" s="635"/>
      <c r="DA51" s="635"/>
      <c r="DB51" s="635"/>
      <c r="DC51" s="635"/>
      <c r="DD51" s="635"/>
      <c r="DE51" s="635"/>
      <c r="DF51" s="636"/>
      <c r="DG51" s="619">
        <v>7381</v>
      </c>
      <c r="DH51" s="635"/>
      <c r="DI51" s="635"/>
      <c r="DJ51" s="635"/>
      <c r="DK51" s="635"/>
      <c r="DL51" s="635"/>
      <c r="DM51" s="635"/>
      <c r="DN51" s="635"/>
      <c r="DO51" s="635"/>
      <c r="DP51" s="635"/>
      <c r="DQ51" s="636"/>
      <c r="DR51" s="615">
        <v>0</v>
      </c>
      <c r="DS51" s="637"/>
      <c r="DT51" s="637"/>
      <c r="DU51" s="637"/>
      <c r="DV51" s="637"/>
      <c r="DW51" s="637"/>
      <c r="DX51" s="639"/>
    </row>
    <row r="52" spans="2:128" ht="11.25" customHeight="1">
      <c r="B52" s="228" t="s">
        <v>326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7" t="s">
        <v>327</v>
      </c>
      <c r="BZ52" s="608"/>
      <c r="CA52" s="608"/>
      <c r="CB52" s="608"/>
      <c r="CC52" s="608"/>
      <c r="CD52" s="608"/>
      <c r="CE52" s="608"/>
      <c r="CF52" s="608"/>
      <c r="CG52" s="608"/>
      <c r="CH52" s="608"/>
      <c r="CI52" s="608"/>
      <c r="CJ52" s="608"/>
      <c r="CK52" s="608"/>
      <c r="CL52" s="609"/>
      <c r="CM52" s="610" t="s">
        <v>209</v>
      </c>
      <c r="CN52" s="635"/>
      <c r="CO52" s="635"/>
      <c r="CP52" s="635"/>
      <c r="CQ52" s="635"/>
      <c r="CR52" s="635"/>
      <c r="CS52" s="635"/>
      <c r="CT52" s="636"/>
      <c r="CU52" s="615" t="s">
        <v>209</v>
      </c>
      <c r="CV52" s="637"/>
      <c r="CW52" s="637"/>
      <c r="CX52" s="638"/>
      <c r="CY52" s="619" t="s">
        <v>209</v>
      </c>
      <c r="CZ52" s="635"/>
      <c r="DA52" s="635"/>
      <c r="DB52" s="635"/>
      <c r="DC52" s="635"/>
      <c r="DD52" s="635"/>
      <c r="DE52" s="635"/>
      <c r="DF52" s="636"/>
      <c r="DG52" s="619" t="s">
        <v>209</v>
      </c>
      <c r="DH52" s="635"/>
      <c r="DI52" s="635"/>
      <c r="DJ52" s="635"/>
      <c r="DK52" s="635"/>
      <c r="DL52" s="635"/>
      <c r="DM52" s="635"/>
      <c r="DN52" s="635"/>
      <c r="DO52" s="635"/>
      <c r="DP52" s="635"/>
      <c r="DQ52" s="636"/>
      <c r="DR52" s="615" t="s">
        <v>209</v>
      </c>
      <c r="DS52" s="637"/>
      <c r="DT52" s="637"/>
      <c r="DU52" s="637"/>
      <c r="DV52" s="637"/>
      <c r="DW52" s="637"/>
      <c r="DX52" s="639"/>
    </row>
    <row r="53" spans="2:128" ht="11.25" customHeight="1">
      <c r="AP53" s="666"/>
      <c r="AQ53" s="666"/>
      <c r="AR53" s="666"/>
      <c r="AS53" s="666"/>
      <c r="AT53" s="219"/>
      <c r="AU53" s="219"/>
      <c r="AV53" s="219"/>
      <c r="AW53" s="219"/>
      <c r="AX53" s="219"/>
      <c r="AY53" s="219"/>
      <c r="AZ53" s="219"/>
      <c r="BA53" s="219"/>
      <c r="BB53" s="219"/>
      <c r="BC53" s="219"/>
      <c r="BD53" s="664"/>
      <c r="BE53" s="664"/>
      <c r="BF53" s="664"/>
      <c r="BG53" s="664"/>
      <c r="BH53" s="664"/>
      <c r="BI53" s="664"/>
      <c r="BJ53" s="664"/>
      <c r="BK53" s="664"/>
      <c r="BL53" s="664"/>
      <c r="BM53" s="664"/>
      <c r="BN53" s="664"/>
      <c r="BO53" s="664"/>
      <c r="BP53" s="664"/>
      <c r="BQ53" s="664"/>
      <c r="BR53" s="664"/>
      <c r="BS53" s="664"/>
      <c r="BT53" s="664"/>
      <c r="BU53" s="664"/>
      <c r="BV53" s="664"/>
      <c r="BW53" s="664"/>
      <c r="BY53" s="607" t="s">
        <v>328</v>
      </c>
      <c r="BZ53" s="608"/>
      <c r="CA53" s="608"/>
      <c r="CB53" s="608"/>
      <c r="CC53" s="608"/>
      <c r="CD53" s="608"/>
      <c r="CE53" s="608"/>
      <c r="CF53" s="608"/>
      <c r="CG53" s="608"/>
      <c r="CH53" s="608"/>
      <c r="CI53" s="608"/>
      <c r="CJ53" s="608"/>
      <c r="CK53" s="608"/>
      <c r="CL53" s="609"/>
      <c r="CM53" s="610">
        <v>98613871</v>
      </c>
      <c r="CN53" s="611"/>
      <c r="CO53" s="611"/>
      <c r="CP53" s="611"/>
      <c r="CQ53" s="611"/>
      <c r="CR53" s="611"/>
      <c r="CS53" s="611"/>
      <c r="CT53" s="612"/>
      <c r="CU53" s="615">
        <v>22.4</v>
      </c>
      <c r="CV53" s="637"/>
      <c r="CW53" s="637"/>
      <c r="CX53" s="638"/>
      <c r="CY53" s="619">
        <v>16789276</v>
      </c>
      <c r="CZ53" s="635"/>
      <c r="DA53" s="635"/>
      <c r="DB53" s="635"/>
      <c r="DC53" s="635"/>
      <c r="DD53" s="635"/>
      <c r="DE53" s="635"/>
      <c r="DF53" s="636"/>
      <c r="DG53" s="681"/>
      <c r="DH53" s="682"/>
      <c r="DI53" s="682"/>
      <c r="DJ53" s="682"/>
      <c r="DK53" s="682"/>
      <c r="DL53" s="682"/>
      <c r="DM53" s="682"/>
      <c r="DN53" s="682"/>
      <c r="DO53" s="682"/>
      <c r="DP53" s="682"/>
      <c r="DQ53" s="683"/>
      <c r="DR53" s="684"/>
      <c r="DS53" s="685"/>
      <c r="DT53" s="685"/>
      <c r="DU53" s="685"/>
      <c r="DV53" s="685"/>
      <c r="DW53" s="685"/>
      <c r="DX53" s="686"/>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6"/>
      <c r="AQ54" s="666"/>
      <c r="AR54" s="666"/>
      <c r="AS54" s="666"/>
      <c r="AT54" s="219"/>
      <c r="AU54" s="219"/>
      <c r="AV54" s="219"/>
      <c r="AW54" s="219"/>
      <c r="AX54" s="219"/>
      <c r="AY54" s="219"/>
      <c r="AZ54" s="219"/>
      <c r="BA54" s="219"/>
      <c r="BB54" s="219"/>
      <c r="BC54" s="219"/>
      <c r="BD54" s="664"/>
      <c r="BE54" s="664"/>
      <c r="BF54" s="664"/>
      <c r="BG54" s="664"/>
      <c r="BH54" s="664"/>
      <c r="BI54" s="664"/>
      <c r="BJ54" s="664"/>
      <c r="BK54" s="664"/>
      <c r="BL54" s="664"/>
      <c r="BM54" s="664"/>
      <c r="BN54" s="664"/>
      <c r="BO54" s="664"/>
      <c r="BP54" s="664"/>
      <c r="BQ54" s="664"/>
      <c r="BR54" s="664"/>
      <c r="BS54" s="664"/>
      <c r="BT54" s="664"/>
      <c r="BU54" s="664"/>
      <c r="BV54" s="664"/>
      <c r="BW54" s="664"/>
      <c r="BY54" s="607" t="s">
        <v>329</v>
      </c>
      <c r="BZ54" s="608"/>
      <c r="CA54" s="608"/>
      <c r="CB54" s="608"/>
      <c r="CC54" s="608"/>
      <c r="CD54" s="608"/>
      <c r="CE54" s="608"/>
      <c r="CF54" s="608"/>
      <c r="CG54" s="608"/>
      <c r="CH54" s="608"/>
      <c r="CI54" s="608"/>
      <c r="CJ54" s="608"/>
      <c r="CK54" s="608"/>
      <c r="CL54" s="609"/>
      <c r="CM54" s="610">
        <v>1308105</v>
      </c>
      <c r="CN54" s="611"/>
      <c r="CO54" s="611"/>
      <c r="CP54" s="611"/>
      <c r="CQ54" s="611"/>
      <c r="CR54" s="611"/>
      <c r="CS54" s="611"/>
      <c r="CT54" s="612"/>
      <c r="CU54" s="615">
        <v>0.3</v>
      </c>
      <c r="CV54" s="637"/>
      <c r="CW54" s="637"/>
      <c r="CX54" s="638"/>
      <c r="CY54" s="619">
        <v>253423</v>
      </c>
      <c r="CZ54" s="635"/>
      <c r="DA54" s="635"/>
      <c r="DB54" s="635"/>
      <c r="DC54" s="635"/>
      <c r="DD54" s="635"/>
      <c r="DE54" s="635"/>
      <c r="DF54" s="636"/>
      <c r="DG54" s="681"/>
      <c r="DH54" s="682"/>
      <c r="DI54" s="682"/>
      <c r="DJ54" s="682"/>
      <c r="DK54" s="682"/>
      <c r="DL54" s="682"/>
      <c r="DM54" s="682"/>
      <c r="DN54" s="682"/>
      <c r="DO54" s="682"/>
      <c r="DP54" s="682"/>
      <c r="DQ54" s="683"/>
      <c r="DR54" s="684"/>
      <c r="DS54" s="685"/>
      <c r="DT54" s="685"/>
      <c r="DU54" s="685"/>
      <c r="DV54" s="685"/>
      <c r="DW54" s="685"/>
      <c r="DX54" s="686"/>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6"/>
      <c r="AQ55" s="666"/>
      <c r="AR55" s="666"/>
      <c r="AS55" s="666"/>
      <c r="AT55" s="219"/>
      <c r="AU55" s="219"/>
      <c r="AV55" s="219"/>
      <c r="AW55" s="219"/>
      <c r="AX55" s="219"/>
      <c r="AY55" s="219"/>
      <c r="AZ55" s="219"/>
      <c r="BA55" s="219"/>
      <c r="BB55" s="219"/>
      <c r="BC55" s="219"/>
      <c r="BD55" s="664"/>
      <c r="BE55" s="664"/>
      <c r="BF55" s="664"/>
      <c r="BG55" s="664"/>
      <c r="BH55" s="664"/>
      <c r="BI55" s="664"/>
      <c r="BJ55" s="664"/>
      <c r="BK55" s="664"/>
      <c r="BL55" s="664"/>
      <c r="BM55" s="664"/>
      <c r="BN55" s="664"/>
      <c r="BO55" s="664"/>
      <c r="BP55" s="664"/>
      <c r="BQ55" s="664"/>
      <c r="BR55" s="664"/>
      <c r="BS55" s="664"/>
      <c r="BT55" s="664"/>
      <c r="BU55" s="664"/>
      <c r="BV55" s="664"/>
      <c r="BW55" s="664"/>
      <c r="BY55" s="642" t="s">
        <v>299</v>
      </c>
      <c r="BZ55" s="643"/>
      <c r="CA55" s="607" t="s">
        <v>330</v>
      </c>
      <c r="CB55" s="608"/>
      <c r="CC55" s="608"/>
      <c r="CD55" s="608"/>
      <c r="CE55" s="608"/>
      <c r="CF55" s="608"/>
      <c r="CG55" s="608"/>
      <c r="CH55" s="608"/>
      <c r="CI55" s="608"/>
      <c r="CJ55" s="608"/>
      <c r="CK55" s="608"/>
      <c r="CL55" s="609"/>
      <c r="CM55" s="610">
        <v>93797091</v>
      </c>
      <c r="CN55" s="611"/>
      <c r="CO55" s="611"/>
      <c r="CP55" s="611"/>
      <c r="CQ55" s="611"/>
      <c r="CR55" s="611"/>
      <c r="CS55" s="611"/>
      <c r="CT55" s="612"/>
      <c r="CU55" s="615">
        <v>21.3</v>
      </c>
      <c r="CV55" s="637"/>
      <c r="CW55" s="637"/>
      <c r="CX55" s="638"/>
      <c r="CY55" s="619">
        <v>16721143</v>
      </c>
      <c r="CZ55" s="635"/>
      <c r="DA55" s="635"/>
      <c r="DB55" s="635"/>
      <c r="DC55" s="635"/>
      <c r="DD55" s="635"/>
      <c r="DE55" s="635"/>
      <c r="DF55" s="636"/>
      <c r="DG55" s="681"/>
      <c r="DH55" s="682"/>
      <c r="DI55" s="682"/>
      <c r="DJ55" s="682"/>
      <c r="DK55" s="682"/>
      <c r="DL55" s="682"/>
      <c r="DM55" s="682"/>
      <c r="DN55" s="682"/>
      <c r="DO55" s="682"/>
      <c r="DP55" s="682"/>
      <c r="DQ55" s="683"/>
      <c r="DR55" s="684"/>
      <c r="DS55" s="685"/>
      <c r="DT55" s="685"/>
      <c r="DU55" s="685"/>
      <c r="DV55" s="685"/>
      <c r="DW55" s="685"/>
      <c r="DX55" s="686"/>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4"/>
      <c r="BZ56" s="645"/>
      <c r="CA56" s="607" t="s">
        <v>331</v>
      </c>
      <c r="CB56" s="608"/>
      <c r="CC56" s="608"/>
      <c r="CD56" s="608"/>
      <c r="CE56" s="608"/>
      <c r="CF56" s="608"/>
      <c r="CG56" s="608"/>
      <c r="CH56" s="608"/>
      <c r="CI56" s="608"/>
      <c r="CJ56" s="608"/>
      <c r="CK56" s="608"/>
      <c r="CL56" s="609"/>
      <c r="CM56" s="610">
        <v>46897366</v>
      </c>
      <c r="CN56" s="611"/>
      <c r="CO56" s="611"/>
      <c r="CP56" s="611"/>
      <c r="CQ56" s="611"/>
      <c r="CR56" s="611"/>
      <c r="CS56" s="611"/>
      <c r="CT56" s="612"/>
      <c r="CU56" s="615">
        <v>10.7</v>
      </c>
      <c r="CV56" s="637"/>
      <c r="CW56" s="637"/>
      <c r="CX56" s="638"/>
      <c r="CY56" s="619">
        <v>1489112</v>
      </c>
      <c r="CZ56" s="635"/>
      <c r="DA56" s="635"/>
      <c r="DB56" s="635"/>
      <c r="DC56" s="635"/>
      <c r="DD56" s="635"/>
      <c r="DE56" s="635"/>
      <c r="DF56" s="636"/>
      <c r="DG56" s="681"/>
      <c r="DH56" s="682"/>
      <c r="DI56" s="682"/>
      <c r="DJ56" s="682"/>
      <c r="DK56" s="682"/>
      <c r="DL56" s="682"/>
      <c r="DM56" s="682"/>
      <c r="DN56" s="682"/>
      <c r="DO56" s="682"/>
      <c r="DP56" s="682"/>
      <c r="DQ56" s="683"/>
      <c r="DR56" s="684"/>
      <c r="DS56" s="685"/>
      <c r="DT56" s="685"/>
      <c r="DU56" s="685"/>
      <c r="DV56" s="685"/>
      <c r="DW56" s="685"/>
      <c r="DX56" s="686"/>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8"/>
      <c r="AR57" s="688"/>
      <c r="AS57" s="688"/>
      <c r="AT57" s="688"/>
      <c r="AU57" s="688"/>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8"/>
      <c r="BU57" s="688"/>
      <c r="BV57" s="688"/>
      <c r="BW57" s="688"/>
      <c r="BY57" s="644"/>
      <c r="BZ57" s="645"/>
      <c r="CA57" s="607" t="s">
        <v>332</v>
      </c>
      <c r="CB57" s="608"/>
      <c r="CC57" s="608"/>
      <c r="CD57" s="608"/>
      <c r="CE57" s="608"/>
      <c r="CF57" s="608"/>
      <c r="CG57" s="608"/>
      <c r="CH57" s="608"/>
      <c r="CI57" s="608"/>
      <c r="CJ57" s="608"/>
      <c r="CK57" s="608"/>
      <c r="CL57" s="609"/>
      <c r="CM57" s="610">
        <v>36850485</v>
      </c>
      <c r="CN57" s="611"/>
      <c r="CO57" s="611"/>
      <c r="CP57" s="611"/>
      <c r="CQ57" s="611"/>
      <c r="CR57" s="611"/>
      <c r="CS57" s="611"/>
      <c r="CT57" s="612"/>
      <c r="CU57" s="615">
        <v>8.4</v>
      </c>
      <c r="CV57" s="637"/>
      <c r="CW57" s="637"/>
      <c r="CX57" s="638"/>
      <c r="CY57" s="619">
        <v>14112787</v>
      </c>
      <c r="CZ57" s="635"/>
      <c r="DA57" s="635"/>
      <c r="DB57" s="635"/>
      <c r="DC57" s="635"/>
      <c r="DD57" s="635"/>
      <c r="DE57" s="635"/>
      <c r="DF57" s="636"/>
      <c r="DG57" s="681"/>
      <c r="DH57" s="682"/>
      <c r="DI57" s="682"/>
      <c r="DJ57" s="682"/>
      <c r="DK57" s="682"/>
      <c r="DL57" s="682"/>
      <c r="DM57" s="682"/>
      <c r="DN57" s="682"/>
      <c r="DO57" s="682"/>
      <c r="DP57" s="682"/>
      <c r="DQ57" s="683"/>
      <c r="DR57" s="684"/>
      <c r="DS57" s="685"/>
      <c r="DT57" s="685"/>
      <c r="DU57" s="685"/>
      <c r="DV57" s="685"/>
      <c r="DW57" s="685"/>
      <c r="DX57" s="686"/>
    </row>
    <row r="58" spans="2:128" ht="11.25" customHeight="1">
      <c r="B58" s="228"/>
      <c r="AP58" s="223"/>
      <c r="AQ58" s="219"/>
      <c r="AR58" s="219"/>
      <c r="AS58" s="219"/>
      <c r="AT58" s="219"/>
      <c r="AU58" s="219"/>
      <c r="AV58" s="219"/>
      <c r="AW58" s="219"/>
      <c r="AX58" s="219"/>
      <c r="AY58" s="219"/>
      <c r="AZ58" s="687"/>
      <c r="BA58" s="687"/>
      <c r="BB58" s="687"/>
      <c r="BC58" s="687"/>
      <c r="BD58" s="219"/>
      <c r="BE58" s="219"/>
      <c r="BF58" s="219"/>
      <c r="BG58" s="219"/>
      <c r="BH58" s="219"/>
      <c r="BI58" s="219"/>
      <c r="BJ58" s="219"/>
      <c r="BK58" s="219"/>
      <c r="BL58" s="219"/>
      <c r="BM58" s="219"/>
      <c r="BN58" s="219"/>
      <c r="BO58" s="219"/>
      <c r="BP58" s="219"/>
      <c r="BQ58" s="219"/>
      <c r="BR58" s="219"/>
      <c r="BS58" s="687"/>
      <c r="BT58" s="687"/>
      <c r="BU58" s="687"/>
      <c r="BV58" s="687"/>
      <c r="BW58" s="687"/>
      <c r="BY58" s="644"/>
      <c r="BZ58" s="645"/>
      <c r="CA58" s="607" t="s">
        <v>333</v>
      </c>
      <c r="CB58" s="608"/>
      <c r="CC58" s="608"/>
      <c r="CD58" s="608"/>
      <c r="CE58" s="608"/>
      <c r="CF58" s="608"/>
      <c r="CG58" s="608"/>
      <c r="CH58" s="608"/>
      <c r="CI58" s="608"/>
      <c r="CJ58" s="608"/>
      <c r="CK58" s="608"/>
      <c r="CL58" s="609"/>
      <c r="CM58" s="610">
        <v>4816780</v>
      </c>
      <c r="CN58" s="611"/>
      <c r="CO58" s="611"/>
      <c r="CP58" s="611"/>
      <c r="CQ58" s="611"/>
      <c r="CR58" s="611"/>
      <c r="CS58" s="611"/>
      <c r="CT58" s="612"/>
      <c r="CU58" s="615">
        <v>1.1000000000000001</v>
      </c>
      <c r="CV58" s="637"/>
      <c r="CW58" s="637"/>
      <c r="CX58" s="638"/>
      <c r="CY58" s="619">
        <v>68133</v>
      </c>
      <c r="CZ58" s="635"/>
      <c r="DA58" s="635"/>
      <c r="DB58" s="635"/>
      <c r="DC58" s="635"/>
      <c r="DD58" s="635"/>
      <c r="DE58" s="635"/>
      <c r="DF58" s="636"/>
      <c r="DG58" s="681"/>
      <c r="DH58" s="682"/>
      <c r="DI58" s="682"/>
      <c r="DJ58" s="682"/>
      <c r="DK58" s="682"/>
      <c r="DL58" s="682"/>
      <c r="DM58" s="682"/>
      <c r="DN58" s="682"/>
      <c r="DO58" s="682"/>
      <c r="DP58" s="682"/>
      <c r="DQ58" s="683"/>
      <c r="DR58" s="684"/>
      <c r="DS58" s="685"/>
      <c r="DT58" s="685"/>
      <c r="DU58" s="685"/>
      <c r="DV58" s="685"/>
      <c r="DW58" s="685"/>
      <c r="DX58" s="686"/>
    </row>
    <row r="59" spans="2:128" ht="11.25" customHeight="1">
      <c r="AP59" s="219"/>
      <c r="AQ59" s="223"/>
      <c r="AR59" s="223"/>
      <c r="AS59" s="223"/>
      <c r="AT59" s="223"/>
      <c r="AU59" s="223"/>
      <c r="AV59" s="223"/>
      <c r="AW59" s="223"/>
      <c r="AX59" s="223"/>
      <c r="AY59" s="219"/>
      <c r="AZ59" s="687"/>
      <c r="BA59" s="687"/>
      <c r="BB59" s="687"/>
      <c r="BC59" s="687"/>
      <c r="BD59" s="219"/>
      <c r="BE59" s="219"/>
      <c r="BF59" s="219"/>
      <c r="BG59" s="219"/>
      <c r="BH59" s="219"/>
      <c r="BI59" s="219"/>
      <c r="BJ59" s="219"/>
      <c r="BK59" s="219"/>
      <c r="BL59" s="219"/>
      <c r="BM59" s="219"/>
      <c r="BN59" s="219"/>
      <c r="BO59" s="219"/>
      <c r="BP59" s="219"/>
      <c r="BQ59" s="219"/>
      <c r="BR59" s="219"/>
      <c r="BS59" s="687"/>
      <c r="BT59" s="687"/>
      <c r="BU59" s="687"/>
      <c r="BV59" s="687"/>
      <c r="BW59" s="687"/>
      <c r="BY59" s="646"/>
      <c r="BZ59" s="647"/>
      <c r="CA59" s="607" t="s">
        <v>334</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7"/>
      <c r="CW59" s="637"/>
      <c r="CX59" s="638"/>
      <c r="CY59" s="619" t="s">
        <v>119</v>
      </c>
      <c r="CZ59" s="635"/>
      <c r="DA59" s="635"/>
      <c r="DB59" s="635"/>
      <c r="DC59" s="635"/>
      <c r="DD59" s="635"/>
      <c r="DE59" s="635"/>
      <c r="DF59" s="636"/>
      <c r="DG59" s="681"/>
      <c r="DH59" s="682"/>
      <c r="DI59" s="682"/>
      <c r="DJ59" s="682"/>
      <c r="DK59" s="682"/>
      <c r="DL59" s="682"/>
      <c r="DM59" s="682"/>
      <c r="DN59" s="682"/>
      <c r="DO59" s="682"/>
      <c r="DP59" s="682"/>
      <c r="DQ59" s="683"/>
      <c r="DR59" s="684"/>
      <c r="DS59" s="685"/>
      <c r="DT59" s="685"/>
      <c r="DU59" s="685"/>
      <c r="DV59" s="685"/>
      <c r="DW59" s="685"/>
      <c r="DX59" s="686"/>
    </row>
    <row r="60" spans="2:128" ht="11.25" customHeight="1">
      <c r="AP60" s="219"/>
      <c r="AQ60" s="223"/>
      <c r="AR60" s="223"/>
      <c r="AS60" s="223"/>
      <c r="AT60" s="223"/>
      <c r="AU60" s="223"/>
      <c r="AV60" s="223"/>
      <c r="AW60" s="223"/>
      <c r="AX60" s="223"/>
      <c r="AY60" s="219"/>
      <c r="AZ60" s="687"/>
      <c r="BA60" s="687"/>
      <c r="BB60" s="687"/>
      <c r="BC60" s="687"/>
      <c r="BD60" s="219"/>
      <c r="BE60" s="219"/>
      <c r="BF60" s="219"/>
      <c r="BG60" s="219"/>
      <c r="BH60" s="219"/>
      <c r="BI60" s="219"/>
      <c r="BJ60" s="219"/>
      <c r="BK60" s="219"/>
      <c r="BL60" s="219"/>
      <c r="BM60" s="219"/>
      <c r="BN60" s="219"/>
      <c r="BO60" s="219"/>
      <c r="BP60" s="219"/>
      <c r="BQ60" s="219"/>
      <c r="BR60" s="219"/>
      <c r="BS60" s="687"/>
      <c r="BT60" s="687"/>
      <c r="BU60" s="687"/>
      <c r="BV60" s="687"/>
      <c r="BW60" s="687"/>
      <c r="BY60" s="626" t="s">
        <v>335</v>
      </c>
      <c r="BZ60" s="627"/>
      <c r="CA60" s="627"/>
      <c r="CB60" s="627"/>
      <c r="CC60" s="627"/>
      <c r="CD60" s="627"/>
      <c r="CE60" s="627"/>
      <c r="CF60" s="627"/>
      <c r="CG60" s="627"/>
      <c r="CH60" s="627"/>
      <c r="CI60" s="627"/>
      <c r="CJ60" s="627"/>
      <c r="CK60" s="627"/>
      <c r="CL60" s="628"/>
      <c r="CM60" s="689">
        <v>439921412</v>
      </c>
      <c r="CN60" s="690"/>
      <c r="CO60" s="690"/>
      <c r="CP60" s="690"/>
      <c r="CQ60" s="690"/>
      <c r="CR60" s="690"/>
      <c r="CS60" s="690"/>
      <c r="CT60" s="691"/>
      <c r="CU60" s="632">
        <v>100</v>
      </c>
      <c r="CV60" s="692"/>
      <c r="CW60" s="692"/>
      <c r="CX60" s="693"/>
      <c r="CY60" s="694">
        <v>292332703</v>
      </c>
      <c r="CZ60" s="695"/>
      <c r="DA60" s="695"/>
      <c r="DB60" s="695"/>
      <c r="DC60" s="695"/>
      <c r="DD60" s="695"/>
      <c r="DE60" s="695"/>
      <c r="DF60" s="696"/>
      <c r="DG60" s="697"/>
      <c r="DH60" s="698"/>
      <c r="DI60" s="698"/>
      <c r="DJ60" s="698"/>
      <c r="DK60" s="698"/>
      <c r="DL60" s="698"/>
      <c r="DM60" s="698"/>
      <c r="DN60" s="698"/>
      <c r="DO60" s="698"/>
      <c r="DP60" s="698"/>
      <c r="DQ60" s="699"/>
      <c r="DR60" s="700"/>
      <c r="DS60" s="701"/>
      <c r="DT60" s="701"/>
      <c r="DU60" s="701"/>
      <c r="DV60" s="701"/>
      <c r="DW60" s="701"/>
      <c r="DX60" s="702"/>
    </row>
    <row r="61" spans="2:128" ht="11.25" customHeight="1">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PdQWqHlyCgmtb3S+0uCcaOVovdxnMUGQ+yMbdKkxs68Aq4f0TPc/MlLDAtRjy0S1zsUvxnvYv8tKeHdrsew/7w==" saltValue="7qykTn8SQIfQvcjq8Gvikg=="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cols>
    <col min="1" max="130" width="2.7265625" style="277" customWidth="1"/>
    <col min="131" max="131" width="1.6328125" style="277" customWidth="1"/>
    <col min="132" max="16384" width="9" style="277"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337</v>
      </c>
      <c r="DK2" s="733"/>
      <c r="DL2" s="733"/>
      <c r="DM2" s="733"/>
      <c r="DN2" s="733"/>
      <c r="DO2" s="734"/>
      <c r="DP2" s="238"/>
      <c r="DQ2" s="732" t="s">
        <v>338</v>
      </c>
      <c r="DR2" s="733"/>
      <c r="DS2" s="733"/>
      <c r="DT2" s="733"/>
      <c r="DU2" s="733"/>
      <c r="DV2" s="733"/>
      <c r="DW2" s="733"/>
      <c r="DX2" s="733"/>
      <c r="DY2" s="733"/>
      <c r="DZ2" s="734"/>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735" t="s">
        <v>339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726" t="s">
        <v>341</v>
      </c>
      <c r="B5" s="727"/>
      <c r="C5" s="727"/>
      <c r="D5" s="727"/>
      <c r="E5" s="727"/>
      <c r="F5" s="727"/>
      <c r="G5" s="727"/>
      <c r="H5" s="727"/>
      <c r="I5" s="727"/>
      <c r="J5" s="727"/>
      <c r="K5" s="727"/>
      <c r="L5" s="727"/>
      <c r="M5" s="727"/>
      <c r="N5" s="727"/>
      <c r="O5" s="727"/>
      <c r="P5" s="728"/>
      <c r="Q5" s="703" t="s">
        <v>342</v>
      </c>
      <c r="R5" s="704"/>
      <c r="S5" s="704"/>
      <c r="T5" s="704"/>
      <c r="U5" s="705"/>
      <c r="V5" s="703" t="s">
        <v>343</v>
      </c>
      <c r="W5" s="704"/>
      <c r="X5" s="704"/>
      <c r="Y5" s="704"/>
      <c r="Z5" s="705"/>
      <c r="AA5" s="703" t="s">
        <v>344</v>
      </c>
      <c r="AB5" s="704"/>
      <c r="AC5" s="704"/>
      <c r="AD5" s="704"/>
      <c r="AE5" s="704"/>
      <c r="AF5" s="736" t="s">
        <v>345</v>
      </c>
      <c r="AG5" s="704"/>
      <c r="AH5" s="704"/>
      <c r="AI5" s="704"/>
      <c r="AJ5" s="715"/>
      <c r="AK5" s="704" t="s">
        <v>346</v>
      </c>
      <c r="AL5" s="704"/>
      <c r="AM5" s="704"/>
      <c r="AN5" s="704"/>
      <c r="AO5" s="705"/>
      <c r="AP5" s="703" t="s">
        <v>347</v>
      </c>
      <c r="AQ5" s="704"/>
      <c r="AR5" s="704"/>
      <c r="AS5" s="704"/>
      <c r="AT5" s="705"/>
      <c r="AU5" s="703" t="s">
        <v>348</v>
      </c>
      <c r="AV5" s="704"/>
      <c r="AW5" s="704"/>
      <c r="AX5" s="704"/>
      <c r="AY5" s="715"/>
      <c r="AZ5" s="245"/>
      <c r="BA5" s="245"/>
      <c r="BB5" s="245"/>
      <c r="BC5" s="245"/>
      <c r="BD5" s="245"/>
      <c r="BE5" s="246"/>
      <c r="BF5" s="246"/>
      <c r="BG5" s="246"/>
      <c r="BH5" s="246"/>
      <c r="BI5" s="246"/>
      <c r="BJ5" s="246"/>
      <c r="BK5" s="246"/>
      <c r="BL5" s="246"/>
      <c r="BM5" s="246"/>
      <c r="BN5" s="246"/>
      <c r="BO5" s="246"/>
      <c r="BP5" s="246"/>
      <c r="BQ5" s="726" t="s">
        <v>349</v>
      </c>
      <c r="BR5" s="727"/>
      <c r="BS5" s="727"/>
      <c r="BT5" s="727"/>
      <c r="BU5" s="727"/>
      <c r="BV5" s="727"/>
      <c r="BW5" s="727"/>
      <c r="BX5" s="727"/>
      <c r="BY5" s="727"/>
      <c r="BZ5" s="727"/>
      <c r="CA5" s="727"/>
      <c r="CB5" s="727"/>
      <c r="CC5" s="727"/>
      <c r="CD5" s="727"/>
      <c r="CE5" s="727"/>
      <c r="CF5" s="727"/>
      <c r="CG5" s="728"/>
      <c r="CH5" s="703" t="s">
        <v>350</v>
      </c>
      <c r="CI5" s="704"/>
      <c r="CJ5" s="704"/>
      <c r="CK5" s="704"/>
      <c r="CL5" s="705"/>
      <c r="CM5" s="703" t="s">
        <v>351</v>
      </c>
      <c r="CN5" s="704"/>
      <c r="CO5" s="704"/>
      <c r="CP5" s="704"/>
      <c r="CQ5" s="705"/>
      <c r="CR5" s="703" t="s">
        <v>352</v>
      </c>
      <c r="CS5" s="704"/>
      <c r="CT5" s="704"/>
      <c r="CU5" s="704"/>
      <c r="CV5" s="705"/>
      <c r="CW5" s="703" t="s">
        <v>353</v>
      </c>
      <c r="CX5" s="704"/>
      <c r="CY5" s="704"/>
      <c r="CZ5" s="704"/>
      <c r="DA5" s="705"/>
      <c r="DB5" s="703" t="s">
        <v>354</v>
      </c>
      <c r="DC5" s="704"/>
      <c r="DD5" s="704"/>
      <c r="DE5" s="704"/>
      <c r="DF5" s="705"/>
      <c r="DG5" s="709" t="s">
        <v>355</v>
      </c>
      <c r="DH5" s="710"/>
      <c r="DI5" s="710"/>
      <c r="DJ5" s="710"/>
      <c r="DK5" s="711"/>
      <c r="DL5" s="709" t="s">
        <v>356</v>
      </c>
      <c r="DM5" s="710"/>
      <c r="DN5" s="710"/>
      <c r="DO5" s="710"/>
      <c r="DP5" s="711"/>
      <c r="DQ5" s="703" t="s">
        <v>357</v>
      </c>
      <c r="DR5" s="704"/>
      <c r="DS5" s="704"/>
      <c r="DT5" s="704"/>
      <c r="DU5" s="705"/>
      <c r="DV5" s="703" t="s">
        <v>348</v>
      </c>
      <c r="DW5" s="704"/>
      <c r="DX5" s="704"/>
      <c r="DY5" s="704"/>
      <c r="DZ5" s="715"/>
      <c r="EA5" s="243"/>
    </row>
    <row r="6" spans="1:131" s="244"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c r="A7" s="247">
        <v>1</v>
      </c>
      <c r="B7" s="717" t="s">
        <v>358</v>
      </c>
      <c r="C7" s="718"/>
      <c r="D7" s="718"/>
      <c r="E7" s="718"/>
      <c r="F7" s="718"/>
      <c r="G7" s="718"/>
      <c r="H7" s="718"/>
      <c r="I7" s="718"/>
      <c r="J7" s="718"/>
      <c r="K7" s="718"/>
      <c r="L7" s="718"/>
      <c r="M7" s="718"/>
      <c r="N7" s="718"/>
      <c r="O7" s="718"/>
      <c r="P7" s="719"/>
      <c r="Q7" s="720">
        <v>459639</v>
      </c>
      <c r="R7" s="721"/>
      <c r="S7" s="721"/>
      <c r="T7" s="721"/>
      <c r="U7" s="721"/>
      <c r="V7" s="721">
        <v>449716</v>
      </c>
      <c r="W7" s="721"/>
      <c r="X7" s="721"/>
      <c r="Y7" s="721"/>
      <c r="Z7" s="721"/>
      <c r="AA7" s="721">
        <v>9923</v>
      </c>
      <c r="AB7" s="721"/>
      <c r="AC7" s="721"/>
      <c r="AD7" s="721"/>
      <c r="AE7" s="722"/>
      <c r="AF7" s="723">
        <v>5389</v>
      </c>
      <c r="AG7" s="724"/>
      <c r="AH7" s="724"/>
      <c r="AI7" s="724"/>
      <c r="AJ7" s="725"/>
      <c r="AK7" s="760">
        <v>8007</v>
      </c>
      <c r="AL7" s="761"/>
      <c r="AM7" s="761"/>
      <c r="AN7" s="761"/>
      <c r="AO7" s="761"/>
      <c r="AP7" s="761">
        <v>683355</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7">
        <v>1</v>
      </c>
      <c r="BR7" s="248"/>
      <c r="BS7" s="738" t="s">
        <v>561</v>
      </c>
      <c r="BT7" s="739"/>
      <c r="BU7" s="739"/>
      <c r="BV7" s="739"/>
      <c r="BW7" s="739"/>
      <c r="BX7" s="739"/>
      <c r="BY7" s="739"/>
      <c r="BZ7" s="739"/>
      <c r="CA7" s="739"/>
      <c r="CB7" s="739"/>
      <c r="CC7" s="739"/>
      <c r="CD7" s="739"/>
      <c r="CE7" s="739"/>
      <c r="CF7" s="739"/>
      <c r="CG7" s="764"/>
      <c r="CH7" s="757">
        <v>-5</v>
      </c>
      <c r="CI7" s="758"/>
      <c r="CJ7" s="758"/>
      <c r="CK7" s="758"/>
      <c r="CL7" s="759"/>
      <c r="CM7" s="757">
        <v>341</v>
      </c>
      <c r="CN7" s="758"/>
      <c r="CO7" s="758"/>
      <c r="CP7" s="758"/>
      <c r="CQ7" s="759"/>
      <c r="CR7" s="757">
        <v>243</v>
      </c>
      <c r="CS7" s="758"/>
      <c r="CT7" s="758"/>
      <c r="CU7" s="758"/>
      <c r="CV7" s="759"/>
      <c r="CW7" s="757">
        <v>33</v>
      </c>
      <c r="CX7" s="758"/>
      <c r="CY7" s="758"/>
      <c r="CZ7" s="758"/>
      <c r="DA7" s="759"/>
      <c r="DB7" s="757" t="s">
        <v>560</v>
      </c>
      <c r="DC7" s="758"/>
      <c r="DD7" s="758"/>
      <c r="DE7" s="758"/>
      <c r="DF7" s="759"/>
      <c r="DG7" s="757" t="s">
        <v>560</v>
      </c>
      <c r="DH7" s="758"/>
      <c r="DI7" s="758"/>
      <c r="DJ7" s="758"/>
      <c r="DK7" s="759"/>
      <c r="DL7" s="757" t="s">
        <v>560</v>
      </c>
      <c r="DM7" s="758"/>
      <c r="DN7" s="758"/>
      <c r="DO7" s="758"/>
      <c r="DP7" s="759"/>
      <c r="DQ7" s="757" t="s">
        <v>560</v>
      </c>
      <c r="DR7" s="758"/>
      <c r="DS7" s="758"/>
      <c r="DT7" s="758"/>
      <c r="DU7" s="759"/>
      <c r="DV7" s="738"/>
      <c r="DW7" s="739"/>
      <c r="DX7" s="739"/>
      <c r="DY7" s="739"/>
      <c r="DZ7" s="740"/>
      <c r="EA7" s="243"/>
    </row>
    <row r="8" spans="1:131" s="244" customFormat="1" ht="26.25" customHeight="1">
      <c r="A8" s="249">
        <v>2</v>
      </c>
      <c r="B8" s="741" t="s">
        <v>359</v>
      </c>
      <c r="C8" s="742"/>
      <c r="D8" s="742"/>
      <c r="E8" s="742"/>
      <c r="F8" s="742"/>
      <c r="G8" s="742"/>
      <c r="H8" s="742"/>
      <c r="I8" s="742"/>
      <c r="J8" s="742"/>
      <c r="K8" s="742"/>
      <c r="L8" s="742"/>
      <c r="M8" s="742"/>
      <c r="N8" s="742"/>
      <c r="O8" s="742"/>
      <c r="P8" s="743"/>
      <c r="Q8" s="744">
        <v>930</v>
      </c>
      <c r="R8" s="745"/>
      <c r="S8" s="745"/>
      <c r="T8" s="745"/>
      <c r="U8" s="745"/>
      <c r="V8" s="745">
        <v>930</v>
      </c>
      <c r="W8" s="745"/>
      <c r="X8" s="745"/>
      <c r="Y8" s="745"/>
      <c r="Z8" s="745"/>
      <c r="AA8" s="745" t="s">
        <v>560</v>
      </c>
      <c r="AB8" s="745"/>
      <c r="AC8" s="745"/>
      <c r="AD8" s="745"/>
      <c r="AE8" s="746"/>
      <c r="AF8" s="747" t="s">
        <v>119</v>
      </c>
      <c r="AG8" s="748"/>
      <c r="AH8" s="748"/>
      <c r="AI8" s="748"/>
      <c r="AJ8" s="749"/>
      <c r="AK8" s="750">
        <v>697</v>
      </c>
      <c r="AL8" s="751"/>
      <c r="AM8" s="751"/>
      <c r="AN8" s="751"/>
      <c r="AO8" s="751"/>
      <c r="AP8" s="751" t="s">
        <v>560</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49">
        <v>2</v>
      </c>
      <c r="BR8" s="251"/>
      <c r="BS8" s="754" t="s">
        <v>562</v>
      </c>
      <c r="BT8" s="755"/>
      <c r="BU8" s="755"/>
      <c r="BV8" s="755"/>
      <c r="BW8" s="755"/>
      <c r="BX8" s="755"/>
      <c r="BY8" s="755"/>
      <c r="BZ8" s="755"/>
      <c r="CA8" s="755"/>
      <c r="CB8" s="755"/>
      <c r="CC8" s="755"/>
      <c r="CD8" s="755"/>
      <c r="CE8" s="755"/>
      <c r="CF8" s="755"/>
      <c r="CG8" s="756"/>
      <c r="CH8" s="765">
        <v>3</v>
      </c>
      <c r="CI8" s="766"/>
      <c r="CJ8" s="766"/>
      <c r="CK8" s="766"/>
      <c r="CL8" s="767"/>
      <c r="CM8" s="765">
        <v>74</v>
      </c>
      <c r="CN8" s="766"/>
      <c r="CO8" s="766"/>
      <c r="CP8" s="766"/>
      <c r="CQ8" s="767"/>
      <c r="CR8" s="765">
        <v>20</v>
      </c>
      <c r="CS8" s="766"/>
      <c r="CT8" s="766"/>
      <c r="CU8" s="766"/>
      <c r="CV8" s="767"/>
      <c r="CW8" s="765" t="s">
        <v>560</v>
      </c>
      <c r="CX8" s="766"/>
      <c r="CY8" s="766"/>
      <c r="CZ8" s="766"/>
      <c r="DA8" s="767"/>
      <c r="DB8" s="765" t="s">
        <v>560</v>
      </c>
      <c r="DC8" s="766"/>
      <c r="DD8" s="766"/>
      <c r="DE8" s="766"/>
      <c r="DF8" s="767"/>
      <c r="DG8" s="765" t="s">
        <v>560</v>
      </c>
      <c r="DH8" s="766"/>
      <c r="DI8" s="766"/>
      <c r="DJ8" s="766"/>
      <c r="DK8" s="767"/>
      <c r="DL8" s="765" t="s">
        <v>560</v>
      </c>
      <c r="DM8" s="766"/>
      <c r="DN8" s="766"/>
      <c r="DO8" s="766"/>
      <c r="DP8" s="767"/>
      <c r="DQ8" s="765" t="s">
        <v>560</v>
      </c>
      <c r="DR8" s="766"/>
      <c r="DS8" s="766"/>
      <c r="DT8" s="766"/>
      <c r="DU8" s="767"/>
      <c r="DV8" s="754"/>
      <c r="DW8" s="755"/>
      <c r="DX8" s="755"/>
      <c r="DY8" s="755"/>
      <c r="DZ8" s="768"/>
      <c r="EA8" s="243"/>
    </row>
    <row r="9" spans="1:131" s="244" customFormat="1" ht="26.25" customHeight="1">
      <c r="A9" s="249">
        <v>3</v>
      </c>
      <c r="B9" s="741" t="s">
        <v>360</v>
      </c>
      <c r="C9" s="742"/>
      <c r="D9" s="742"/>
      <c r="E9" s="742"/>
      <c r="F9" s="742"/>
      <c r="G9" s="742"/>
      <c r="H9" s="742"/>
      <c r="I9" s="742"/>
      <c r="J9" s="742"/>
      <c r="K9" s="742"/>
      <c r="L9" s="742"/>
      <c r="M9" s="742"/>
      <c r="N9" s="742"/>
      <c r="O9" s="742"/>
      <c r="P9" s="743"/>
      <c r="Q9" s="744">
        <v>227</v>
      </c>
      <c r="R9" s="745"/>
      <c r="S9" s="745"/>
      <c r="T9" s="745"/>
      <c r="U9" s="745"/>
      <c r="V9" s="745">
        <v>180</v>
      </c>
      <c r="W9" s="745"/>
      <c r="X9" s="745"/>
      <c r="Y9" s="745"/>
      <c r="Z9" s="745"/>
      <c r="AA9" s="745">
        <v>47</v>
      </c>
      <c r="AB9" s="745"/>
      <c r="AC9" s="745"/>
      <c r="AD9" s="745"/>
      <c r="AE9" s="746"/>
      <c r="AF9" s="747" t="s">
        <v>119</v>
      </c>
      <c r="AG9" s="748"/>
      <c r="AH9" s="748"/>
      <c r="AI9" s="748"/>
      <c r="AJ9" s="749"/>
      <c r="AK9" s="750">
        <v>8</v>
      </c>
      <c r="AL9" s="751"/>
      <c r="AM9" s="751"/>
      <c r="AN9" s="751"/>
      <c r="AO9" s="751"/>
      <c r="AP9" s="751">
        <v>7</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49">
        <v>3</v>
      </c>
      <c r="BR9" s="251"/>
      <c r="BS9" s="754" t="s">
        <v>563</v>
      </c>
      <c r="BT9" s="755"/>
      <c r="BU9" s="755"/>
      <c r="BV9" s="755"/>
      <c r="BW9" s="755"/>
      <c r="BX9" s="755"/>
      <c r="BY9" s="755"/>
      <c r="BZ9" s="755"/>
      <c r="CA9" s="755"/>
      <c r="CB9" s="755"/>
      <c r="CC9" s="755"/>
      <c r="CD9" s="755"/>
      <c r="CE9" s="755"/>
      <c r="CF9" s="755"/>
      <c r="CG9" s="756"/>
      <c r="CH9" s="765">
        <v>6</v>
      </c>
      <c r="CI9" s="766"/>
      <c r="CJ9" s="766"/>
      <c r="CK9" s="766"/>
      <c r="CL9" s="767"/>
      <c r="CM9" s="765">
        <v>3356</v>
      </c>
      <c r="CN9" s="766"/>
      <c r="CO9" s="766"/>
      <c r="CP9" s="766"/>
      <c r="CQ9" s="767"/>
      <c r="CR9" s="765">
        <v>2880</v>
      </c>
      <c r="CS9" s="766"/>
      <c r="CT9" s="766"/>
      <c r="CU9" s="766"/>
      <c r="CV9" s="767"/>
      <c r="CW9" s="765" t="s">
        <v>560</v>
      </c>
      <c r="CX9" s="766"/>
      <c r="CY9" s="766"/>
      <c r="CZ9" s="766"/>
      <c r="DA9" s="767"/>
      <c r="DB9" s="765" t="s">
        <v>560</v>
      </c>
      <c r="DC9" s="766"/>
      <c r="DD9" s="766"/>
      <c r="DE9" s="766"/>
      <c r="DF9" s="767"/>
      <c r="DG9" s="765" t="s">
        <v>560</v>
      </c>
      <c r="DH9" s="766"/>
      <c r="DI9" s="766"/>
      <c r="DJ9" s="766"/>
      <c r="DK9" s="767"/>
      <c r="DL9" s="765" t="s">
        <v>560</v>
      </c>
      <c r="DM9" s="766"/>
      <c r="DN9" s="766"/>
      <c r="DO9" s="766"/>
      <c r="DP9" s="767"/>
      <c r="DQ9" s="765" t="s">
        <v>560</v>
      </c>
      <c r="DR9" s="766"/>
      <c r="DS9" s="766"/>
      <c r="DT9" s="766"/>
      <c r="DU9" s="767"/>
      <c r="DV9" s="754"/>
      <c r="DW9" s="755"/>
      <c r="DX9" s="755"/>
      <c r="DY9" s="755"/>
      <c r="DZ9" s="768"/>
      <c r="EA9" s="243"/>
    </row>
    <row r="10" spans="1:131" s="244" customFormat="1" ht="26.25" customHeight="1">
      <c r="A10" s="249">
        <v>4</v>
      </c>
      <c r="B10" s="741" t="s">
        <v>361</v>
      </c>
      <c r="C10" s="742"/>
      <c r="D10" s="742"/>
      <c r="E10" s="742"/>
      <c r="F10" s="742"/>
      <c r="G10" s="742"/>
      <c r="H10" s="742"/>
      <c r="I10" s="742"/>
      <c r="J10" s="742"/>
      <c r="K10" s="742"/>
      <c r="L10" s="742"/>
      <c r="M10" s="742"/>
      <c r="N10" s="742"/>
      <c r="O10" s="742"/>
      <c r="P10" s="743"/>
      <c r="Q10" s="744">
        <v>179</v>
      </c>
      <c r="R10" s="745"/>
      <c r="S10" s="745"/>
      <c r="T10" s="745"/>
      <c r="U10" s="745"/>
      <c r="V10" s="745">
        <v>40</v>
      </c>
      <c r="W10" s="745"/>
      <c r="X10" s="745"/>
      <c r="Y10" s="745"/>
      <c r="Z10" s="745"/>
      <c r="AA10" s="745">
        <v>139</v>
      </c>
      <c r="AB10" s="745"/>
      <c r="AC10" s="745"/>
      <c r="AD10" s="745"/>
      <c r="AE10" s="746"/>
      <c r="AF10" s="747" t="s">
        <v>119</v>
      </c>
      <c r="AG10" s="748"/>
      <c r="AH10" s="748"/>
      <c r="AI10" s="748"/>
      <c r="AJ10" s="749"/>
      <c r="AK10" s="750">
        <v>0</v>
      </c>
      <c r="AL10" s="751"/>
      <c r="AM10" s="751"/>
      <c r="AN10" s="751"/>
      <c r="AO10" s="751"/>
      <c r="AP10" s="751">
        <v>179</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49">
        <v>4</v>
      </c>
      <c r="BR10" s="251"/>
      <c r="BS10" s="754" t="s">
        <v>564</v>
      </c>
      <c r="BT10" s="755"/>
      <c r="BU10" s="755"/>
      <c r="BV10" s="755"/>
      <c r="BW10" s="755"/>
      <c r="BX10" s="755"/>
      <c r="BY10" s="755"/>
      <c r="BZ10" s="755"/>
      <c r="CA10" s="755"/>
      <c r="CB10" s="755"/>
      <c r="CC10" s="755"/>
      <c r="CD10" s="755"/>
      <c r="CE10" s="755"/>
      <c r="CF10" s="755"/>
      <c r="CG10" s="756"/>
      <c r="CH10" s="765">
        <v>-2</v>
      </c>
      <c r="CI10" s="766"/>
      <c r="CJ10" s="766"/>
      <c r="CK10" s="766"/>
      <c r="CL10" s="767"/>
      <c r="CM10" s="765">
        <v>237</v>
      </c>
      <c r="CN10" s="766"/>
      <c r="CO10" s="766"/>
      <c r="CP10" s="766"/>
      <c r="CQ10" s="767"/>
      <c r="CR10" s="765">
        <v>200</v>
      </c>
      <c r="CS10" s="766"/>
      <c r="CT10" s="766"/>
      <c r="CU10" s="766"/>
      <c r="CV10" s="767"/>
      <c r="CW10" s="765">
        <v>53</v>
      </c>
      <c r="CX10" s="766"/>
      <c r="CY10" s="766"/>
      <c r="CZ10" s="766"/>
      <c r="DA10" s="767"/>
      <c r="DB10" s="765" t="s">
        <v>560</v>
      </c>
      <c r="DC10" s="766"/>
      <c r="DD10" s="766"/>
      <c r="DE10" s="766"/>
      <c r="DF10" s="767"/>
      <c r="DG10" s="765" t="s">
        <v>560</v>
      </c>
      <c r="DH10" s="766"/>
      <c r="DI10" s="766"/>
      <c r="DJ10" s="766"/>
      <c r="DK10" s="767"/>
      <c r="DL10" s="765" t="s">
        <v>560</v>
      </c>
      <c r="DM10" s="766"/>
      <c r="DN10" s="766"/>
      <c r="DO10" s="766"/>
      <c r="DP10" s="767"/>
      <c r="DQ10" s="765" t="s">
        <v>560</v>
      </c>
      <c r="DR10" s="766"/>
      <c r="DS10" s="766"/>
      <c r="DT10" s="766"/>
      <c r="DU10" s="767"/>
      <c r="DV10" s="754"/>
      <c r="DW10" s="755"/>
      <c r="DX10" s="755"/>
      <c r="DY10" s="755"/>
      <c r="DZ10" s="768"/>
      <c r="EA10" s="243"/>
    </row>
    <row r="11" spans="1:131" s="244" customFormat="1" ht="26.25" customHeight="1">
      <c r="A11" s="249">
        <v>5</v>
      </c>
      <c r="B11" s="741" t="s">
        <v>363</v>
      </c>
      <c r="C11" s="742"/>
      <c r="D11" s="742"/>
      <c r="E11" s="742"/>
      <c r="F11" s="742"/>
      <c r="G11" s="742"/>
      <c r="H11" s="742"/>
      <c r="I11" s="742"/>
      <c r="J11" s="742"/>
      <c r="K11" s="742"/>
      <c r="L11" s="742"/>
      <c r="M11" s="742"/>
      <c r="N11" s="742"/>
      <c r="O11" s="742"/>
      <c r="P11" s="743"/>
      <c r="Q11" s="744">
        <v>2216</v>
      </c>
      <c r="R11" s="745"/>
      <c r="S11" s="745"/>
      <c r="T11" s="745"/>
      <c r="U11" s="745"/>
      <c r="V11" s="745">
        <v>2128</v>
      </c>
      <c r="W11" s="745"/>
      <c r="X11" s="745"/>
      <c r="Y11" s="745"/>
      <c r="Z11" s="745"/>
      <c r="AA11" s="745">
        <v>88</v>
      </c>
      <c r="AB11" s="745"/>
      <c r="AC11" s="745"/>
      <c r="AD11" s="745"/>
      <c r="AE11" s="746"/>
      <c r="AF11" s="747" t="s">
        <v>119</v>
      </c>
      <c r="AG11" s="748"/>
      <c r="AH11" s="748"/>
      <c r="AI11" s="748"/>
      <c r="AJ11" s="749"/>
      <c r="AK11" s="750">
        <v>4</v>
      </c>
      <c r="AL11" s="751"/>
      <c r="AM11" s="751"/>
      <c r="AN11" s="751"/>
      <c r="AO11" s="751"/>
      <c r="AP11" s="751">
        <v>1093</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49">
        <v>5</v>
      </c>
      <c r="BR11" s="251"/>
      <c r="BS11" s="754" t="s">
        <v>565</v>
      </c>
      <c r="BT11" s="755"/>
      <c r="BU11" s="755"/>
      <c r="BV11" s="755"/>
      <c r="BW11" s="755"/>
      <c r="BX11" s="755"/>
      <c r="BY11" s="755"/>
      <c r="BZ11" s="755"/>
      <c r="CA11" s="755"/>
      <c r="CB11" s="755"/>
      <c r="CC11" s="755"/>
      <c r="CD11" s="755"/>
      <c r="CE11" s="755"/>
      <c r="CF11" s="755"/>
      <c r="CG11" s="756"/>
      <c r="CH11" s="765">
        <v>0</v>
      </c>
      <c r="CI11" s="766"/>
      <c r="CJ11" s="766"/>
      <c r="CK11" s="766"/>
      <c r="CL11" s="767"/>
      <c r="CM11" s="765">
        <v>74</v>
      </c>
      <c r="CN11" s="766"/>
      <c r="CO11" s="766"/>
      <c r="CP11" s="766"/>
      <c r="CQ11" s="767"/>
      <c r="CR11" s="765">
        <v>42</v>
      </c>
      <c r="CS11" s="766"/>
      <c r="CT11" s="766"/>
      <c r="CU11" s="766"/>
      <c r="CV11" s="767"/>
      <c r="CW11" s="765">
        <v>7</v>
      </c>
      <c r="CX11" s="766"/>
      <c r="CY11" s="766"/>
      <c r="CZ11" s="766"/>
      <c r="DA11" s="767"/>
      <c r="DB11" s="765" t="s">
        <v>560</v>
      </c>
      <c r="DC11" s="766"/>
      <c r="DD11" s="766"/>
      <c r="DE11" s="766"/>
      <c r="DF11" s="767"/>
      <c r="DG11" s="765" t="s">
        <v>560</v>
      </c>
      <c r="DH11" s="766"/>
      <c r="DI11" s="766"/>
      <c r="DJ11" s="766"/>
      <c r="DK11" s="767"/>
      <c r="DL11" s="765" t="s">
        <v>560</v>
      </c>
      <c r="DM11" s="766"/>
      <c r="DN11" s="766"/>
      <c r="DO11" s="766"/>
      <c r="DP11" s="767"/>
      <c r="DQ11" s="765" t="s">
        <v>560</v>
      </c>
      <c r="DR11" s="766"/>
      <c r="DS11" s="766"/>
      <c r="DT11" s="766"/>
      <c r="DU11" s="767"/>
      <c r="DV11" s="754"/>
      <c r="DW11" s="755"/>
      <c r="DX11" s="755"/>
      <c r="DY11" s="755"/>
      <c r="DZ11" s="768"/>
      <c r="EA11" s="243"/>
    </row>
    <row r="12" spans="1:131" s="244" customFormat="1" ht="26.25" customHeight="1">
      <c r="A12" s="249">
        <v>6</v>
      </c>
      <c r="B12" s="741" t="s">
        <v>364</v>
      </c>
      <c r="C12" s="742"/>
      <c r="D12" s="742"/>
      <c r="E12" s="742"/>
      <c r="F12" s="742"/>
      <c r="G12" s="742"/>
      <c r="H12" s="742"/>
      <c r="I12" s="742"/>
      <c r="J12" s="742"/>
      <c r="K12" s="742"/>
      <c r="L12" s="742"/>
      <c r="M12" s="742"/>
      <c r="N12" s="742"/>
      <c r="O12" s="742"/>
      <c r="P12" s="743"/>
      <c r="Q12" s="744">
        <v>3213</v>
      </c>
      <c r="R12" s="745"/>
      <c r="S12" s="745"/>
      <c r="T12" s="745"/>
      <c r="U12" s="745"/>
      <c r="V12" s="745">
        <v>3213</v>
      </c>
      <c r="W12" s="745"/>
      <c r="X12" s="745"/>
      <c r="Y12" s="745"/>
      <c r="Z12" s="745"/>
      <c r="AA12" s="745" t="s">
        <v>560</v>
      </c>
      <c r="AB12" s="745"/>
      <c r="AC12" s="745"/>
      <c r="AD12" s="745"/>
      <c r="AE12" s="746"/>
      <c r="AF12" s="747" t="s">
        <v>119</v>
      </c>
      <c r="AG12" s="748"/>
      <c r="AH12" s="748"/>
      <c r="AI12" s="748"/>
      <c r="AJ12" s="749"/>
      <c r="AK12" s="750">
        <v>3199</v>
      </c>
      <c r="AL12" s="751"/>
      <c r="AM12" s="751"/>
      <c r="AN12" s="751"/>
      <c r="AO12" s="751"/>
      <c r="AP12" s="751" t="s">
        <v>560</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49">
        <v>6</v>
      </c>
      <c r="BR12" s="251"/>
      <c r="BS12" s="754" t="s">
        <v>566</v>
      </c>
      <c r="BT12" s="755"/>
      <c r="BU12" s="755"/>
      <c r="BV12" s="755"/>
      <c r="BW12" s="755"/>
      <c r="BX12" s="755"/>
      <c r="BY12" s="755"/>
      <c r="BZ12" s="755"/>
      <c r="CA12" s="755"/>
      <c r="CB12" s="755"/>
      <c r="CC12" s="755"/>
      <c r="CD12" s="755"/>
      <c r="CE12" s="755"/>
      <c r="CF12" s="755"/>
      <c r="CG12" s="756"/>
      <c r="CH12" s="765">
        <v>1</v>
      </c>
      <c r="CI12" s="766"/>
      <c r="CJ12" s="766"/>
      <c r="CK12" s="766"/>
      <c r="CL12" s="767"/>
      <c r="CM12" s="765">
        <v>29</v>
      </c>
      <c r="CN12" s="766"/>
      <c r="CO12" s="766"/>
      <c r="CP12" s="766"/>
      <c r="CQ12" s="767"/>
      <c r="CR12" s="765">
        <v>10</v>
      </c>
      <c r="CS12" s="766"/>
      <c r="CT12" s="766"/>
      <c r="CU12" s="766"/>
      <c r="CV12" s="767"/>
      <c r="CW12" s="765" t="s">
        <v>560</v>
      </c>
      <c r="CX12" s="766"/>
      <c r="CY12" s="766"/>
      <c r="CZ12" s="766"/>
      <c r="DA12" s="767"/>
      <c r="DB12" s="765" t="s">
        <v>560</v>
      </c>
      <c r="DC12" s="766"/>
      <c r="DD12" s="766"/>
      <c r="DE12" s="766"/>
      <c r="DF12" s="767"/>
      <c r="DG12" s="765" t="s">
        <v>560</v>
      </c>
      <c r="DH12" s="766"/>
      <c r="DI12" s="766"/>
      <c r="DJ12" s="766"/>
      <c r="DK12" s="767"/>
      <c r="DL12" s="765" t="s">
        <v>560</v>
      </c>
      <c r="DM12" s="766"/>
      <c r="DN12" s="766"/>
      <c r="DO12" s="766"/>
      <c r="DP12" s="767"/>
      <c r="DQ12" s="765" t="s">
        <v>560</v>
      </c>
      <c r="DR12" s="766"/>
      <c r="DS12" s="766"/>
      <c r="DT12" s="766"/>
      <c r="DU12" s="767"/>
      <c r="DV12" s="754"/>
      <c r="DW12" s="755"/>
      <c r="DX12" s="755"/>
      <c r="DY12" s="755"/>
      <c r="DZ12" s="768"/>
      <c r="EA12" s="243"/>
    </row>
    <row r="13" spans="1:131" s="244" customFormat="1" ht="26.25" customHeight="1">
      <c r="A13" s="249">
        <v>7</v>
      </c>
      <c r="B13" s="741" t="s">
        <v>365</v>
      </c>
      <c r="C13" s="742"/>
      <c r="D13" s="742"/>
      <c r="E13" s="742"/>
      <c r="F13" s="742"/>
      <c r="G13" s="742"/>
      <c r="H13" s="742"/>
      <c r="I13" s="742"/>
      <c r="J13" s="742"/>
      <c r="K13" s="742"/>
      <c r="L13" s="742"/>
      <c r="M13" s="742"/>
      <c r="N13" s="742"/>
      <c r="O13" s="742"/>
      <c r="P13" s="743"/>
      <c r="Q13" s="744">
        <v>2769</v>
      </c>
      <c r="R13" s="745"/>
      <c r="S13" s="745"/>
      <c r="T13" s="745"/>
      <c r="U13" s="745"/>
      <c r="V13" s="745">
        <v>2678</v>
      </c>
      <c r="W13" s="745"/>
      <c r="X13" s="745"/>
      <c r="Y13" s="745"/>
      <c r="Z13" s="745"/>
      <c r="AA13" s="745">
        <v>90</v>
      </c>
      <c r="AB13" s="745"/>
      <c r="AC13" s="745"/>
      <c r="AD13" s="745"/>
      <c r="AE13" s="746"/>
      <c r="AF13" s="747">
        <v>90</v>
      </c>
      <c r="AG13" s="748"/>
      <c r="AH13" s="748"/>
      <c r="AI13" s="748"/>
      <c r="AJ13" s="749"/>
      <c r="AK13" s="750" t="s">
        <v>496</v>
      </c>
      <c r="AL13" s="751"/>
      <c r="AM13" s="751"/>
      <c r="AN13" s="751"/>
      <c r="AO13" s="751"/>
      <c r="AP13" s="751" t="s">
        <v>560</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49">
        <v>7</v>
      </c>
      <c r="BR13" s="251"/>
      <c r="BS13" s="754" t="s">
        <v>567</v>
      </c>
      <c r="BT13" s="755"/>
      <c r="BU13" s="755"/>
      <c r="BV13" s="755"/>
      <c r="BW13" s="755"/>
      <c r="BX13" s="755"/>
      <c r="BY13" s="755"/>
      <c r="BZ13" s="755"/>
      <c r="CA13" s="755"/>
      <c r="CB13" s="755"/>
      <c r="CC13" s="755"/>
      <c r="CD13" s="755"/>
      <c r="CE13" s="755"/>
      <c r="CF13" s="755"/>
      <c r="CG13" s="756"/>
      <c r="CH13" s="765" t="s">
        <v>568</v>
      </c>
      <c r="CI13" s="766"/>
      <c r="CJ13" s="766"/>
      <c r="CK13" s="766"/>
      <c r="CL13" s="767"/>
      <c r="CM13" s="765">
        <v>252</v>
      </c>
      <c r="CN13" s="766"/>
      <c r="CO13" s="766"/>
      <c r="CP13" s="766"/>
      <c r="CQ13" s="767"/>
      <c r="CR13" s="765">
        <v>164</v>
      </c>
      <c r="CS13" s="766"/>
      <c r="CT13" s="766"/>
      <c r="CU13" s="766"/>
      <c r="CV13" s="767"/>
      <c r="CW13" s="765" t="s">
        <v>560</v>
      </c>
      <c r="CX13" s="766"/>
      <c r="CY13" s="766"/>
      <c r="CZ13" s="766"/>
      <c r="DA13" s="767"/>
      <c r="DB13" s="765" t="s">
        <v>560</v>
      </c>
      <c r="DC13" s="766"/>
      <c r="DD13" s="766"/>
      <c r="DE13" s="766"/>
      <c r="DF13" s="767"/>
      <c r="DG13" s="765" t="s">
        <v>560</v>
      </c>
      <c r="DH13" s="766"/>
      <c r="DI13" s="766"/>
      <c r="DJ13" s="766"/>
      <c r="DK13" s="767"/>
      <c r="DL13" s="765" t="s">
        <v>560</v>
      </c>
      <c r="DM13" s="766"/>
      <c r="DN13" s="766"/>
      <c r="DO13" s="766"/>
      <c r="DP13" s="767"/>
      <c r="DQ13" s="765" t="s">
        <v>560</v>
      </c>
      <c r="DR13" s="766"/>
      <c r="DS13" s="766"/>
      <c r="DT13" s="766"/>
      <c r="DU13" s="767"/>
      <c r="DV13" s="754"/>
      <c r="DW13" s="755"/>
      <c r="DX13" s="755"/>
      <c r="DY13" s="755"/>
      <c r="DZ13" s="768"/>
      <c r="EA13" s="243"/>
    </row>
    <row r="14" spans="1:131" s="244" customFormat="1" ht="26.25" customHeight="1">
      <c r="A14" s="249">
        <v>8</v>
      </c>
      <c r="B14" s="741" t="s">
        <v>366</v>
      </c>
      <c r="C14" s="742"/>
      <c r="D14" s="742"/>
      <c r="E14" s="742"/>
      <c r="F14" s="742"/>
      <c r="G14" s="742"/>
      <c r="H14" s="742"/>
      <c r="I14" s="742"/>
      <c r="J14" s="742"/>
      <c r="K14" s="742"/>
      <c r="L14" s="742"/>
      <c r="M14" s="742"/>
      <c r="N14" s="742"/>
      <c r="O14" s="742"/>
      <c r="P14" s="743"/>
      <c r="Q14" s="744">
        <v>2273</v>
      </c>
      <c r="R14" s="745"/>
      <c r="S14" s="745"/>
      <c r="T14" s="745"/>
      <c r="U14" s="745"/>
      <c r="V14" s="745">
        <v>2272</v>
      </c>
      <c r="W14" s="745"/>
      <c r="X14" s="745"/>
      <c r="Y14" s="745"/>
      <c r="Z14" s="745"/>
      <c r="AA14" s="745">
        <v>1</v>
      </c>
      <c r="AB14" s="745"/>
      <c r="AC14" s="745"/>
      <c r="AD14" s="745"/>
      <c r="AE14" s="746"/>
      <c r="AF14" s="747" t="s">
        <v>119</v>
      </c>
      <c r="AG14" s="748"/>
      <c r="AH14" s="748"/>
      <c r="AI14" s="748"/>
      <c r="AJ14" s="749"/>
      <c r="AK14" s="750">
        <v>2191</v>
      </c>
      <c r="AL14" s="751"/>
      <c r="AM14" s="751"/>
      <c r="AN14" s="751"/>
      <c r="AO14" s="751"/>
      <c r="AP14" s="751" t="s">
        <v>560</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49">
        <v>8</v>
      </c>
      <c r="BR14" s="251"/>
      <c r="BS14" s="754" t="s">
        <v>569</v>
      </c>
      <c r="BT14" s="755"/>
      <c r="BU14" s="755"/>
      <c r="BV14" s="755"/>
      <c r="BW14" s="755"/>
      <c r="BX14" s="755"/>
      <c r="BY14" s="755"/>
      <c r="BZ14" s="755"/>
      <c r="CA14" s="755"/>
      <c r="CB14" s="755"/>
      <c r="CC14" s="755"/>
      <c r="CD14" s="755"/>
      <c r="CE14" s="755"/>
      <c r="CF14" s="755"/>
      <c r="CG14" s="756"/>
      <c r="CH14" s="765">
        <v>-51</v>
      </c>
      <c r="CI14" s="766"/>
      <c r="CJ14" s="766"/>
      <c r="CK14" s="766"/>
      <c r="CL14" s="767"/>
      <c r="CM14" s="765">
        <v>1464</v>
      </c>
      <c r="CN14" s="766"/>
      <c r="CO14" s="766"/>
      <c r="CP14" s="766"/>
      <c r="CQ14" s="767"/>
      <c r="CR14" s="765">
        <v>8</v>
      </c>
      <c r="CS14" s="766"/>
      <c r="CT14" s="766"/>
      <c r="CU14" s="766"/>
      <c r="CV14" s="767"/>
      <c r="CW14" s="765">
        <v>538</v>
      </c>
      <c r="CX14" s="766"/>
      <c r="CY14" s="766"/>
      <c r="CZ14" s="766"/>
      <c r="DA14" s="767"/>
      <c r="DB14" s="765">
        <v>83</v>
      </c>
      <c r="DC14" s="766"/>
      <c r="DD14" s="766"/>
      <c r="DE14" s="766"/>
      <c r="DF14" s="767"/>
      <c r="DG14" s="765" t="s">
        <v>560</v>
      </c>
      <c r="DH14" s="766"/>
      <c r="DI14" s="766"/>
      <c r="DJ14" s="766"/>
      <c r="DK14" s="767"/>
      <c r="DL14" s="765" t="s">
        <v>560</v>
      </c>
      <c r="DM14" s="766"/>
      <c r="DN14" s="766"/>
      <c r="DO14" s="766"/>
      <c r="DP14" s="767"/>
      <c r="DQ14" s="765" t="s">
        <v>560</v>
      </c>
      <c r="DR14" s="766"/>
      <c r="DS14" s="766"/>
      <c r="DT14" s="766"/>
      <c r="DU14" s="767"/>
      <c r="DV14" s="754"/>
      <c r="DW14" s="755"/>
      <c r="DX14" s="755"/>
      <c r="DY14" s="755"/>
      <c r="DZ14" s="768"/>
      <c r="EA14" s="243"/>
    </row>
    <row r="15" spans="1:131" s="244" customFormat="1" ht="26.25" customHeight="1">
      <c r="A15" s="249">
        <v>9</v>
      </c>
      <c r="B15" s="741" t="s">
        <v>367</v>
      </c>
      <c r="C15" s="742"/>
      <c r="D15" s="742"/>
      <c r="E15" s="742"/>
      <c r="F15" s="742"/>
      <c r="G15" s="742"/>
      <c r="H15" s="742"/>
      <c r="I15" s="742"/>
      <c r="J15" s="742"/>
      <c r="K15" s="742"/>
      <c r="L15" s="742"/>
      <c r="M15" s="742"/>
      <c r="N15" s="742"/>
      <c r="O15" s="742"/>
      <c r="P15" s="743"/>
      <c r="Q15" s="744">
        <v>153</v>
      </c>
      <c r="R15" s="745"/>
      <c r="S15" s="745"/>
      <c r="T15" s="745"/>
      <c r="U15" s="745"/>
      <c r="V15" s="745">
        <v>15</v>
      </c>
      <c r="W15" s="745"/>
      <c r="X15" s="745"/>
      <c r="Y15" s="745"/>
      <c r="Z15" s="745"/>
      <c r="AA15" s="745">
        <v>138</v>
      </c>
      <c r="AB15" s="745"/>
      <c r="AC15" s="745"/>
      <c r="AD15" s="745"/>
      <c r="AE15" s="746"/>
      <c r="AF15" s="747" t="s">
        <v>119</v>
      </c>
      <c r="AG15" s="748"/>
      <c r="AH15" s="748"/>
      <c r="AI15" s="748"/>
      <c r="AJ15" s="749"/>
      <c r="AK15" s="750">
        <v>0</v>
      </c>
      <c r="AL15" s="751"/>
      <c r="AM15" s="751"/>
      <c r="AN15" s="751"/>
      <c r="AO15" s="751"/>
      <c r="AP15" s="751" t="s">
        <v>560</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49">
        <v>9</v>
      </c>
      <c r="BR15" s="251" t="s">
        <v>592</v>
      </c>
      <c r="BS15" s="754" t="s">
        <v>570</v>
      </c>
      <c r="BT15" s="755"/>
      <c r="BU15" s="755"/>
      <c r="BV15" s="755"/>
      <c r="BW15" s="755"/>
      <c r="BX15" s="755"/>
      <c r="BY15" s="755"/>
      <c r="BZ15" s="755"/>
      <c r="CA15" s="755"/>
      <c r="CB15" s="755"/>
      <c r="CC15" s="755"/>
      <c r="CD15" s="755"/>
      <c r="CE15" s="755"/>
      <c r="CF15" s="755"/>
      <c r="CG15" s="756"/>
      <c r="CH15" s="765">
        <v>1</v>
      </c>
      <c r="CI15" s="766"/>
      <c r="CJ15" s="766"/>
      <c r="CK15" s="766"/>
      <c r="CL15" s="767"/>
      <c r="CM15" s="765">
        <v>899</v>
      </c>
      <c r="CN15" s="766"/>
      <c r="CO15" s="766"/>
      <c r="CP15" s="766"/>
      <c r="CQ15" s="767"/>
      <c r="CR15" s="765">
        <v>11</v>
      </c>
      <c r="CS15" s="766"/>
      <c r="CT15" s="766"/>
      <c r="CU15" s="766"/>
      <c r="CV15" s="767"/>
      <c r="CW15" s="765">
        <v>83</v>
      </c>
      <c r="CX15" s="766"/>
      <c r="CY15" s="766"/>
      <c r="CZ15" s="766"/>
      <c r="DA15" s="767"/>
      <c r="DB15" s="765">
        <v>721</v>
      </c>
      <c r="DC15" s="766"/>
      <c r="DD15" s="766"/>
      <c r="DE15" s="766"/>
      <c r="DF15" s="767"/>
      <c r="DG15" s="765" t="s">
        <v>560</v>
      </c>
      <c r="DH15" s="766"/>
      <c r="DI15" s="766"/>
      <c r="DJ15" s="766"/>
      <c r="DK15" s="767"/>
      <c r="DL15" s="765">
        <v>65</v>
      </c>
      <c r="DM15" s="766"/>
      <c r="DN15" s="766"/>
      <c r="DO15" s="766"/>
      <c r="DP15" s="767"/>
      <c r="DQ15" s="765">
        <v>46</v>
      </c>
      <c r="DR15" s="766"/>
      <c r="DS15" s="766"/>
      <c r="DT15" s="766"/>
      <c r="DU15" s="767"/>
      <c r="DV15" s="754"/>
      <c r="DW15" s="755"/>
      <c r="DX15" s="755"/>
      <c r="DY15" s="755"/>
      <c r="DZ15" s="768"/>
      <c r="EA15" s="243"/>
    </row>
    <row r="16" spans="1:131" s="244" customFormat="1" ht="26.25" customHeight="1">
      <c r="A16" s="249">
        <v>10</v>
      </c>
      <c r="B16" s="741" t="s">
        <v>368</v>
      </c>
      <c r="C16" s="742"/>
      <c r="D16" s="742"/>
      <c r="E16" s="742"/>
      <c r="F16" s="742"/>
      <c r="G16" s="742"/>
      <c r="H16" s="742"/>
      <c r="I16" s="742"/>
      <c r="J16" s="742"/>
      <c r="K16" s="742"/>
      <c r="L16" s="742"/>
      <c r="M16" s="742"/>
      <c r="N16" s="742"/>
      <c r="O16" s="742"/>
      <c r="P16" s="743"/>
      <c r="Q16" s="744">
        <v>370</v>
      </c>
      <c r="R16" s="745"/>
      <c r="S16" s="745"/>
      <c r="T16" s="745"/>
      <c r="U16" s="745"/>
      <c r="V16" s="745">
        <v>86</v>
      </c>
      <c r="W16" s="745"/>
      <c r="X16" s="745"/>
      <c r="Y16" s="745"/>
      <c r="Z16" s="745"/>
      <c r="AA16" s="745">
        <v>284</v>
      </c>
      <c r="AB16" s="745"/>
      <c r="AC16" s="745"/>
      <c r="AD16" s="745"/>
      <c r="AE16" s="746"/>
      <c r="AF16" s="747" t="s">
        <v>119</v>
      </c>
      <c r="AG16" s="748"/>
      <c r="AH16" s="748"/>
      <c r="AI16" s="748"/>
      <c r="AJ16" s="749"/>
      <c r="AK16" s="750">
        <v>0</v>
      </c>
      <c r="AL16" s="751"/>
      <c r="AM16" s="751"/>
      <c r="AN16" s="751"/>
      <c r="AO16" s="751"/>
      <c r="AP16" s="751" t="s">
        <v>560</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49">
        <v>10</v>
      </c>
      <c r="BR16" s="251"/>
      <c r="BS16" s="754" t="s">
        <v>571</v>
      </c>
      <c r="BT16" s="755"/>
      <c r="BU16" s="755"/>
      <c r="BV16" s="755"/>
      <c r="BW16" s="755"/>
      <c r="BX16" s="755"/>
      <c r="BY16" s="755"/>
      <c r="BZ16" s="755"/>
      <c r="CA16" s="755"/>
      <c r="CB16" s="755"/>
      <c r="CC16" s="755"/>
      <c r="CD16" s="755"/>
      <c r="CE16" s="755"/>
      <c r="CF16" s="755"/>
      <c r="CG16" s="756"/>
      <c r="CH16" s="765">
        <v>0</v>
      </c>
      <c r="CI16" s="766"/>
      <c r="CJ16" s="766"/>
      <c r="CK16" s="766"/>
      <c r="CL16" s="767"/>
      <c r="CM16" s="765">
        <v>558</v>
      </c>
      <c r="CN16" s="766"/>
      <c r="CO16" s="766"/>
      <c r="CP16" s="766"/>
      <c r="CQ16" s="767"/>
      <c r="CR16" s="765">
        <v>498</v>
      </c>
      <c r="CS16" s="766"/>
      <c r="CT16" s="766"/>
      <c r="CU16" s="766"/>
      <c r="CV16" s="767"/>
      <c r="CW16" s="765" t="s">
        <v>560</v>
      </c>
      <c r="CX16" s="766"/>
      <c r="CY16" s="766"/>
      <c r="CZ16" s="766"/>
      <c r="DA16" s="767"/>
      <c r="DB16" s="765" t="s">
        <v>560</v>
      </c>
      <c r="DC16" s="766"/>
      <c r="DD16" s="766"/>
      <c r="DE16" s="766"/>
      <c r="DF16" s="767"/>
      <c r="DG16" s="765" t="s">
        <v>560</v>
      </c>
      <c r="DH16" s="766"/>
      <c r="DI16" s="766"/>
      <c r="DJ16" s="766"/>
      <c r="DK16" s="767"/>
      <c r="DL16" s="765" t="s">
        <v>560</v>
      </c>
      <c r="DM16" s="766"/>
      <c r="DN16" s="766"/>
      <c r="DO16" s="766"/>
      <c r="DP16" s="767"/>
      <c r="DQ16" s="765" t="s">
        <v>560</v>
      </c>
      <c r="DR16" s="766"/>
      <c r="DS16" s="766"/>
      <c r="DT16" s="766"/>
      <c r="DU16" s="767"/>
      <c r="DV16" s="754"/>
      <c r="DW16" s="755"/>
      <c r="DX16" s="755"/>
      <c r="DY16" s="755"/>
      <c r="DZ16" s="768"/>
      <c r="EA16" s="243"/>
    </row>
    <row r="17" spans="1:131" s="244" customFormat="1" ht="26.25" customHeight="1">
      <c r="A17" s="249">
        <v>11</v>
      </c>
      <c r="B17" s="741" t="s">
        <v>369</v>
      </c>
      <c r="C17" s="742"/>
      <c r="D17" s="742"/>
      <c r="E17" s="742"/>
      <c r="F17" s="742"/>
      <c r="G17" s="742"/>
      <c r="H17" s="742"/>
      <c r="I17" s="742"/>
      <c r="J17" s="742"/>
      <c r="K17" s="742"/>
      <c r="L17" s="742"/>
      <c r="M17" s="742"/>
      <c r="N17" s="742"/>
      <c r="O17" s="742"/>
      <c r="P17" s="743"/>
      <c r="Q17" s="744">
        <v>94994</v>
      </c>
      <c r="R17" s="745"/>
      <c r="S17" s="745"/>
      <c r="T17" s="745"/>
      <c r="U17" s="745"/>
      <c r="V17" s="745">
        <v>94994</v>
      </c>
      <c r="W17" s="745"/>
      <c r="X17" s="745"/>
      <c r="Y17" s="745"/>
      <c r="Z17" s="745"/>
      <c r="AA17" s="745" t="s">
        <v>560</v>
      </c>
      <c r="AB17" s="745"/>
      <c r="AC17" s="745"/>
      <c r="AD17" s="745"/>
      <c r="AE17" s="746"/>
      <c r="AF17" s="747" t="s">
        <v>119</v>
      </c>
      <c r="AG17" s="748"/>
      <c r="AH17" s="748"/>
      <c r="AI17" s="748"/>
      <c r="AJ17" s="749"/>
      <c r="AK17" s="750">
        <v>59808</v>
      </c>
      <c r="AL17" s="751"/>
      <c r="AM17" s="751"/>
      <c r="AN17" s="751"/>
      <c r="AO17" s="751"/>
      <c r="AP17" s="751" t="s">
        <v>560</v>
      </c>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49">
        <v>11</v>
      </c>
      <c r="BR17" s="251" t="s">
        <v>592</v>
      </c>
      <c r="BS17" s="754" t="s">
        <v>572</v>
      </c>
      <c r="BT17" s="755"/>
      <c r="BU17" s="755"/>
      <c r="BV17" s="755"/>
      <c r="BW17" s="755"/>
      <c r="BX17" s="755"/>
      <c r="BY17" s="755"/>
      <c r="BZ17" s="755"/>
      <c r="CA17" s="755"/>
      <c r="CB17" s="755"/>
      <c r="CC17" s="755"/>
      <c r="CD17" s="755"/>
      <c r="CE17" s="755"/>
      <c r="CF17" s="755"/>
      <c r="CG17" s="756"/>
      <c r="CH17" s="765">
        <v>2</v>
      </c>
      <c r="CI17" s="766"/>
      <c r="CJ17" s="766"/>
      <c r="CK17" s="766"/>
      <c r="CL17" s="767"/>
      <c r="CM17" s="765">
        <v>209</v>
      </c>
      <c r="CN17" s="766"/>
      <c r="CO17" s="766"/>
      <c r="CP17" s="766"/>
      <c r="CQ17" s="767"/>
      <c r="CR17" s="765">
        <v>5</v>
      </c>
      <c r="CS17" s="766"/>
      <c r="CT17" s="766"/>
      <c r="CU17" s="766"/>
      <c r="CV17" s="767"/>
      <c r="CW17" s="765" t="s">
        <v>560</v>
      </c>
      <c r="CX17" s="766"/>
      <c r="CY17" s="766"/>
      <c r="CZ17" s="766"/>
      <c r="DA17" s="767"/>
      <c r="DB17" s="765" t="s">
        <v>560</v>
      </c>
      <c r="DC17" s="766"/>
      <c r="DD17" s="766"/>
      <c r="DE17" s="766"/>
      <c r="DF17" s="767"/>
      <c r="DG17" s="765" t="s">
        <v>560</v>
      </c>
      <c r="DH17" s="766"/>
      <c r="DI17" s="766"/>
      <c r="DJ17" s="766"/>
      <c r="DK17" s="767"/>
      <c r="DL17" s="765">
        <v>5</v>
      </c>
      <c r="DM17" s="766"/>
      <c r="DN17" s="766"/>
      <c r="DO17" s="766"/>
      <c r="DP17" s="767"/>
      <c r="DQ17" s="765">
        <v>1</v>
      </c>
      <c r="DR17" s="766"/>
      <c r="DS17" s="766"/>
      <c r="DT17" s="766"/>
      <c r="DU17" s="767"/>
      <c r="DV17" s="754"/>
      <c r="DW17" s="755"/>
      <c r="DX17" s="755"/>
      <c r="DY17" s="755"/>
      <c r="DZ17" s="768"/>
      <c r="EA17" s="243"/>
    </row>
    <row r="18" spans="1:131" s="244" customFormat="1" ht="26.25" customHeight="1">
      <c r="A18" s="249">
        <v>12</v>
      </c>
      <c r="B18" s="741" t="s">
        <v>370</v>
      </c>
      <c r="C18" s="742"/>
      <c r="D18" s="742"/>
      <c r="E18" s="742"/>
      <c r="F18" s="742"/>
      <c r="G18" s="742"/>
      <c r="H18" s="742"/>
      <c r="I18" s="742"/>
      <c r="J18" s="742"/>
      <c r="K18" s="742"/>
      <c r="L18" s="742"/>
      <c r="M18" s="742"/>
      <c r="N18" s="742"/>
      <c r="O18" s="742"/>
      <c r="P18" s="743"/>
      <c r="Q18" s="744">
        <v>937</v>
      </c>
      <c r="R18" s="745"/>
      <c r="S18" s="745"/>
      <c r="T18" s="745"/>
      <c r="U18" s="745"/>
      <c r="V18" s="745">
        <v>557</v>
      </c>
      <c r="W18" s="745"/>
      <c r="X18" s="745"/>
      <c r="Y18" s="745"/>
      <c r="Z18" s="745"/>
      <c r="AA18" s="745">
        <v>380</v>
      </c>
      <c r="AB18" s="745"/>
      <c r="AC18" s="745"/>
      <c r="AD18" s="745"/>
      <c r="AE18" s="746"/>
      <c r="AF18" s="747" t="s">
        <v>119</v>
      </c>
      <c r="AG18" s="748"/>
      <c r="AH18" s="748"/>
      <c r="AI18" s="748"/>
      <c r="AJ18" s="749"/>
      <c r="AK18" s="750">
        <v>3</v>
      </c>
      <c r="AL18" s="751"/>
      <c r="AM18" s="751"/>
      <c r="AN18" s="751"/>
      <c r="AO18" s="751"/>
      <c r="AP18" s="751" t="s">
        <v>560</v>
      </c>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49">
        <v>12</v>
      </c>
      <c r="BR18" s="251"/>
      <c r="BS18" s="754" t="s">
        <v>573</v>
      </c>
      <c r="BT18" s="755"/>
      <c r="BU18" s="755"/>
      <c r="BV18" s="755"/>
      <c r="BW18" s="755"/>
      <c r="BX18" s="755"/>
      <c r="BY18" s="755"/>
      <c r="BZ18" s="755"/>
      <c r="CA18" s="755"/>
      <c r="CB18" s="755"/>
      <c r="CC18" s="755"/>
      <c r="CD18" s="755"/>
      <c r="CE18" s="755"/>
      <c r="CF18" s="755"/>
      <c r="CG18" s="756"/>
      <c r="CH18" s="765">
        <v>0</v>
      </c>
      <c r="CI18" s="766"/>
      <c r="CJ18" s="766"/>
      <c r="CK18" s="766"/>
      <c r="CL18" s="767"/>
      <c r="CM18" s="765">
        <v>55</v>
      </c>
      <c r="CN18" s="766"/>
      <c r="CO18" s="766"/>
      <c r="CP18" s="766"/>
      <c r="CQ18" s="767"/>
      <c r="CR18" s="765">
        <v>20</v>
      </c>
      <c r="CS18" s="766"/>
      <c r="CT18" s="766"/>
      <c r="CU18" s="766"/>
      <c r="CV18" s="767"/>
      <c r="CW18" s="765" t="s">
        <v>560</v>
      </c>
      <c r="CX18" s="766"/>
      <c r="CY18" s="766"/>
      <c r="CZ18" s="766"/>
      <c r="DA18" s="767"/>
      <c r="DB18" s="765" t="s">
        <v>560</v>
      </c>
      <c r="DC18" s="766"/>
      <c r="DD18" s="766"/>
      <c r="DE18" s="766"/>
      <c r="DF18" s="767"/>
      <c r="DG18" s="765" t="s">
        <v>560</v>
      </c>
      <c r="DH18" s="766"/>
      <c r="DI18" s="766"/>
      <c r="DJ18" s="766"/>
      <c r="DK18" s="767"/>
      <c r="DL18" s="765" t="s">
        <v>560</v>
      </c>
      <c r="DM18" s="766"/>
      <c r="DN18" s="766"/>
      <c r="DO18" s="766"/>
      <c r="DP18" s="767"/>
      <c r="DQ18" s="765" t="s">
        <v>560</v>
      </c>
      <c r="DR18" s="766"/>
      <c r="DS18" s="766"/>
      <c r="DT18" s="766"/>
      <c r="DU18" s="767"/>
      <c r="DV18" s="754"/>
      <c r="DW18" s="755"/>
      <c r="DX18" s="755"/>
      <c r="DY18" s="755"/>
      <c r="DZ18" s="768"/>
      <c r="EA18" s="243"/>
    </row>
    <row r="19" spans="1:131" s="244" customFormat="1" ht="26.25" customHeight="1">
      <c r="A19" s="249">
        <v>13</v>
      </c>
      <c r="B19" s="741" t="s">
        <v>371</v>
      </c>
      <c r="C19" s="742"/>
      <c r="D19" s="742"/>
      <c r="E19" s="742"/>
      <c r="F19" s="742"/>
      <c r="G19" s="742"/>
      <c r="H19" s="742"/>
      <c r="I19" s="742"/>
      <c r="J19" s="742"/>
      <c r="K19" s="742"/>
      <c r="L19" s="742"/>
      <c r="M19" s="742"/>
      <c r="N19" s="742"/>
      <c r="O19" s="742"/>
      <c r="P19" s="743"/>
      <c r="Q19" s="744">
        <v>1377</v>
      </c>
      <c r="R19" s="745"/>
      <c r="S19" s="745"/>
      <c r="T19" s="745"/>
      <c r="U19" s="745"/>
      <c r="V19" s="745">
        <v>1377</v>
      </c>
      <c r="W19" s="745"/>
      <c r="X19" s="745"/>
      <c r="Y19" s="745"/>
      <c r="Z19" s="745"/>
      <c r="AA19" s="745" t="s">
        <v>560</v>
      </c>
      <c r="AB19" s="745"/>
      <c r="AC19" s="745"/>
      <c r="AD19" s="745"/>
      <c r="AE19" s="746"/>
      <c r="AF19" s="747" t="s">
        <v>119</v>
      </c>
      <c r="AG19" s="748"/>
      <c r="AH19" s="748"/>
      <c r="AI19" s="748"/>
      <c r="AJ19" s="749"/>
      <c r="AK19" s="750" t="s">
        <v>496</v>
      </c>
      <c r="AL19" s="751"/>
      <c r="AM19" s="751"/>
      <c r="AN19" s="751"/>
      <c r="AO19" s="751"/>
      <c r="AP19" s="751">
        <v>13305</v>
      </c>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49">
        <v>13</v>
      </c>
      <c r="BR19" s="251"/>
      <c r="BS19" s="754" t="s">
        <v>574</v>
      </c>
      <c r="BT19" s="755"/>
      <c r="BU19" s="755"/>
      <c r="BV19" s="755"/>
      <c r="BW19" s="755"/>
      <c r="BX19" s="755"/>
      <c r="BY19" s="755"/>
      <c r="BZ19" s="755"/>
      <c r="CA19" s="755"/>
      <c r="CB19" s="755"/>
      <c r="CC19" s="755"/>
      <c r="CD19" s="755"/>
      <c r="CE19" s="755"/>
      <c r="CF19" s="755"/>
      <c r="CG19" s="756"/>
      <c r="CH19" s="765">
        <v>-2</v>
      </c>
      <c r="CI19" s="766"/>
      <c r="CJ19" s="766"/>
      <c r="CK19" s="766"/>
      <c r="CL19" s="767"/>
      <c r="CM19" s="765">
        <v>26</v>
      </c>
      <c r="CN19" s="766"/>
      <c r="CO19" s="766"/>
      <c r="CP19" s="766"/>
      <c r="CQ19" s="767"/>
      <c r="CR19" s="765">
        <v>5</v>
      </c>
      <c r="CS19" s="766"/>
      <c r="CT19" s="766"/>
      <c r="CU19" s="766"/>
      <c r="CV19" s="767"/>
      <c r="CW19" s="765" t="s">
        <v>560</v>
      </c>
      <c r="CX19" s="766"/>
      <c r="CY19" s="766"/>
      <c r="CZ19" s="766"/>
      <c r="DA19" s="767"/>
      <c r="DB19" s="765" t="s">
        <v>560</v>
      </c>
      <c r="DC19" s="766"/>
      <c r="DD19" s="766"/>
      <c r="DE19" s="766"/>
      <c r="DF19" s="767"/>
      <c r="DG19" s="765" t="s">
        <v>560</v>
      </c>
      <c r="DH19" s="766"/>
      <c r="DI19" s="766"/>
      <c r="DJ19" s="766"/>
      <c r="DK19" s="767"/>
      <c r="DL19" s="765" t="s">
        <v>560</v>
      </c>
      <c r="DM19" s="766"/>
      <c r="DN19" s="766"/>
      <c r="DO19" s="766"/>
      <c r="DP19" s="767"/>
      <c r="DQ19" s="765" t="s">
        <v>560</v>
      </c>
      <c r="DR19" s="766"/>
      <c r="DS19" s="766"/>
      <c r="DT19" s="766"/>
      <c r="DU19" s="767"/>
      <c r="DV19" s="754"/>
      <c r="DW19" s="755"/>
      <c r="DX19" s="755"/>
      <c r="DY19" s="755"/>
      <c r="DZ19" s="768"/>
      <c r="EA19" s="243"/>
    </row>
    <row r="20" spans="1:131" s="244" customFormat="1" ht="26.25" customHeight="1">
      <c r="A20" s="249">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69"/>
      <c r="AV20" s="769"/>
      <c r="AW20" s="769"/>
      <c r="AX20" s="769"/>
      <c r="AY20" s="770"/>
      <c r="AZ20" s="241"/>
      <c r="BA20" s="241"/>
      <c r="BB20" s="241"/>
      <c r="BC20" s="241"/>
      <c r="BD20" s="241"/>
      <c r="BE20" s="242"/>
      <c r="BF20" s="242"/>
      <c r="BG20" s="242"/>
      <c r="BH20" s="242"/>
      <c r="BI20" s="242"/>
      <c r="BJ20" s="242"/>
      <c r="BK20" s="242"/>
      <c r="BL20" s="242"/>
      <c r="BM20" s="242"/>
      <c r="BN20" s="242"/>
      <c r="BO20" s="242"/>
      <c r="BP20" s="242"/>
      <c r="BQ20" s="249">
        <v>14</v>
      </c>
      <c r="BR20" s="251"/>
      <c r="BS20" s="754" t="s">
        <v>575</v>
      </c>
      <c r="BT20" s="755"/>
      <c r="BU20" s="755"/>
      <c r="BV20" s="755"/>
      <c r="BW20" s="755"/>
      <c r="BX20" s="755"/>
      <c r="BY20" s="755"/>
      <c r="BZ20" s="755"/>
      <c r="CA20" s="755"/>
      <c r="CB20" s="755"/>
      <c r="CC20" s="755"/>
      <c r="CD20" s="755"/>
      <c r="CE20" s="755"/>
      <c r="CF20" s="755"/>
      <c r="CG20" s="756"/>
      <c r="CH20" s="765">
        <v>24</v>
      </c>
      <c r="CI20" s="766"/>
      <c r="CJ20" s="766"/>
      <c r="CK20" s="766"/>
      <c r="CL20" s="767"/>
      <c r="CM20" s="765">
        <v>1951</v>
      </c>
      <c r="CN20" s="766"/>
      <c r="CO20" s="766"/>
      <c r="CP20" s="766"/>
      <c r="CQ20" s="767"/>
      <c r="CR20" s="765">
        <v>4</v>
      </c>
      <c r="CS20" s="766"/>
      <c r="CT20" s="766"/>
      <c r="CU20" s="766"/>
      <c r="CV20" s="767"/>
      <c r="CW20" s="765" t="s">
        <v>560</v>
      </c>
      <c r="CX20" s="766"/>
      <c r="CY20" s="766"/>
      <c r="CZ20" s="766"/>
      <c r="DA20" s="767"/>
      <c r="DB20" s="765" t="s">
        <v>560</v>
      </c>
      <c r="DC20" s="766"/>
      <c r="DD20" s="766"/>
      <c r="DE20" s="766"/>
      <c r="DF20" s="767"/>
      <c r="DG20" s="765" t="s">
        <v>560</v>
      </c>
      <c r="DH20" s="766"/>
      <c r="DI20" s="766"/>
      <c r="DJ20" s="766"/>
      <c r="DK20" s="767"/>
      <c r="DL20" s="765" t="s">
        <v>560</v>
      </c>
      <c r="DM20" s="766"/>
      <c r="DN20" s="766"/>
      <c r="DO20" s="766"/>
      <c r="DP20" s="767"/>
      <c r="DQ20" s="765" t="s">
        <v>560</v>
      </c>
      <c r="DR20" s="766"/>
      <c r="DS20" s="766"/>
      <c r="DT20" s="766"/>
      <c r="DU20" s="767"/>
      <c r="DV20" s="754"/>
      <c r="DW20" s="755"/>
      <c r="DX20" s="755"/>
      <c r="DY20" s="755"/>
      <c r="DZ20" s="768"/>
      <c r="EA20" s="243"/>
    </row>
    <row r="21" spans="1:131" s="244" customFormat="1" ht="26.25" customHeight="1" thickBot="1">
      <c r="A21" s="249">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69"/>
      <c r="AV21" s="769"/>
      <c r="AW21" s="769"/>
      <c r="AX21" s="769"/>
      <c r="AY21" s="770"/>
      <c r="AZ21" s="241"/>
      <c r="BA21" s="241"/>
      <c r="BB21" s="241"/>
      <c r="BC21" s="241"/>
      <c r="BD21" s="241"/>
      <c r="BE21" s="242"/>
      <c r="BF21" s="242"/>
      <c r="BG21" s="242"/>
      <c r="BH21" s="242"/>
      <c r="BI21" s="242"/>
      <c r="BJ21" s="242"/>
      <c r="BK21" s="242"/>
      <c r="BL21" s="242"/>
      <c r="BM21" s="242"/>
      <c r="BN21" s="242"/>
      <c r="BO21" s="242"/>
      <c r="BP21" s="242"/>
      <c r="BQ21" s="249">
        <v>15</v>
      </c>
      <c r="BR21" s="251"/>
      <c r="BS21" s="754" t="s">
        <v>576</v>
      </c>
      <c r="BT21" s="755"/>
      <c r="BU21" s="755"/>
      <c r="BV21" s="755"/>
      <c r="BW21" s="755"/>
      <c r="BX21" s="755"/>
      <c r="BY21" s="755"/>
      <c r="BZ21" s="755"/>
      <c r="CA21" s="755"/>
      <c r="CB21" s="755"/>
      <c r="CC21" s="755"/>
      <c r="CD21" s="755"/>
      <c r="CE21" s="755"/>
      <c r="CF21" s="755"/>
      <c r="CG21" s="756"/>
      <c r="CH21" s="765">
        <v>0</v>
      </c>
      <c r="CI21" s="766"/>
      <c r="CJ21" s="766"/>
      <c r="CK21" s="766"/>
      <c r="CL21" s="767"/>
      <c r="CM21" s="765">
        <v>10</v>
      </c>
      <c r="CN21" s="766"/>
      <c r="CO21" s="766"/>
      <c r="CP21" s="766"/>
      <c r="CQ21" s="767"/>
      <c r="CR21" s="765">
        <v>2</v>
      </c>
      <c r="CS21" s="766"/>
      <c r="CT21" s="766"/>
      <c r="CU21" s="766"/>
      <c r="CV21" s="767"/>
      <c r="CW21" s="765">
        <v>13</v>
      </c>
      <c r="CX21" s="766"/>
      <c r="CY21" s="766"/>
      <c r="CZ21" s="766"/>
      <c r="DA21" s="767"/>
      <c r="DB21" s="765" t="s">
        <v>560</v>
      </c>
      <c r="DC21" s="766"/>
      <c r="DD21" s="766"/>
      <c r="DE21" s="766"/>
      <c r="DF21" s="767"/>
      <c r="DG21" s="765" t="s">
        <v>560</v>
      </c>
      <c r="DH21" s="766"/>
      <c r="DI21" s="766"/>
      <c r="DJ21" s="766"/>
      <c r="DK21" s="767"/>
      <c r="DL21" s="765" t="s">
        <v>560</v>
      </c>
      <c r="DM21" s="766"/>
      <c r="DN21" s="766"/>
      <c r="DO21" s="766"/>
      <c r="DP21" s="767"/>
      <c r="DQ21" s="765" t="s">
        <v>560</v>
      </c>
      <c r="DR21" s="766"/>
      <c r="DS21" s="766"/>
      <c r="DT21" s="766"/>
      <c r="DU21" s="767"/>
      <c r="DV21" s="754"/>
      <c r="DW21" s="755"/>
      <c r="DX21" s="755"/>
      <c r="DY21" s="755"/>
      <c r="DZ21" s="768"/>
      <c r="EA21" s="243"/>
    </row>
    <row r="22" spans="1:131" s="244" customFormat="1" ht="26.25" customHeight="1">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372</v>
      </c>
      <c r="BA22" s="796"/>
      <c r="BB22" s="796"/>
      <c r="BC22" s="796"/>
      <c r="BD22" s="797"/>
      <c r="BE22" s="242"/>
      <c r="BF22" s="242"/>
      <c r="BG22" s="242"/>
      <c r="BH22" s="242"/>
      <c r="BI22" s="242"/>
      <c r="BJ22" s="242"/>
      <c r="BK22" s="242"/>
      <c r="BL22" s="242"/>
      <c r="BM22" s="242"/>
      <c r="BN22" s="242"/>
      <c r="BO22" s="242"/>
      <c r="BP22" s="242"/>
      <c r="BQ22" s="249">
        <v>16</v>
      </c>
      <c r="BR22" s="251"/>
      <c r="BS22" s="754" t="s">
        <v>577</v>
      </c>
      <c r="BT22" s="755"/>
      <c r="BU22" s="755"/>
      <c r="BV22" s="755"/>
      <c r="BW22" s="755"/>
      <c r="BX22" s="755"/>
      <c r="BY22" s="755"/>
      <c r="BZ22" s="755"/>
      <c r="CA22" s="755"/>
      <c r="CB22" s="755"/>
      <c r="CC22" s="755"/>
      <c r="CD22" s="755"/>
      <c r="CE22" s="755"/>
      <c r="CF22" s="755"/>
      <c r="CG22" s="756"/>
      <c r="CH22" s="765">
        <v>337</v>
      </c>
      <c r="CI22" s="766"/>
      <c r="CJ22" s="766"/>
      <c r="CK22" s="766"/>
      <c r="CL22" s="767"/>
      <c r="CM22" s="765">
        <v>4886</v>
      </c>
      <c r="CN22" s="766"/>
      <c r="CO22" s="766"/>
      <c r="CP22" s="766"/>
      <c r="CQ22" s="767"/>
      <c r="CR22" s="765">
        <v>30</v>
      </c>
      <c r="CS22" s="766"/>
      <c r="CT22" s="766"/>
      <c r="CU22" s="766"/>
      <c r="CV22" s="767"/>
      <c r="CW22" s="765">
        <v>237</v>
      </c>
      <c r="CX22" s="766"/>
      <c r="CY22" s="766"/>
      <c r="CZ22" s="766"/>
      <c r="DA22" s="767"/>
      <c r="DB22" s="765">
        <v>767</v>
      </c>
      <c r="DC22" s="766"/>
      <c r="DD22" s="766"/>
      <c r="DE22" s="766"/>
      <c r="DF22" s="767"/>
      <c r="DG22" s="765" t="s">
        <v>560</v>
      </c>
      <c r="DH22" s="766"/>
      <c r="DI22" s="766"/>
      <c r="DJ22" s="766"/>
      <c r="DK22" s="767"/>
      <c r="DL22" s="765" t="s">
        <v>560</v>
      </c>
      <c r="DM22" s="766"/>
      <c r="DN22" s="766"/>
      <c r="DO22" s="766"/>
      <c r="DP22" s="767"/>
      <c r="DQ22" s="765" t="s">
        <v>560</v>
      </c>
      <c r="DR22" s="766"/>
      <c r="DS22" s="766"/>
      <c r="DT22" s="766"/>
      <c r="DU22" s="767"/>
      <c r="DV22" s="754"/>
      <c r="DW22" s="755"/>
      <c r="DX22" s="755"/>
      <c r="DY22" s="755"/>
      <c r="DZ22" s="768"/>
      <c r="EA22" s="243"/>
    </row>
    <row r="23" spans="1:131" s="244" customFormat="1" ht="26.25" customHeight="1" thickBot="1">
      <c r="A23" s="252" t="s">
        <v>373</v>
      </c>
      <c r="B23" s="780" t="s">
        <v>374</v>
      </c>
      <c r="C23" s="781"/>
      <c r="D23" s="781"/>
      <c r="E23" s="781"/>
      <c r="F23" s="781"/>
      <c r="G23" s="781"/>
      <c r="H23" s="781"/>
      <c r="I23" s="781"/>
      <c r="J23" s="781"/>
      <c r="K23" s="781"/>
      <c r="L23" s="781"/>
      <c r="M23" s="781"/>
      <c r="N23" s="781"/>
      <c r="O23" s="781"/>
      <c r="P23" s="782"/>
      <c r="Q23" s="783">
        <v>451051</v>
      </c>
      <c r="R23" s="784"/>
      <c r="S23" s="784"/>
      <c r="T23" s="784"/>
      <c r="U23" s="784"/>
      <c r="V23" s="784">
        <v>439961</v>
      </c>
      <c r="W23" s="784"/>
      <c r="X23" s="784"/>
      <c r="Y23" s="784"/>
      <c r="Z23" s="784"/>
      <c r="AA23" s="784">
        <v>11090</v>
      </c>
      <c r="AB23" s="784"/>
      <c r="AC23" s="784"/>
      <c r="AD23" s="784"/>
      <c r="AE23" s="785"/>
      <c r="AF23" s="786">
        <v>5479</v>
      </c>
      <c r="AG23" s="784"/>
      <c r="AH23" s="784"/>
      <c r="AI23" s="784"/>
      <c r="AJ23" s="787"/>
      <c r="AK23" s="788"/>
      <c r="AL23" s="789"/>
      <c r="AM23" s="789"/>
      <c r="AN23" s="789"/>
      <c r="AO23" s="789"/>
      <c r="AP23" s="784">
        <v>697940</v>
      </c>
      <c r="AQ23" s="784"/>
      <c r="AR23" s="784"/>
      <c r="AS23" s="784"/>
      <c r="AT23" s="784"/>
      <c r="AU23" s="790"/>
      <c r="AV23" s="790"/>
      <c r="AW23" s="790"/>
      <c r="AX23" s="790"/>
      <c r="AY23" s="791"/>
      <c r="AZ23" s="799" t="s">
        <v>375</v>
      </c>
      <c r="BA23" s="800"/>
      <c r="BB23" s="800"/>
      <c r="BC23" s="800"/>
      <c r="BD23" s="801"/>
      <c r="BE23" s="242"/>
      <c r="BF23" s="242"/>
      <c r="BG23" s="242"/>
      <c r="BH23" s="242"/>
      <c r="BI23" s="242"/>
      <c r="BJ23" s="242"/>
      <c r="BK23" s="242"/>
      <c r="BL23" s="242"/>
      <c r="BM23" s="242"/>
      <c r="BN23" s="242"/>
      <c r="BO23" s="242"/>
      <c r="BP23" s="242"/>
      <c r="BQ23" s="249">
        <v>17</v>
      </c>
      <c r="BR23" s="251"/>
      <c r="BS23" s="754" t="s">
        <v>578</v>
      </c>
      <c r="BT23" s="755"/>
      <c r="BU23" s="755"/>
      <c r="BV23" s="755"/>
      <c r="BW23" s="755"/>
      <c r="BX23" s="755"/>
      <c r="BY23" s="755"/>
      <c r="BZ23" s="755"/>
      <c r="CA23" s="755"/>
      <c r="CB23" s="755"/>
      <c r="CC23" s="755"/>
      <c r="CD23" s="755"/>
      <c r="CE23" s="755"/>
      <c r="CF23" s="755"/>
      <c r="CG23" s="756"/>
      <c r="CH23" s="765">
        <v>0</v>
      </c>
      <c r="CI23" s="766"/>
      <c r="CJ23" s="766"/>
      <c r="CK23" s="766"/>
      <c r="CL23" s="767"/>
      <c r="CM23" s="765">
        <v>627</v>
      </c>
      <c r="CN23" s="766"/>
      <c r="CO23" s="766"/>
      <c r="CP23" s="766"/>
      <c r="CQ23" s="767"/>
      <c r="CR23" s="765">
        <v>70</v>
      </c>
      <c r="CS23" s="766"/>
      <c r="CT23" s="766"/>
      <c r="CU23" s="766"/>
      <c r="CV23" s="767"/>
      <c r="CW23" s="765" t="s">
        <v>560</v>
      </c>
      <c r="CX23" s="766"/>
      <c r="CY23" s="766"/>
      <c r="CZ23" s="766"/>
      <c r="DA23" s="767"/>
      <c r="DB23" s="765" t="s">
        <v>560</v>
      </c>
      <c r="DC23" s="766"/>
      <c r="DD23" s="766"/>
      <c r="DE23" s="766"/>
      <c r="DF23" s="767"/>
      <c r="DG23" s="765" t="s">
        <v>560</v>
      </c>
      <c r="DH23" s="766"/>
      <c r="DI23" s="766"/>
      <c r="DJ23" s="766"/>
      <c r="DK23" s="767"/>
      <c r="DL23" s="765" t="s">
        <v>560</v>
      </c>
      <c r="DM23" s="766"/>
      <c r="DN23" s="766"/>
      <c r="DO23" s="766"/>
      <c r="DP23" s="767"/>
      <c r="DQ23" s="765" t="s">
        <v>560</v>
      </c>
      <c r="DR23" s="766"/>
      <c r="DS23" s="766"/>
      <c r="DT23" s="766"/>
      <c r="DU23" s="767"/>
      <c r="DV23" s="754"/>
      <c r="DW23" s="755"/>
      <c r="DX23" s="755"/>
      <c r="DY23" s="755"/>
      <c r="DZ23" s="768"/>
      <c r="EA23" s="243"/>
    </row>
    <row r="24" spans="1:131" s="244" customFormat="1" ht="26.25" customHeight="1">
      <c r="A24" s="798" t="s">
        <v>376</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1"/>
      <c r="BA24" s="241"/>
      <c r="BB24" s="241"/>
      <c r="BC24" s="241"/>
      <c r="BD24" s="241"/>
      <c r="BE24" s="242"/>
      <c r="BF24" s="242"/>
      <c r="BG24" s="242"/>
      <c r="BH24" s="242"/>
      <c r="BI24" s="242"/>
      <c r="BJ24" s="242"/>
      <c r="BK24" s="242"/>
      <c r="BL24" s="242"/>
      <c r="BM24" s="242"/>
      <c r="BN24" s="242"/>
      <c r="BO24" s="242"/>
      <c r="BP24" s="242"/>
      <c r="BQ24" s="249">
        <v>18</v>
      </c>
      <c r="BR24" s="251"/>
      <c r="BS24" s="754" t="s">
        <v>579</v>
      </c>
      <c r="BT24" s="755"/>
      <c r="BU24" s="755"/>
      <c r="BV24" s="755"/>
      <c r="BW24" s="755"/>
      <c r="BX24" s="755"/>
      <c r="BY24" s="755"/>
      <c r="BZ24" s="755"/>
      <c r="CA24" s="755"/>
      <c r="CB24" s="755"/>
      <c r="CC24" s="755"/>
      <c r="CD24" s="755"/>
      <c r="CE24" s="755"/>
      <c r="CF24" s="755"/>
      <c r="CG24" s="756"/>
      <c r="CH24" s="765">
        <v>3</v>
      </c>
      <c r="CI24" s="766"/>
      <c r="CJ24" s="766"/>
      <c r="CK24" s="766"/>
      <c r="CL24" s="767"/>
      <c r="CM24" s="765">
        <v>91</v>
      </c>
      <c r="CN24" s="766"/>
      <c r="CO24" s="766"/>
      <c r="CP24" s="766"/>
      <c r="CQ24" s="767"/>
      <c r="CR24" s="765">
        <v>96</v>
      </c>
      <c r="CS24" s="766"/>
      <c r="CT24" s="766"/>
      <c r="CU24" s="766"/>
      <c r="CV24" s="767"/>
      <c r="CW24" s="765" t="s">
        <v>560</v>
      </c>
      <c r="CX24" s="766"/>
      <c r="CY24" s="766"/>
      <c r="CZ24" s="766"/>
      <c r="DA24" s="767"/>
      <c r="DB24" s="765" t="s">
        <v>560</v>
      </c>
      <c r="DC24" s="766"/>
      <c r="DD24" s="766"/>
      <c r="DE24" s="766"/>
      <c r="DF24" s="767"/>
      <c r="DG24" s="765" t="s">
        <v>560</v>
      </c>
      <c r="DH24" s="766"/>
      <c r="DI24" s="766"/>
      <c r="DJ24" s="766"/>
      <c r="DK24" s="767"/>
      <c r="DL24" s="765" t="s">
        <v>560</v>
      </c>
      <c r="DM24" s="766"/>
      <c r="DN24" s="766"/>
      <c r="DO24" s="766"/>
      <c r="DP24" s="767"/>
      <c r="DQ24" s="765" t="s">
        <v>560</v>
      </c>
      <c r="DR24" s="766"/>
      <c r="DS24" s="766"/>
      <c r="DT24" s="766"/>
      <c r="DU24" s="767"/>
      <c r="DV24" s="754"/>
      <c r="DW24" s="755"/>
      <c r="DX24" s="755"/>
      <c r="DY24" s="755"/>
      <c r="DZ24" s="768"/>
      <c r="EA24" s="243"/>
    </row>
    <row r="25" spans="1:131" s="236" customFormat="1" ht="26.25" customHeight="1" thickBot="1">
      <c r="A25" s="735" t="s">
        <v>377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3"/>
      <c r="BP25" s="253"/>
      <c r="BQ25" s="249">
        <v>19</v>
      </c>
      <c r="BR25" s="251"/>
      <c r="BS25" s="754" t="s">
        <v>580</v>
      </c>
      <c r="BT25" s="755"/>
      <c r="BU25" s="755"/>
      <c r="BV25" s="755"/>
      <c r="BW25" s="755"/>
      <c r="BX25" s="755"/>
      <c r="BY25" s="755"/>
      <c r="BZ25" s="755"/>
      <c r="CA25" s="755"/>
      <c r="CB25" s="755"/>
      <c r="CC25" s="755"/>
      <c r="CD25" s="755"/>
      <c r="CE25" s="755"/>
      <c r="CF25" s="755"/>
      <c r="CG25" s="756"/>
      <c r="CH25" s="765">
        <v>8</v>
      </c>
      <c r="CI25" s="766"/>
      <c r="CJ25" s="766"/>
      <c r="CK25" s="766"/>
      <c r="CL25" s="767"/>
      <c r="CM25" s="765">
        <v>438</v>
      </c>
      <c r="CN25" s="766"/>
      <c r="CO25" s="766"/>
      <c r="CP25" s="766"/>
      <c r="CQ25" s="767"/>
      <c r="CR25" s="765">
        <v>78</v>
      </c>
      <c r="CS25" s="766"/>
      <c r="CT25" s="766"/>
      <c r="CU25" s="766"/>
      <c r="CV25" s="767"/>
      <c r="CW25" s="765">
        <v>17</v>
      </c>
      <c r="CX25" s="766"/>
      <c r="CY25" s="766"/>
      <c r="CZ25" s="766"/>
      <c r="DA25" s="767"/>
      <c r="DB25" s="765" t="s">
        <v>560</v>
      </c>
      <c r="DC25" s="766"/>
      <c r="DD25" s="766"/>
      <c r="DE25" s="766"/>
      <c r="DF25" s="767"/>
      <c r="DG25" s="765" t="s">
        <v>560</v>
      </c>
      <c r="DH25" s="766"/>
      <c r="DI25" s="766"/>
      <c r="DJ25" s="766"/>
      <c r="DK25" s="767"/>
      <c r="DL25" s="765" t="s">
        <v>560</v>
      </c>
      <c r="DM25" s="766"/>
      <c r="DN25" s="766"/>
      <c r="DO25" s="766"/>
      <c r="DP25" s="767"/>
      <c r="DQ25" s="765" t="s">
        <v>560</v>
      </c>
      <c r="DR25" s="766"/>
      <c r="DS25" s="766"/>
      <c r="DT25" s="766"/>
      <c r="DU25" s="767"/>
      <c r="DV25" s="754"/>
      <c r="DW25" s="755"/>
      <c r="DX25" s="755"/>
      <c r="DY25" s="755"/>
      <c r="DZ25" s="768"/>
      <c r="EA25" s="235"/>
    </row>
    <row r="26" spans="1:131" s="236" customFormat="1" ht="26.25" customHeight="1">
      <c r="A26" s="726" t="s">
        <v>341</v>
      </c>
      <c r="B26" s="727"/>
      <c r="C26" s="727"/>
      <c r="D26" s="727"/>
      <c r="E26" s="727"/>
      <c r="F26" s="727"/>
      <c r="G26" s="727"/>
      <c r="H26" s="727"/>
      <c r="I26" s="727"/>
      <c r="J26" s="727"/>
      <c r="K26" s="727"/>
      <c r="L26" s="727"/>
      <c r="M26" s="727"/>
      <c r="N26" s="727"/>
      <c r="O26" s="727"/>
      <c r="P26" s="728"/>
      <c r="Q26" s="703" t="s">
        <v>378</v>
      </c>
      <c r="R26" s="704"/>
      <c r="S26" s="704"/>
      <c r="T26" s="704"/>
      <c r="U26" s="705"/>
      <c r="V26" s="703" t="s">
        <v>379</v>
      </c>
      <c r="W26" s="704"/>
      <c r="X26" s="704"/>
      <c r="Y26" s="704"/>
      <c r="Z26" s="705"/>
      <c r="AA26" s="703" t="s">
        <v>380</v>
      </c>
      <c r="AB26" s="704"/>
      <c r="AC26" s="704"/>
      <c r="AD26" s="704"/>
      <c r="AE26" s="704"/>
      <c r="AF26" s="802" t="s">
        <v>381</v>
      </c>
      <c r="AG26" s="803"/>
      <c r="AH26" s="803"/>
      <c r="AI26" s="803"/>
      <c r="AJ26" s="804"/>
      <c r="AK26" s="704" t="s">
        <v>382</v>
      </c>
      <c r="AL26" s="704"/>
      <c r="AM26" s="704"/>
      <c r="AN26" s="704"/>
      <c r="AO26" s="705"/>
      <c r="AP26" s="703" t="s">
        <v>383</v>
      </c>
      <c r="AQ26" s="704"/>
      <c r="AR26" s="704"/>
      <c r="AS26" s="704"/>
      <c r="AT26" s="705"/>
      <c r="AU26" s="703" t="s">
        <v>384</v>
      </c>
      <c r="AV26" s="704"/>
      <c r="AW26" s="704"/>
      <c r="AX26" s="704"/>
      <c r="AY26" s="705"/>
      <c r="AZ26" s="703" t="s">
        <v>385</v>
      </c>
      <c r="BA26" s="704"/>
      <c r="BB26" s="704"/>
      <c r="BC26" s="704"/>
      <c r="BD26" s="705"/>
      <c r="BE26" s="703" t="s">
        <v>348</v>
      </c>
      <c r="BF26" s="704"/>
      <c r="BG26" s="704"/>
      <c r="BH26" s="704"/>
      <c r="BI26" s="715"/>
      <c r="BJ26" s="241"/>
      <c r="BK26" s="241"/>
      <c r="BL26" s="241"/>
      <c r="BM26" s="241"/>
      <c r="BN26" s="241"/>
      <c r="BO26" s="253"/>
      <c r="BP26" s="253"/>
      <c r="BQ26" s="249">
        <v>20</v>
      </c>
      <c r="BR26" s="251"/>
      <c r="BS26" s="754" t="s">
        <v>581</v>
      </c>
      <c r="BT26" s="755"/>
      <c r="BU26" s="755"/>
      <c r="BV26" s="755"/>
      <c r="BW26" s="755"/>
      <c r="BX26" s="755"/>
      <c r="BY26" s="755"/>
      <c r="BZ26" s="755"/>
      <c r="CA26" s="755"/>
      <c r="CB26" s="755"/>
      <c r="CC26" s="755"/>
      <c r="CD26" s="755"/>
      <c r="CE26" s="755"/>
      <c r="CF26" s="755"/>
      <c r="CG26" s="756"/>
      <c r="CH26" s="765">
        <v>1</v>
      </c>
      <c r="CI26" s="766"/>
      <c r="CJ26" s="766"/>
      <c r="CK26" s="766"/>
      <c r="CL26" s="767"/>
      <c r="CM26" s="765">
        <v>53</v>
      </c>
      <c r="CN26" s="766"/>
      <c r="CO26" s="766"/>
      <c r="CP26" s="766"/>
      <c r="CQ26" s="767"/>
      <c r="CR26" s="765">
        <v>20</v>
      </c>
      <c r="CS26" s="766"/>
      <c r="CT26" s="766"/>
      <c r="CU26" s="766"/>
      <c r="CV26" s="767"/>
      <c r="CW26" s="765">
        <v>12</v>
      </c>
      <c r="CX26" s="766"/>
      <c r="CY26" s="766"/>
      <c r="CZ26" s="766"/>
      <c r="DA26" s="767"/>
      <c r="DB26" s="765" t="s">
        <v>560</v>
      </c>
      <c r="DC26" s="766"/>
      <c r="DD26" s="766"/>
      <c r="DE26" s="766"/>
      <c r="DF26" s="767"/>
      <c r="DG26" s="765" t="s">
        <v>560</v>
      </c>
      <c r="DH26" s="766"/>
      <c r="DI26" s="766"/>
      <c r="DJ26" s="766"/>
      <c r="DK26" s="767"/>
      <c r="DL26" s="765" t="s">
        <v>560</v>
      </c>
      <c r="DM26" s="766"/>
      <c r="DN26" s="766"/>
      <c r="DO26" s="766"/>
      <c r="DP26" s="767"/>
      <c r="DQ26" s="765" t="s">
        <v>560</v>
      </c>
      <c r="DR26" s="766"/>
      <c r="DS26" s="766"/>
      <c r="DT26" s="766"/>
      <c r="DU26" s="767"/>
      <c r="DV26" s="754"/>
      <c r="DW26" s="755"/>
      <c r="DX26" s="755"/>
      <c r="DY26" s="755"/>
      <c r="DZ26" s="768"/>
      <c r="EA26" s="235"/>
    </row>
    <row r="27" spans="1:131" s="236"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5"/>
      <c r="AG27" s="806"/>
      <c r="AH27" s="806"/>
      <c r="AI27" s="806"/>
      <c r="AJ27" s="807"/>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3"/>
      <c r="BP27" s="253"/>
      <c r="BQ27" s="249">
        <v>21</v>
      </c>
      <c r="BR27" s="251"/>
      <c r="BS27" s="754" t="s">
        <v>582</v>
      </c>
      <c r="BT27" s="755"/>
      <c r="BU27" s="755"/>
      <c r="BV27" s="755"/>
      <c r="BW27" s="755"/>
      <c r="BX27" s="755"/>
      <c r="BY27" s="755"/>
      <c r="BZ27" s="755"/>
      <c r="CA27" s="755"/>
      <c r="CB27" s="755"/>
      <c r="CC27" s="755"/>
      <c r="CD27" s="755"/>
      <c r="CE27" s="755"/>
      <c r="CF27" s="755"/>
      <c r="CG27" s="756"/>
      <c r="CH27" s="765">
        <v>0</v>
      </c>
      <c r="CI27" s="766"/>
      <c r="CJ27" s="766"/>
      <c r="CK27" s="766"/>
      <c r="CL27" s="767"/>
      <c r="CM27" s="765">
        <v>662</v>
      </c>
      <c r="CN27" s="766"/>
      <c r="CO27" s="766"/>
      <c r="CP27" s="766"/>
      <c r="CQ27" s="767"/>
      <c r="CR27" s="765">
        <v>250</v>
      </c>
      <c r="CS27" s="766"/>
      <c r="CT27" s="766"/>
      <c r="CU27" s="766"/>
      <c r="CV27" s="767"/>
      <c r="CW27" s="765" t="s">
        <v>560</v>
      </c>
      <c r="CX27" s="766"/>
      <c r="CY27" s="766"/>
      <c r="CZ27" s="766"/>
      <c r="DA27" s="767"/>
      <c r="DB27" s="765" t="s">
        <v>560</v>
      </c>
      <c r="DC27" s="766"/>
      <c r="DD27" s="766"/>
      <c r="DE27" s="766"/>
      <c r="DF27" s="767"/>
      <c r="DG27" s="765" t="s">
        <v>560</v>
      </c>
      <c r="DH27" s="766"/>
      <c r="DI27" s="766"/>
      <c r="DJ27" s="766"/>
      <c r="DK27" s="767"/>
      <c r="DL27" s="765" t="s">
        <v>560</v>
      </c>
      <c r="DM27" s="766"/>
      <c r="DN27" s="766"/>
      <c r="DO27" s="766"/>
      <c r="DP27" s="767"/>
      <c r="DQ27" s="765" t="s">
        <v>560</v>
      </c>
      <c r="DR27" s="766"/>
      <c r="DS27" s="766"/>
      <c r="DT27" s="766"/>
      <c r="DU27" s="767"/>
      <c r="DV27" s="754"/>
      <c r="DW27" s="755"/>
      <c r="DX27" s="755"/>
      <c r="DY27" s="755"/>
      <c r="DZ27" s="768"/>
      <c r="EA27" s="235"/>
    </row>
    <row r="28" spans="1:131" s="236" customFormat="1" ht="26.25" customHeight="1" thickTop="1">
      <c r="A28" s="254">
        <v>1</v>
      </c>
      <c r="B28" s="717" t="s">
        <v>386</v>
      </c>
      <c r="C28" s="718"/>
      <c r="D28" s="718"/>
      <c r="E28" s="718"/>
      <c r="F28" s="718"/>
      <c r="G28" s="718"/>
      <c r="H28" s="718"/>
      <c r="I28" s="718"/>
      <c r="J28" s="718"/>
      <c r="K28" s="718"/>
      <c r="L28" s="718"/>
      <c r="M28" s="718"/>
      <c r="N28" s="718"/>
      <c r="O28" s="718"/>
      <c r="P28" s="719"/>
      <c r="Q28" s="812">
        <v>88881</v>
      </c>
      <c r="R28" s="813"/>
      <c r="S28" s="813"/>
      <c r="T28" s="813"/>
      <c r="U28" s="813"/>
      <c r="V28" s="813">
        <v>87153</v>
      </c>
      <c r="W28" s="813"/>
      <c r="X28" s="813"/>
      <c r="Y28" s="813"/>
      <c r="Z28" s="813"/>
      <c r="AA28" s="813">
        <v>1727</v>
      </c>
      <c r="AB28" s="813"/>
      <c r="AC28" s="813"/>
      <c r="AD28" s="813"/>
      <c r="AE28" s="814"/>
      <c r="AF28" s="815">
        <v>1727</v>
      </c>
      <c r="AG28" s="813"/>
      <c r="AH28" s="813"/>
      <c r="AI28" s="813"/>
      <c r="AJ28" s="816"/>
      <c r="AK28" s="817">
        <v>5691</v>
      </c>
      <c r="AL28" s="808"/>
      <c r="AM28" s="808"/>
      <c r="AN28" s="808"/>
      <c r="AO28" s="808"/>
      <c r="AP28" s="808" t="s">
        <v>496</v>
      </c>
      <c r="AQ28" s="808"/>
      <c r="AR28" s="808"/>
      <c r="AS28" s="808"/>
      <c r="AT28" s="808"/>
      <c r="AU28" s="808">
        <v>5482</v>
      </c>
      <c r="AV28" s="808"/>
      <c r="AW28" s="808"/>
      <c r="AX28" s="808"/>
      <c r="AY28" s="808"/>
      <c r="AZ28" s="809" t="s">
        <v>496</v>
      </c>
      <c r="BA28" s="809"/>
      <c r="BB28" s="809"/>
      <c r="BC28" s="809"/>
      <c r="BD28" s="809"/>
      <c r="BE28" s="810"/>
      <c r="BF28" s="810"/>
      <c r="BG28" s="810"/>
      <c r="BH28" s="810"/>
      <c r="BI28" s="811"/>
      <c r="BJ28" s="241"/>
      <c r="BK28" s="241"/>
      <c r="BL28" s="241"/>
      <c r="BM28" s="241"/>
      <c r="BN28" s="241"/>
      <c r="BO28" s="253"/>
      <c r="BP28" s="253"/>
      <c r="BQ28" s="249">
        <v>22</v>
      </c>
      <c r="BR28" s="251"/>
      <c r="BS28" s="754" t="s">
        <v>583</v>
      </c>
      <c r="BT28" s="755"/>
      <c r="BU28" s="755"/>
      <c r="BV28" s="755"/>
      <c r="BW28" s="755"/>
      <c r="BX28" s="755"/>
      <c r="BY28" s="755"/>
      <c r="BZ28" s="755"/>
      <c r="CA28" s="755"/>
      <c r="CB28" s="755"/>
      <c r="CC28" s="755"/>
      <c r="CD28" s="755"/>
      <c r="CE28" s="755"/>
      <c r="CF28" s="755"/>
      <c r="CG28" s="756"/>
      <c r="CH28" s="765">
        <v>0</v>
      </c>
      <c r="CI28" s="766"/>
      <c r="CJ28" s="766"/>
      <c r="CK28" s="766"/>
      <c r="CL28" s="767"/>
      <c r="CM28" s="765">
        <v>490</v>
      </c>
      <c r="CN28" s="766"/>
      <c r="CO28" s="766"/>
      <c r="CP28" s="766"/>
      <c r="CQ28" s="767"/>
      <c r="CR28" s="765">
        <v>200</v>
      </c>
      <c r="CS28" s="766"/>
      <c r="CT28" s="766"/>
      <c r="CU28" s="766"/>
      <c r="CV28" s="767"/>
      <c r="CW28" s="765">
        <v>2</v>
      </c>
      <c r="CX28" s="766"/>
      <c r="CY28" s="766"/>
      <c r="CZ28" s="766"/>
      <c r="DA28" s="767"/>
      <c r="DB28" s="765" t="s">
        <v>560</v>
      </c>
      <c r="DC28" s="766"/>
      <c r="DD28" s="766"/>
      <c r="DE28" s="766"/>
      <c r="DF28" s="767"/>
      <c r="DG28" s="765" t="s">
        <v>560</v>
      </c>
      <c r="DH28" s="766"/>
      <c r="DI28" s="766"/>
      <c r="DJ28" s="766"/>
      <c r="DK28" s="767"/>
      <c r="DL28" s="765" t="s">
        <v>560</v>
      </c>
      <c r="DM28" s="766"/>
      <c r="DN28" s="766"/>
      <c r="DO28" s="766"/>
      <c r="DP28" s="767"/>
      <c r="DQ28" s="765" t="s">
        <v>560</v>
      </c>
      <c r="DR28" s="766"/>
      <c r="DS28" s="766"/>
      <c r="DT28" s="766"/>
      <c r="DU28" s="767"/>
      <c r="DV28" s="754"/>
      <c r="DW28" s="755"/>
      <c r="DX28" s="755"/>
      <c r="DY28" s="755"/>
      <c r="DZ28" s="768"/>
      <c r="EA28" s="235"/>
    </row>
    <row r="29" spans="1:131" s="236" customFormat="1" ht="26.25" customHeight="1">
      <c r="A29" s="254">
        <v>2</v>
      </c>
      <c r="B29" s="741" t="s">
        <v>387</v>
      </c>
      <c r="C29" s="742"/>
      <c r="D29" s="742"/>
      <c r="E29" s="742"/>
      <c r="F29" s="742"/>
      <c r="G29" s="742"/>
      <c r="H29" s="742"/>
      <c r="I29" s="742"/>
      <c r="J29" s="742"/>
      <c r="K29" s="742"/>
      <c r="L29" s="742"/>
      <c r="M29" s="742"/>
      <c r="N29" s="742"/>
      <c r="O29" s="742"/>
      <c r="P29" s="743"/>
      <c r="Q29" s="744">
        <v>373</v>
      </c>
      <c r="R29" s="745"/>
      <c r="S29" s="745"/>
      <c r="T29" s="745"/>
      <c r="U29" s="745"/>
      <c r="V29" s="745">
        <v>360</v>
      </c>
      <c r="W29" s="745"/>
      <c r="X29" s="745"/>
      <c r="Y29" s="745"/>
      <c r="Z29" s="745"/>
      <c r="AA29" s="745">
        <v>13</v>
      </c>
      <c r="AB29" s="745"/>
      <c r="AC29" s="745"/>
      <c r="AD29" s="745"/>
      <c r="AE29" s="746"/>
      <c r="AF29" s="818">
        <v>2058</v>
      </c>
      <c r="AG29" s="745"/>
      <c r="AH29" s="745"/>
      <c r="AI29" s="745"/>
      <c r="AJ29" s="819"/>
      <c r="AK29" s="822" t="s">
        <v>496</v>
      </c>
      <c r="AL29" s="823"/>
      <c r="AM29" s="823"/>
      <c r="AN29" s="823"/>
      <c r="AO29" s="823"/>
      <c r="AP29" s="823" t="s">
        <v>496</v>
      </c>
      <c r="AQ29" s="823"/>
      <c r="AR29" s="823"/>
      <c r="AS29" s="823"/>
      <c r="AT29" s="823"/>
      <c r="AU29" s="823" t="s">
        <v>496</v>
      </c>
      <c r="AV29" s="823"/>
      <c r="AW29" s="823"/>
      <c r="AX29" s="823"/>
      <c r="AY29" s="823"/>
      <c r="AZ29" s="824" t="s">
        <v>496</v>
      </c>
      <c r="BA29" s="824"/>
      <c r="BB29" s="824"/>
      <c r="BC29" s="824"/>
      <c r="BD29" s="824"/>
      <c r="BE29" s="820" t="s">
        <v>388</v>
      </c>
      <c r="BF29" s="820"/>
      <c r="BG29" s="820"/>
      <c r="BH29" s="820"/>
      <c r="BI29" s="821"/>
      <c r="BJ29" s="241"/>
      <c r="BK29" s="241"/>
      <c r="BL29" s="241"/>
      <c r="BM29" s="241"/>
      <c r="BN29" s="241"/>
      <c r="BO29" s="253"/>
      <c r="BP29" s="253"/>
      <c r="BQ29" s="249">
        <v>23</v>
      </c>
      <c r="BR29" s="251"/>
      <c r="BS29" s="754" t="s">
        <v>584</v>
      </c>
      <c r="BT29" s="755"/>
      <c r="BU29" s="755"/>
      <c r="BV29" s="755"/>
      <c r="BW29" s="755"/>
      <c r="BX29" s="755"/>
      <c r="BY29" s="755"/>
      <c r="BZ29" s="755"/>
      <c r="CA29" s="755"/>
      <c r="CB29" s="755"/>
      <c r="CC29" s="755"/>
      <c r="CD29" s="755"/>
      <c r="CE29" s="755"/>
      <c r="CF29" s="755"/>
      <c r="CG29" s="756"/>
      <c r="CH29" s="765">
        <v>111</v>
      </c>
      <c r="CI29" s="766"/>
      <c r="CJ29" s="766"/>
      <c r="CK29" s="766"/>
      <c r="CL29" s="767"/>
      <c r="CM29" s="765">
        <v>1875</v>
      </c>
      <c r="CN29" s="766"/>
      <c r="CO29" s="766"/>
      <c r="CP29" s="766"/>
      <c r="CQ29" s="767"/>
      <c r="CR29" s="765">
        <v>604</v>
      </c>
      <c r="CS29" s="766"/>
      <c r="CT29" s="766"/>
      <c r="CU29" s="766"/>
      <c r="CV29" s="767"/>
      <c r="CW29" s="765">
        <v>454</v>
      </c>
      <c r="CX29" s="766"/>
      <c r="CY29" s="766"/>
      <c r="CZ29" s="766"/>
      <c r="DA29" s="767"/>
      <c r="DB29" s="765">
        <v>103</v>
      </c>
      <c r="DC29" s="766"/>
      <c r="DD29" s="766"/>
      <c r="DE29" s="766"/>
      <c r="DF29" s="767"/>
      <c r="DG29" s="765" t="s">
        <v>560</v>
      </c>
      <c r="DH29" s="766"/>
      <c r="DI29" s="766"/>
      <c r="DJ29" s="766"/>
      <c r="DK29" s="767"/>
      <c r="DL29" s="765" t="s">
        <v>560</v>
      </c>
      <c r="DM29" s="766"/>
      <c r="DN29" s="766"/>
      <c r="DO29" s="766"/>
      <c r="DP29" s="767"/>
      <c r="DQ29" s="765" t="s">
        <v>560</v>
      </c>
      <c r="DR29" s="766"/>
      <c r="DS29" s="766"/>
      <c r="DT29" s="766"/>
      <c r="DU29" s="767"/>
      <c r="DV29" s="754"/>
      <c r="DW29" s="755"/>
      <c r="DX29" s="755"/>
      <c r="DY29" s="755"/>
      <c r="DZ29" s="768"/>
      <c r="EA29" s="235"/>
    </row>
    <row r="30" spans="1:131" s="236" customFormat="1" ht="26.25" customHeight="1">
      <c r="A30" s="254">
        <v>3</v>
      </c>
      <c r="B30" s="741" t="s">
        <v>389</v>
      </c>
      <c r="C30" s="742"/>
      <c r="D30" s="742"/>
      <c r="E30" s="742"/>
      <c r="F30" s="742"/>
      <c r="G30" s="742"/>
      <c r="H30" s="742"/>
      <c r="I30" s="742"/>
      <c r="J30" s="742"/>
      <c r="K30" s="742"/>
      <c r="L30" s="742"/>
      <c r="M30" s="742"/>
      <c r="N30" s="742"/>
      <c r="O30" s="742"/>
      <c r="P30" s="743"/>
      <c r="Q30" s="744">
        <v>1000</v>
      </c>
      <c r="R30" s="745"/>
      <c r="S30" s="745"/>
      <c r="T30" s="745"/>
      <c r="U30" s="745"/>
      <c r="V30" s="745">
        <v>431</v>
      </c>
      <c r="W30" s="745"/>
      <c r="X30" s="745"/>
      <c r="Y30" s="745"/>
      <c r="Z30" s="745"/>
      <c r="AA30" s="745">
        <v>570</v>
      </c>
      <c r="AB30" s="745"/>
      <c r="AC30" s="745"/>
      <c r="AD30" s="745"/>
      <c r="AE30" s="746"/>
      <c r="AF30" s="818">
        <v>553</v>
      </c>
      <c r="AG30" s="745"/>
      <c r="AH30" s="745"/>
      <c r="AI30" s="745"/>
      <c r="AJ30" s="819"/>
      <c r="AK30" s="822" t="s">
        <v>496</v>
      </c>
      <c r="AL30" s="823"/>
      <c r="AM30" s="823"/>
      <c r="AN30" s="823"/>
      <c r="AO30" s="823"/>
      <c r="AP30" s="823">
        <v>3151</v>
      </c>
      <c r="AQ30" s="823"/>
      <c r="AR30" s="823"/>
      <c r="AS30" s="823"/>
      <c r="AT30" s="823"/>
      <c r="AU30" s="823" t="s">
        <v>496</v>
      </c>
      <c r="AV30" s="823"/>
      <c r="AW30" s="823"/>
      <c r="AX30" s="823"/>
      <c r="AY30" s="823"/>
      <c r="AZ30" s="824" t="s">
        <v>496</v>
      </c>
      <c r="BA30" s="824"/>
      <c r="BB30" s="824"/>
      <c r="BC30" s="824"/>
      <c r="BD30" s="824"/>
      <c r="BE30" s="820" t="s">
        <v>390</v>
      </c>
      <c r="BF30" s="820"/>
      <c r="BG30" s="820"/>
      <c r="BH30" s="820"/>
      <c r="BI30" s="821"/>
      <c r="BJ30" s="241"/>
      <c r="BK30" s="241"/>
      <c r="BL30" s="241"/>
      <c r="BM30" s="241"/>
      <c r="BN30" s="241"/>
      <c r="BO30" s="253"/>
      <c r="BP30" s="253"/>
      <c r="BQ30" s="249">
        <v>24</v>
      </c>
      <c r="BR30" s="251" t="s">
        <v>592</v>
      </c>
      <c r="BS30" s="754" t="s">
        <v>585</v>
      </c>
      <c r="BT30" s="755"/>
      <c r="BU30" s="755"/>
      <c r="BV30" s="755"/>
      <c r="BW30" s="755"/>
      <c r="BX30" s="755"/>
      <c r="BY30" s="755"/>
      <c r="BZ30" s="755"/>
      <c r="CA30" s="755"/>
      <c r="CB30" s="755"/>
      <c r="CC30" s="755"/>
      <c r="CD30" s="755"/>
      <c r="CE30" s="755"/>
      <c r="CF30" s="755"/>
      <c r="CG30" s="756"/>
      <c r="CH30" s="765">
        <v>9</v>
      </c>
      <c r="CI30" s="766"/>
      <c r="CJ30" s="766"/>
      <c r="CK30" s="766"/>
      <c r="CL30" s="767"/>
      <c r="CM30" s="765">
        <v>1649</v>
      </c>
      <c r="CN30" s="766"/>
      <c r="CO30" s="766"/>
      <c r="CP30" s="766"/>
      <c r="CQ30" s="767"/>
      <c r="CR30" s="765">
        <v>30</v>
      </c>
      <c r="CS30" s="766"/>
      <c r="CT30" s="766"/>
      <c r="CU30" s="766"/>
      <c r="CV30" s="767"/>
      <c r="CW30" s="765" t="s">
        <v>560</v>
      </c>
      <c r="CX30" s="766"/>
      <c r="CY30" s="766"/>
      <c r="CZ30" s="766"/>
      <c r="DA30" s="767"/>
      <c r="DB30" s="765" t="s">
        <v>560</v>
      </c>
      <c r="DC30" s="766"/>
      <c r="DD30" s="766"/>
      <c r="DE30" s="766"/>
      <c r="DF30" s="767"/>
      <c r="DG30" s="765" t="s">
        <v>560</v>
      </c>
      <c r="DH30" s="766"/>
      <c r="DI30" s="766"/>
      <c r="DJ30" s="766"/>
      <c r="DK30" s="767"/>
      <c r="DL30" s="765" t="s">
        <v>560</v>
      </c>
      <c r="DM30" s="766"/>
      <c r="DN30" s="766"/>
      <c r="DO30" s="766"/>
      <c r="DP30" s="767"/>
      <c r="DQ30" s="765" t="s">
        <v>560</v>
      </c>
      <c r="DR30" s="766"/>
      <c r="DS30" s="766"/>
      <c r="DT30" s="766"/>
      <c r="DU30" s="767"/>
      <c r="DV30" s="754"/>
      <c r="DW30" s="755"/>
      <c r="DX30" s="755"/>
      <c r="DY30" s="755"/>
      <c r="DZ30" s="768"/>
      <c r="EA30" s="235"/>
    </row>
    <row r="31" spans="1:131" s="236" customFormat="1" ht="26.25" customHeight="1">
      <c r="A31" s="254">
        <v>4</v>
      </c>
      <c r="B31" s="741" t="s">
        <v>391</v>
      </c>
      <c r="C31" s="742"/>
      <c r="D31" s="742"/>
      <c r="E31" s="742"/>
      <c r="F31" s="742"/>
      <c r="G31" s="742"/>
      <c r="H31" s="742"/>
      <c r="I31" s="742"/>
      <c r="J31" s="742"/>
      <c r="K31" s="742"/>
      <c r="L31" s="742"/>
      <c r="M31" s="742"/>
      <c r="N31" s="742"/>
      <c r="O31" s="742"/>
      <c r="P31" s="743"/>
      <c r="Q31" s="744">
        <v>455</v>
      </c>
      <c r="R31" s="745"/>
      <c r="S31" s="745"/>
      <c r="T31" s="745"/>
      <c r="U31" s="745"/>
      <c r="V31" s="745">
        <v>348</v>
      </c>
      <c r="W31" s="745"/>
      <c r="X31" s="745"/>
      <c r="Y31" s="745"/>
      <c r="Z31" s="745"/>
      <c r="AA31" s="745">
        <v>107</v>
      </c>
      <c r="AB31" s="745"/>
      <c r="AC31" s="745"/>
      <c r="AD31" s="745"/>
      <c r="AE31" s="746"/>
      <c r="AF31" s="818">
        <v>1677</v>
      </c>
      <c r="AG31" s="745"/>
      <c r="AH31" s="745"/>
      <c r="AI31" s="745"/>
      <c r="AJ31" s="819"/>
      <c r="AK31" s="822">
        <v>39</v>
      </c>
      <c r="AL31" s="823"/>
      <c r="AM31" s="823"/>
      <c r="AN31" s="823"/>
      <c r="AO31" s="823"/>
      <c r="AP31" s="823">
        <v>115</v>
      </c>
      <c r="AQ31" s="823"/>
      <c r="AR31" s="823"/>
      <c r="AS31" s="823"/>
      <c r="AT31" s="823"/>
      <c r="AU31" s="823" t="s">
        <v>593</v>
      </c>
      <c r="AV31" s="823"/>
      <c r="AW31" s="823"/>
      <c r="AX31" s="823"/>
      <c r="AY31" s="823"/>
      <c r="AZ31" s="824" t="s">
        <v>496</v>
      </c>
      <c r="BA31" s="824"/>
      <c r="BB31" s="824"/>
      <c r="BC31" s="824"/>
      <c r="BD31" s="824"/>
      <c r="BE31" s="820" t="s">
        <v>390</v>
      </c>
      <c r="BF31" s="820"/>
      <c r="BG31" s="820"/>
      <c r="BH31" s="820"/>
      <c r="BI31" s="821"/>
      <c r="BJ31" s="241"/>
      <c r="BK31" s="241"/>
      <c r="BL31" s="241"/>
      <c r="BM31" s="241"/>
      <c r="BN31" s="241"/>
      <c r="BO31" s="253"/>
      <c r="BP31" s="253"/>
      <c r="BQ31" s="249">
        <v>25</v>
      </c>
      <c r="BR31" s="251" t="s">
        <v>592</v>
      </c>
      <c r="BS31" s="754" t="s">
        <v>586</v>
      </c>
      <c r="BT31" s="755"/>
      <c r="BU31" s="755"/>
      <c r="BV31" s="755"/>
      <c r="BW31" s="755"/>
      <c r="BX31" s="755"/>
      <c r="BY31" s="755"/>
      <c r="BZ31" s="755"/>
      <c r="CA31" s="755"/>
      <c r="CB31" s="755"/>
      <c r="CC31" s="755"/>
      <c r="CD31" s="755"/>
      <c r="CE31" s="755"/>
      <c r="CF31" s="755"/>
      <c r="CG31" s="756"/>
      <c r="CH31" s="765" t="s">
        <v>560</v>
      </c>
      <c r="CI31" s="766"/>
      <c r="CJ31" s="766"/>
      <c r="CK31" s="766"/>
      <c r="CL31" s="767"/>
      <c r="CM31" s="765">
        <v>9890</v>
      </c>
      <c r="CN31" s="766"/>
      <c r="CO31" s="766"/>
      <c r="CP31" s="766"/>
      <c r="CQ31" s="767"/>
      <c r="CR31" s="765">
        <v>7490</v>
      </c>
      <c r="CS31" s="766"/>
      <c r="CT31" s="766"/>
      <c r="CU31" s="766"/>
      <c r="CV31" s="767"/>
      <c r="CW31" s="765" t="s">
        <v>560</v>
      </c>
      <c r="CX31" s="766"/>
      <c r="CY31" s="766"/>
      <c r="CZ31" s="766"/>
      <c r="DA31" s="767"/>
      <c r="DB31" s="765">
        <v>450</v>
      </c>
      <c r="DC31" s="766"/>
      <c r="DD31" s="766"/>
      <c r="DE31" s="766"/>
      <c r="DF31" s="767"/>
      <c r="DG31" s="765">
        <v>2246</v>
      </c>
      <c r="DH31" s="766"/>
      <c r="DI31" s="766"/>
      <c r="DJ31" s="766"/>
      <c r="DK31" s="767"/>
      <c r="DL31" s="765" t="s">
        <v>560</v>
      </c>
      <c r="DM31" s="766"/>
      <c r="DN31" s="766"/>
      <c r="DO31" s="766"/>
      <c r="DP31" s="767"/>
      <c r="DQ31" s="765" t="s">
        <v>560</v>
      </c>
      <c r="DR31" s="766"/>
      <c r="DS31" s="766"/>
      <c r="DT31" s="766"/>
      <c r="DU31" s="767"/>
      <c r="DV31" s="754"/>
      <c r="DW31" s="755"/>
      <c r="DX31" s="755"/>
      <c r="DY31" s="755"/>
      <c r="DZ31" s="768"/>
      <c r="EA31" s="235"/>
    </row>
    <row r="32" spans="1:131" s="236" customFormat="1" ht="26.25" customHeight="1">
      <c r="A32" s="254">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818"/>
      <c r="AG32" s="745"/>
      <c r="AH32" s="745"/>
      <c r="AI32" s="745"/>
      <c r="AJ32" s="819"/>
      <c r="AK32" s="822"/>
      <c r="AL32" s="823"/>
      <c r="AM32" s="823"/>
      <c r="AN32" s="823"/>
      <c r="AO32" s="823"/>
      <c r="AP32" s="823"/>
      <c r="AQ32" s="823"/>
      <c r="AR32" s="823"/>
      <c r="AS32" s="823"/>
      <c r="AT32" s="823"/>
      <c r="AU32" s="823"/>
      <c r="AV32" s="823"/>
      <c r="AW32" s="823"/>
      <c r="AX32" s="823"/>
      <c r="AY32" s="823"/>
      <c r="AZ32" s="824"/>
      <c r="BA32" s="824"/>
      <c r="BB32" s="824"/>
      <c r="BC32" s="824"/>
      <c r="BD32" s="824"/>
      <c r="BE32" s="820"/>
      <c r="BF32" s="820"/>
      <c r="BG32" s="820"/>
      <c r="BH32" s="820"/>
      <c r="BI32" s="821"/>
      <c r="BJ32" s="241"/>
      <c r="BK32" s="241"/>
      <c r="BL32" s="241"/>
      <c r="BM32" s="241"/>
      <c r="BN32" s="241"/>
      <c r="BO32" s="253"/>
      <c r="BP32" s="253"/>
      <c r="BQ32" s="249">
        <v>26</v>
      </c>
      <c r="BR32" s="251"/>
      <c r="BS32" s="754" t="s">
        <v>587</v>
      </c>
      <c r="BT32" s="755"/>
      <c r="BU32" s="755"/>
      <c r="BV32" s="755"/>
      <c r="BW32" s="755"/>
      <c r="BX32" s="755"/>
      <c r="BY32" s="755"/>
      <c r="BZ32" s="755"/>
      <c r="CA32" s="755"/>
      <c r="CB32" s="755"/>
      <c r="CC32" s="755"/>
      <c r="CD32" s="755"/>
      <c r="CE32" s="755"/>
      <c r="CF32" s="755"/>
      <c r="CG32" s="756"/>
      <c r="CH32" s="765">
        <v>4</v>
      </c>
      <c r="CI32" s="766"/>
      <c r="CJ32" s="766"/>
      <c r="CK32" s="766"/>
      <c r="CL32" s="767"/>
      <c r="CM32" s="765">
        <v>1131</v>
      </c>
      <c r="CN32" s="766"/>
      <c r="CO32" s="766"/>
      <c r="CP32" s="766"/>
      <c r="CQ32" s="767"/>
      <c r="CR32" s="765">
        <v>116</v>
      </c>
      <c r="CS32" s="766"/>
      <c r="CT32" s="766"/>
      <c r="CU32" s="766"/>
      <c r="CV32" s="767"/>
      <c r="CW32" s="765">
        <v>177</v>
      </c>
      <c r="CX32" s="766"/>
      <c r="CY32" s="766"/>
      <c r="CZ32" s="766"/>
      <c r="DA32" s="767"/>
      <c r="DB32" s="765" t="s">
        <v>560</v>
      </c>
      <c r="DC32" s="766"/>
      <c r="DD32" s="766"/>
      <c r="DE32" s="766"/>
      <c r="DF32" s="767"/>
      <c r="DG32" s="765" t="s">
        <v>560</v>
      </c>
      <c r="DH32" s="766"/>
      <c r="DI32" s="766"/>
      <c r="DJ32" s="766"/>
      <c r="DK32" s="767"/>
      <c r="DL32" s="765" t="s">
        <v>560</v>
      </c>
      <c r="DM32" s="766"/>
      <c r="DN32" s="766"/>
      <c r="DO32" s="766"/>
      <c r="DP32" s="767"/>
      <c r="DQ32" s="765" t="s">
        <v>560</v>
      </c>
      <c r="DR32" s="766"/>
      <c r="DS32" s="766"/>
      <c r="DT32" s="766"/>
      <c r="DU32" s="767"/>
      <c r="DV32" s="754"/>
      <c r="DW32" s="755"/>
      <c r="DX32" s="755"/>
      <c r="DY32" s="755"/>
      <c r="DZ32" s="768"/>
      <c r="EA32" s="235"/>
    </row>
    <row r="33" spans="1:131" s="236" customFormat="1" ht="26.25" customHeight="1">
      <c r="A33" s="254">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818"/>
      <c r="AG33" s="745"/>
      <c r="AH33" s="745"/>
      <c r="AI33" s="745"/>
      <c r="AJ33" s="819"/>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41"/>
      <c r="BK33" s="241"/>
      <c r="BL33" s="241"/>
      <c r="BM33" s="241"/>
      <c r="BN33" s="241"/>
      <c r="BO33" s="253"/>
      <c r="BP33" s="253"/>
      <c r="BQ33" s="249">
        <v>27</v>
      </c>
      <c r="BR33" s="251" t="s">
        <v>592</v>
      </c>
      <c r="BS33" s="754" t="s">
        <v>588</v>
      </c>
      <c r="BT33" s="755"/>
      <c r="BU33" s="755"/>
      <c r="BV33" s="755"/>
      <c r="BW33" s="755"/>
      <c r="BX33" s="755"/>
      <c r="BY33" s="755"/>
      <c r="BZ33" s="755"/>
      <c r="CA33" s="755"/>
      <c r="CB33" s="755"/>
      <c r="CC33" s="755"/>
      <c r="CD33" s="755"/>
      <c r="CE33" s="755"/>
      <c r="CF33" s="755"/>
      <c r="CG33" s="756"/>
      <c r="CH33" s="765">
        <v>364</v>
      </c>
      <c r="CI33" s="766"/>
      <c r="CJ33" s="766"/>
      <c r="CK33" s="766"/>
      <c r="CL33" s="767"/>
      <c r="CM33" s="765">
        <v>10659</v>
      </c>
      <c r="CN33" s="766"/>
      <c r="CO33" s="766"/>
      <c r="CP33" s="766"/>
      <c r="CQ33" s="767"/>
      <c r="CR33" s="765">
        <v>2317</v>
      </c>
      <c r="CS33" s="766"/>
      <c r="CT33" s="766"/>
      <c r="CU33" s="766"/>
      <c r="CV33" s="767"/>
      <c r="CW33" s="765">
        <v>1525</v>
      </c>
      <c r="CX33" s="766"/>
      <c r="CY33" s="766"/>
      <c r="CZ33" s="766"/>
      <c r="DA33" s="767"/>
      <c r="DB33" s="765">
        <v>13305</v>
      </c>
      <c r="DC33" s="766"/>
      <c r="DD33" s="766"/>
      <c r="DE33" s="766"/>
      <c r="DF33" s="767"/>
      <c r="DG33" s="765" t="s">
        <v>560</v>
      </c>
      <c r="DH33" s="766"/>
      <c r="DI33" s="766"/>
      <c r="DJ33" s="766"/>
      <c r="DK33" s="767"/>
      <c r="DL33" s="765" t="s">
        <v>560</v>
      </c>
      <c r="DM33" s="766"/>
      <c r="DN33" s="766"/>
      <c r="DO33" s="766"/>
      <c r="DP33" s="767"/>
      <c r="DQ33" s="765" t="s">
        <v>560</v>
      </c>
      <c r="DR33" s="766"/>
      <c r="DS33" s="766"/>
      <c r="DT33" s="766"/>
      <c r="DU33" s="767"/>
      <c r="DV33" s="754"/>
      <c r="DW33" s="755"/>
      <c r="DX33" s="755"/>
      <c r="DY33" s="755"/>
      <c r="DZ33" s="768"/>
      <c r="EA33" s="235"/>
    </row>
    <row r="34" spans="1:131" s="236" customFormat="1" ht="26.25" customHeight="1">
      <c r="A34" s="254">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818"/>
      <c r="AG34" s="745"/>
      <c r="AH34" s="745"/>
      <c r="AI34" s="745"/>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1"/>
      <c r="BK34" s="241"/>
      <c r="BL34" s="241"/>
      <c r="BM34" s="241"/>
      <c r="BN34" s="241"/>
      <c r="BO34" s="253"/>
      <c r="BP34" s="253"/>
      <c r="BQ34" s="250">
        <v>28</v>
      </c>
      <c r="BR34" s="251"/>
      <c r="BS34" s="754"/>
      <c r="BT34" s="755"/>
      <c r="BU34" s="755"/>
      <c r="BV34" s="755"/>
      <c r="BW34" s="755"/>
      <c r="BX34" s="755"/>
      <c r="BY34" s="755"/>
      <c r="BZ34" s="755"/>
      <c r="CA34" s="755"/>
      <c r="CB34" s="755"/>
      <c r="CC34" s="755"/>
      <c r="CD34" s="755"/>
      <c r="CE34" s="755"/>
      <c r="CF34" s="755"/>
      <c r="CG34" s="756"/>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825"/>
      <c r="DW34" s="826"/>
      <c r="DX34" s="826"/>
      <c r="DY34" s="826"/>
      <c r="DZ34" s="827"/>
      <c r="EA34" s="235"/>
    </row>
    <row r="35" spans="1:131" s="236" customFormat="1" ht="26.25" customHeight="1">
      <c r="A35" s="254">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818"/>
      <c r="AG35" s="745"/>
      <c r="AH35" s="745"/>
      <c r="AI35" s="745"/>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1"/>
      <c r="BK35" s="241"/>
      <c r="BL35" s="241"/>
      <c r="BM35" s="241"/>
      <c r="BN35" s="241"/>
      <c r="BO35" s="253"/>
      <c r="BP35" s="253"/>
      <c r="BQ35" s="250">
        <v>29</v>
      </c>
      <c r="BR35" s="251"/>
      <c r="BS35" s="754"/>
      <c r="BT35" s="755"/>
      <c r="BU35" s="755"/>
      <c r="BV35" s="755"/>
      <c r="BW35" s="755"/>
      <c r="BX35" s="755"/>
      <c r="BY35" s="755"/>
      <c r="BZ35" s="755"/>
      <c r="CA35" s="755"/>
      <c r="CB35" s="755"/>
      <c r="CC35" s="755"/>
      <c r="CD35" s="755"/>
      <c r="CE35" s="755"/>
      <c r="CF35" s="755"/>
      <c r="CG35" s="756"/>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825"/>
      <c r="DW35" s="826"/>
      <c r="DX35" s="826"/>
      <c r="DY35" s="826"/>
      <c r="DZ35" s="827"/>
      <c r="EA35" s="235"/>
    </row>
    <row r="36" spans="1:131" s="236" customFormat="1" ht="26.25" customHeight="1">
      <c r="A36" s="254">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818"/>
      <c r="AG36" s="745"/>
      <c r="AH36" s="745"/>
      <c r="AI36" s="745"/>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1"/>
      <c r="BK36" s="241"/>
      <c r="BL36" s="241"/>
      <c r="BM36" s="241"/>
      <c r="BN36" s="241"/>
      <c r="BO36" s="253"/>
      <c r="BP36" s="253"/>
      <c r="BQ36" s="250">
        <v>30</v>
      </c>
      <c r="BR36" s="251"/>
      <c r="BS36" s="754"/>
      <c r="BT36" s="755"/>
      <c r="BU36" s="755"/>
      <c r="BV36" s="755"/>
      <c r="BW36" s="755"/>
      <c r="BX36" s="755"/>
      <c r="BY36" s="755"/>
      <c r="BZ36" s="755"/>
      <c r="CA36" s="755"/>
      <c r="CB36" s="755"/>
      <c r="CC36" s="755"/>
      <c r="CD36" s="755"/>
      <c r="CE36" s="755"/>
      <c r="CF36" s="755"/>
      <c r="CG36" s="756"/>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825"/>
      <c r="DW36" s="826"/>
      <c r="DX36" s="826"/>
      <c r="DY36" s="826"/>
      <c r="DZ36" s="827"/>
      <c r="EA36" s="235"/>
    </row>
    <row r="37" spans="1:131" s="236" customFormat="1" ht="26.25" customHeight="1">
      <c r="A37" s="254">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18"/>
      <c r="AG37" s="745"/>
      <c r="AH37" s="745"/>
      <c r="AI37" s="745"/>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1"/>
      <c r="BK37" s="241"/>
      <c r="BL37" s="241"/>
      <c r="BM37" s="241"/>
      <c r="BN37" s="241"/>
      <c r="BO37" s="253"/>
      <c r="BP37" s="253"/>
      <c r="BQ37" s="250">
        <v>31</v>
      </c>
      <c r="BR37" s="251"/>
      <c r="BS37" s="754"/>
      <c r="BT37" s="755"/>
      <c r="BU37" s="755"/>
      <c r="BV37" s="755"/>
      <c r="BW37" s="755"/>
      <c r="BX37" s="755"/>
      <c r="BY37" s="755"/>
      <c r="BZ37" s="755"/>
      <c r="CA37" s="755"/>
      <c r="CB37" s="755"/>
      <c r="CC37" s="755"/>
      <c r="CD37" s="755"/>
      <c r="CE37" s="755"/>
      <c r="CF37" s="755"/>
      <c r="CG37" s="756"/>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825"/>
      <c r="DW37" s="826"/>
      <c r="DX37" s="826"/>
      <c r="DY37" s="826"/>
      <c r="DZ37" s="827"/>
      <c r="EA37" s="235"/>
    </row>
    <row r="38" spans="1:131" s="236" customFormat="1" ht="26.25" customHeight="1">
      <c r="A38" s="254">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18"/>
      <c r="AG38" s="745"/>
      <c r="AH38" s="745"/>
      <c r="AI38" s="745"/>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1"/>
      <c r="BK38" s="241"/>
      <c r="BL38" s="241"/>
      <c r="BM38" s="241"/>
      <c r="BN38" s="241"/>
      <c r="BO38" s="253"/>
      <c r="BP38" s="253"/>
      <c r="BQ38" s="250">
        <v>32</v>
      </c>
      <c r="BR38" s="251"/>
      <c r="BS38" s="754"/>
      <c r="BT38" s="755"/>
      <c r="BU38" s="755"/>
      <c r="BV38" s="755"/>
      <c r="BW38" s="755"/>
      <c r="BX38" s="755"/>
      <c r="BY38" s="755"/>
      <c r="BZ38" s="755"/>
      <c r="CA38" s="755"/>
      <c r="CB38" s="755"/>
      <c r="CC38" s="755"/>
      <c r="CD38" s="755"/>
      <c r="CE38" s="755"/>
      <c r="CF38" s="755"/>
      <c r="CG38" s="756"/>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825"/>
      <c r="DW38" s="826"/>
      <c r="DX38" s="826"/>
      <c r="DY38" s="826"/>
      <c r="DZ38" s="827"/>
      <c r="EA38" s="235"/>
    </row>
    <row r="39" spans="1:131" s="236" customFormat="1" ht="26.25" customHeight="1">
      <c r="A39" s="254">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18"/>
      <c r="AG39" s="745"/>
      <c r="AH39" s="745"/>
      <c r="AI39" s="745"/>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1"/>
      <c r="BK39" s="241"/>
      <c r="BL39" s="241"/>
      <c r="BM39" s="241"/>
      <c r="BN39" s="241"/>
      <c r="BO39" s="253"/>
      <c r="BP39" s="253"/>
      <c r="BQ39" s="250">
        <v>33</v>
      </c>
      <c r="BR39" s="251"/>
      <c r="BS39" s="754"/>
      <c r="BT39" s="755"/>
      <c r="BU39" s="755"/>
      <c r="BV39" s="755"/>
      <c r="BW39" s="755"/>
      <c r="BX39" s="755"/>
      <c r="BY39" s="755"/>
      <c r="BZ39" s="755"/>
      <c r="CA39" s="755"/>
      <c r="CB39" s="755"/>
      <c r="CC39" s="755"/>
      <c r="CD39" s="755"/>
      <c r="CE39" s="755"/>
      <c r="CF39" s="755"/>
      <c r="CG39" s="756"/>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825"/>
      <c r="DW39" s="826"/>
      <c r="DX39" s="826"/>
      <c r="DY39" s="826"/>
      <c r="DZ39" s="827"/>
      <c r="EA39" s="235"/>
    </row>
    <row r="40" spans="1:131" s="236" customFormat="1" ht="26.25" customHeight="1">
      <c r="A40" s="249">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18"/>
      <c r="AG40" s="745"/>
      <c r="AH40" s="745"/>
      <c r="AI40" s="745"/>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1"/>
      <c r="BK40" s="241"/>
      <c r="BL40" s="241"/>
      <c r="BM40" s="241"/>
      <c r="BN40" s="241"/>
      <c r="BO40" s="253"/>
      <c r="BP40" s="253"/>
      <c r="BQ40" s="250">
        <v>34</v>
      </c>
      <c r="BR40" s="251"/>
      <c r="BS40" s="754"/>
      <c r="BT40" s="755"/>
      <c r="BU40" s="755"/>
      <c r="BV40" s="755"/>
      <c r="BW40" s="755"/>
      <c r="BX40" s="755"/>
      <c r="BY40" s="755"/>
      <c r="BZ40" s="755"/>
      <c r="CA40" s="755"/>
      <c r="CB40" s="755"/>
      <c r="CC40" s="755"/>
      <c r="CD40" s="755"/>
      <c r="CE40" s="755"/>
      <c r="CF40" s="755"/>
      <c r="CG40" s="756"/>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825"/>
      <c r="DW40" s="826"/>
      <c r="DX40" s="826"/>
      <c r="DY40" s="826"/>
      <c r="DZ40" s="827"/>
      <c r="EA40" s="235"/>
    </row>
    <row r="41" spans="1:131" s="236" customFormat="1" ht="26.25" customHeight="1">
      <c r="A41" s="249">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18"/>
      <c r="AG41" s="745"/>
      <c r="AH41" s="745"/>
      <c r="AI41" s="745"/>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1"/>
      <c r="BK41" s="241"/>
      <c r="BL41" s="241"/>
      <c r="BM41" s="241"/>
      <c r="BN41" s="241"/>
      <c r="BO41" s="253"/>
      <c r="BP41" s="253"/>
      <c r="BQ41" s="250">
        <v>35</v>
      </c>
      <c r="BR41" s="251"/>
      <c r="BS41" s="754"/>
      <c r="BT41" s="755"/>
      <c r="BU41" s="755"/>
      <c r="BV41" s="755"/>
      <c r="BW41" s="755"/>
      <c r="BX41" s="755"/>
      <c r="BY41" s="755"/>
      <c r="BZ41" s="755"/>
      <c r="CA41" s="755"/>
      <c r="CB41" s="755"/>
      <c r="CC41" s="755"/>
      <c r="CD41" s="755"/>
      <c r="CE41" s="755"/>
      <c r="CF41" s="755"/>
      <c r="CG41" s="756"/>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825"/>
      <c r="DW41" s="826"/>
      <c r="DX41" s="826"/>
      <c r="DY41" s="826"/>
      <c r="DZ41" s="827"/>
      <c r="EA41" s="235"/>
    </row>
    <row r="42" spans="1:131" s="236" customFormat="1" ht="26.25" customHeight="1">
      <c r="A42" s="249">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18"/>
      <c r="AG42" s="745"/>
      <c r="AH42" s="745"/>
      <c r="AI42" s="745"/>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1"/>
      <c r="BK42" s="241"/>
      <c r="BL42" s="241"/>
      <c r="BM42" s="241"/>
      <c r="BN42" s="241"/>
      <c r="BO42" s="253"/>
      <c r="BP42" s="253"/>
      <c r="BQ42" s="250">
        <v>36</v>
      </c>
      <c r="BR42" s="251"/>
      <c r="BS42" s="754"/>
      <c r="BT42" s="755"/>
      <c r="BU42" s="755"/>
      <c r="BV42" s="755"/>
      <c r="BW42" s="755"/>
      <c r="BX42" s="755"/>
      <c r="BY42" s="755"/>
      <c r="BZ42" s="755"/>
      <c r="CA42" s="755"/>
      <c r="CB42" s="755"/>
      <c r="CC42" s="755"/>
      <c r="CD42" s="755"/>
      <c r="CE42" s="755"/>
      <c r="CF42" s="755"/>
      <c r="CG42" s="756"/>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825"/>
      <c r="DW42" s="826"/>
      <c r="DX42" s="826"/>
      <c r="DY42" s="826"/>
      <c r="DZ42" s="827"/>
      <c r="EA42" s="235"/>
    </row>
    <row r="43" spans="1:131" s="236" customFormat="1" ht="26.25" customHeight="1">
      <c r="A43" s="249">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18"/>
      <c r="AG43" s="745"/>
      <c r="AH43" s="745"/>
      <c r="AI43" s="745"/>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1"/>
      <c r="BK43" s="241"/>
      <c r="BL43" s="241"/>
      <c r="BM43" s="241"/>
      <c r="BN43" s="241"/>
      <c r="BO43" s="253"/>
      <c r="BP43" s="253"/>
      <c r="BQ43" s="250">
        <v>37</v>
      </c>
      <c r="BR43" s="251"/>
      <c r="BS43" s="754"/>
      <c r="BT43" s="755"/>
      <c r="BU43" s="755"/>
      <c r="BV43" s="755"/>
      <c r="BW43" s="755"/>
      <c r="BX43" s="755"/>
      <c r="BY43" s="755"/>
      <c r="BZ43" s="755"/>
      <c r="CA43" s="755"/>
      <c r="CB43" s="755"/>
      <c r="CC43" s="755"/>
      <c r="CD43" s="755"/>
      <c r="CE43" s="755"/>
      <c r="CF43" s="755"/>
      <c r="CG43" s="756"/>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825"/>
      <c r="DW43" s="826"/>
      <c r="DX43" s="826"/>
      <c r="DY43" s="826"/>
      <c r="DZ43" s="827"/>
      <c r="EA43" s="235"/>
    </row>
    <row r="44" spans="1:131" s="236" customFormat="1" ht="26.25" customHeight="1">
      <c r="A44" s="249">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18"/>
      <c r="AG44" s="745"/>
      <c r="AH44" s="745"/>
      <c r="AI44" s="745"/>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1"/>
      <c r="BK44" s="241"/>
      <c r="BL44" s="241"/>
      <c r="BM44" s="241"/>
      <c r="BN44" s="241"/>
      <c r="BO44" s="253"/>
      <c r="BP44" s="253"/>
      <c r="BQ44" s="250">
        <v>38</v>
      </c>
      <c r="BR44" s="251"/>
      <c r="BS44" s="754"/>
      <c r="BT44" s="755"/>
      <c r="BU44" s="755"/>
      <c r="BV44" s="755"/>
      <c r="BW44" s="755"/>
      <c r="BX44" s="755"/>
      <c r="BY44" s="755"/>
      <c r="BZ44" s="755"/>
      <c r="CA44" s="755"/>
      <c r="CB44" s="755"/>
      <c r="CC44" s="755"/>
      <c r="CD44" s="755"/>
      <c r="CE44" s="755"/>
      <c r="CF44" s="755"/>
      <c r="CG44" s="756"/>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825"/>
      <c r="DW44" s="826"/>
      <c r="DX44" s="826"/>
      <c r="DY44" s="826"/>
      <c r="DZ44" s="827"/>
      <c r="EA44" s="235"/>
    </row>
    <row r="45" spans="1:131" s="236" customFormat="1" ht="26.25" customHeight="1">
      <c r="A45" s="249">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18"/>
      <c r="AG45" s="745"/>
      <c r="AH45" s="745"/>
      <c r="AI45" s="745"/>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1"/>
      <c r="BK45" s="241"/>
      <c r="BL45" s="241"/>
      <c r="BM45" s="241"/>
      <c r="BN45" s="241"/>
      <c r="BO45" s="253"/>
      <c r="BP45" s="253"/>
      <c r="BQ45" s="250">
        <v>39</v>
      </c>
      <c r="BR45" s="251"/>
      <c r="BS45" s="754"/>
      <c r="BT45" s="755"/>
      <c r="BU45" s="755"/>
      <c r="BV45" s="755"/>
      <c r="BW45" s="755"/>
      <c r="BX45" s="755"/>
      <c r="BY45" s="755"/>
      <c r="BZ45" s="755"/>
      <c r="CA45" s="755"/>
      <c r="CB45" s="755"/>
      <c r="CC45" s="755"/>
      <c r="CD45" s="755"/>
      <c r="CE45" s="755"/>
      <c r="CF45" s="755"/>
      <c r="CG45" s="756"/>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825"/>
      <c r="DW45" s="826"/>
      <c r="DX45" s="826"/>
      <c r="DY45" s="826"/>
      <c r="DZ45" s="827"/>
      <c r="EA45" s="235"/>
    </row>
    <row r="46" spans="1:131" s="236" customFormat="1" ht="26.25" customHeight="1">
      <c r="A46" s="249">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18"/>
      <c r="AG46" s="745"/>
      <c r="AH46" s="745"/>
      <c r="AI46" s="745"/>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1"/>
      <c r="BK46" s="241"/>
      <c r="BL46" s="241"/>
      <c r="BM46" s="241"/>
      <c r="BN46" s="241"/>
      <c r="BO46" s="253"/>
      <c r="BP46" s="253"/>
      <c r="BQ46" s="250">
        <v>40</v>
      </c>
      <c r="BR46" s="251"/>
      <c r="BS46" s="754"/>
      <c r="BT46" s="755"/>
      <c r="BU46" s="755"/>
      <c r="BV46" s="755"/>
      <c r="BW46" s="755"/>
      <c r="BX46" s="755"/>
      <c r="BY46" s="755"/>
      <c r="BZ46" s="755"/>
      <c r="CA46" s="755"/>
      <c r="CB46" s="755"/>
      <c r="CC46" s="755"/>
      <c r="CD46" s="755"/>
      <c r="CE46" s="755"/>
      <c r="CF46" s="755"/>
      <c r="CG46" s="756"/>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825"/>
      <c r="DW46" s="826"/>
      <c r="DX46" s="826"/>
      <c r="DY46" s="826"/>
      <c r="DZ46" s="827"/>
      <c r="EA46" s="235"/>
    </row>
    <row r="47" spans="1:131" s="236" customFormat="1" ht="26.25" customHeight="1">
      <c r="A47" s="249">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18"/>
      <c r="AG47" s="745"/>
      <c r="AH47" s="745"/>
      <c r="AI47" s="745"/>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1"/>
      <c r="BK47" s="241"/>
      <c r="BL47" s="241"/>
      <c r="BM47" s="241"/>
      <c r="BN47" s="241"/>
      <c r="BO47" s="253"/>
      <c r="BP47" s="253"/>
      <c r="BQ47" s="250">
        <v>41</v>
      </c>
      <c r="BR47" s="251"/>
      <c r="BS47" s="754"/>
      <c r="BT47" s="755"/>
      <c r="BU47" s="755"/>
      <c r="BV47" s="755"/>
      <c r="BW47" s="755"/>
      <c r="BX47" s="755"/>
      <c r="BY47" s="755"/>
      <c r="BZ47" s="755"/>
      <c r="CA47" s="755"/>
      <c r="CB47" s="755"/>
      <c r="CC47" s="755"/>
      <c r="CD47" s="755"/>
      <c r="CE47" s="755"/>
      <c r="CF47" s="755"/>
      <c r="CG47" s="756"/>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825"/>
      <c r="DW47" s="826"/>
      <c r="DX47" s="826"/>
      <c r="DY47" s="826"/>
      <c r="DZ47" s="827"/>
      <c r="EA47" s="235"/>
    </row>
    <row r="48" spans="1:131" s="236" customFormat="1" ht="26.25" customHeight="1">
      <c r="A48" s="249">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18"/>
      <c r="AG48" s="745"/>
      <c r="AH48" s="745"/>
      <c r="AI48" s="745"/>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1"/>
      <c r="BK48" s="241"/>
      <c r="BL48" s="241"/>
      <c r="BM48" s="241"/>
      <c r="BN48" s="241"/>
      <c r="BO48" s="253"/>
      <c r="BP48" s="253"/>
      <c r="BQ48" s="250">
        <v>42</v>
      </c>
      <c r="BR48" s="251"/>
      <c r="BS48" s="754"/>
      <c r="BT48" s="755"/>
      <c r="BU48" s="755"/>
      <c r="BV48" s="755"/>
      <c r="BW48" s="755"/>
      <c r="BX48" s="755"/>
      <c r="BY48" s="755"/>
      <c r="BZ48" s="755"/>
      <c r="CA48" s="755"/>
      <c r="CB48" s="755"/>
      <c r="CC48" s="755"/>
      <c r="CD48" s="755"/>
      <c r="CE48" s="755"/>
      <c r="CF48" s="755"/>
      <c r="CG48" s="756"/>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825"/>
      <c r="DW48" s="826"/>
      <c r="DX48" s="826"/>
      <c r="DY48" s="826"/>
      <c r="DZ48" s="827"/>
      <c r="EA48" s="235"/>
    </row>
    <row r="49" spans="1:131" s="236" customFormat="1" ht="26.25" customHeight="1">
      <c r="A49" s="249">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18"/>
      <c r="AG49" s="745"/>
      <c r="AH49" s="745"/>
      <c r="AI49" s="745"/>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1"/>
      <c r="BK49" s="241"/>
      <c r="BL49" s="241"/>
      <c r="BM49" s="241"/>
      <c r="BN49" s="241"/>
      <c r="BO49" s="253"/>
      <c r="BP49" s="253"/>
      <c r="BQ49" s="250">
        <v>43</v>
      </c>
      <c r="BR49" s="251"/>
      <c r="BS49" s="754"/>
      <c r="BT49" s="755"/>
      <c r="BU49" s="755"/>
      <c r="BV49" s="755"/>
      <c r="BW49" s="755"/>
      <c r="BX49" s="755"/>
      <c r="BY49" s="755"/>
      <c r="BZ49" s="755"/>
      <c r="CA49" s="755"/>
      <c r="CB49" s="755"/>
      <c r="CC49" s="755"/>
      <c r="CD49" s="755"/>
      <c r="CE49" s="755"/>
      <c r="CF49" s="755"/>
      <c r="CG49" s="756"/>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25"/>
      <c r="DW49" s="826"/>
      <c r="DX49" s="826"/>
      <c r="DY49" s="826"/>
      <c r="DZ49" s="827"/>
      <c r="EA49" s="235"/>
    </row>
    <row r="50" spans="1:131" s="236" customFormat="1" ht="26.25" customHeight="1">
      <c r="A50" s="249">
        <v>23</v>
      </c>
      <c r="B50" s="741"/>
      <c r="C50" s="742"/>
      <c r="D50" s="742"/>
      <c r="E50" s="742"/>
      <c r="F50" s="742"/>
      <c r="G50" s="742"/>
      <c r="H50" s="742"/>
      <c r="I50" s="742"/>
      <c r="J50" s="742"/>
      <c r="K50" s="742"/>
      <c r="L50" s="742"/>
      <c r="M50" s="742"/>
      <c r="N50" s="742"/>
      <c r="O50" s="742"/>
      <c r="P50" s="743"/>
      <c r="Q50" s="828"/>
      <c r="R50" s="829"/>
      <c r="S50" s="829"/>
      <c r="T50" s="829"/>
      <c r="U50" s="829"/>
      <c r="V50" s="829"/>
      <c r="W50" s="829"/>
      <c r="X50" s="829"/>
      <c r="Y50" s="829"/>
      <c r="Z50" s="829"/>
      <c r="AA50" s="829"/>
      <c r="AB50" s="829"/>
      <c r="AC50" s="829"/>
      <c r="AD50" s="829"/>
      <c r="AE50" s="830"/>
      <c r="AF50" s="818"/>
      <c r="AG50" s="745"/>
      <c r="AH50" s="745"/>
      <c r="AI50" s="745"/>
      <c r="AJ50" s="819"/>
      <c r="AK50" s="831"/>
      <c r="AL50" s="829"/>
      <c r="AM50" s="829"/>
      <c r="AN50" s="829"/>
      <c r="AO50" s="829"/>
      <c r="AP50" s="829"/>
      <c r="AQ50" s="829"/>
      <c r="AR50" s="829"/>
      <c r="AS50" s="829"/>
      <c r="AT50" s="829"/>
      <c r="AU50" s="829"/>
      <c r="AV50" s="829"/>
      <c r="AW50" s="829"/>
      <c r="AX50" s="829"/>
      <c r="AY50" s="829"/>
      <c r="AZ50" s="832"/>
      <c r="BA50" s="832"/>
      <c r="BB50" s="832"/>
      <c r="BC50" s="832"/>
      <c r="BD50" s="832"/>
      <c r="BE50" s="820"/>
      <c r="BF50" s="820"/>
      <c r="BG50" s="820"/>
      <c r="BH50" s="820"/>
      <c r="BI50" s="821"/>
      <c r="BJ50" s="241"/>
      <c r="BK50" s="241"/>
      <c r="BL50" s="241"/>
      <c r="BM50" s="241"/>
      <c r="BN50" s="241"/>
      <c r="BO50" s="253"/>
      <c r="BP50" s="253"/>
      <c r="BQ50" s="250">
        <v>44</v>
      </c>
      <c r="BR50" s="251"/>
      <c r="BS50" s="754"/>
      <c r="BT50" s="755"/>
      <c r="BU50" s="755"/>
      <c r="BV50" s="755"/>
      <c r="BW50" s="755"/>
      <c r="BX50" s="755"/>
      <c r="BY50" s="755"/>
      <c r="BZ50" s="755"/>
      <c r="CA50" s="755"/>
      <c r="CB50" s="755"/>
      <c r="CC50" s="755"/>
      <c r="CD50" s="755"/>
      <c r="CE50" s="755"/>
      <c r="CF50" s="755"/>
      <c r="CG50" s="756"/>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25"/>
      <c r="DW50" s="826"/>
      <c r="DX50" s="826"/>
      <c r="DY50" s="826"/>
      <c r="DZ50" s="827"/>
      <c r="EA50" s="235"/>
    </row>
    <row r="51" spans="1:131" s="236" customFormat="1" ht="26.25" customHeight="1">
      <c r="A51" s="249">
        <v>24</v>
      </c>
      <c r="B51" s="741"/>
      <c r="C51" s="742"/>
      <c r="D51" s="742"/>
      <c r="E51" s="742"/>
      <c r="F51" s="742"/>
      <c r="G51" s="742"/>
      <c r="H51" s="742"/>
      <c r="I51" s="742"/>
      <c r="J51" s="742"/>
      <c r="K51" s="742"/>
      <c r="L51" s="742"/>
      <c r="M51" s="742"/>
      <c r="N51" s="742"/>
      <c r="O51" s="742"/>
      <c r="P51" s="743"/>
      <c r="Q51" s="828"/>
      <c r="R51" s="829"/>
      <c r="S51" s="829"/>
      <c r="T51" s="829"/>
      <c r="U51" s="829"/>
      <c r="V51" s="829"/>
      <c r="W51" s="829"/>
      <c r="X51" s="829"/>
      <c r="Y51" s="829"/>
      <c r="Z51" s="829"/>
      <c r="AA51" s="829"/>
      <c r="AB51" s="829"/>
      <c r="AC51" s="829"/>
      <c r="AD51" s="829"/>
      <c r="AE51" s="830"/>
      <c r="AF51" s="818"/>
      <c r="AG51" s="745"/>
      <c r="AH51" s="745"/>
      <c r="AI51" s="745"/>
      <c r="AJ51" s="819"/>
      <c r="AK51" s="831"/>
      <c r="AL51" s="829"/>
      <c r="AM51" s="829"/>
      <c r="AN51" s="829"/>
      <c r="AO51" s="829"/>
      <c r="AP51" s="829"/>
      <c r="AQ51" s="829"/>
      <c r="AR51" s="829"/>
      <c r="AS51" s="829"/>
      <c r="AT51" s="829"/>
      <c r="AU51" s="829"/>
      <c r="AV51" s="829"/>
      <c r="AW51" s="829"/>
      <c r="AX51" s="829"/>
      <c r="AY51" s="829"/>
      <c r="AZ51" s="832"/>
      <c r="BA51" s="832"/>
      <c r="BB51" s="832"/>
      <c r="BC51" s="832"/>
      <c r="BD51" s="832"/>
      <c r="BE51" s="820"/>
      <c r="BF51" s="820"/>
      <c r="BG51" s="820"/>
      <c r="BH51" s="820"/>
      <c r="BI51" s="821"/>
      <c r="BJ51" s="241"/>
      <c r="BK51" s="241"/>
      <c r="BL51" s="241"/>
      <c r="BM51" s="241"/>
      <c r="BN51" s="241"/>
      <c r="BO51" s="253"/>
      <c r="BP51" s="253"/>
      <c r="BQ51" s="250">
        <v>45</v>
      </c>
      <c r="BR51" s="251"/>
      <c r="BS51" s="754"/>
      <c r="BT51" s="755"/>
      <c r="BU51" s="755"/>
      <c r="BV51" s="755"/>
      <c r="BW51" s="755"/>
      <c r="BX51" s="755"/>
      <c r="BY51" s="755"/>
      <c r="BZ51" s="755"/>
      <c r="CA51" s="755"/>
      <c r="CB51" s="755"/>
      <c r="CC51" s="755"/>
      <c r="CD51" s="755"/>
      <c r="CE51" s="755"/>
      <c r="CF51" s="755"/>
      <c r="CG51" s="756"/>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25"/>
      <c r="DW51" s="826"/>
      <c r="DX51" s="826"/>
      <c r="DY51" s="826"/>
      <c r="DZ51" s="827"/>
      <c r="EA51" s="235"/>
    </row>
    <row r="52" spans="1:131" s="236" customFormat="1" ht="26.25" customHeight="1">
      <c r="A52" s="249">
        <v>25</v>
      </c>
      <c r="B52" s="741"/>
      <c r="C52" s="742"/>
      <c r="D52" s="742"/>
      <c r="E52" s="742"/>
      <c r="F52" s="742"/>
      <c r="G52" s="742"/>
      <c r="H52" s="742"/>
      <c r="I52" s="742"/>
      <c r="J52" s="742"/>
      <c r="K52" s="742"/>
      <c r="L52" s="742"/>
      <c r="M52" s="742"/>
      <c r="N52" s="742"/>
      <c r="O52" s="742"/>
      <c r="P52" s="743"/>
      <c r="Q52" s="828"/>
      <c r="R52" s="829"/>
      <c r="S52" s="829"/>
      <c r="T52" s="829"/>
      <c r="U52" s="829"/>
      <c r="V52" s="829"/>
      <c r="W52" s="829"/>
      <c r="X52" s="829"/>
      <c r="Y52" s="829"/>
      <c r="Z52" s="829"/>
      <c r="AA52" s="829"/>
      <c r="AB52" s="829"/>
      <c r="AC52" s="829"/>
      <c r="AD52" s="829"/>
      <c r="AE52" s="830"/>
      <c r="AF52" s="818"/>
      <c r="AG52" s="745"/>
      <c r="AH52" s="745"/>
      <c r="AI52" s="745"/>
      <c r="AJ52" s="819"/>
      <c r="AK52" s="831"/>
      <c r="AL52" s="829"/>
      <c r="AM52" s="829"/>
      <c r="AN52" s="829"/>
      <c r="AO52" s="829"/>
      <c r="AP52" s="829"/>
      <c r="AQ52" s="829"/>
      <c r="AR52" s="829"/>
      <c r="AS52" s="829"/>
      <c r="AT52" s="829"/>
      <c r="AU52" s="829"/>
      <c r="AV52" s="829"/>
      <c r="AW52" s="829"/>
      <c r="AX52" s="829"/>
      <c r="AY52" s="829"/>
      <c r="AZ52" s="832"/>
      <c r="BA52" s="832"/>
      <c r="BB52" s="832"/>
      <c r="BC52" s="832"/>
      <c r="BD52" s="832"/>
      <c r="BE52" s="820"/>
      <c r="BF52" s="820"/>
      <c r="BG52" s="820"/>
      <c r="BH52" s="820"/>
      <c r="BI52" s="821"/>
      <c r="BJ52" s="241"/>
      <c r="BK52" s="241"/>
      <c r="BL52" s="241"/>
      <c r="BM52" s="241"/>
      <c r="BN52" s="241"/>
      <c r="BO52" s="253"/>
      <c r="BP52" s="253"/>
      <c r="BQ52" s="250">
        <v>46</v>
      </c>
      <c r="BR52" s="251"/>
      <c r="BS52" s="754"/>
      <c r="BT52" s="755"/>
      <c r="BU52" s="755"/>
      <c r="BV52" s="755"/>
      <c r="BW52" s="755"/>
      <c r="BX52" s="755"/>
      <c r="BY52" s="755"/>
      <c r="BZ52" s="755"/>
      <c r="CA52" s="755"/>
      <c r="CB52" s="755"/>
      <c r="CC52" s="755"/>
      <c r="CD52" s="755"/>
      <c r="CE52" s="755"/>
      <c r="CF52" s="755"/>
      <c r="CG52" s="756"/>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25"/>
      <c r="DW52" s="826"/>
      <c r="DX52" s="826"/>
      <c r="DY52" s="826"/>
      <c r="DZ52" s="827"/>
      <c r="EA52" s="235"/>
    </row>
    <row r="53" spans="1:131" s="236" customFormat="1" ht="26.25" customHeight="1">
      <c r="A53" s="249">
        <v>26</v>
      </c>
      <c r="B53" s="741"/>
      <c r="C53" s="742"/>
      <c r="D53" s="742"/>
      <c r="E53" s="742"/>
      <c r="F53" s="742"/>
      <c r="G53" s="742"/>
      <c r="H53" s="742"/>
      <c r="I53" s="742"/>
      <c r="J53" s="742"/>
      <c r="K53" s="742"/>
      <c r="L53" s="742"/>
      <c r="M53" s="742"/>
      <c r="N53" s="742"/>
      <c r="O53" s="742"/>
      <c r="P53" s="743"/>
      <c r="Q53" s="828"/>
      <c r="R53" s="829"/>
      <c r="S53" s="829"/>
      <c r="T53" s="829"/>
      <c r="U53" s="829"/>
      <c r="V53" s="829"/>
      <c r="W53" s="829"/>
      <c r="X53" s="829"/>
      <c r="Y53" s="829"/>
      <c r="Z53" s="829"/>
      <c r="AA53" s="829"/>
      <c r="AB53" s="829"/>
      <c r="AC53" s="829"/>
      <c r="AD53" s="829"/>
      <c r="AE53" s="830"/>
      <c r="AF53" s="818"/>
      <c r="AG53" s="745"/>
      <c r="AH53" s="745"/>
      <c r="AI53" s="745"/>
      <c r="AJ53" s="819"/>
      <c r="AK53" s="831"/>
      <c r="AL53" s="829"/>
      <c r="AM53" s="829"/>
      <c r="AN53" s="829"/>
      <c r="AO53" s="829"/>
      <c r="AP53" s="829"/>
      <c r="AQ53" s="829"/>
      <c r="AR53" s="829"/>
      <c r="AS53" s="829"/>
      <c r="AT53" s="829"/>
      <c r="AU53" s="829"/>
      <c r="AV53" s="829"/>
      <c r="AW53" s="829"/>
      <c r="AX53" s="829"/>
      <c r="AY53" s="829"/>
      <c r="AZ53" s="832"/>
      <c r="BA53" s="832"/>
      <c r="BB53" s="832"/>
      <c r="BC53" s="832"/>
      <c r="BD53" s="832"/>
      <c r="BE53" s="820"/>
      <c r="BF53" s="820"/>
      <c r="BG53" s="820"/>
      <c r="BH53" s="820"/>
      <c r="BI53" s="821"/>
      <c r="BJ53" s="241"/>
      <c r="BK53" s="241"/>
      <c r="BL53" s="241"/>
      <c r="BM53" s="241"/>
      <c r="BN53" s="241"/>
      <c r="BO53" s="253"/>
      <c r="BP53" s="253"/>
      <c r="BQ53" s="250">
        <v>47</v>
      </c>
      <c r="BR53" s="251"/>
      <c r="BS53" s="754"/>
      <c r="BT53" s="755"/>
      <c r="BU53" s="755"/>
      <c r="BV53" s="755"/>
      <c r="BW53" s="755"/>
      <c r="BX53" s="755"/>
      <c r="BY53" s="755"/>
      <c r="BZ53" s="755"/>
      <c r="CA53" s="755"/>
      <c r="CB53" s="755"/>
      <c r="CC53" s="755"/>
      <c r="CD53" s="755"/>
      <c r="CE53" s="755"/>
      <c r="CF53" s="755"/>
      <c r="CG53" s="756"/>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25"/>
      <c r="DW53" s="826"/>
      <c r="DX53" s="826"/>
      <c r="DY53" s="826"/>
      <c r="DZ53" s="827"/>
      <c r="EA53" s="235"/>
    </row>
    <row r="54" spans="1:131" s="236" customFormat="1" ht="26.25" customHeight="1">
      <c r="A54" s="249">
        <v>27</v>
      </c>
      <c r="B54" s="741"/>
      <c r="C54" s="742"/>
      <c r="D54" s="742"/>
      <c r="E54" s="742"/>
      <c r="F54" s="742"/>
      <c r="G54" s="742"/>
      <c r="H54" s="742"/>
      <c r="I54" s="742"/>
      <c r="J54" s="742"/>
      <c r="K54" s="742"/>
      <c r="L54" s="742"/>
      <c r="M54" s="742"/>
      <c r="N54" s="742"/>
      <c r="O54" s="742"/>
      <c r="P54" s="743"/>
      <c r="Q54" s="828"/>
      <c r="R54" s="829"/>
      <c r="S54" s="829"/>
      <c r="T54" s="829"/>
      <c r="U54" s="829"/>
      <c r="V54" s="829"/>
      <c r="W54" s="829"/>
      <c r="X54" s="829"/>
      <c r="Y54" s="829"/>
      <c r="Z54" s="829"/>
      <c r="AA54" s="829"/>
      <c r="AB54" s="829"/>
      <c r="AC54" s="829"/>
      <c r="AD54" s="829"/>
      <c r="AE54" s="830"/>
      <c r="AF54" s="818"/>
      <c r="AG54" s="745"/>
      <c r="AH54" s="745"/>
      <c r="AI54" s="745"/>
      <c r="AJ54" s="819"/>
      <c r="AK54" s="831"/>
      <c r="AL54" s="829"/>
      <c r="AM54" s="829"/>
      <c r="AN54" s="829"/>
      <c r="AO54" s="829"/>
      <c r="AP54" s="829"/>
      <c r="AQ54" s="829"/>
      <c r="AR54" s="829"/>
      <c r="AS54" s="829"/>
      <c r="AT54" s="829"/>
      <c r="AU54" s="829"/>
      <c r="AV54" s="829"/>
      <c r="AW54" s="829"/>
      <c r="AX54" s="829"/>
      <c r="AY54" s="829"/>
      <c r="AZ54" s="832"/>
      <c r="BA54" s="832"/>
      <c r="BB54" s="832"/>
      <c r="BC54" s="832"/>
      <c r="BD54" s="832"/>
      <c r="BE54" s="820"/>
      <c r="BF54" s="820"/>
      <c r="BG54" s="820"/>
      <c r="BH54" s="820"/>
      <c r="BI54" s="821"/>
      <c r="BJ54" s="241"/>
      <c r="BK54" s="241"/>
      <c r="BL54" s="241"/>
      <c r="BM54" s="241"/>
      <c r="BN54" s="241"/>
      <c r="BO54" s="253"/>
      <c r="BP54" s="253"/>
      <c r="BQ54" s="250">
        <v>48</v>
      </c>
      <c r="BR54" s="251"/>
      <c r="BS54" s="754"/>
      <c r="BT54" s="755"/>
      <c r="BU54" s="755"/>
      <c r="BV54" s="755"/>
      <c r="BW54" s="755"/>
      <c r="BX54" s="755"/>
      <c r="BY54" s="755"/>
      <c r="BZ54" s="755"/>
      <c r="CA54" s="755"/>
      <c r="CB54" s="755"/>
      <c r="CC54" s="755"/>
      <c r="CD54" s="755"/>
      <c r="CE54" s="755"/>
      <c r="CF54" s="755"/>
      <c r="CG54" s="756"/>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25"/>
      <c r="DW54" s="826"/>
      <c r="DX54" s="826"/>
      <c r="DY54" s="826"/>
      <c r="DZ54" s="827"/>
      <c r="EA54" s="235"/>
    </row>
    <row r="55" spans="1:131" s="236" customFormat="1" ht="26.25" customHeight="1">
      <c r="A55" s="249">
        <v>28</v>
      </c>
      <c r="B55" s="741"/>
      <c r="C55" s="742"/>
      <c r="D55" s="742"/>
      <c r="E55" s="742"/>
      <c r="F55" s="742"/>
      <c r="G55" s="742"/>
      <c r="H55" s="742"/>
      <c r="I55" s="742"/>
      <c r="J55" s="742"/>
      <c r="K55" s="742"/>
      <c r="L55" s="742"/>
      <c r="M55" s="742"/>
      <c r="N55" s="742"/>
      <c r="O55" s="742"/>
      <c r="P55" s="743"/>
      <c r="Q55" s="828"/>
      <c r="R55" s="829"/>
      <c r="S55" s="829"/>
      <c r="T55" s="829"/>
      <c r="U55" s="829"/>
      <c r="V55" s="829"/>
      <c r="W55" s="829"/>
      <c r="X55" s="829"/>
      <c r="Y55" s="829"/>
      <c r="Z55" s="829"/>
      <c r="AA55" s="829"/>
      <c r="AB55" s="829"/>
      <c r="AC55" s="829"/>
      <c r="AD55" s="829"/>
      <c r="AE55" s="830"/>
      <c r="AF55" s="818"/>
      <c r="AG55" s="745"/>
      <c r="AH55" s="745"/>
      <c r="AI55" s="745"/>
      <c r="AJ55" s="819"/>
      <c r="AK55" s="831"/>
      <c r="AL55" s="829"/>
      <c r="AM55" s="829"/>
      <c r="AN55" s="829"/>
      <c r="AO55" s="829"/>
      <c r="AP55" s="829"/>
      <c r="AQ55" s="829"/>
      <c r="AR55" s="829"/>
      <c r="AS55" s="829"/>
      <c r="AT55" s="829"/>
      <c r="AU55" s="829"/>
      <c r="AV55" s="829"/>
      <c r="AW55" s="829"/>
      <c r="AX55" s="829"/>
      <c r="AY55" s="829"/>
      <c r="AZ55" s="832"/>
      <c r="BA55" s="832"/>
      <c r="BB55" s="832"/>
      <c r="BC55" s="832"/>
      <c r="BD55" s="832"/>
      <c r="BE55" s="820"/>
      <c r="BF55" s="820"/>
      <c r="BG55" s="820"/>
      <c r="BH55" s="820"/>
      <c r="BI55" s="821"/>
      <c r="BJ55" s="241"/>
      <c r="BK55" s="241"/>
      <c r="BL55" s="241"/>
      <c r="BM55" s="241"/>
      <c r="BN55" s="241"/>
      <c r="BO55" s="253"/>
      <c r="BP55" s="253"/>
      <c r="BQ55" s="250">
        <v>49</v>
      </c>
      <c r="BR55" s="251"/>
      <c r="BS55" s="754"/>
      <c r="BT55" s="755"/>
      <c r="BU55" s="755"/>
      <c r="BV55" s="755"/>
      <c r="BW55" s="755"/>
      <c r="BX55" s="755"/>
      <c r="BY55" s="755"/>
      <c r="BZ55" s="755"/>
      <c r="CA55" s="755"/>
      <c r="CB55" s="755"/>
      <c r="CC55" s="755"/>
      <c r="CD55" s="755"/>
      <c r="CE55" s="755"/>
      <c r="CF55" s="755"/>
      <c r="CG55" s="756"/>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25"/>
      <c r="DW55" s="826"/>
      <c r="DX55" s="826"/>
      <c r="DY55" s="826"/>
      <c r="DZ55" s="827"/>
      <c r="EA55" s="235"/>
    </row>
    <row r="56" spans="1:131" s="236" customFormat="1" ht="26.25" customHeight="1">
      <c r="A56" s="249">
        <v>29</v>
      </c>
      <c r="B56" s="741"/>
      <c r="C56" s="742"/>
      <c r="D56" s="742"/>
      <c r="E56" s="742"/>
      <c r="F56" s="742"/>
      <c r="G56" s="742"/>
      <c r="H56" s="742"/>
      <c r="I56" s="742"/>
      <c r="J56" s="742"/>
      <c r="K56" s="742"/>
      <c r="L56" s="742"/>
      <c r="M56" s="742"/>
      <c r="N56" s="742"/>
      <c r="O56" s="742"/>
      <c r="P56" s="743"/>
      <c r="Q56" s="828"/>
      <c r="R56" s="829"/>
      <c r="S56" s="829"/>
      <c r="T56" s="829"/>
      <c r="U56" s="829"/>
      <c r="V56" s="829"/>
      <c r="W56" s="829"/>
      <c r="X56" s="829"/>
      <c r="Y56" s="829"/>
      <c r="Z56" s="829"/>
      <c r="AA56" s="829"/>
      <c r="AB56" s="829"/>
      <c r="AC56" s="829"/>
      <c r="AD56" s="829"/>
      <c r="AE56" s="830"/>
      <c r="AF56" s="818"/>
      <c r="AG56" s="745"/>
      <c r="AH56" s="745"/>
      <c r="AI56" s="745"/>
      <c r="AJ56" s="819"/>
      <c r="AK56" s="831"/>
      <c r="AL56" s="829"/>
      <c r="AM56" s="829"/>
      <c r="AN56" s="829"/>
      <c r="AO56" s="829"/>
      <c r="AP56" s="829"/>
      <c r="AQ56" s="829"/>
      <c r="AR56" s="829"/>
      <c r="AS56" s="829"/>
      <c r="AT56" s="829"/>
      <c r="AU56" s="829"/>
      <c r="AV56" s="829"/>
      <c r="AW56" s="829"/>
      <c r="AX56" s="829"/>
      <c r="AY56" s="829"/>
      <c r="AZ56" s="832"/>
      <c r="BA56" s="832"/>
      <c r="BB56" s="832"/>
      <c r="BC56" s="832"/>
      <c r="BD56" s="832"/>
      <c r="BE56" s="820"/>
      <c r="BF56" s="820"/>
      <c r="BG56" s="820"/>
      <c r="BH56" s="820"/>
      <c r="BI56" s="821"/>
      <c r="BJ56" s="241"/>
      <c r="BK56" s="241"/>
      <c r="BL56" s="241"/>
      <c r="BM56" s="241"/>
      <c r="BN56" s="241"/>
      <c r="BO56" s="253"/>
      <c r="BP56" s="253"/>
      <c r="BQ56" s="250">
        <v>50</v>
      </c>
      <c r="BR56" s="251"/>
      <c r="BS56" s="754"/>
      <c r="BT56" s="755"/>
      <c r="BU56" s="755"/>
      <c r="BV56" s="755"/>
      <c r="BW56" s="755"/>
      <c r="BX56" s="755"/>
      <c r="BY56" s="755"/>
      <c r="BZ56" s="755"/>
      <c r="CA56" s="755"/>
      <c r="CB56" s="755"/>
      <c r="CC56" s="755"/>
      <c r="CD56" s="755"/>
      <c r="CE56" s="755"/>
      <c r="CF56" s="755"/>
      <c r="CG56" s="756"/>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25"/>
      <c r="DW56" s="826"/>
      <c r="DX56" s="826"/>
      <c r="DY56" s="826"/>
      <c r="DZ56" s="827"/>
      <c r="EA56" s="235"/>
    </row>
    <row r="57" spans="1:131" s="236" customFormat="1" ht="26.25" customHeight="1">
      <c r="A57" s="249">
        <v>30</v>
      </c>
      <c r="B57" s="741"/>
      <c r="C57" s="742"/>
      <c r="D57" s="742"/>
      <c r="E57" s="742"/>
      <c r="F57" s="742"/>
      <c r="G57" s="742"/>
      <c r="H57" s="742"/>
      <c r="I57" s="742"/>
      <c r="J57" s="742"/>
      <c r="K57" s="742"/>
      <c r="L57" s="742"/>
      <c r="M57" s="742"/>
      <c r="N57" s="742"/>
      <c r="O57" s="742"/>
      <c r="P57" s="743"/>
      <c r="Q57" s="828"/>
      <c r="R57" s="829"/>
      <c r="S57" s="829"/>
      <c r="T57" s="829"/>
      <c r="U57" s="829"/>
      <c r="V57" s="829"/>
      <c r="W57" s="829"/>
      <c r="X57" s="829"/>
      <c r="Y57" s="829"/>
      <c r="Z57" s="829"/>
      <c r="AA57" s="829"/>
      <c r="AB57" s="829"/>
      <c r="AC57" s="829"/>
      <c r="AD57" s="829"/>
      <c r="AE57" s="830"/>
      <c r="AF57" s="818"/>
      <c r="AG57" s="745"/>
      <c r="AH57" s="745"/>
      <c r="AI57" s="745"/>
      <c r="AJ57" s="819"/>
      <c r="AK57" s="831"/>
      <c r="AL57" s="829"/>
      <c r="AM57" s="829"/>
      <c r="AN57" s="829"/>
      <c r="AO57" s="829"/>
      <c r="AP57" s="829"/>
      <c r="AQ57" s="829"/>
      <c r="AR57" s="829"/>
      <c r="AS57" s="829"/>
      <c r="AT57" s="829"/>
      <c r="AU57" s="829"/>
      <c r="AV57" s="829"/>
      <c r="AW57" s="829"/>
      <c r="AX57" s="829"/>
      <c r="AY57" s="829"/>
      <c r="AZ57" s="832"/>
      <c r="BA57" s="832"/>
      <c r="BB57" s="832"/>
      <c r="BC57" s="832"/>
      <c r="BD57" s="832"/>
      <c r="BE57" s="820"/>
      <c r="BF57" s="820"/>
      <c r="BG57" s="820"/>
      <c r="BH57" s="820"/>
      <c r="BI57" s="821"/>
      <c r="BJ57" s="241"/>
      <c r="BK57" s="241"/>
      <c r="BL57" s="241"/>
      <c r="BM57" s="241"/>
      <c r="BN57" s="241"/>
      <c r="BO57" s="253"/>
      <c r="BP57" s="253"/>
      <c r="BQ57" s="250">
        <v>51</v>
      </c>
      <c r="BR57" s="251"/>
      <c r="BS57" s="754"/>
      <c r="BT57" s="755"/>
      <c r="BU57" s="755"/>
      <c r="BV57" s="755"/>
      <c r="BW57" s="755"/>
      <c r="BX57" s="755"/>
      <c r="BY57" s="755"/>
      <c r="BZ57" s="755"/>
      <c r="CA57" s="755"/>
      <c r="CB57" s="755"/>
      <c r="CC57" s="755"/>
      <c r="CD57" s="755"/>
      <c r="CE57" s="755"/>
      <c r="CF57" s="755"/>
      <c r="CG57" s="756"/>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25"/>
      <c r="DW57" s="826"/>
      <c r="DX57" s="826"/>
      <c r="DY57" s="826"/>
      <c r="DZ57" s="827"/>
      <c r="EA57" s="235"/>
    </row>
    <row r="58" spans="1:131" s="236" customFormat="1" ht="26.25" customHeight="1">
      <c r="A58" s="249">
        <v>31</v>
      </c>
      <c r="B58" s="741"/>
      <c r="C58" s="742"/>
      <c r="D58" s="742"/>
      <c r="E58" s="742"/>
      <c r="F58" s="742"/>
      <c r="G58" s="742"/>
      <c r="H58" s="742"/>
      <c r="I58" s="742"/>
      <c r="J58" s="742"/>
      <c r="K58" s="742"/>
      <c r="L58" s="742"/>
      <c r="M58" s="742"/>
      <c r="N58" s="742"/>
      <c r="O58" s="742"/>
      <c r="P58" s="743"/>
      <c r="Q58" s="828"/>
      <c r="R58" s="829"/>
      <c r="S58" s="829"/>
      <c r="T58" s="829"/>
      <c r="U58" s="829"/>
      <c r="V58" s="829"/>
      <c r="W58" s="829"/>
      <c r="X58" s="829"/>
      <c r="Y58" s="829"/>
      <c r="Z58" s="829"/>
      <c r="AA58" s="829"/>
      <c r="AB58" s="829"/>
      <c r="AC58" s="829"/>
      <c r="AD58" s="829"/>
      <c r="AE58" s="830"/>
      <c r="AF58" s="818"/>
      <c r="AG58" s="745"/>
      <c r="AH58" s="745"/>
      <c r="AI58" s="745"/>
      <c r="AJ58" s="819"/>
      <c r="AK58" s="831"/>
      <c r="AL58" s="829"/>
      <c r="AM58" s="829"/>
      <c r="AN58" s="829"/>
      <c r="AO58" s="829"/>
      <c r="AP58" s="829"/>
      <c r="AQ58" s="829"/>
      <c r="AR58" s="829"/>
      <c r="AS58" s="829"/>
      <c r="AT58" s="829"/>
      <c r="AU58" s="829"/>
      <c r="AV58" s="829"/>
      <c r="AW58" s="829"/>
      <c r="AX58" s="829"/>
      <c r="AY58" s="829"/>
      <c r="AZ58" s="832"/>
      <c r="BA58" s="832"/>
      <c r="BB58" s="832"/>
      <c r="BC58" s="832"/>
      <c r="BD58" s="832"/>
      <c r="BE58" s="820"/>
      <c r="BF58" s="820"/>
      <c r="BG58" s="820"/>
      <c r="BH58" s="820"/>
      <c r="BI58" s="821"/>
      <c r="BJ58" s="241"/>
      <c r="BK58" s="241"/>
      <c r="BL58" s="241"/>
      <c r="BM58" s="241"/>
      <c r="BN58" s="241"/>
      <c r="BO58" s="253"/>
      <c r="BP58" s="253"/>
      <c r="BQ58" s="250">
        <v>52</v>
      </c>
      <c r="BR58" s="251"/>
      <c r="BS58" s="754"/>
      <c r="BT58" s="755"/>
      <c r="BU58" s="755"/>
      <c r="BV58" s="755"/>
      <c r="BW58" s="755"/>
      <c r="BX58" s="755"/>
      <c r="BY58" s="755"/>
      <c r="BZ58" s="755"/>
      <c r="CA58" s="755"/>
      <c r="CB58" s="755"/>
      <c r="CC58" s="755"/>
      <c r="CD58" s="755"/>
      <c r="CE58" s="755"/>
      <c r="CF58" s="755"/>
      <c r="CG58" s="756"/>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25"/>
      <c r="DW58" s="826"/>
      <c r="DX58" s="826"/>
      <c r="DY58" s="826"/>
      <c r="DZ58" s="827"/>
      <c r="EA58" s="235"/>
    </row>
    <row r="59" spans="1:131" s="236" customFormat="1" ht="26.25" customHeight="1">
      <c r="A59" s="249">
        <v>32</v>
      </c>
      <c r="B59" s="741"/>
      <c r="C59" s="742"/>
      <c r="D59" s="742"/>
      <c r="E59" s="742"/>
      <c r="F59" s="742"/>
      <c r="G59" s="742"/>
      <c r="H59" s="742"/>
      <c r="I59" s="742"/>
      <c r="J59" s="742"/>
      <c r="K59" s="742"/>
      <c r="L59" s="742"/>
      <c r="M59" s="742"/>
      <c r="N59" s="742"/>
      <c r="O59" s="742"/>
      <c r="P59" s="743"/>
      <c r="Q59" s="828"/>
      <c r="R59" s="829"/>
      <c r="S59" s="829"/>
      <c r="T59" s="829"/>
      <c r="U59" s="829"/>
      <c r="V59" s="829"/>
      <c r="W59" s="829"/>
      <c r="X59" s="829"/>
      <c r="Y59" s="829"/>
      <c r="Z59" s="829"/>
      <c r="AA59" s="829"/>
      <c r="AB59" s="829"/>
      <c r="AC59" s="829"/>
      <c r="AD59" s="829"/>
      <c r="AE59" s="830"/>
      <c r="AF59" s="818"/>
      <c r="AG59" s="745"/>
      <c r="AH59" s="745"/>
      <c r="AI59" s="745"/>
      <c r="AJ59" s="819"/>
      <c r="AK59" s="831"/>
      <c r="AL59" s="829"/>
      <c r="AM59" s="829"/>
      <c r="AN59" s="829"/>
      <c r="AO59" s="829"/>
      <c r="AP59" s="829"/>
      <c r="AQ59" s="829"/>
      <c r="AR59" s="829"/>
      <c r="AS59" s="829"/>
      <c r="AT59" s="829"/>
      <c r="AU59" s="829"/>
      <c r="AV59" s="829"/>
      <c r="AW59" s="829"/>
      <c r="AX59" s="829"/>
      <c r="AY59" s="829"/>
      <c r="AZ59" s="832"/>
      <c r="BA59" s="832"/>
      <c r="BB59" s="832"/>
      <c r="BC59" s="832"/>
      <c r="BD59" s="832"/>
      <c r="BE59" s="820"/>
      <c r="BF59" s="820"/>
      <c r="BG59" s="820"/>
      <c r="BH59" s="820"/>
      <c r="BI59" s="821"/>
      <c r="BJ59" s="241"/>
      <c r="BK59" s="241"/>
      <c r="BL59" s="241"/>
      <c r="BM59" s="241"/>
      <c r="BN59" s="241"/>
      <c r="BO59" s="253"/>
      <c r="BP59" s="253"/>
      <c r="BQ59" s="250">
        <v>53</v>
      </c>
      <c r="BR59" s="251"/>
      <c r="BS59" s="754"/>
      <c r="BT59" s="755"/>
      <c r="BU59" s="755"/>
      <c r="BV59" s="755"/>
      <c r="BW59" s="755"/>
      <c r="BX59" s="755"/>
      <c r="BY59" s="755"/>
      <c r="BZ59" s="755"/>
      <c r="CA59" s="755"/>
      <c r="CB59" s="755"/>
      <c r="CC59" s="755"/>
      <c r="CD59" s="755"/>
      <c r="CE59" s="755"/>
      <c r="CF59" s="755"/>
      <c r="CG59" s="756"/>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25"/>
      <c r="DW59" s="826"/>
      <c r="DX59" s="826"/>
      <c r="DY59" s="826"/>
      <c r="DZ59" s="827"/>
      <c r="EA59" s="235"/>
    </row>
    <row r="60" spans="1:131" s="236" customFormat="1" ht="26.25" customHeight="1">
      <c r="A60" s="249">
        <v>33</v>
      </c>
      <c r="B60" s="741"/>
      <c r="C60" s="742"/>
      <c r="D60" s="742"/>
      <c r="E60" s="742"/>
      <c r="F60" s="742"/>
      <c r="G60" s="742"/>
      <c r="H60" s="742"/>
      <c r="I60" s="742"/>
      <c r="J60" s="742"/>
      <c r="K60" s="742"/>
      <c r="L60" s="742"/>
      <c r="M60" s="742"/>
      <c r="N60" s="742"/>
      <c r="O60" s="742"/>
      <c r="P60" s="743"/>
      <c r="Q60" s="828"/>
      <c r="R60" s="829"/>
      <c r="S60" s="829"/>
      <c r="T60" s="829"/>
      <c r="U60" s="829"/>
      <c r="V60" s="829"/>
      <c r="W60" s="829"/>
      <c r="X60" s="829"/>
      <c r="Y60" s="829"/>
      <c r="Z60" s="829"/>
      <c r="AA60" s="829"/>
      <c r="AB60" s="829"/>
      <c r="AC60" s="829"/>
      <c r="AD60" s="829"/>
      <c r="AE60" s="830"/>
      <c r="AF60" s="818"/>
      <c r="AG60" s="745"/>
      <c r="AH60" s="745"/>
      <c r="AI60" s="745"/>
      <c r="AJ60" s="819"/>
      <c r="AK60" s="831"/>
      <c r="AL60" s="829"/>
      <c r="AM60" s="829"/>
      <c r="AN60" s="829"/>
      <c r="AO60" s="829"/>
      <c r="AP60" s="829"/>
      <c r="AQ60" s="829"/>
      <c r="AR60" s="829"/>
      <c r="AS60" s="829"/>
      <c r="AT60" s="829"/>
      <c r="AU60" s="829"/>
      <c r="AV60" s="829"/>
      <c r="AW60" s="829"/>
      <c r="AX60" s="829"/>
      <c r="AY60" s="829"/>
      <c r="AZ60" s="832"/>
      <c r="BA60" s="832"/>
      <c r="BB60" s="832"/>
      <c r="BC60" s="832"/>
      <c r="BD60" s="832"/>
      <c r="BE60" s="820"/>
      <c r="BF60" s="820"/>
      <c r="BG60" s="820"/>
      <c r="BH60" s="820"/>
      <c r="BI60" s="821"/>
      <c r="BJ60" s="241"/>
      <c r="BK60" s="241"/>
      <c r="BL60" s="241"/>
      <c r="BM60" s="241"/>
      <c r="BN60" s="241"/>
      <c r="BO60" s="253"/>
      <c r="BP60" s="253"/>
      <c r="BQ60" s="250">
        <v>54</v>
      </c>
      <c r="BR60" s="251"/>
      <c r="BS60" s="754"/>
      <c r="BT60" s="755"/>
      <c r="BU60" s="755"/>
      <c r="BV60" s="755"/>
      <c r="BW60" s="755"/>
      <c r="BX60" s="755"/>
      <c r="BY60" s="755"/>
      <c r="BZ60" s="755"/>
      <c r="CA60" s="755"/>
      <c r="CB60" s="755"/>
      <c r="CC60" s="755"/>
      <c r="CD60" s="755"/>
      <c r="CE60" s="755"/>
      <c r="CF60" s="755"/>
      <c r="CG60" s="756"/>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25"/>
      <c r="DW60" s="826"/>
      <c r="DX60" s="826"/>
      <c r="DY60" s="826"/>
      <c r="DZ60" s="827"/>
      <c r="EA60" s="235"/>
    </row>
    <row r="61" spans="1:131" s="236" customFormat="1" ht="26.25" customHeight="1" thickBot="1">
      <c r="A61" s="249">
        <v>34</v>
      </c>
      <c r="B61" s="741"/>
      <c r="C61" s="742"/>
      <c r="D61" s="742"/>
      <c r="E61" s="742"/>
      <c r="F61" s="742"/>
      <c r="G61" s="742"/>
      <c r="H61" s="742"/>
      <c r="I61" s="742"/>
      <c r="J61" s="742"/>
      <c r="K61" s="742"/>
      <c r="L61" s="742"/>
      <c r="M61" s="742"/>
      <c r="N61" s="742"/>
      <c r="O61" s="742"/>
      <c r="P61" s="743"/>
      <c r="Q61" s="828"/>
      <c r="R61" s="829"/>
      <c r="S61" s="829"/>
      <c r="T61" s="829"/>
      <c r="U61" s="829"/>
      <c r="V61" s="829"/>
      <c r="W61" s="829"/>
      <c r="X61" s="829"/>
      <c r="Y61" s="829"/>
      <c r="Z61" s="829"/>
      <c r="AA61" s="829"/>
      <c r="AB61" s="829"/>
      <c r="AC61" s="829"/>
      <c r="AD61" s="829"/>
      <c r="AE61" s="830"/>
      <c r="AF61" s="818"/>
      <c r="AG61" s="745"/>
      <c r="AH61" s="745"/>
      <c r="AI61" s="745"/>
      <c r="AJ61" s="819"/>
      <c r="AK61" s="831"/>
      <c r="AL61" s="829"/>
      <c r="AM61" s="829"/>
      <c r="AN61" s="829"/>
      <c r="AO61" s="829"/>
      <c r="AP61" s="829"/>
      <c r="AQ61" s="829"/>
      <c r="AR61" s="829"/>
      <c r="AS61" s="829"/>
      <c r="AT61" s="829"/>
      <c r="AU61" s="829"/>
      <c r="AV61" s="829"/>
      <c r="AW61" s="829"/>
      <c r="AX61" s="829"/>
      <c r="AY61" s="829"/>
      <c r="AZ61" s="832"/>
      <c r="BA61" s="832"/>
      <c r="BB61" s="832"/>
      <c r="BC61" s="832"/>
      <c r="BD61" s="832"/>
      <c r="BE61" s="820"/>
      <c r="BF61" s="820"/>
      <c r="BG61" s="820"/>
      <c r="BH61" s="820"/>
      <c r="BI61" s="821"/>
      <c r="BJ61" s="241"/>
      <c r="BK61" s="241"/>
      <c r="BL61" s="241"/>
      <c r="BM61" s="241"/>
      <c r="BN61" s="241"/>
      <c r="BO61" s="253"/>
      <c r="BP61" s="253"/>
      <c r="BQ61" s="250">
        <v>55</v>
      </c>
      <c r="BR61" s="251"/>
      <c r="BS61" s="754"/>
      <c r="BT61" s="755"/>
      <c r="BU61" s="755"/>
      <c r="BV61" s="755"/>
      <c r="BW61" s="755"/>
      <c r="BX61" s="755"/>
      <c r="BY61" s="755"/>
      <c r="BZ61" s="755"/>
      <c r="CA61" s="755"/>
      <c r="CB61" s="755"/>
      <c r="CC61" s="755"/>
      <c r="CD61" s="755"/>
      <c r="CE61" s="755"/>
      <c r="CF61" s="755"/>
      <c r="CG61" s="756"/>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25"/>
      <c r="DW61" s="826"/>
      <c r="DX61" s="826"/>
      <c r="DY61" s="826"/>
      <c r="DZ61" s="827"/>
      <c r="EA61" s="235"/>
    </row>
    <row r="62" spans="1:131" s="236" customFormat="1" ht="26.25" customHeight="1">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392</v>
      </c>
      <c r="BK62" s="796"/>
      <c r="BL62" s="796"/>
      <c r="BM62" s="796"/>
      <c r="BN62" s="797"/>
      <c r="BO62" s="253"/>
      <c r="BP62" s="253"/>
      <c r="BQ62" s="250">
        <v>56</v>
      </c>
      <c r="BR62" s="251"/>
      <c r="BS62" s="754"/>
      <c r="BT62" s="755"/>
      <c r="BU62" s="755"/>
      <c r="BV62" s="755"/>
      <c r="BW62" s="755"/>
      <c r="BX62" s="755"/>
      <c r="BY62" s="755"/>
      <c r="BZ62" s="755"/>
      <c r="CA62" s="755"/>
      <c r="CB62" s="755"/>
      <c r="CC62" s="755"/>
      <c r="CD62" s="755"/>
      <c r="CE62" s="755"/>
      <c r="CF62" s="755"/>
      <c r="CG62" s="756"/>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25"/>
      <c r="DW62" s="826"/>
      <c r="DX62" s="826"/>
      <c r="DY62" s="826"/>
      <c r="DZ62" s="827"/>
      <c r="EA62" s="235"/>
    </row>
    <row r="63" spans="1:131" s="236" customFormat="1" ht="26.25" customHeight="1" thickBot="1">
      <c r="A63" s="252" t="s">
        <v>373</v>
      </c>
      <c r="B63" s="780" t="s">
        <v>393</v>
      </c>
      <c r="C63" s="781"/>
      <c r="D63" s="781"/>
      <c r="E63" s="781"/>
      <c r="F63" s="781"/>
      <c r="G63" s="781"/>
      <c r="H63" s="781"/>
      <c r="I63" s="781"/>
      <c r="J63" s="781"/>
      <c r="K63" s="781"/>
      <c r="L63" s="781"/>
      <c r="M63" s="781"/>
      <c r="N63" s="781"/>
      <c r="O63" s="781"/>
      <c r="P63" s="782"/>
      <c r="Q63" s="833"/>
      <c r="R63" s="834"/>
      <c r="S63" s="834"/>
      <c r="T63" s="834"/>
      <c r="U63" s="834"/>
      <c r="V63" s="834"/>
      <c r="W63" s="834"/>
      <c r="X63" s="834"/>
      <c r="Y63" s="834"/>
      <c r="Z63" s="834"/>
      <c r="AA63" s="834"/>
      <c r="AB63" s="834"/>
      <c r="AC63" s="834"/>
      <c r="AD63" s="834"/>
      <c r="AE63" s="835"/>
      <c r="AF63" s="836">
        <v>6016</v>
      </c>
      <c r="AG63" s="837"/>
      <c r="AH63" s="837"/>
      <c r="AI63" s="837"/>
      <c r="AJ63" s="838"/>
      <c r="AK63" s="839"/>
      <c r="AL63" s="834"/>
      <c r="AM63" s="834"/>
      <c r="AN63" s="834"/>
      <c r="AO63" s="834"/>
      <c r="AP63" s="837"/>
      <c r="AQ63" s="837"/>
      <c r="AR63" s="837"/>
      <c r="AS63" s="837"/>
      <c r="AT63" s="837"/>
      <c r="AU63" s="837"/>
      <c r="AV63" s="837"/>
      <c r="AW63" s="837"/>
      <c r="AX63" s="837"/>
      <c r="AY63" s="837"/>
      <c r="AZ63" s="848"/>
      <c r="BA63" s="848"/>
      <c r="BB63" s="848"/>
      <c r="BC63" s="848"/>
      <c r="BD63" s="848"/>
      <c r="BE63" s="849"/>
      <c r="BF63" s="849"/>
      <c r="BG63" s="849"/>
      <c r="BH63" s="849"/>
      <c r="BI63" s="850"/>
      <c r="BJ63" s="851" t="s">
        <v>375</v>
      </c>
      <c r="BK63" s="852"/>
      <c r="BL63" s="852"/>
      <c r="BM63" s="852"/>
      <c r="BN63" s="853"/>
      <c r="BO63" s="253"/>
      <c r="BP63" s="253"/>
      <c r="BQ63" s="250">
        <v>57</v>
      </c>
      <c r="BR63" s="251"/>
      <c r="BS63" s="754"/>
      <c r="BT63" s="755"/>
      <c r="BU63" s="755"/>
      <c r="BV63" s="755"/>
      <c r="BW63" s="755"/>
      <c r="BX63" s="755"/>
      <c r="BY63" s="755"/>
      <c r="BZ63" s="755"/>
      <c r="CA63" s="755"/>
      <c r="CB63" s="755"/>
      <c r="CC63" s="755"/>
      <c r="CD63" s="755"/>
      <c r="CE63" s="755"/>
      <c r="CF63" s="755"/>
      <c r="CG63" s="756"/>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25"/>
      <c r="DW63" s="826"/>
      <c r="DX63" s="826"/>
      <c r="DY63" s="826"/>
      <c r="DZ63" s="827"/>
      <c r="EA63" s="235"/>
    </row>
    <row r="64" spans="1:131" s="236" customFormat="1" ht="26.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4"/>
      <c r="BT64" s="755"/>
      <c r="BU64" s="755"/>
      <c r="BV64" s="755"/>
      <c r="BW64" s="755"/>
      <c r="BX64" s="755"/>
      <c r="BY64" s="755"/>
      <c r="BZ64" s="755"/>
      <c r="CA64" s="755"/>
      <c r="CB64" s="755"/>
      <c r="CC64" s="755"/>
      <c r="CD64" s="755"/>
      <c r="CE64" s="755"/>
      <c r="CF64" s="755"/>
      <c r="CG64" s="756"/>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25"/>
      <c r="DW64" s="826"/>
      <c r="DX64" s="826"/>
      <c r="DY64" s="826"/>
      <c r="DZ64" s="827"/>
      <c r="EA64" s="235"/>
    </row>
    <row r="65" spans="1:131" s="236" customFormat="1" ht="26.25" customHeight="1" thickBot="1">
      <c r="A65" s="241" t="s">
        <v>394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754"/>
      <c r="BT65" s="755"/>
      <c r="BU65" s="755"/>
      <c r="BV65" s="755"/>
      <c r="BW65" s="755"/>
      <c r="BX65" s="755"/>
      <c r="BY65" s="755"/>
      <c r="BZ65" s="755"/>
      <c r="CA65" s="755"/>
      <c r="CB65" s="755"/>
      <c r="CC65" s="755"/>
      <c r="CD65" s="755"/>
      <c r="CE65" s="755"/>
      <c r="CF65" s="755"/>
      <c r="CG65" s="756"/>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25"/>
      <c r="DW65" s="826"/>
      <c r="DX65" s="826"/>
      <c r="DY65" s="826"/>
      <c r="DZ65" s="827"/>
      <c r="EA65" s="235"/>
    </row>
    <row r="66" spans="1:131" s="236" customFormat="1" ht="26.25" customHeight="1">
      <c r="A66" s="726" t="s">
        <v>395</v>
      </c>
      <c r="B66" s="727"/>
      <c r="C66" s="727"/>
      <c r="D66" s="727"/>
      <c r="E66" s="727"/>
      <c r="F66" s="727"/>
      <c r="G66" s="727"/>
      <c r="H66" s="727"/>
      <c r="I66" s="727"/>
      <c r="J66" s="727"/>
      <c r="K66" s="727"/>
      <c r="L66" s="727"/>
      <c r="M66" s="727"/>
      <c r="N66" s="727"/>
      <c r="O66" s="727"/>
      <c r="P66" s="728"/>
      <c r="Q66" s="703" t="s">
        <v>396</v>
      </c>
      <c r="R66" s="704"/>
      <c r="S66" s="704"/>
      <c r="T66" s="704"/>
      <c r="U66" s="705"/>
      <c r="V66" s="703" t="s">
        <v>379</v>
      </c>
      <c r="W66" s="704"/>
      <c r="X66" s="704"/>
      <c r="Y66" s="704"/>
      <c r="Z66" s="705"/>
      <c r="AA66" s="703" t="s">
        <v>397</v>
      </c>
      <c r="AB66" s="704"/>
      <c r="AC66" s="704"/>
      <c r="AD66" s="704"/>
      <c r="AE66" s="705"/>
      <c r="AF66" s="854" t="s">
        <v>381</v>
      </c>
      <c r="AG66" s="803"/>
      <c r="AH66" s="803"/>
      <c r="AI66" s="803"/>
      <c r="AJ66" s="855"/>
      <c r="AK66" s="703" t="s">
        <v>398</v>
      </c>
      <c r="AL66" s="727"/>
      <c r="AM66" s="727"/>
      <c r="AN66" s="727"/>
      <c r="AO66" s="728"/>
      <c r="AP66" s="703" t="s">
        <v>383</v>
      </c>
      <c r="AQ66" s="704"/>
      <c r="AR66" s="704"/>
      <c r="AS66" s="704"/>
      <c r="AT66" s="705"/>
      <c r="AU66" s="703" t="s">
        <v>399</v>
      </c>
      <c r="AV66" s="704"/>
      <c r="AW66" s="704"/>
      <c r="AX66" s="704"/>
      <c r="AY66" s="705"/>
      <c r="AZ66" s="703" t="s">
        <v>348</v>
      </c>
      <c r="BA66" s="704"/>
      <c r="BB66" s="704"/>
      <c r="BC66" s="704"/>
      <c r="BD66" s="715"/>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6"/>
      <c r="AG67" s="806"/>
      <c r="AH67" s="806"/>
      <c r="AI67" s="806"/>
      <c r="AJ67" s="857"/>
      <c r="AK67" s="858"/>
      <c r="AL67" s="730"/>
      <c r="AM67" s="730"/>
      <c r="AN67" s="730"/>
      <c r="AO67" s="731"/>
      <c r="AP67" s="706"/>
      <c r="AQ67" s="707"/>
      <c r="AR67" s="707"/>
      <c r="AS67" s="707"/>
      <c r="AT67" s="708"/>
      <c r="AU67" s="706"/>
      <c r="AV67" s="707"/>
      <c r="AW67" s="707"/>
      <c r="AX67" s="707"/>
      <c r="AY67" s="708"/>
      <c r="AZ67" s="706"/>
      <c r="BA67" s="707"/>
      <c r="BB67" s="707"/>
      <c r="BC67" s="707"/>
      <c r="BD67" s="716"/>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c r="A69" s="249">
        <v>2</v>
      </c>
      <c r="B69" s="875"/>
      <c r="C69" s="876"/>
      <c r="D69" s="876"/>
      <c r="E69" s="876"/>
      <c r="F69" s="876"/>
      <c r="G69" s="876"/>
      <c r="H69" s="876"/>
      <c r="I69" s="876"/>
      <c r="J69" s="876"/>
      <c r="K69" s="876"/>
      <c r="L69" s="876"/>
      <c r="M69" s="876"/>
      <c r="N69" s="876"/>
      <c r="O69" s="876"/>
      <c r="P69" s="877"/>
      <c r="Q69" s="878"/>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c r="A70" s="249">
        <v>3</v>
      </c>
      <c r="B70" s="875"/>
      <c r="C70" s="876"/>
      <c r="D70" s="876"/>
      <c r="E70" s="876"/>
      <c r="F70" s="876"/>
      <c r="G70" s="876"/>
      <c r="H70" s="876"/>
      <c r="I70" s="876"/>
      <c r="J70" s="876"/>
      <c r="K70" s="876"/>
      <c r="L70" s="876"/>
      <c r="M70" s="876"/>
      <c r="N70" s="876"/>
      <c r="O70" s="876"/>
      <c r="P70" s="877"/>
      <c r="Q70" s="878"/>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c r="A71" s="249">
        <v>4</v>
      </c>
      <c r="B71" s="875"/>
      <c r="C71" s="876"/>
      <c r="D71" s="876"/>
      <c r="E71" s="876"/>
      <c r="F71" s="876"/>
      <c r="G71" s="876"/>
      <c r="H71" s="876"/>
      <c r="I71" s="876"/>
      <c r="J71" s="876"/>
      <c r="K71" s="876"/>
      <c r="L71" s="876"/>
      <c r="M71" s="876"/>
      <c r="N71" s="876"/>
      <c r="O71" s="876"/>
      <c r="P71" s="877"/>
      <c r="Q71" s="878"/>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c r="A72" s="249">
        <v>5</v>
      </c>
      <c r="B72" s="875"/>
      <c r="C72" s="876"/>
      <c r="D72" s="876"/>
      <c r="E72" s="876"/>
      <c r="F72" s="876"/>
      <c r="G72" s="876"/>
      <c r="H72" s="876"/>
      <c r="I72" s="876"/>
      <c r="J72" s="876"/>
      <c r="K72" s="876"/>
      <c r="L72" s="876"/>
      <c r="M72" s="876"/>
      <c r="N72" s="876"/>
      <c r="O72" s="876"/>
      <c r="P72" s="877"/>
      <c r="Q72" s="878"/>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c r="A73" s="249">
        <v>6</v>
      </c>
      <c r="B73" s="875"/>
      <c r="C73" s="876"/>
      <c r="D73" s="876"/>
      <c r="E73" s="876"/>
      <c r="F73" s="876"/>
      <c r="G73" s="876"/>
      <c r="H73" s="876"/>
      <c r="I73" s="876"/>
      <c r="J73" s="876"/>
      <c r="K73" s="876"/>
      <c r="L73" s="876"/>
      <c r="M73" s="876"/>
      <c r="N73" s="876"/>
      <c r="O73" s="876"/>
      <c r="P73" s="877"/>
      <c r="Q73" s="878"/>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c r="A74" s="249">
        <v>7</v>
      </c>
      <c r="B74" s="875"/>
      <c r="C74" s="876"/>
      <c r="D74" s="876"/>
      <c r="E74" s="876"/>
      <c r="F74" s="876"/>
      <c r="G74" s="876"/>
      <c r="H74" s="876"/>
      <c r="I74" s="876"/>
      <c r="J74" s="876"/>
      <c r="K74" s="876"/>
      <c r="L74" s="876"/>
      <c r="M74" s="876"/>
      <c r="N74" s="876"/>
      <c r="O74" s="876"/>
      <c r="P74" s="877"/>
      <c r="Q74" s="878"/>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c r="A75" s="249">
        <v>8</v>
      </c>
      <c r="B75" s="875"/>
      <c r="C75" s="876"/>
      <c r="D75" s="876"/>
      <c r="E75" s="876"/>
      <c r="F75" s="876"/>
      <c r="G75" s="876"/>
      <c r="H75" s="876"/>
      <c r="I75" s="876"/>
      <c r="J75" s="876"/>
      <c r="K75" s="876"/>
      <c r="L75" s="876"/>
      <c r="M75" s="876"/>
      <c r="N75" s="876"/>
      <c r="O75" s="876"/>
      <c r="P75" s="877"/>
      <c r="Q75" s="881"/>
      <c r="R75" s="882"/>
      <c r="S75" s="882"/>
      <c r="T75" s="882"/>
      <c r="U75" s="822"/>
      <c r="V75" s="883"/>
      <c r="W75" s="882"/>
      <c r="X75" s="882"/>
      <c r="Y75" s="882"/>
      <c r="Z75" s="822"/>
      <c r="AA75" s="883"/>
      <c r="AB75" s="882"/>
      <c r="AC75" s="882"/>
      <c r="AD75" s="882"/>
      <c r="AE75" s="822"/>
      <c r="AF75" s="883"/>
      <c r="AG75" s="882"/>
      <c r="AH75" s="882"/>
      <c r="AI75" s="882"/>
      <c r="AJ75" s="822"/>
      <c r="AK75" s="883"/>
      <c r="AL75" s="882"/>
      <c r="AM75" s="882"/>
      <c r="AN75" s="882"/>
      <c r="AO75" s="822"/>
      <c r="AP75" s="883"/>
      <c r="AQ75" s="882"/>
      <c r="AR75" s="882"/>
      <c r="AS75" s="882"/>
      <c r="AT75" s="822"/>
      <c r="AU75" s="883"/>
      <c r="AV75" s="882"/>
      <c r="AW75" s="882"/>
      <c r="AX75" s="882"/>
      <c r="AY75" s="822"/>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c r="A76" s="249">
        <v>9</v>
      </c>
      <c r="B76" s="875"/>
      <c r="C76" s="876"/>
      <c r="D76" s="876"/>
      <c r="E76" s="876"/>
      <c r="F76" s="876"/>
      <c r="G76" s="876"/>
      <c r="H76" s="876"/>
      <c r="I76" s="876"/>
      <c r="J76" s="876"/>
      <c r="K76" s="876"/>
      <c r="L76" s="876"/>
      <c r="M76" s="876"/>
      <c r="N76" s="876"/>
      <c r="O76" s="876"/>
      <c r="P76" s="877"/>
      <c r="Q76" s="881"/>
      <c r="R76" s="882"/>
      <c r="S76" s="882"/>
      <c r="T76" s="882"/>
      <c r="U76" s="822"/>
      <c r="V76" s="883"/>
      <c r="W76" s="882"/>
      <c r="X76" s="882"/>
      <c r="Y76" s="882"/>
      <c r="Z76" s="822"/>
      <c r="AA76" s="883"/>
      <c r="AB76" s="882"/>
      <c r="AC76" s="882"/>
      <c r="AD76" s="882"/>
      <c r="AE76" s="822"/>
      <c r="AF76" s="883"/>
      <c r="AG76" s="882"/>
      <c r="AH76" s="882"/>
      <c r="AI76" s="882"/>
      <c r="AJ76" s="822"/>
      <c r="AK76" s="883"/>
      <c r="AL76" s="882"/>
      <c r="AM76" s="882"/>
      <c r="AN76" s="882"/>
      <c r="AO76" s="822"/>
      <c r="AP76" s="883"/>
      <c r="AQ76" s="882"/>
      <c r="AR76" s="882"/>
      <c r="AS76" s="882"/>
      <c r="AT76" s="822"/>
      <c r="AU76" s="883"/>
      <c r="AV76" s="882"/>
      <c r="AW76" s="882"/>
      <c r="AX76" s="882"/>
      <c r="AY76" s="822"/>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c r="A77" s="249">
        <v>10</v>
      </c>
      <c r="B77" s="875"/>
      <c r="C77" s="876"/>
      <c r="D77" s="876"/>
      <c r="E77" s="876"/>
      <c r="F77" s="876"/>
      <c r="G77" s="876"/>
      <c r="H77" s="876"/>
      <c r="I77" s="876"/>
      <c r="J77" s="876"/>
      <c r="K77" s="876"/>
      <c r="L77" s="876"/>
      <c r="M77" s="876"/>
      <c r="N77" s="876"/>
      <c r="O77" s="876"/>
      <c r="P77" s="877"/>
      <c r="Q77" s="881"/>
      <c r="R77" s="882"/>
      <c r="S77" s="882"/>
      <c r="T77" s="882"/>
      <c r="U77" s="822"/>
      <c r="V77" s="883"/>
      <c r="W77" s="882"/>
      <c r="X77" s="882"/>
      <c r="Y77" s="882"/>
      <c r="Z77" s="822"/>
      <c r="AA77" s="883"/>
      <c r="AB77" s="882"/>
      <c r="AC77" s="882"/>
      <c r="AD77" s="882"/>
      <c r="AE77" s="822"/>
      <c r="AF77" s="883"/>
      <c r="AG77" s="882"/>
      <c r="AH77" s="882"/>
      <c r="AI77" s="882"/>
      <c r="AJ77" s="822"/>
      <c r="AK77" s="883"/>
      <c r="AL77" s="882"/>
      <c r="AM77" s="882"/>
      <c r="AN77" s="882"/>
      <c r="AO77" s="822"/>
      <c r="AP77" s="883"/>
      <c r="AQ77" s="882"/>
      <c r="AR77" s="882"/>
      <c r="AS77" s="882"/>
      <c r="AT77" s="822"/>
      <c r="AU77" s="883"/>
      <c r="AV77" s="882"/>
      <c r="AW77" s="882"/>
      <c r="AX77" s="882"/>
      <c r="AY77" s="822"/>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c r="A78" s="249">
        <v>11</v>
      </c>
      <c r="B78" s="875"/>
      <c r="C78" s="876"/>
      <c r="D78" s="876"/>
      <c r="E78" s="876"/>
      <c r="F78" s="876"/>
      <c r="G78" s="876"/>
      <c r="H78" s="876"/>
      <c r="I78" s="876"/>
      <c r="J78" s="876"/>
      <c r="K78" s="876"/>
      <c r="L78" s="876"/>
      <c r="M78" s="876"/>
      <c r="N78" s="876"/>
      <c r="O78" s="876"/>
      <c r="P78" s="877"/>
      <c r="Q78" s="87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c r="A79" s="249">
        <v>12</v>
      </c>
      <c r="B79" s="875"/>
      <c r="C79" s="876"/>
      <c r="D79" s="876"/>
      <c r="E79" s="876"/>
      <c r="F79" s="876"/>
      <c r="G79" s="876"/>
      <c r="H79" s="876"/>
      <c r="I79" s="876"/>
      <c r="J79" s="876"/>
      <c r="K79" s="876"/>
      <c r="L79" s="876"/>
      <c r="M79" s="876"/>
      <c r="N79" s="876"/>
      <c r="O79" s="876"/>
      <c r="P79" s="877"/>
      <c r="Q79" s="87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c r="A80" s="249">
        <v>13</v>
      </c>
      <c r="B80" s="875"/>
      <c r="C80" s="876"/>
      <c r="D80" s="876"/>
      <c r="E80" s="876"/>
      <c r="F80" s="876"/>
      <c r="G80" s="876"/>
      <c r="H80" s="876"/>
      <c r="I80" s="876"/>
      <c r="J80" s="876"/>
      <c r="K80" s="876"/>
      <c r="L80" s="876"/>
      <c r="M80" s="876"/>
      <c r="N80" s="876"/>
      <c r="O80" s="876"/>
      <c r="P80" s="877"/>
      <c r="Q80" s="87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c r="A81" s="249">
        <v>14</v>
      </c>
      <c r="B81" s="875"/>
      <c r="C81" s="876"/>
      <c r="D81" s="876"/>
      <c r="E81" s="876"/>
      <c r="F81" s="876"/>
      <c r="G81" s="876"/>
      <c r="H81" s="876"/>
      <c r="I81" s="876"/>
      <c r="J81" s="876"/>
      <c r="K81" s="876"/>
      <c r="L81" s="876"/>
      <c r="M81" s="876"/>
      <c r="N81" s="876"/>
      <c r="O81" s="876"/>
      <c r="P81" s="877"/>
      <c r="Q81" s="87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c r="A82" s="249">
        <v>15</v>
      </c>
      <c r="B82" s="875"/>
      <c r="C82" s="876"/>
      <c r="D82" s="876"/>
      <c r="E82" s="876"/>
      <c r="F82" s="876"/>
      <c r="G82" s="876"/>
      <c r="H82" s="876"/>
      <c r="I82" s="876"/>
      <c r="J82" s="876"/>
      <c r="K82" s="876"/>
      <c r="L82" s="876"/>
      <c r="M82" s="876"/>
      <c r="N82" s="876"/>
      <c r="O82" s="876"/>
      <c r="P82" s="877"/>
      <c r="Q82" s="87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c r="A83" s="249">
        <v>16</v>
      </c>
      <c r="B83" s="875"/>
      <c r="C83" s="876"/>
      <c r="D83" s="876"/>
      <c r="E83" s="876"/>
      <c r="F83" s="876"/>
      <c r="G83" s="876"/>
      <c r="H83" s="876"/>
      <c r="I83" s="876"/>
      <c r="J83" s="876"/>
      <c r="K83" s="876"/>
      <c r="L83" s="876"/>
      <c r="M83" s="876"/>
      <c r="N83" s="876"/>
      <c r="O83" s="876"/>
      <c r="P83" s="877"/>
      <c r="Q83" s="87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c r="A84" s="249">
        <v>17</v>
      </c>
      <c r="B84" s="875"/>
      <c r="C84" s="876"/>
      <c r="D84" s="876"/>
      <c r="E84" s="876"/>
      <c r="F84" s="876"/>
      <c r="G84" s="876"/>
      <c r="H84" s="876"/>
      <c r="I84" s="876"/>
      <c r="J84" s="876"/>
      <c r="K84" s="876"/>
      <c r="L84" s="876"/>
      <c r="M84" s="876"/>
      <c r="N84" s="876"/>
      <c r="O84" s="876"/>
      <c r="P84" s="877"/>
      <c r="Q84" s="87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c r="A85" s="249">
        <v>18</v>
      </c>
      <c r="B85" s="875"/>
      <c r="C85" s="876"/>
      <c r="D85" s="876"/>
      <c r="E85" s="876"/>
      <c r="F85" s="876"/>
      <c r="G85" s="876"/>
      <c r="H85" s="876"/>
      <c r="I85" s="876"/>
      <c r="J85" s="876"/>
      <c r="K85" s="876"/>
      <c r="L85" s="876"/>
      <c r="M85" s="876"/>
      <c r="N85" s="876"/>
      <c r="O85" s="876"/>
      <c r="P85" s="877"/>
      <c r="Q85" s="87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c r="A86" s="249">
        <v>19</v>
      </c>
      <c r="B86" s="875"/>
      <c r="C86" s="876"/>
      <c r="D86" s="876"/>
      <c r="E86" s="876"/>
      <c r="F86" s="876"/>
      <c r="G86" s="876"/>
      <c r="H86" s="876"/>
      <c r="I86" s="876"/>
      <c r="J86" s="876"/>
      <c r="K86" s="876"/>
      <c r="L86" s="876"/>
      <c r="M86" s="876"/>
      <c r="N86" s="876"/>
      <c r="O86" s="876"/>
      <c r="P86" s="877"/>
      <c r="Q86" s="87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c r="A88" s="252" t="s">
        <v>373</v>
      </c>
      <c r="B88" s="780" t="s">
        <v>400</v>
      </c>
      <c r="C88" s="781"/>
      <c r="D88" s="781"/>
      <c r="E88" s="781"/>
      <c r="F88" s="781"/>
      <c r="G88" s="781"/>
      <c r="H88" s="781"/>
      <c r="I88" s="781"/>
      <c r="J88" s="781"/>
      <c r="K88" s="781"/>
      <c r="L88" s="781"/>
      <c r="M88" s="781"/>
      <c r="N88" s="781"/>
      <c r="O88" s="781"/>
      <c r="P88" s="782"/>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373</v>
      </c>
      <c r="BR102" s="780" t="s">
        <v>401</v>
      </c>
      <c r="BS102" s="781"/>
      <c r="BT102" s="781"/>
      <c r="BU102" s="781"/>
      <c r="BV102" s="781"/>
      <c r="BW102" s="781"/>
      <c r="BX102" s="781"/>
      <c r="BY102" s="781"/>
      <c r="BZ102" s="781"/>
      <c r="CA102" s="781"/>
      <c r="CB102" s="781"/>
      <c r="CC102" s="781"/>
      <c r="CD102" s="781"/>
      <c r="CE102" s="781"/>
      <c r="CF102" s="781"/>
      <c r="CG102" s="782"/>
      <c r="CH102" s="891"/>
      <c r="CI102" s="892"/>
      <c r="CJ102" s="892"/>
      <c r="CK102" s="892"/>
      <c r="CL102" s="893"/>
      <c r="CM102" s="891"/>
      <c r="CN102" s="892"/>
      <c r="CO102" s="892"/>
      <c r="CP102" s="892"/>
      <c r="CQ102" s="893"/>
      <c r="CR102" s="894"/>
      <c r="CS102" s="852"/>
      <c r="CT102" s="852"/>
      <c r="CU102" s="852"/>
      <c r="CV102" s="895"/>
      <c r="CW102" s="894"/>
      <c r="CX102" s="852"/>
      <c r="CY102" s="852"/>
      <c r="CZ102" s="852"/>
      <c r="DA102" s="895"/>
      <c r="DB102" s="894"/>
      <c r="DC102" s="852"/>
      <c r="DD102" s="852"/>
      <c r="DE102" s="852"/>
      <c r="DF102" s="895"/>
      <c r="DG102" s="894"/>
      <c r="DH102" s="852"/>
      <c r="DI102" s="852"/>
      <c r="DJ102" s="852"/>
      <c r="DK102" s="895"/>
      <c r="DL102" s="894"/>
      <c r="DM102" s="852"/>
      <c r="DN102" s="852"/>
      <c r="DO102" s="852"/>
      <c r="DP102" s="895"/>
      <c r="DQ102" s="894"/>
      <c r="DR102" s="852"/>
      <c r="DS102" s="852"/>
      <c r="DT102" s="852"/>
      <c r="DU102" s="895"/>
      <c r="DV102" s="918"/>
      <c r="DW102" s="919"/>
      <c r="DX102" s="919"/>
      <c r="DY102" s="919"/>
      <c r="DZ102" s="920"/>
      <c r="EA102" s="235"/>
    </row>
    <row r="103" spans="1:131" s="236" customFormat="1" ht="26.25" customHeight="1">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1" t="s">
        <v>402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2" t="s">
        <v>403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c r="A107" s="263" t="s">
        <v>404</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405</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c r="A108" s="923" t="s">
        <v>406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c r="A109" s="916" t="s">
        <v>408</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409</v>
      </c>
      <c r="AB109" s="897"/>
      <c r="AC109" s="897"/>
      <c r="AD109" s="897"/>
      <c r="AE109" s="898"/>
      <c r="AF109" s="896" t="s">
        <v>304</v>
      </c>
      <c r="AG109" s="897"/>
      <c r="AH109" s="897"/>
      <c r="AI109" s="897"/>
      <c r="AJ109" s="898"/>
      <c r="AK109" s="896" t="s">
        <v>303</v>
      </c>
      <c r="AL109" s="897"/>
      <c r="AM109" s="897"/>
      <c r="AN109" s="897"/>
      <c r="AO109" s="898"/>
      <c r="AP109" s="896" t="s">
        <v>410</v>
      </c>
      <c r="AQ109" s="897"/>
      <c r="AR109" s="897"/>
      <c r="AS109" s="897"/>
      <c r="AT109" s="899"/>
      <c r="AU109" s="916" t="s">
        <v>408</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409</v>
      </c>
      <c r="BR109" s="897"/>
      <c r="BS109" s="897"/>
      <c r="BT109" s="897"/>
      <c r="BU109" s="898"/>
      <c r="BV109" s="896" t="s">
        <v>304</v>
      </c>
      <c r="BW109" s="897"/>
      <c r="BX109" s="897"/>
      <c r="BY109" s="897"/>
      <c r="BZ109" s="898"/>
      <c r="CA109" s="896" t="s">
        <v>303</v>
      </c>
      <c r="CB109" s="897"/>
      <c r="CC109" s="897"/>
      <c r="CD109" s="897"/>
      <c r="CE109" s="898"/>
      <c r="CF109" s="917" t="s">
        <v>410</v>
      </c>
      <c r="CG109" s="917"/>
      <c r="CH109" s="917"/>
      <c r="CI109" s="917"/>
      <c r="CJ109" s="917"/>
      <c r="CK109" s="896" t="s">
        <v>411</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409</v>
      </c>
      <c r="DH109" s="897"/>
      <c r="DI109" s="897"/>
      <c r="DJ109" s="897"/>
      <c r="DK109" s="898"/>
      <c r="DL109" s="896" t="s">
        <v>304</v>
      </c>
      <c r="DM109" s="897"/>
      <c r="DN109" s="897"/>
      <c r="DO109" s="897"/>
      <c r="DP109" s="898"/>
      <c r="DQ109" s="896" t="s">
        <v>303</v>
      </c>
      <c r="DR109" s="897"/>
      <c r="DS109" s="897"/>
      <c r="DT109" s="897"/>
      <c r="DU109" s="898"/>
      <c r="DV109" s="896" t="s">
        <v>410</v>
      </c>
      <c r="DW109" s="897"/>
      <c r="DX109" s="897"/>
      <c r="DY109" s="897"/>
      <c r="DZ109" s="899"/>
    </row>
    <row r="110" spans="1:131" s="235" customFormat="1" ht="26.25" customHeight="1">
      <c r="A110" s="900" t="s">
        <v>412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65337797</v>
      </c>
      <c r="AB110" s="904"/>
      <c r="AC110" s="904"/>
      <c r="AD110" s="904"/>
      <c r="AE110" s="905"/>
      <c r="AF110" s="906">
        <v>63273382</v>
      </c>
      <c r="AG110" s="904"/>
      <c r="AH110" s="904"/>
      <c r="AI110" s="904"/>
      <c r="AJ110" s="905"/>
      <c r="AK110" s="906">
        <v>61179278</v>
      </c>
      <c r="AL110" s="904"/>
      <c r="AM110" s="904"/>
      <c r="AN110" s="904"/>
      <c r="AO110" s="905"/>
      <c r="AP110" s="907">
        <v>29</v>
      </c>
      <c r="AQ110" s="908"/>
      <c r="AR110" s="908"/>
      <c r="AS110" s="908"/>
      <c r="AT110" s="909"/>
      <c r="AU110" s="910" t="s">
        <v>71</v>
      </c>
      <c r="AV110" s="911"/>
      <c r="AW110" s="911"/>
      <c r="AX110" s="911"/>
      <c r="AY110" s="911"/>
      <c r="AZ110" s="952" t="s">
        <v>413</v>
      </c>
      <c r="BA110" s="901"/>
      <c r="BB110" s="901"/>
      <c r="BC110" s="901"/>
      <c r="BD110" s="901"/>
      <c r="BE110" s="901"/>
      <c r="BF110" s="901"/>
      <c r="BG110" s="901"/>
      <c r="BH110" s="901"/>
      <c r="BI110" s="901"/>
      <c r="BJ110" s="901"/>
      <c r="BK110" s="901"/>
      <c r="BL110" s="901"/>
      <c r="BM110" s="901"/>
      <c r="BN110" s="901"/>
      <c r="BO110" s="901"/>
      <c r="BP110" s="902"/>
      <c r="BQ110" s="938">
        <v>704828753</v>
      </c>
      <c r="BR110" s="939"/>
      <c r="BS110" s="939"/>
      <c r="BT110" s="939"/>
      <c r="BU110" s="939"/>
      <c r="BV110" s="939">
        <v>699033801</v>
      </c>
      <c r="BW110" s="939"/>
      <c r="BX110" s="939"/>
      <c r="BY110" s="939"/>
      <c r="BZ110" s="939"/>
      <c r="CA110" s="939">
        <v>697939564</v>
      </c>
      <c r="CB110" s="939"/>
      <c r="CC110" s="939"/>
      <c r="CD110" s="939"/>
      <c r="CE110" s="939"/>
      <c r="CF110" s="953">
        <v>330.3</v>
      </c>
      <c r="CG110" s="954"/>
      <c r="CH110" s="954"/>
      <c r="CI110" s="954"/>
      <c r="CJ110" s="954"/>
      <c r="CK110" s="955" t="s">
        <v>414</v>
      </c>
      <c r="CL110" s="956"/>
      <c r="CM110" s="935" t="s">
        <v>415</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416</v>
      </c>
      <c r="DH110" s="939"/>
      <c r="DI110" s="939"/>
      <c r="DJ110" s="939"/>
      <c r="DK110" s="939"/>
      <c r="DL110" s="939" t="s">
        <v>416</v>
      </c>
      <c r="DM110" s="939"/>
      <c r="DN110" s="939"/>
      <c r="DO110" s="939"/>
      <c r="DP110" s="939"/>
      <c r="DQ110" s="939" t="s">
        <v>416</v>
      </c>
      <c r="DR110" s="939"/>
      <c r="DS110" s="939"/>
      <c r="DT110" s="939"/>
      <c r="DU110" s="939"/>
      <c r="DV110" s="940" t="s">
        <v>416</v>
      </c>
      <c r="DW110" s="940"/>
      <c r="DX110" s="940"/>
      <c r="DY110" s="940"/>
      <c r="DZ110" s="941"/>
    </row>
    <row r="111" spans="1:131" s="235" customFormat="1" ht="26.25" customHeight="1">
      <c r="A111" s="942" t="s">
        <v>417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418</v>
      </c>
      <c r="AB111" s="946"/>
      <c r="AC111" s="946"/>
      <c r="AD111" s="946"/>
      <c r="AE111" s="947"/>
      <c r="AF111" s="948" t="s">
        <v>418</v>
      </c>
      <c r="AG111" s="946"/>
      <c r="AH111" s="946"/>
      <c r="AI111" s="946"/>
      <c r="AJ111" s="947"/>
      <c r="AK111" s="948" t="s">
        <v>418</v>
      </c>
      <c r="AL111" s="946"/>
      <c r="AM111" s="946"/>
      <c r="AN111" s="946"/>
      <c r="AO111" s="947"/>
      <c r="AP111" s="949" t="s">
        <v>418</v>
      </c>
      <c r="AQ111" s="950"/>
      <c r="AR111" s="950"/>
      <c r="AS111" s="950"/>
      <c r="AT111" s="951"/>
      <c r="AU111" s="912"/>
      <c r="AV111" s="913"/>
      <c r="AW111" s="913"/>
      <c r="AX111" s="913"/>
      <c r="AY111" s="913"/>
      <c r="AZ111" s="961" t="s">
        <v>419</v>
      </c>
      <c r="BA111" s="962"/>
      <c r="BB111" s="962"/>
      <c r="BC111" s="962"/>
      <c r="BD111" s="962"/>
      <c r="BE111" s="962"/>
      <c r="BF111" s="962"/>
      <c r="BG111" s="962"/>
      <c r="BH111" s="962"/>
      <c r="BI111" s="962"/>
      <c r="BJ111" s="962"/>
      <c r="BK111" s="962"/>
      <c r="BL111" s="962"/>
      <c r="BM111" s="962"/>
      <c r="BN111" s="962"/>
      <c r="BO111" s="962"/>
      <c r="BP111" s="963"/>
      <c r="BQ111" s="931">
        <v>4826084</v>
      </c>
      <c r="BR111" s="932"/>
      <c r="BS111" s="932"/>
      <c r="BT111" s="932"/>
      <c r="BU111" s="932"/>
      <c r="BV111" s="932">
        <v>3734592</v>
      </c>
      <c r="BW111" s="932"/>
      <c r="BX111" s="932"/>
      <c r="BY111" s="932"/>
      <c r="BZ111" s="932"/>
      <c r="CA111" s="932">
        <v>2551954</v>
      </c>
      <c r="CB111" s="932"/>
      <c r="CC111" s="932"/>
      <c r="CD111" s="932"/>
      <c r="CE111" s="932"/>
      <c r="CF111" s="926">
        <v>1.2</v>
      </c>
      <c r="CG111" s="927"/>
      <c r="CH111" s="927"/>
      <c r="CI111" s="927"/>
      <c r="CJ111" s="927"/>
      <c r="CK111" s="957"/>
      <c r="CL111" s="958"/>
      <c r="CM111" s="928" t="s">
        <v>420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375</v>
      </c>
      <c r="DH111" s="932"/>
      <c r="DI111" s="932"/>
      <c r="DJ111" s="932"/>
      <c r="DK111" s="932"/>
      <c r="DL111" s="932" t="s">
        <v>418</v>
      </c>
      <c r="DM111" s="932"/>
      <c r="DN111" s="932"/>
      <c r="DO111" s="932"/>
      <c r="DP111" s="932"/>
      <c r="DQ111" s="932" t="s">
        <v>418</v>
      </c>
      <c r="DR111" s="932"/>
      <c r="DS111" s="932"/>
      <c r="DT111" s="932"/>
      <c r="DU111" s="932"/>
      <c r="DV111" s="933" t="s">
        <v>375</v>
      </c>
      <c r="DW111" s="933"/>
      <c r="DX111" s="933"/>
      <c r="DY111" s="933"/>
      <c r="DZ111" s="934"/>
    </row>
    <row r="112" spans="1:131" s="235" customFormat="1" ht="26.25" customHeight="1">
      <c r="A112" s="971" t="s">
        <v>421</v>
      </c>
      <c r="B112" s="972"/>
      <c r="C112" s="962" t="s">
        <v>422</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1333333</v>
      </c>
      <c r="AB112" s="965"/>
      <c r="AC112" s="965"/>
      <c r="AD112" s="965"/>
      <c r="AE112" s="966"/>
      <c r="AF112" s="967">
        <v>1666667</v>
      </c>
      <c r="AG112" s="965"/>
      <c r="AH112" s="965"/>
      <c r="AI112" s="965"/>
      <c r="AJ112" s="966"/>
      <c r="AK112" s="967">
        <v>2000000</v>
      </c>
      <c r="AL112" s="965"/>
      <c r="AM112" s="965"/>
      <c r="AN112" s="965"/>
      <c r="AO112" s="966"/>
      <c r="AP112" s="968">
        <v>0.9</v>
      </c>
      <c r="AQ112" s="969"/>
      <c r="AR112" s="969"/>
      <c r="AS112" s="969"/>
      <c r="AT112" s="970"/>
      <c r="AU112" s="912"/>
      <c r="AV112" s="913"/>
      <c r="AW112" s="913"/>
      <c r="AX112" s="913"/>
      <c r="AY112" s="913"/>
      <c r="AZ112" s="961" t="s">
        <v>423</v>
      </c>
      <c r="BA112" s="962"/>
      <c r="BB112" s="962"/>
      <c r="BC112" s="962"/>
      <c r="BD112" s="962"/>
      <c r="BE112" s="962"/>
      <c r="BF112" s="962"/>
      <c r="BG112" s="962"/>
      <c r="BH112" s="962"/>
      <c r="BI112" s="962"/>
      <c r="BJ112" s="962"/>
      <c r="BK112" s="962"/>
      <c r="BL112" s="962"/>
      <c r="BM112" s="962"/>
      <c r="BN112" s="962"/>
      <c r="BO112" s="962"/>
      <c r="BP112" s="963"/>
      <c r="BQ112" s="931" t="s">
        <v>424</v>
      </c>
      <c r="BR112" s="932"/>
      <c r="BS112" s="932"/>
      <c r="BT112" s="932"/>
      <c r="BU112" s="932"/>
      <c r="BV112" s="932" t="s">
        <v>425</v>
      </c>
      <c r="BW112" s="932"/>
      <c r="BX112" s="932"/>
      <c r="BY112" s="932"/>
      <c r="BZ112" s="932"/>
      <c r="CA112" s="932" t="s">
        <v>375</v>
      </c>
      <c r="CB112" s="932"/>
      <c r="CC112" s="932"/>
      <c r="CD112" s="932"/>
      <c r="CE112" s="932"/>
      <c r="CF112" s="926" t="s">
        <v>418</v>
      </c>
      <c r="CG112" s="927"/>
      <c r="CH112" s="927"/>
      <c r="CI112" s="927"/>
      <c r="CJ112" s="927"/>
      <c r="CK112" s="957"/>
      <c r="CL112" s="958"/>
      <c r="CM112" s="928" t="s">
        <v>426</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4727117</v>
      </c>
      <c r="DH112" s="932"/>
      <c r="DI112" s="932"/>
      <c r="DJ112" s="932"/>
      <c r="DK112" s="932"/>
      <c r="DL112" s="932">
        <v>3635938</v>
      </c>
      <c r="DM112" s="932"/>
      <c r="DN112" s="932"/>
      <c r="DO112" s="932"/>
      <c r="DP112" s="932"/>
      <c r="DQ112" s="932">
        <v>2551954</v>
      </c>
      <c r="DR112" s="932"/>
      <c r="DS112" s="932"/>
      <c r="DT112" s="932"/>
      <c r="DU112" s="932"/>
      <c r="DV112" s="933">
        <v>1.2</v>
      </c>
      <c r="DW112" s="933"/>
      <c r="DX112" s="933"/>
      <c r="DY112" s="933"/>
      <c r="DZ112" s="934"/>
    </row>
    <row r="113" spans="1:130" s="235" customFormat="1" ht="26.25" customHeight="1">
      <c r="A113" s="973"/>
      <c r="B113" s="974"/>
      <c r="C113" s="962" t="s">
        <v>427</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t="s">
        <v>362</v>
      </c>
      <c r="AB113" s="965"/>
      <c r="AC113" s="965"/>
      <c r="AD113" s="965"/>
      <c r="AE113" s="966"/>
      <c r="AF113" s="967" t="s">
        <v>375</v>
      </c>
      <c r="AG113" s="965"/>
      <c r="AH113" s="965"/>
      <c r="AI113" s="965"/>
      <c r="AJ113" s="966"/>
      <c r="AK113" s="967" t="s">
        <v>375</v>
      </c>
      <c r="AL113" s="965"/>
      <c r="AM113" s="965"/>
      <c r="AN113" s="965"/>
      <c r="AO113" s="966"/>
      <c r="AP113" s="968" t="s">
        <v>375</v>
      </c>
      <c r="AQ113" s="969"/>
      <c r="AR113" s="969"/>
      <c r="AS113" s="969"/>
      <c r="AT113" s="970"/>
      <c r="AU113" s="912"/>
      <c r="AV113" s="913"/>
      <c r="AW113" s="913"/>
      <c r="AX113" s="913"/>
      <c r="AY113" s="913"/>
      <c r="AZ113" s="961" t="s">
        <v>428</v>
      </c>
      <c r="BA113" s="962"/>
      <c r="BB113" s="962"/>
      <c r="BC113" s="962"/>
      <c r="BD113" s="962"/>
      <c r="BE113" s="962"/>
      <c r="BF113" s="962"/>
      <c r="BG113" s="962"/>
      <c r="BH113" s="962"/>
      <c r="BI113" s="962"/>
      <c r="BJ113" s="962"/>
      <c r="BK113" s="962"/>
      <c r="BL113" s="962"/>
      <c r="BM113" s="962"/>
      <c r="BN113" s="962"/>
      <c r="BO113" s="962"/>
      <c r="BP113" s="963"/>
      <c r="BQ113" s="931" t="s">
        <v>362</v>
      </c>
      <c r="BR113" s="932"/>
      <c r="BS113" s="932"/>
      <c r="BT113" s="932"/>
      <c r="BU113" s="932"/>
      <c r="BV113" s="932" t="s">
        <v>424</v>
      </c>
      <c r="BW113" s="932"/>
      <c r="BX113" s="932"/>
      <c r="BY113" s="932"/>
      <c r="BZ113" s="932"/>
      <c r="CA113" s="932" t="s">
        <v>418</v>
      </c>
      <c r="CB113" s="932"/>
      <c r="CC113" s="932"/>
      <c r="CD113" s="932"/>
      <c r="CE113" s="932"/>
      <c r="CF113" s="926" t="s">
        <v>375</v>
      </c>
      <c r="CG113" s="927"/>
      <c r="CH113" s="927"/>
      <c r="CI113" s="927"/>
      <c r="CJ113" s="927"/>
      <c r="CK113" s="957"/>
      <c r="CL113" s="958"/>
      <c r="CM113" s="928" t="s">
        <v>429</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418</v>
      </c>
      <c r="DH113" s="932"/>
      <c r="DI113" s="932"/>
      <c r="DJ113" s="932"/>
      <c r="DK113" s="932"/>
      <c r="DL113" s="932" t="s">
        <v>375</v>
      </c>
      <c r="DM113" s="932"/>
      <c r="DN113" s="932"/>
      <c r="DO113" s="932"/>
      <c r="DP113" s="932"/>
      <c r="DQ113" s="932" t="s">
        <v>418</v>
      </c>
      <c r="DR113" s="932"/>
      <c r="DS113" s="932"/>
      <c r="DT113" s="932"/>
      <c r="DU113" s="932"/>
      <c r="DV113" s="933" t="s">
        <v>375</v>
      </c>
      <c r="DW113" s="933"/>
      <c r="DX113" s="933"/>
      <c r="DY113" s="933"/>
      <c r="DZ113" s="934"/>
    </row>
    <row r="114" spans="1:130" s="235" customFormat="1" ht="26.25" customHeight="1">
      <c r="A114" s="973"/>
      <c r="B114" s="974"/>
      <c r="C114" s="962" t="s">
        <v>430</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418</v>
      </c>
      <c r="AB114" s="965"/>
      <c r="AC114" s="965"/>
      <c r="AD114" s="965"/>
      <c r="AE114" s="966"/>
      <c r="AF114" s="967" t="s">
        <v>418</v>
      </c>
      <c r="AG114" s="965"/>
      <c r="AH114" s="965"/>
      <c r="AI114" s="965"/>
      <c r="AJ114" s="966"/>
      <c r="AK114" s="967" t="s">
        <v>418</v>
      </c>
      <c r="AL114" s="965"/>
      <c r="AM114" s="965"/>
      <c r="AN114" s="965"/>
      <c r="AO114" s="966"/>
      <c r="AP114" s="968" t="s">
        <v>362</v>
      </c>
      <c r="AQ114" s="969"/>
      <c r="AR114" s="969"/>
      <c r="AS114" s="969"/>
      <c r="AT114" s="970"/>
      <c r="AU114" s="912"/>
      <c r="AV114" s="913"/>
      <c r="AW114" s="913"/>
      <c r="AX114" s="913"/>
      <c r="AY114" s="913"/>
      <c r="AZ114" s="961" t="s">
        <v>431</v>
      </c>
      <c r="BA114" s="962"/>
      <c r="BB114" s="962"/>
      <c r="BC114" s="962"/>
      <c r="BD114" s="962"/>
      <c r="BE114" s="962"/>
      <c r="BF114" s="962"/>
      <c r="BG114" s="962"/>
      <c r="BH114" s="962"/>
      <c r="BI114" s="962"/>
      <c r="BJ114" s="962"/>
      <c r="BK114" s="962"/>
      <c r="BL114" s="962"/>
      <c r="BM114" s="962"/>
      <c r="BN114" s="962"/>
      <c r="BO114" s="962"/>
      <c r="BP114" s="963"/>
      <c r="BQ114" s="931">
        <v>114018127</v>
      </c>
      <c r="BR114" s="932"/>
      <c r="BS114" s="932"/>
      <c r="BT114" s="932"/>
      <c r="BU114" s="932"/>
      <c r="BV114" s="932">
        <v>105216818</v>
      </c>
      <c r="BW114" s="932"/>
      <c r="BX114" s="932"/>
      <c r="BY114" s="932"/>
      <c r="BZ114" s="932"/>
      <c r="CA114" s="932">
        <v>104420027</v>
      </c>
      <c r="CB114" s="932"/>
      <c r="CC114" s="932"/>
      <c r="CD114" s="932"/>
      <c r="CE114" s="932"/>
      <c r="CF114" s="926">
        <v>49.4</v>
      </c>
      <c r="CG114" s="927"/>
      <c r="CH114" s="927"/>
      <c r="CI114" s="927"/>
      <c r="CJ114" s="927"/>
      <c r="CK114" s="957"/>
      <c r="CL114" s="958"/>
      <c r="CM114" s="928" t="s">
        <v>432</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375</v>
      </c>
      <c r="DH114" s="932"/>
      <c r="DI114" s="932"/>
      <c r="DJ114" s="932"/>
      <c r="DK114" s="932"/>
      <c r="DL114" s="932" t="s">
        <v>375</v>
      </c>
      <c r="DM114" s="932"/>
      <c r="DN114" s="932"/>
      <c r="DO114" s="932"/>
      <c r="DP114" s="932"/>
      <c r="DQ114" s="932" t="s">
        <v>375</v>
      </c>
      <c r="DR114" s="932"/>
      <c r="DS114" s="932"/>
      <c r="DT114" s="932"/>
      <c r="DU114" s="932"/>
      <c r="DV114" s="933" t="s">
        <v>433</v>
      </c>
      <c r="DW114" s="933"/>
      <c r="DX114" s="933"/>
      <c r="DY114" s="933"/>
      <c r="DZ114" s="934"/>
    </row>
    <row r="115" spans="1:130" s="235" customFormat="1" ht="26.25" customHeight="1">
      <c r="A115" s="973"/>
      <c r="B115" s="974"/>
      <c r="C115" s="962" t="s">
        <v>434</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1507300</v>
      </c>
      <c r="AB115" s="965"/>
      <c r="AC115" s="965"/>
      <c r="AD115" s="965"/>
      <c r="AE115" s="966"/>
      <c r="AF115" s="967">
        <v>1248859</v>
      </c>
      <c r="AG115" s="965"/>
      <c r="AH115" s="965"/>
      <c r="AI115" s="965"/>
      <c r="AJ115" s="966"/>
      <c r="AK115" s="967">
        <v>1122076</v>
      </c>
      <c r="AL115" s="965"/>
      <c r="AM115" s="965"/>
      <c r="AN115" s="965"/>
      <c r="AO115" s="966"/>
      <c r="AP115" s="968">
        <v>0.5</v>
      </c>
      <c r="AQ115" s="969"/>
      <c r="AR115" s="969"/>
      <c r="AS115" s="969"/>
      <c r="AT115" s="970"/>
      <c r="AU115" s="912"/>
      <c r="AV115" s="913"/>
      <c r="AW115" s="913"/>
      <c r="AX115" s="913"/>
      <c r="AY115" s="913"/>
      <c r="AZ115" s="961" t="s">
        <v>435</v>
      </c>
      <c r="BA115" s="962"/>
      <c r="BB115" s="962"/>
      <c r="BC115" s="962"/>
      <c r="BD115" s="962"/>
      <c r="BE115" s="962"/>
      <c r="BF115" s="962"/>
      <c r="BG115" s="962"/>
      <c r="BH115" s="962"/>
      <c r="BI115" s="962"/>
      <c r="BJ115" s="962"/>
      <c r="BK115" s="962"/>
      <c r="BL115" s="962"/>
      <c r="BM115" s="962"/>
      <c r="BN115" s="962"/>
      <c r="BO115" s="962"/>
      <c r="BP115" s="963"/>
      <c r="BQ115" s="931">
        <v>765870</v>
      </c>
      <c r="BR115" s="932"/>
      <c r="BS115" s="932"/>
      <c r="BT115" s="932"/>
      <c r="BU115" s="932"/>
      <c r="BV115" s="932">
        <v>557009</v>
      </c>
      <c r="BW115" s="932"/>
      <c r="BX115" s="932"/>
      <c r="BY115" s="932"/>
      <c r="BZ115" s="932"/>
      <c r="CA115" s="932">
        <v>540182</v>
      </c>
      <c r="CB115" s="932"/>
      <c r="CC115" s="932"/>
      <c r="CD115" s="932"/>
      <c r="CE115" s="932"/>
      <c r="CF115" s="926">
        <v>0.3</v>
      </c>
      <c r="CG115" s="927"/>
      <c r="CH115" s="927"/>
      <c r="CI115" s="927"/>
      <c r="CJ115" s="927"/>
      <c r="CK115" s="957"/>
      <c r="CL115" s="958"/>
      <c r="CM115" s="961" t="s">
        <v>436</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418</v>
      </c>
      <c r="DH115" s="932"/>
      <c r="DI115" s="932"/>
      <c r="DJ115" s="932"/>
      <c r="DK115" s="932"/>
      <c r="DL115" s="932" t="s">
        <v>433</v>
      </c>
      <c r="DM115" s="932"/>
      <c r="DN115" s="932"/>
      <c r="DO115" s="932"/>
      <c r="DP115" s="932"/>
      <c r="DQ115" s="932" t="s">
        <v>375</v>
      </c>
      <c r="DR115" s="932"/>
      <c r="DS115" s="932"/>
      <c r="DT115" s="932"/>
      <c r="DU115" s="932"/>
      <c r="DV115" s="933" t="s">
        <v>418</v>
      </c>
      <c r="DW115" s="933"/>
      <c r="DX115" s="933"/>
      <c r="DY115" s="933"/>
      <c r="DZ115" s="934"/>
    </row>
    <row r="116" spans="1:130" s="235" customFormat="1" ht="26.25" customHeight="1">
      <c r="A116" s="975"/>
      <c r="B116" s="976"/>
      <c r="C116" s="977" t="s">
        <v>437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583</v>
      </c>
      <c r="AB116" s="965"/>
      <c r="AC116" s="965"/>
      <c r="AD116" s="965"/>
      <c r="AE116" s="966"/>
      <c r="AF116" s="967">
        <v>433</v>
      </c>
      <c r="AG116" s="965"/>
      <c r="AH116" s="965"/>
      <c r="AI116" s="965"/>
      <c r="AJ116" s="966"/>
      <c r="AK116" s="967">
        <v>70</v>
      </c>
      <c r="AL116" s="965"/>
      <c r="AM116" s="965"/>
      <c r="AN116" s="965"/>
      <c r="AO116" s="966"/>
      <c r="AP116" s="968">
        <v>0</v>
      </c>
      <c r="AQ116" s="969"/>
      <c r="AR116" s="969"/>
      <c r="AS116" s="969"/>
      <c r="AT116" s="970"/>
      <c r="AU116" s="912"/>
      <c r="AV116" s="913"/>
      <c r="AW116" s="913"/>
      <c r="AX116" s="913"/>
      <c r="AY116" s="913"/>
      <c r="AZ116" s="979" t="s">
        <v>438</v>
      </c>
      <c r="BA116" s="980"/>
      <c r="BB116" s="980"/>
      <c r="BC116" s="980"/>
      <c r="BD116" s="980"/>
      <c r="BE116" s="980"/>
      <c r="BF116" s="980"/>
      <c r="BG116" s="980"/>
      <c r="BH116" s="980"/>
      <c r="BI116" s="980"/>
      <c r="BJ116" s="980"/>
      <c r="BK116" s="980"/>
      <c r="BL116" s="980"/>
      <c r="BM116" s="980"/>
      <c r="BN116" s="980"/>
      <c r="BO116" s="980"/>
      <c r="BP116" s="981"/>
      <c r="BQ116" s="931" t="s">
        <v>375</v>
      </c>
      <c r="BR116" s="932"/>
      <c r="BS116" s="932"/>
      <c r="BT116" s="932"/>
      <c r="BU116" s="932"/>
      <c r="BV116" s="932" t="s">
        <v>418</v>
      </c>
      <c r="BW116" s="932"/>
      <c r="BX116" s="932"/>
      <c r="BY116" s="932"/>
      <c r="BZ116" s="932"/>
      <c r="CA116" s="932" t="s">
        <v>439</v>
      </c>
      <c r="CB116" s="932"/>
      <c r="CC116" s="932"/>
      <c r="CD116" s="932"/>
      <c r="CE116" s="932"/>
      <c r="CF116" s="926" t="s">
        <v>375</v>
      </c>
      <c r="CG116" s="927"/>
      <c r="CH116" s="927"/>
      <c r="CI116" s="927"/>
      <c r="CJ116" s="927"/>
      <c r="CK116" s="957"/>
      <c r="CL116" s="958"/>
      <c r="CM116" s="928" t="s">
        <v>440</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418</v>
      </c>
      <c r="DH116" s="932"/>
      <c r="DI116" s="932"/>
      <c r="DJ116" s="932"/>
      <c r="DK116" s="932"/>
      <c r="DL116" s="932" t="s">
        <v>418</v>
      </c>
      <c r="DM116" s="932"/>
      <c r="DN116" s="932"/>
      <c r="DO116" s="932"/>
      <c r="DP116" s="932"/>
      <c r="DQ116" s="932" t="s">
        <v>375</v>
      </c>
      <c r="DR116" s="932"/>
      <c r="DS116" s="932"/>
      <c r="DT116" s="932"/>
      <c r="DU116" s="932"/>
      <c r="DV116" s="933" t="s">
        <v>418</v>
      </c>
      <c r="DW116" s="933"/>
      <c r="DX116" s="933"/>
      <c r="DY116" s="933"/>
      <c r="DZ116" s="934"/>
    </row>
    <row r="117" spans="1:130" s="235" customFormat="1" ht="26.25" customHeight="1">
      <c r="A117" s="916" t="s">
        <v>154</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441</v>
      </c>
      <c r="Z117" s="898"/>
      <c r="AA117" s="988">
        <v>68179013</v>
      </c>
      <c r="AB117" s="989"/>
      <c r="AC117" s="989"/>
      <c r="AD117" s="989"/>
      <c r="AE117" s="990"/>
      <c r="AF117" s="991">
        <v>66189341</v>
      </c>
      <c r="AG117" s="989"/>
      <c r="AH117" s="989"/>
      <c r="AI117" s="989"/>
      <c r="AJ117" s="990"/>
      <c r="AK117" s="991">
        <v>64301424</v>
      </c>
      <c r="AL117" s="989"/>
      <c r="AM117" s="989"/>
      <c r="AN117" s="989"/>
      <c r="AO117" s="990"/>
      <c r="AP117" s="992"/>
      <c r="AQ117" s="993"/>
      <c r="AR117" s="993"/>
      <c r="AS117" s="993"/>
      <c r="AT117" s="994"/>
      <c r="AU117" s="912"/>
      <c r="AV117" s="913"/>
      <c r="AW117" s="913"/>
      <c r="AX117" s="913"/>
      <c r="AY117" s="913"/>
      <c r="AZ117" s="961" t="s">
        <v>442</v>
      </c>
      <c r="BA117" s="962"/>
      <c r="BB117" s="962"/>
      <c r="BC117" s="962"/>
      <c r="BD117" s="962"/>
      <c r="BE117" s="962"/>
      <c r="BF117" s="962"/>
      <c r="BG117" s="962"/>
      <c r="BH117" s="962"/>
      <c r="BI117" s="962"/>
      <c r="BJ117" s="962"/>
      <c r="BK117" s="962"/>
      <c r="BL117" s="962"/>
      <c r="BM117" s="962"/>
      <c r="BN117" s="962"/>
      <c r="BO117" s="962"/>
      <c r="BP117" s="963"/>
      <c r="BQ117" s="931" t="s">
        <v>362</v>
      </c>
      <c r="BR117" s="932"/>
      <c r="BS117" s="932"/>
      <c r="BT117" s="932"/>
      <c r="BU117" s="932"/>
      <c r="BV117" s="932" t="s">
        <v>375</v>
      </c>
      <c r="BW117" s="932"/>
      <c r="BX117" s="932"/>
      <c r="BY117" s="932"/>
      <c r="BZ117" s="932"/>
      <c r="CA117" s="932" t="s">
        <v>375</v>
      </c>
      <c r="CB117" s="932"/>
      <c r="CC117" s="932"/>
      <c r="CD117" s="932"/>
      <c r="CE117" s="932"/>
      <c r="CF117" s="926" t="s">
        <v>418</v>
      </c>
      <c r="CG117" s="927"/>
      <c r="CH117" s="927"/>
      <c r="CI117" s="927"/>
      <c r="CJ117" s="927"/>
      <c r="CK117" s="957"/>
      <c r="CL117" s="958"/>
      <c r="CM117" s="928" t="s">
        <v>443</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375</v>
      </c>
      <c r="DH117" s="932"/>
      <c r="DI117" s="932"/>
      <c r="DJ117" s="932"/>
      <c r="DK117" s="932"/>
      <c r="DL117" s="932" t="s">
        <v>362</v>
      </c>
      <c r="DM117" s="932"/>
      <c r="DN117" s="932"/>
      <c r="DO117" s="932"/>
      <c r="DP117" s="932"/>
      <c r="DQ117" s="932" t="s">
        <v>375</v>
      </c>
      <c r="DR117" s="932"/>
      <c r="DS117" s="932"/>
      <c r="DT117" s="932"/>
      <c r="DU117" s="932"/>
      <c r="DV117" s="933" t="s">
        <v>375</v>
      </c>
      <c r="DW117" s="933"/>
      <c r="DX117" s="933"/>
      <c r="DY117" s="933"/>
      <c r="DZ117" s="934"/>
    </row>
    <row r="118" spans="1:130" s="235" customFormat="1" ht="26.25" customHeight="1">
      <c r="A118" s="916" t="s">
        <v>411</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409</v>
      </c>
      <c r="AB118" s="897"/>
      <c r="AC118" s="897"/>
      <c r="AD118" s="897"/>
      <c r="AE118" s="898"/>
      <c r="AF118" s="896" t="s">
        <v>304</v>
      </c>
      <c r="AG118" s="897"/>
      <c r="AH118" s="897"/>
      <c r="AI118" s="897"/>
      <c r="AJ118" s="898"/>
      <c r="AK118" s="896" t="s">
        <v>303</v>
      </c>
      <c r="AL118" s="897"/>
      <c r="AM118" s="897"/>
      <c r="AN118" s="897"/>
      <c r="AO118" s="898"/>
      <c r="AP118" s="983" t="s">
        <v>410</v>
      </c>
      <c r="AQ118" s="984"/>
      <c r="AR118" s="984"/>
      <c r="AS118" s="984"/>
      <c r="AT118" s="985"/>
      <c r="AU118" s="912"/>
      <c r="AV118" s="913"/>
      <c r="AW118" s="913"/>
      <c r="AX118" s="913"/>
      <c r="AY118" s="913"/>
      <c r="AZ118" s="986" t="s">
        <v>444</v>
      </c>
      <c r="BA118" s="977"/>
      <c r="BB118" s="977"/>
      <c r="BC118" s="977"/>
      <c r="BD118" s="977"/>
      <c r="BE118" s="977"/>
      <c r="BF118" s="977"/>
      <c r="BG118" s="977"/>
      <c r="BH118" s="977"/>
      <c r="BI118" s="977"/>
      <c r="BJ118" s="977"/>
      <c r="BK118" s="977"/>
      <c r="BL118" s="977"/>
      <c r="BM118" s="977"/>
      <c r="BN118" s="977"/>
      <c r="BO118" s="977"/>
      <c r="BP118" s="978"/>
      <c r="BQ118" s="1003" t="s">
        <v>375</v>
      </c>
      <c r="BR118" s="1004"/>
      <c r="BS118" s="1004"/>
      <c r="BT118" s="1004"/>
      <c r="BU118" s="1004"/>
      <c r="BV118" s="1004" t="s">
        <v>362</v>
      </c>
      <c r="BW118" s="1004"/>
      <c r="BX118" s="1004"/>
      <c r="BY118" s="1004"/>
      <c r="BZ118" s="1004"/>
      <c r="CA118" s="1004">
        <v>18121</v>
      </c>
      <c r="CB118" s="1004"/>
      <c r="CC118" s="1004"/>
      <c r="CD118" s="1004"/>
      <c r="CE118" s="1004"/>
      <c r="CF118" s="926">
        <v>0</v>
      </c>
      <c r="CG118" s="927"/>
      <c r="CH118" s="927"/>
      <c r="CI118" s="927"/>
      <c r="CJ118" s="927"/>
      <c r="CK118" s="957"/>
      <c r="CL118" s="958"/>
      <c r="CM118" s="928" t="s">
        <v>445</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418</v>
      </c>
      <c r="DH118" s="932"/>
      <c r="DI118" s="932"/>
      <c r="DJ118" s="932"/>
      <c r="DK118" s="932"/>
      <c r="DL118" s="932" t="s">
        <v>362</v>
      </c>
      <c r="DM118" s="932"/>
      <c r="DN118" s="932"/>
      <c r="DO118" s="932"/>
      <c r="DP118" s="932"/>
      <c r="DQ118" s="932" t="s">
        <v>418</v>
      </c>
      <c r="DR118" s="932"/>
      <c r="DS118" s="932"/>
      <c r="DT118" s="932"/>
      <c r="DU118" s="932"/>
      <c r="DV118" s="933" t="s">
        <v>418</v>
      </c>
      <c r="DW118" s="933"/>
      <c r="DX118" s="933"/>
      <c r="DY118" s="933"/>
      <c r="DZ118" s="934"/>
    </row>
    <row r="119" spans="1:130" s="235" customFormat="1" ht="26.25" customHeight="1">
      <c r="A119" s="1068" t="s">
        <v>414</v>
      </c>
      <c r="B119" s="956"/>
      <c r="C119" s="935" t="s">
        <v>415</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418</v>
      </c>
      <c r="AB119" s="904"/>
      <c r="AC119" s="904"/>
      <c r="AD119" s="904"/>
      <c r="AE119" s="905"/>
      <c r="AF119" s="906" t="s">
        <v>362</v>
      </c>
      <c r="AG119" s="904"/>
      <c r="AH119" s="904"/>
      <c r="AI119" s="904"/>
      <c r="AJ119" s="905"/>
      <c r="AK119" s="906" t="s">
        <v>375</v>
      </c>
      <c r="AL119" s="904"/>
      <c r="AM119" s="904"/>
      <c r="AN119" s="904"/>
      <c r="AO119" s="905"/>
      <c r="AP119" s="907" t="s">
        <v>418</v>
      </c>
      <c r="AQ119" s="908"/>
      <c r="AR119" s="908"/>
      <c r="AS119" s="908"/>
      <c r="AT119" s="909"/>
      <c r="AU119" s="914"/>
      <c r="AV119" s="915"/>
      <c r="AW119" s="915"/>
      <c r="AX119" s="915"/>
      <c r="AY119" s="915"/>
      <c r="AZ119" s="265" t="s">
        <v>154</v>
      </c>
      <c r="BA119" s="265"/>
      <c r="BB119" s="265"/>
      <c r="BC119" s="265"/>
      <c r="BD119" s="265"/>
      <c r="BE119" s="265"/>
      <c r="BF119" s="265"/>
      <c r="BG119" s="265"/>
      <c r="BH119" s="265"/>
      <c r="BI119" s="265"/>
      <c r="BJ119" s="265"/>
      <c r="BK119" s="265"/>
      <c r="BL119" s="265"/>
      <c r="BM119" s="265"/>
      <c r="BN119" s="265"/>
      <c r="BO119" s="987" t="s">
        <v>446</v>
      </c>
      <c r="BP119" s="1011"/>
      <c r="BQ119" s="1003">
        <v>824438834</v>
      </c>
      <c r="BR119" s="1004"/>
      <c r="BS119" s="1004"/>
      <c r="BT119" s="1004"/>
      <c r="BU119" s="1004"/>
      <c r="BV119" s="1004">
        <v>808542220</v>
      </c>
      <c r="BW119" s="1004"/>
      <c r="BX119" s="1004"/>
      <c r="BY119" s="1004"/>
      <c r="BZ119" s="1004"/>
      <c r="CA119" s="1004">
        <v>805469848</v>
      </c>
      <c r="CB119" s="1004"/>
      <c r="CC119" s="1004"/>
      <c r="CD119" s="1004"/>
      <c r="CE119" s="1004"/>
      <c r="CF119" s="1005"/>
      <c r="CG119" s="1006"/>
      <c r="CH119" s="1006"/>
      <c r="CI119" s="1006"/>
      <c r="CJ119" s="1007"/>
      <c r="CK119" s="959"/>
      <c r="CL119" s="960"/>
      <c r="CM119" s="1008" t="s">
        <v>447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98967</v>
      </c>
      <c r="DH119" s="932"/>
      <c r="DI119" s="932"/>
      <c r="DJ119" s="932"/>
      <c r="DK119" s="932"/>
      <c r="DL119" s="932">
        <v>98654</v>
      </c>
      <c r="DM119" s="932"/>
      <c r="DN119" s="932"/>
      <c r="DO119" s="932"/>
      <c r="DP119" s="932"/>
      <c r="DQ119" s="932" t="s">
        <v>375</v>
      </c>
      <c r="DR119" s="932"/>
      <c r="DS119" s="932"/>
      <c r="DT119" s="932"/>
      <c r="DU119" s="932"/>
      <c r="DV119" s="933" t="s">
        <v>418</v>
      </c>
      <c r="DW119" s="933"/>
      <c r="DX119" s="933"/>
      <c r="DY119" s="933"/>
      <c r="DZ119" s="934"/>
    </row>
    <row r="120" spans="1:130" s="235" customFormat="1" ht="26.25" customHeight="1">
      <c r="A120" s="1069"/>
      <c r="B120" s="958"/>
      <c r="C120" s="928" t="s">
        <v>420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375</v>
      </c>
      <c r="AB120" s="965"/>
      <c r="AC120" s="965"/>
      <c r="AD120" s="965"/>
      <c r="AE120" s="966"/>
      <c r="AF120" s="967" t="s">
        <v>375</v>
      </c>
      <c r="AG120" s="965"/>
      <c r="AH120" s="965"/>
      <c r="AI120" s="965"/>
      <c r="AJ120" s="966"/>
      <c r="AK120" s="967" t="s">
        <v>418</v>
      </c>
      <c r="AL120" s="965"/>
      <c r="AM120" s="965"/>
      <c r="AN120" s="965"/>
      <c r="AO120" s="966"/>
      <c r="AP120" s="968" t="s">
        <v>418</v>
      </c>
      <c r="AQ120" s="969"/>
      <c r="AR120" s="969"/>
      <c r="AS120" s="969"/>
      <c r="AT120" s="970"/>
      <c r="AU120" s="995" t="s">
        <v>448</v>
      </c>
      <c r="AV120" s="996"/>
      <c r="AW120" s="996"/>
      <c r="AX120" s="996"/>
      <c r="AY120" s="997"/>
      <c r="AZ120" s="952" t="s">
        <v>449</v>
      </c>
      <c r="BA120" s="901"/>
      <c r="BB120" s="901"/>
      <c r="BC120" s="901"/>
      <c r="BD120" s="901"/>
      <c r="BE120" s="901"/>
      <c r="BF120" s="901"/>
      <c r="BG120" s="901"/>
      <c r="BH120" s="901"/>
      <c r="BI120" s="901"/>
      <c r="BJ120" s="901"/>
      <c r="BK120" s="901"/>
      <c r="BL120" s="901"/>
      <c r="BM120" s="901"/>
      <c r="BN120" s="901"/>
      <c r="BO120" s="901"/>
      <c r="BP120" s="902"/>
      <c r="BQ120" s="938">
        <v>56910992</v>
      </c>
      <c r="BR120" s="939"/>
      <c r="BS120" s="939"/>
      <c r="BT120" s="939"/>
      <c r="BU120" s="939"/>
      <c r="BV120" s="939">
        <v>55655889</v>
      </c>
      <c r="BW120" s="939"/>
      <c r="BX120" s="939"/>
      <c r="BY120" s="939"/>
      <c r="BZ120" s="939"/>
      <c r="CA120" s="939">
        <v>57673040</v>
      </c>
      <c r="CB120" s="939"/>
      <c r="CC120" s="939"/>
      <c r="CD120" s="939"/>
      <c r="CE120" s="939"/>
      <c r="CF120" s="953">
        <v>27.3</v>
      </c>
      <c r="CG120" s="954"/>
      <c r="CH120" s="954"/>
      <c r="CI120" s="954"/>
      <c r="CJ120" s="954"/>
      <c r="CK120" s="1012" t="s">
        <v>450</v>
      </c>
      <c r="CL120" s="1013"/>
      <c r="CM120" s="1013"/>
      <c r="CN120" s="1013"/>
      <c r="CO120" s="1014"/>
      <c r="CP120" s="1020" t="s">
        <v>451</v>
      </c>
      <c r="CQ120" s="1021"/>
      <c r="CR120" s="1021"/>
      <c r="CS120" s="1021"/>
      <c r="CT120" s="1021"/>
      <c r="CU120" s="1021"/>
      <c r="CV120" s="1021"/>
      <c r="CW120" s="1021"/>
      <c r="CX120" s="1021"/>
      <c r="CY120" s="1021"/>
      <c r="CZ120" s="1021"/>
      <c r="DA120" s="1021"/>
      <c r="DB120" s="1021"/>
      <c r="DC120" s="1021"/>
      <c r="DD120" s="1021"/>
      <c r="DE120" s="1021"/>
      <c r="DF120" s="1022"/>
      <c r="DG120" s="938" t="s">
        <v>375</v>
      </c>
      <c r="DH120" s="939"/>
      <c r="DI120" s="939"/>
      <c r="DJ120" s="939"/>
      <c r="DK120" s="939"/>
      <c r="DL120" s="939" t="s">
        <v>375</v>
      </c>
      <c r="DM120" s="939"/>
      <c r="DN120" s="939"/>
      <c r="DO120" s="939"/>
      <c r="DP120" s="939"/>
      <c r="DQ120" s="939" t="s">
        <v>418</v>
      </c>
      <c r="DR120" s="939"/>
      <c r="DS120" s="939"/>
      <c r="DT120" s="939"/>
      <c r="DU120" s="939"/>
      <c r="DV120" s="940" t="s">
        <v>452</v>
      </c>
      <c r="DW120" s="940"/>
      <c r="DX120" s="940"/>
      <c r="DY120" s="940"/>
      <c r="DZ120" s="941"/>
    </row>
    <row r="121" spans="1:130" s="235" customFormat="1" ht="26.25" customHeight="1">
      <c r="A121" s="1069"/>
      <c r="B121" s="958"/>
      <c r="C121" s="979" t="s">
        <v>453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1492302</v>
      </c>
      <c r="AB121" s="965"/>
      <c r="AC121" s="965"/>
      <c r="AD121" s="965"/>
      <c r="AE121" s="966"/>
      <c r="AF121" s="967">
        <v>1235489</v>
      </c>
      <c r="AG121" s="965"/>
      <c r="AH121" s="965"/>
      <c r="AI121" s="965"/>
      <c r="AJ121" s="966"/>
      <c r="AK121" s="967">
        <v>1013449</v>
      </c>
      <c r="AL121" s="965"/>
      <c r="AM121" s="965"/>
      <c r="AN121" s="965"/>
      <c r="AO121" s="966"/>
      <c r="AP121" s="968">
        <v>0.5</v>
      </c>
      <c r="AQ121" s="969"/>
      <c r="AR121" s="969"/>
      <c r="AS121" s="969"/>
      <c r="AT121" s="970"/>
      <c r="AU121" s="998"/>
      <c r="AV121" s="999"/>
      <c r="AW121" s="999"/>
      <c r="AX121" s="999"/>
      <c r="AY121" s="1000"/>
      <c r="AZ121" s="961" t="s">
        <v>454</v>
      </c>
      <c r="BA121" s="962"/>
      <c r="BB121" s="962"/>
      <c r="BC121" s="962"/>
      <c r="BD121" s="962"/>
      <c r="BE121" s="962"/>
      <c r="BF121" s="962"/>
      <c r="BG121" s="962"/>
      <c r="BH121" s="962"/>
      <c r="BI121" s="962"/>
      <c r="BJ121" s="962"/>
      <c r="BK121" s="962"/>
      <c r="BL121" s="962"/>
      <c r="BM121" s="962"/>
      <c r="BN121" s="962"/>
      <c r="BO121" s="962"/>
      <c r="BP121" s="963"/>
      <c r="BQ121" s="931">
        <v>14769369</v>
      </c>
      <c r="BR121" s="932"/>
      <c r="BS121" s="932"/>
      <c r="BT121" s="932"/>
      <c r="BU121" s="932"/>
      <c r="BV121" s="932">
        <v>13892090</v>
      </c>
      <c r="BW121" s="932"/>
      <c r="BX121" s="932"/>
      <c r="BY121" s="932"/>
      <c r="BZ121" s="932"/>
      <c r="CA121" s="932">
        <v>12296818</v>
      </c>
      <c r="CB121" s="932"/>
      <c r="CC121" s="932"/>
      <c r="CD121" s="932"/>
      <c r="CE121" s="932"/>
      <c r="CF121" s="926">
        <v>5.8</v>
      </c>
      <c r="CG121" s="927"/>
      <c r="CH121" s="927"/>
      <c r="CI121" s="927"/>
      <c r="CJ121" s="927"/>
      <c r="CK121" s="1015"/>
      <c r="CL121" s="1016"/>
      <c r="CM121" s="1016"/>
      <c r="CN121" s="1016"/>
      <c r="CO121" s="1017"/>
      <c r="CP121" s="1025" t="s">
        <v>455</v>
      </c>
      <c r="CQ121" s="1026"/>
      <c r="CR121" s="1026"/>
      <c r="CS121" s="1026"/>
      <c r="CT121" s="1026"/>
      <c r="CU121" s="1026"/>
      <c r="CV121" s="1026"/>
      <c r="CW121" s="1026"/>
      <c r="CX121" s="1026"/>
      <c r="CY121" s="1026"/>
      <c r="CZ121" s="1026"/>
      <c r="DA121" s="1026"/>
      <c r="DB121" s="1026"/>
      <c r="DC121" s="1026"/>
      <c r="DD121" s="1026"/>
      <c r="DE121" s="1026"/>
      <c r="DF121" s="1027"/>
      <c r="DG121" s="931" t="s">
        <v>418</v>
      </c>
      <c r="DH121" s="932"/>
      <c r="DI121" s="932"/>
      <c r="DJ121" s="932"/>
      <c r="DK121" s="932"/>
      <c r="DL121" s="932" t="s">
        <v>375</v>
      </c>
      <c r="DM121" s="932"/>
      <c r="DN121" s="932"/>
      <c r="DO121" s="932"/>
      <c r="DP121" s="932"/>
      <c r="DQ121" s="932" t="s">
        <v>418</v>
      </c>
      <c r="DR121" s="932"/>
      <c r="DS121" s="932"/>
      <c r="DT121" s="932"/>
      <c r="DU121" s="932"/>
      <c r="DV121" s="933" t="s">
        <v>418</v>
      </c>
      <c r="DW121" s="933"/>
      <c r="DX121" s="933"/>
      <c r="DY121" s="933"/>
      <c r="DZ121" s="934"/>
    </row>
    <row r="122" spans="1:130" s="235" customFormat="1" ht="26.25" customHeight="1">
      <c r="A122" s="1069"/>
      <c r="B122" s="958"/>
      <c r="C122" s="928" t="s">
        <v>432</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418</v>
      </c>
      <c r="AB122" s="965"/>
      <c r="AC122" s="965"/>
      <c r="AD122" s="965"/>
      <c r="AE122" s="966"/>
      <c r="AF122" s="967" t="s">
        <v>418</v>
      </c>
      <c r="AG122" s="965"/>
      <c r="AH122" s="965"/>
      <c r="AI122" s="965"/>
      <c r="AJ122" s="966"/>
      <c r="AK122" s="967" t="s">
        <v>375</v>
      </c>
      <c r="AL122" s="965"/>
      <c r="AM122" s="965"/>
      <c r="AN122" s="965"/>
      <c r="AO122" s="966"/>
      <c r="AP122" s="968" t="s">
        <v>439</v>
      </c>
      <c r="AQ122" s="969"/>
      <c r="AR122" s="969"/>
      <c r="AS122" s="969"/>
      <c r="AT122" s="970"/>
      <c r="AU122" s="998"/>
      <c r="AV122" s="999"/>
      <c r="AW122" s="999"/>
      <c r="AX122" s="999"/>
      <c r="AY122" s="1000"/>
      <c r="AZ122" s="986" t="s">
        <v>456</v>
      </c>
      <c r="BA122" s="977"/>
      <c r="BB122" s="977"/>
      <c r="BC122" s="977"/>
      <c r="BD122" s="977"/>
      <c r="BE122" s="977"/>
      <c r="BF122" s="977"/>
      <c r="BG122" s="977"/>
      <c r="BH122" s="977"/>
      <c r="BI122" s="977"/>
      <c r="BJ122" s="977"/>
      <c r="BK122" s="977"/>
      <c r="BL122" s="977"/>
      <c r="BM122" s="977"/>
      <c r="BN122" s="977"/>
      <c r="BO122" s="977"/>
      <c r="BP122" s="978"/>
      <c r="BQ122" s="1003">
        <v>514771384</v>
      </c>
      <c r="BR122" s="1004"/>
      <c r="BS122" s="1004"/>
      <c r="BT122" s="1004"/>
      <c r="BU122" s="1004"/>
      <c r="BV122" s="1004">
        <v>502536755</v>
      </c>
      <c r="BW122" s="1004"/>
      <c r="BX122" s="1004"/>
      <c r="BY122" s="1004"/>
      <c r="BZ122" s="1004"/>
      <c r="CA122" s="1004">
        <v>492469333</v>
      </c>
      <c r="CB122" s="1004"/>
      <c r="CC122" s="1004"/>
      <c r="CD122" s="1004"/>
      <c r="CE122" s="1004"/>
      <c r="CF122" s="1023">
        <v>233.1</v>
      </c>
      <c r="CG122" s="1024"/>
      <c r="CH122" s="1024"/>
      <c r="CI122" s="1024"/>
      <c r="CJ122" s="1024"/>
      <c r="CK122" s="1015"/>
      <c r="CL122" s="1016"/>
      <c r="CM122" s="1016"/>
      <c r="CN122" s="1016"/>
      <c r="CO122" s="1017"/>
      <c r="CP122" s="1025" t="s">
        <v>457</v>
      </c>
      <c r="CQ122" s="1026"/>
      <c r="CR122" s="1026"/>
      <c r="CS122" s="1026"/>
      <c r="CT122" s="1026"/>
      <c r="CU122" s="1026"/>
      <c r="CV122" s="1026"/>
      <c r="CW122" s="1026"/>
      <c r="CX122" s="1026"/>
      <c r="CY122" s="1026"/>
      <c r="CZ122" s="1026"/>
      <c r="DA122" s="1026"/>
      <c r="DB122" s="1026"/>
      <c r="DC122" s="1026"/>
      <c r="DD122" s="1026"/>
      <c r="DE122" s="1026"/>
      <c r="DF122" s="1027"/>
      <c r="DG122" s="931" t="s">
        <v>362</v>
      </c>
      <c r="DH122" s="932"/>
      <c r="DI122" s="932"/>
      <c r="DJ122" s="932"/>
      <c r="DK122" s="932"/>
      <c r="DL122" s="932" t="s">
        <v>418</v>
      </c>
      <c r="DM122" s="932"/>
      <c r="DN122" s="932"/>
      <c r="DO122" s="932"/>
      <c r="DP122" s="932"/>
      <c r="DQ122" s="932" t="s">
        <v>418</v>
      </c>
      <c r="DR122" s="932"/>
      <c r="DS122" s="932"/>
      <c r="DT122" s="932"/>
      <c r="DU122" s="932"/>
      <c r="DV122" s="933" t="s">
        <v>452</v>
      </c>
      <c r="DW122" s="933"/>
      <c r="DX122" s="933"/>
      <c r="DY122" s="933"/>
      <c r="DZ122" s="934"/>
    </row>
    <row r="123" spans="1:130" s="235" customFormat="1" ht="26.25" customHeight="1">
      <c r="A123" s="1069"/>
      <c r="B123" s="958"/>
      <c r="C123" s="928" t="s">
        <v>440</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362</v>
      </c>
      <c r="AB123" s="965"/>
      <c r="AC123" s="965"/>
      <c r="AD123" s="965"/>
      <c r="AE123" s="966"/>
      <c r="AF123" s="967" t="s">
        <v>375</v>
      </c>
      <c r="AG123" s="965"/>
      <c r="AH123" s="965"/>
      <c r="AI123" s="965"/>
      <c r="AJ123" s="966"/>
      <c r="AK123" s="967" t="s">
        <v>375</v>
      </c>
      <c r="AL123" s="965"/>
      <c r="AM123" s="965"/>
      <c r="AN123" s="965"/>
      <c r="AO123" s="966"/>
      <c r="AP123" s="968" t="s">
        <v>439</v>
      </c>
      <c r="AQ123" s="969"/>
      <c r="AR123" s="969"/>
      <c r="AS123" s="969"/>
      <c r="AT123" s="970"/>
      <c r="AU123" s="1001"/>
      <c r="AV123" s="1002"/>
      <c r="AW123" s="1002"/>
      <c r="AX123" s="1002"/>
      <c r="AY123" s="1002"/>
      <c r="AZ123" s="265" t="s">
        <v>154</v>
      </c>
      <c r="BA123" s="265"/>
      <c r="BB123" s="265"/>
      <c r="BC123" s="265"/>
      <c r="BD123" s="265"/>
      <c r="BE123" s="265"/>
      <c r="BF123" s="265"/>
      <c r="BG123" s="265"/>
      <c r="BH123" s="265"/>
      <c r="BI123" s="265"/>
      <c r="BJ123" s="265"/>
      <c r="BK123" s="265"/>
      <c r="BL123" s="265"/>
      <c r="BM123" s="265"/>
      <c r="BN123" s="265"/>
      <c r="BO123" s="987" t="s">
        <v>458</v>
      </c>
      <c r="BP123" s="1011"/>
      <c r="BQ123" s="1075">
        <v>586451745</v>
      </c>
      <c r="BR123" s="1076"/>
      <c r="BS123" s="1076"/>
      <c r="BT123" s="1076"/>
      <c r="BU123" s="1076"/>
      <c r="BV123" s="1076">
        <v>572084734</v>
      </c>
      <c r="BW123" s="1076"/>
      <c r="BX123" s="1076"/>
      <c r="BY123" s="1076"/>
      <c r="BZ123" s="1076"/>
      <c r="CA123" s="1076">
        <v>562439191</v>
      </c>
      <c r="CB123" s="1076"/>
      <c r="CC123" s="1076"/>
      <c r="CD123" s="1076"/>
      <c r="CE123" s="1076"/>
      <c r="CF123" s="1005"/>
      <c r="CG123" s="1006"/>
      <c r="CH123" s="1006"/>
      <c r="CI123" s="1006"/>
      <c r="CJ123" s="1007"/>
      <c r="CK123" s="1015"/>
      <c r="CL123" s="1016"/>
      <c r="CM123" s="1016"/>
      <c r="CN123" s="1016"/>
      <c r="CO123" s="1017"/>
      <c r="CP123" s="1025"/>
      <c r="CQ123" s="1026"/>
      <c r="CR123" s="1026"/>
      <c r="CS123" s="1026"/>
      <c r="CT123" s="1026"/>
      <c r="CU123" s="1026"/>
      <c r="CV123" s="1026"/>
      <c r="CW123" s="1026"/>
      <c r="CX123" s="1026"/>
      <c r="CY123" s="1026"/>
      <c r="CZ123" s="1026"/>
      <c r="DA123" s="1026"/>
      <c r="DB123" s="1026"/>
      <c r="DC123" s="1026"/>
      <c r="DD123" s="1026"/>
      <c r="DE123" s="1026"/>
      <c r="DF123" s="1027"/>
      <c r="DG123" s="931"/>
      <c r="DH123" s="932"/>
      <c r="DI123" s="932"/>
      <c r="DJ123" s="932"/>
      <c r="DK123" s="932"/>
      <c r="DL123" s="932"/>
      <c r="DM123" s="932"/>
      <c r="DN123" s="932"/>
      <c r="DO123" s="932"/>
      <c r="DP123" s="932"/>
      <c r="DQ123" s="932"/>
      <c r="DR123" s="932"/>
      <c r="DS123" s="932"/>
      <c r="DT123" s="932"/>
      <c r="DU123" s="932"/>
      <c r="DV123" s="933"/>
      <c r="DW123" s="933"/>
      <c r="DX123" s="933"/>
      <c r="DY123" s="933"/>
      <c r="DZ123" s="934"/>
    </row>
    <row r="124" spans="1:130" s="235" customFormat="1" ht="26.25" customHeight="1" thickBot="1">
      <c r="A124" s="1069"/>
      <c r="B124" s="958"/>
      <c r="C124" s="928" t="s">
        <v>443</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439</v>
      </c>
      <c r="AB124" s="965"/>
      <c r="AC124" s="965"/>
      <c r="AD124" s="965"/>
      <c r="AE124" s="966"/>
      <c r="AF124" s="967" t="s">
        <v>375</v>
      </c>
      <c r="AG124" s="965"/>
      <c r="AH124" s="965"/>
      <c r="AI124" s="965"/>
      <c r="AJ124" s="966"/>
      <c r="AK124" s="967" t="s">
        <v>362</v>
      </c>
      <c r="AL124" s="965"/>
      <c r="AM124" s="965"/>
      <c r="AN124" s="965"/>
      <c r="AO124" s="966"/>
      <c r="AP124" s="968" t="s">
        <v>375</v>
      </c>
      <c r="AQ124" s="969"/>
      <c r="AR124" s="969"/>
      <c r="AS124" s="969"/>
      <c r="AT124" s="970"/>
      <c r="AU124" s="1071" t="s">
        <v>459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112.2</v>
      </c>
      <c r="BR124" s="1035"/>
      <c r="BS124" s="1035"/>
      <c r="BT124" s="1035"/>
      <c r="BU124" s="1035"/>
      <c r="BV124" s="1035">
        <v>111.6</v>
      </c>
      <c r="BW124" s="1035"/>
      <c r="BX124" s="1035"/>
      <c r="BY124" s="1035"/>
      <c r="BZ124" s="1035"/>
      <c r="CA124" s="1035">
        <v>115</v>
      </c>
      <c r="CB124" s="1035"/>
      <c r="CC124" s="1035"/>
      <c r="CD124" s="1035"/>
      <c r="CE124" s="1035"/>
      <c r="CF124" s="1036"/>
      <c r="CG124" s="1037"/>
      <c r="CH124" s="1037"/>
      <c r="CI124" s="1037"/>
      <c r="CJ124" s="1038"/>
      <c r="CK124" s="1018"/>
      <c r="CL124" s="1018"/>
      <c r="CM124" s="1018"/>
      <c r="CN124" s="1018"/>
      <c r="CO124" s="1019"/>
      <c r="CP124" s="1039" t="s">
        <v>460</v>
      </c>
      <c r="CQ124" s="1040"/>
      <c r="CR124" s="1040"/>
      <c r="CS124" s="1040"/>
      <c r="CT124" s="1040"/>
      <c r="CU124" s="1040"/>
      <c r="CV124" s="1040"/>
      <c r="CW124" s="1040"/>
      <c r="CX124" s="1040"/>
      <c r="CY124" s="1040"/>
      <c r="CZ124" s="1040"/>
      <c r="DA124" s="1040"/>
      <c r="DB124" s="1040"/>
      <c r="DC124" s="1040"/>
      <c r="DD124" s="1040"/>
      <c r="DE124" s="1040"/>
      <c r="DF124" s="1041"/>
      <c r="DG124" s="1003" t="s">
        <v>375</v>
      </c>
      <c r="DH124" s="1004"/>
      <c r="DI124" s="1004"/>
      <c r="DJ124" s="1004"/>
      <c r="DK124" s="1004"/>
      <c r="DL124" s="1004" t="s">
        <v>418</v>
      </c>
      <c r="DM124" s="1004"/>
      <c r="DN124" s="1004"/>
      <c r="DO124" s="1004"/>
      <c r="DP124" s="1004"/>
      <c r="DQ124" s="1004" t="s">
        <v>418</v>
      </c>
      <c r="DR124" s="1004"/>
      <c r="DS124" s="1004"/>
      <c r="DT124" s="1004"/>
      <c r="DU124" s="1004"/>
      <c r="DV124" s="1028" t="s">
        <v>418</v>
      </c>
      <c r="DW124" s="1028"/>
      <c r="DX124" s="1028"/>
      <c r="DY124" s="1028"/>
      <c r="DZ124" s="1029"/>
    </row>
    <row r="125" spans="1:130" s="235" customFormat="1" ht="26.25" customHeight="1">
      <c r="A125" s="1069"/>
      <c r="B125" s="958"/>
      <c r="C125" s="928" t="s">
        <v>445</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418</v>
      </c>
      <c r="AB125" s="965"/>
      <c r="AC125" s="965"/>
      <c r="AD125" s="965"/>
      <c r="AE125" s="966"/>
      <c r="AF125" s="967" t="s">
        <v>418</v>
      </c>
      <c r="AG125" s="965"/>
      <c r="AH125" s="965"/>
      <c r="AI125" s="965"/>
      <c r="AJ125" s="966"/>
      <c r="AK125" s="967" t="s">
        <v>375</v>
      </c>
      <c r="AL125" s="965"/>
      <c r="AM125" s="965"/>
      <c r="AN125" s="965"/>
      <c r="AO125" s="966"/>
      <c r="AP125" s="968" t="s">
        <v>418</v>
      </c>
      <c r="AQ125" s="969"/>
      <c r="AR125" s="969"/>
      <c r="AS125" s="969"/>
      <c r="AT125" s="97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0" t="s">
        <v>461</v>
      </c>
      <c r="CL125" s="1013"/>
      <c r="CM125" s="1013"/>
      <c r="CN125" s="1013"/>
      <c r="CO125" s="1014"/>
      <c r="CP125" s="952" t="s">
        <v>462</v>
      </c>
      <c r="CQ125" s="901"/>
      <c r="CR125" s="901"/>
      <c r="CS125" s="901"/>
      <c r="CT125" s="901"/>
      <c r="CU125" s="901"/>
      <c r="CV125" s="901"/>
      <c r="CW125" s="901"/>
      <c r="CX125" s="901"/>
      <c r="CY125" s="901"/>
      <c r="CZ125" s="901"/>
      <c r="DA125" s="901"/>
      <c r="DB125" s="901"/>
      <c r="DC125" s="901"/>
      <c r="DD125" s="901"/>
      <c r="DE125" s="901"/>
      <c r="DF125" s="902"/>
      <c r="DG125" s="938" t="s">
        <v>452</v>
      </c>
      <c r="DH125" s="939"/>
      <c r="DI125" s="939"/>
      <c r="DJ125" s="939"/>
      <c r="DK125" s="939"/>
      <c r="DL125" s="939" t="s">
        <v>418</v>
      </c>
      <c r="DM125" s="939"/>
      <c r="DN125" s="939"/>
      <c r="DO125" s="939"/>
      <c r="DP125" s="939"/>
      <c r="DQ125" s="939" t="s">
        <v>418</v>
      </c>
      <c r="DR125" s="939"/>
      <c r="DS125" s="939"/>
      <c r="DT125" s="939"/>
      <c r="DU125" s="939"/>
      <c r="DV125" s="940" t="s">
        <v>418</v>
      </c>
      <c r="DW125" s="940"/>
      <c r="DX125" s="940"/>
      <c r="DY125" s="940"/>
      <c r="DZ125" s="941"/>
    </row>
    <row r="126" spans="1:130" s="235" customFormat="1" ht="26.25" customHeight="1" thickBot="1">
      <c r="A126" s="1069"/>
      <c r="B126" s="958"/>
      <c r="C126" s="928" t="s">
        <v>447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418</v>
      </c>
      <c r="AB126" s="965"/>
      <c r="AC126" s="965"/>
      <c r="AD126" s="965"/>
      <c r="AE126" s="966"/>
      <c r="AF126" s="967" t="s">
        <v>418</v>
      </c>
      <c r="AG126" s="965"/>
      <c r="AH126" s="965"/>
      <c r="AI126" s="965"/>
      <c r="AJ126" s="966"/>
      <c r="AK126" s="967" t="s">
        <v>418</v>
      </c>
      <c r="AL126" s="965"/>
      <c r="AM126" s="965"/>
      <c r="AN126" s="965"/>
      <c r="AO126" s="966"/>
      <c r="AP126" s="968" t="s">
        <v>418</v>
      </c>
      <c r="AQ126" s="969"/>
      <c r="AR126" s="969"/>
      <c r="AS126" s="969"/>
      <c r="AT126" s="9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1"/>
      <c r="CL126" s="1016"/>
      <c r="CM126" s="1016"/>
      <c r="CN126" s="1016"/>
      <c r="CO126" s="1017"/>
      <c r="CP126" s="961" t="s">
        <v>463</v>
      </c>
      <c r="CQ126" s="962"/>
      <c r="CR126" s="962"/>
      <c r="CS126" s="962"/>
      <c r="CT126" s="962"/>
      <c r="CU126" s="962"/>
      <c r="CV126" s="962"/>
      <c r="CW126" s="962"/>
      <c r="CX126" s="962"/>
      <c r="CY126" s="962"/>
      <c r="CZ126" s="962"/>
      <c r="DA126" s="962"/>
      <c r="DB126" s="962"/>
      <c r="DC126" s="962"/>
      <c r="DD126" s="962"/>
      <c r="DE126" s="962"/>
      <c r="DF126" s="963"/>
      <c r="DG126" s="931" t="s">
        <v>418</v>
      </c>
      <c r="DH126" s="932"/>
      <c r="DI126" s="932"/>
      <c r="DJ126" s="932"/>
      <c r="DK126" s="932"/>
      <c r="DL126" s="932" t="s">
        <v>452</v>
      </c>
      <c r="DM126" s="932"/>
      <c r="DN126" s="932"/>
      <c r="DO126" s="932"/>
      <c r="DP126" s="932"/>
      <c r="DQ126" s="932" t="s">
        <v>418</v>
      </c>
      <c r="DR126" s="932"/>
      <c r="DS126" s="932"/>
      <c r="DT126" s="932"/>
      <c r="DU126" s="932"/>
      <c r="DV126" s="933" t="s">
        <v>452</v>
      </c>
      <c r="DW126" s="933"/>
      <c r="DX126" s="933"/>
      <c r="DY126" s="933"/>
      <c r="DZ126" s="934"/>
    </row>
    <row r="127" spans="1:130" s="235" customFormat="1" ht="26.25" customHeight="1">
      <c r="A127" s="1070"/>
      <c r="B127" s="960"/>
      <c r="C127" s="1008" t="s">
        <v>464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14998</v>
      </c>
      <c r="AB127" s="965"/>
      <c r="AC127" s="965"/>
      <c r="AD127" s="965"/>
      <c r="AE127" s="966"/>
      <c r="AF127" s="967">
        <v>13370</v>
      </c>
      <c r="AG127" s="965"/>
      <c r="AH127" s="965"/>
      <c r="AI127" s="965"/>
      <c r="AJ127" s="966"/>
      <c r="AK127" s="967">
        <v>108627</v>
      </c>
      <c r="AL127" s="965"/>
      <c r="AM127" s="965"/>
      <c r="AN127" s="965"/>
      <c r="AO127" s="966"/>
      <c r="AP127" s="968">
        <v>0.1</v>
      </c>
      <c r="AQ127" s="969"/>
      <c r="AR127" s="969"/>
      <c r="AS127" s="969"/>
      <c r="AT127" s="970"/>
      <c r="AU127" s="270"/>
      <c r="AV127" s="270"/>
      <c r="AW127" s="270"/>
      <c r="AX127" s="1042" t="s">
        <v>465</v>
      </c>
      <c r="AY127" s="1043"/>
      <c r="AZ127" s="1043"/>
      <c r="BA127" s="1043"/>
      <c r="BB127" s="1043"/>
      <c r="BC127" s="1043"/>
      <c r="BD127" s="1043"/>
      <c r="BE127" s="1044"/>
      <c r="BF127" s="1045" t="s">
        <v>466</v>
      </c>
      <c r="BG127" s="1043"/>
      <c r="BH127" s="1043"/>
      <c r="BI127" s="1043"/>
      <c r="BJ127" s="1043"/>
      <c r="BK127" s="1043"/>
      <c r="BL127" s="1044"/>
      <c r="BM127" s="1045" t="s">
        <v>467</v>
      </c>
      <c r="BN127" s="1043"/>
      <c r="BO127" s="1043"/>
      <c r="BP127" s="1043"/>
      <c r="BQ127" s="1043"/>
      <c r="BR127" s="1043"/>
      <c r="BS127" s="1044"/>
      <c r="BT127" s="1045" t="s">
        <v>468</v>
      </c>
      <c r="BU127" s="1043"/>
      <c r="BV127" s="1043"/>
      <c r="BW127" s="1043"/>
      <c r="BX127" s="1043"/>
      <c r="BY127" s="1043"/>
      <c r="BZ127" s="1067"/>
      <c r="CA127" s="270"/>
      <c r="CB127" s="270"/>
      <c r="CC127" s="270"/>
      <c r="CD127" s="271"/>
      <c r="CE127" s="271"/>
      <c r="CF127" s="271"/>
      <c r="CG127" s="268"/>
      <c r="CH127" s="268"/>
      <c r="CI127" s="268"/>
      <c r="CJ127" s="269"/>
      <c r="CK127" s="1031"/>
      <c r="CL127" s="1016"/>
      <c r="CM127" s="1016"/>
      <c r="CN127" s="1016"/>
      <c r="CO127" s="1017"/>
      <c r="CP127" s="961" t="s">
        <v>469</v>
      </c>
      <c r="CQ127" s="962"/>
      <c r="CR127" s="962"/>
      <c r="CS127" s="962"/>
      <c r="CT127" s="962"/>
      <c r="CU127" s="962"/>
      <c r="CV127" s="962"/>
      <c r="CW127" s="962"/>
      <c r="CX127" s="962"/>
      <c r="CY127" s="962"/>
      <c r="CZ127" s="962"/>
      <c r="DA127" s="962"/>
      <c r="DB127" s="962"/>
      <c r="DC127" s="962"/>
      <c r="DD127" s="962"/>
      <c r="DE127" s="962"/>
      <c r="DF127" s="963"/>
      <c r="DG127" s="931" t="s">
        <v>418</v>
      </c>
      <c r="DH127" s="932"/>
      <c r="DI127" s="932"/>
      <c r="DJ127" s="932"/>
      <c r="DK127" s="932"/>
      <c r="DL127" s="932" t="s">
        <v>418</v>
      </c>
      <c r="DM127" s="932"/>
      <c r="DN127" s="932"/>
      <c r="DO127" s="932"/>
      <c r="DP127" s="932"/>
      <c r="DQ127" s="932" t="s">
        <v>375</v>
      </c>
      <c r="DR127" s="932"/>
      <c r="DS127" s="932"/>
      <c r="DT127" s="932"/>
      <c r="DU127" s="932"/>
      <c r="DV127" s="933" t="s">
        <v>452</v>
      </c>
      <c r="DW127" s="933"/>
      <c r="DX127" s="933"/>
      <c r="DY127" s="933"/>
      <c r="DZ127" s="934"/>
    </row>
    <row r="128" spans="1:130" s="235" customFormat="1" ht="26.25" customHeight="1" thickBot="1">
      <c r="A128" s="1053" t="s">
        <v>470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471</v>
      </c>
      <c r="X128" s="1055"/>
      <c r="Y128" s="1055"/>
      <c r="Z128" s="1056"/>
      <c r="AA128" s="1057">
        <v>1207242</v>
      </c>
      <c r="AB128" s="1058"/>
      <c r="AC128" s="1058"/>
      <c r="AD128" s="1058"/>
      <c r="AE128" s="1059"/>
      <c r="AF128" s="1060">
        <v>1932346</v>
      </c>
      <c r="AG128" s="1058"/>
      <c r="AH128" s="1058"/>
      <c r="AI128" s="1058"/>
      <c r="AJ128" s="1059"/>
      <c r="AK128" s="1060">
        <v>2808854</v>
      </c>
      <c r="AL128" s="1058"/>
      <c r="AM128" s="1058"/>
      <c r="AN128" s="1058"/>
      <c r="AO128" s="1059"/>
      <c r="AP128" s="1061"/>
      <c r="AQ128" s="1062"/>
      <c r="AR128" s="1062"/>
      <c r="AS128" s="1062"/>
      <c r="AT128" s="1063"/>
      <c r="AU128" s="270"/>
      <c r="AV128" s="270"/>
      <c r="AW128" s="270"/>
      <c r="AX128" s="900" t="s">
        <v>472</v>
      </c>
      <c r="AY128" s="901"/>
      <c r="AZ128" s="901"/>
      <c r="BA128" s="901"/>
      <c r="BB128" s="901"/>
      <c r="BC128" s="901"/>
      <c r="BD128" s="901"/>
      <c r="BE128" s="902"/>
      <c r="BF128" s="1064" t="s">
        <v>418</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1"/>
      <c r="CB128" s="271"/>
      <c r="CC128" s="271"/>
      <c r="CD128" s="271"/>
      <c r="CE128" s="271"/>
      <c r="CF128" s="271"/>
      <c r="CG128" s="268"/>
      <c r="CH128" s="268"/>
      <c r="CI128" s="268"/>
      <c r="CJ128" s="269"/>
      <c r="CK128" s="1032"/>
      <c r="CL128" s="1033"/>
      <c r="CM128" s="1033"/>
      <c r="CN128" s="1033"/>
      <c r="CO128" s="1034"/>
      <c r="CP128" s="1046" t="s">
        <v>473</v>
      </c>
      <c r="CQ128" s="1047"/>
      <c r="CR128" s="1047"/>
      <c r="CS128" s="1047"/>
      <c r="CT128" s="1047"/>
      <c r="CU128" s="1047"/>
      <c r="CV128" s="1047"/>
      <c r="CW128" s="1047"/>
      <c r="CX128" s="1047"/>
      <c r="CY128" s="1047"/>
      <c r="CZ128" s="1047"/>
      <c r="DA128" s="1047"/>
      <c r="DB128" s="1047"/>
      <c r="DC128" s="1047"/>
      <c r="DD128" s="1047"/>
      <c r="DE128" s="1047"/>
      <c r="DF128" s="1048"/>
      <c r="DG128" s="1049">
        <v>765870</v>
      </c>
      <c r="DH128" s="1050"/>
      <c r="DI128" s="1050"/>
      <c r="DJ128" s="1050"/>
      <c r="DK128" s="1050"/>
      <c r="DL128" s="1050">
        <v>557009</v>
      </c>
      <c r="DM128" s="1050"/>
      <c r="DN128" s="1050"/>
      <c r="DO128" s="1050"/>
      <c r="DP128" s="1050"/>
      <c r="DQ128" s="1050">
        <v>540182</v>
      </c>
      <c r="DR128" s="1050"/>
      <c r="DS128" s="1050"/>
      <c r="DT128" s="1050"/>
      <c r="DU128" s="1050"/>
      <c r="DV128" s="1051">
        <v>0.3</v>
      </c>
      <c r="DW128" s="1051"/>
      <c r="DX128" s="1051"/>
      <c r="DY128" s="1051"/>
      <c r="DZ128" s="1052"/>
    </row>
    <row r="129" spans="1:131" s="235" customFormat="1" ht="26.25" customHeight="1">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474</v>
      </c>
      <c r="X129" s="1084"/>
      <c r="Y129" s="1084"/>
      <c r="Z129" s="1085"/>
      <c r="AA129" s="964">
        <v>257991404</v>
      </c>
      <c r="AB129" s="965"/>
      <c r="AC129" s="965"/>
      <c r="AD129" s="965"/>
      <c r="AE129" s="966"/>
      <c r="AF129" s="967">
        <v>256811655</v>
      </c>
      <c r="AG129" s="965"/>
      <c r="AH129" s="965"/>
      <c r="AI129" s="965"/>
      <c r="AJ129" s="966"/>
      <c r="AK129" s="967">
        <v>255840916</v>
      </c>
      <c r="AL129" s="965"/>
      <c r="AM129" s="965"/>
      <c r="AN129" s="965"/>
      <c r="AO129" s="966"/>
      <c r="AP129" s="1086"/>
      <c r="AQ129" s="1087"/>
      <c r="AR129" s="1087"/>
      <c r="AS129" s="1087"/>
      <c r="AT129" s="1088"/>
      <c r="AU129" s="272"/>
      <c r="AV129" s="272"/>
      <c r="AW129" s="272"/>
      <c r="AX129" s="1077" t="s">
        <v>475</v>
      </c>
      <c r="AY129" s="962"/>
      <c r="AZ129" s="962"/>
      <c r="BA129" s="962"/>
      <c r="BB129" s="962"/>
      <c r="BC129" s="962"/>
      <c r="BD129" s="962"/>
      <c r="BE129" s="963"/>
      <c r="BF129" s="1078" t="s">
        <v>418</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c r="A130" s="942" t="s">
        <v>476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477</v>
      </c>
      <c r="X130" s="1084"/>
      <c r="Y130" s="1084"/>
      <c r="Z130" s="1085"/>
      <c r="AA130" s="964">
        <v>45886572</v>
      </c>
      <c r="AB130" s="965"/>
      <c r="AC130" s="965"/>
      <c r="AD130" s="965"/>
      <c r="AE130" s="966"/>
      <c r="AF130" s="967">
        <v>45070033</v>
      </c>
      <c r="AG130" s="965"/>
      <c r="AH130" s="965"/>
      <c r="AI130" s="965"/>
      <c r="AJ130" s="966"/>
      <c r="AK130" s="967">
        <v>44560426</v>
      </c>
      <c r="AL130" s="965"/>
      <c r="AM130" s="965"/>
      <c r="AN130" s="965"/>
      <c r="AO130" s="966"/>
      <c r="AP130" s="1086"/>
      <c r="AQ130" s="1087"/>
      <c r="AR130" s="1087"/>
      <c r="AS130" s="1087"/>
      <c r="AT130" s="1088"/>
      <c r="AU130" s="272"/>
      <c r="AV130" s="272"/>
      <c r="AW130" s="272"/>
      <c r="AX130" s="1077" t="s">
        <v>478</v>
      </c>
      <c r="AY130" s="962"/>
      <c r="AZ130" s="962"/>
      <c r="BA130" s="962"/>
      <c r="BB130" s="962"/>
      <c r="BC130" s="962"/>
      <c r="BD130" s="962"/>
      <c r="BE130" s="963"/>
      <c r="BF130" s="1114">
        <v>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479</v>
      </c>
      <c r="X131" s="1122"/>
      <c r="Y131" s="1122"/>
      <c r="Z131" s="1123"/>
      <c r="AA131" s="1124">
        <v>212104832</v>
      </c>
      <c r="AB131" s="1125"/>
      <c r="AC131" s="1125"/>
      <c r="AD131" s="1125"/>
      <c r="AE131" s="1126"/>
      <c r="AF131" s="1127">
        <v>211741622</v>
      </c>
      <c r="AG131" s="1125"/>
      <c r="AH131" s="1125"/>
      <c r="AI131" s="1125"/>
      <c r="AJ131" s="1126"/>
      <c r="AK131" s="1127">
        <v>211280490</v>
      </c>
      <c r="AL131" s="1125"/>
      <c r="AM131" s="1125"/>
      <c r="AN131" s="1125"/>
      <c r="AO131" s="1126"/>
      <c r="AP131" s="1128"/>
      <c r="AQ131" s="1129"/>
      <c r="AR131" s="1129"/>
      <c r="AS131" s="1129"/>
      <c r="AT131" s="1130"/>
      <c r="AU131" s="272"/>
      <c r="AV131" s="272"/>
      <c r="AW131" s="272"/>
      <c r="AX131" s="1096" t="s">
        <v>480</v>
      </c>
      <c r="AY131" s="1047"/>
      <c r="AZ131" s="1047"/>
      <c r="BA131" s="1047"/>
      <c r="BB131" s="1047"/>
      <c r="BC131" s="1047"/>
      <c r="BD131" s="1047"/>
      <c r="BE131" s="1048"/>
      <c r="BF131" s="1097">
        <v>115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c r="A132" s="1103" t="s">
        <v>481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482</v>
      </c>
      <c r="W132" s="1107"/>
      <c r="X132" s="1107"/>
      <c r="Y132" s="1107"/>
      <c r="Z132" s="1108"/>
      <c r="AA132" s="1109">
        <v>9.9409330449999995</v>
      </c>
      <c r="AB132" s="1110"/>
      <c r="AC132" s="1110"/>
      <c r="AD132" s="1110"/>
      <c r="AE132" s="1111"/>
      <c r="AF132" s="1112">
        <v>9.0614974450000005</v>
      </c>
      <c r="AG132" s="1110"/>
      <c r="AH132" s="1110"/>
      <c r="AI132" s="1110"/>
      <c r="AJ132" s="1111"/>
      <c r="AK132" s="1112">
        <v>8.0140594150000002</v>
      </c>
      <c r="AL132" s="1110"/>
      <c r="AM132" s="1110"/>
      <c r="AN132" s="1110"/>
      <c r="AO132" s="1111"/>
      <c r="AP132" s="1005"/>
      <c r="AQ132" s="1006"/>
      <c r="AR132" s="1006"/>
      <c r="AS132" s="1006"/>
      <c r="AT132" s="1113"/>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483</v>
      </c>
      <c r="W133" s="1090"/>
      <c r="X133" s="1090"/>
      <c r="Y133" s="1090"/>
      <c r="Z133" s="1091"/>
      <c r="AA133" s="1092">
        <v>9.6</v>
      </c>
      <c r="AB133" s="1093"/>
      <c r="AC133" s="1093"/>
      <c r="AD133" s="1093"/>
      <c r="AE133" s="1094"/>
      <c r="AF133" s="1092">
        <v>9.4</v>
      </c>
      <c r="AG133" s="1093"/>
      <c r="AH133" s="1093"/>
      <c r="AI133" s="1093"/>
      <c r="AJ133" s="1094"/>
      <c r="AK133" s="1092">
        <v>9</v>
      </c>
      <c r="AL133" s="1093"/>
      <c r="AM133" s="1093"/>
      <c r="AN133" s="1093"/>
      <c r="AO133" s="1094"/>
      <c r="AP133" s="1036"/>
      <c r="AQ133" s="1037"/>
      <c r="AR133" s="1037"/>
      <c r="AS133" s="1037"/>
      <c r="AT133" s="109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sheetData>
  <sheetProtection algorithmName="SHA-512" hashValue="O6tA7IGNCeFxg2T+P5GgrYWvlOVcH0Y8xdn8HAkATxWyMKkjeJomxXTSU4ld/XToTzN6l5cg0gM84CiNUYgFSw==" saltValue="XM4+DpxFSPx7OuMSPbo6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cols>
    <col min="1" max="2" width="2.7265625" style="279" customWidth="1"/>
    <col min="3" max="120" width="2.7265625" style="278" customWidth="1"/>
    <col min="121" max="16384" width="9" style="278" hidden="1"/>
  </cols>
  <sheetData>
    <row r="1" spans="2:2" ht="13">
      <c r="B1" s="278"/>
    </row>
    <row r="2" spans="2:2" ht="13"/>
    <row r="3" spans="2:2" ht="13"/>
    <row r="4" spans="2:2" ht="13"/>
    <row r="5" spans="2:2" ht="13"/>
    <row r="6" spans="2:2" ht="13"/>
    <row r="7" spans="2:2" ht="13"/>
    <row r="8" spans="2:2" ht="13"/>
    <row r="9" spans="2:2" ht="13"/>
    <row r="10" spans="2:2" ht="13"/>
    <row r="11" spans="2:2" ht="13"/>
    <row r="12" spans="2:2" ht="13"/>
    <row r="13" spans="2:2" ht="13"/>
    <row r="14" spans="2:2" ht="13"/>
    <row r="15" spans="2:2" ht="13"/>
    <row r="16" spans="2:2" ht="13"/>
    <row r="17" ht="13"/>
    <row r="18" ht="13"/>
    <row r="19" ht="13"/>
    <row r="20" ht="13"/>
    <row r="21" ht="13"/>
    <row r="22" ht="13"/>
    <row r="23" ht="13"/>
    <row r="24" ht="13"/>
    <row r="25" ht="13"/>
    <row r="26" ht="13"/>
    <row r="27" ht="13"/>
    <row r="28" ht="13"/>
    <row r="29" ht="13"/>
    <row r="30" ht="13"/>
    <row r="31" ht="13"/>
    <row r="32" ht="13"/>
    <row r="33" ht="13"/>
    <row r="34" ht="13"/>
    <row r="35" ht="13"/>
    <row r="36" ht="13"/>
    <row r="37" ht="13"/>
    <row r="38" ht="13"/>
    <row r="39" ht="13"/>
    <row r="40" ht="13"/>
    <row r="41" ht="13"/>
    <row r="42" ht="13"/>
    <row r="43" ht="13"/>
    <row r="44" ht="13"/>
    <row r="45" ht="13"/>
    <row r="46" ht="13"/>
    <row r="47" ht="13"/>
    <row r="4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
    <row r="93" ht="13"/>
    <row r="94" ht="13"/>
    <row r="95" ht="13"/>
    <row r="96" ht="13"/>
    <row r="97" spans="120:120" ht="13">
      <c r="DP97" s="278" t="s">
        <v>484</v>
      </c>
    </row>
  </sheetData>
  <sheetProtection algorithmName="SHA-512" hashValue="/9zeS8PFT5PdK1qwZiur09twY2FtewepagOG51KGwHAzTRztTKztJrlHQqCJduQGStgiryxxiUy4WX+5+k0RUg==" saltValue="ggzezowH811Xu9rBpeUJ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79" customWidth="1"/>
    <col min="117" max="16384" width="9" style="278" hidden="1"/>
  </cols>
  <sheetData>
    <row r="1" spans="1:116" ht="13">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485</v>
      </c>
    </row>
  </sheetData>
  <sheetProtection algorithmName="SHA-512" hashValue="Y9ySkgFmXcHgOJV+tReDCKnuboMMIPydeM5hkuf3cPSr1NaM25PpZ2p/5z6lAc1b1RtAa4QxEA0V+jTOFcY/Cg==" saltValue="QD9WZj4nKo7mLHgJ8B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c r="AS1" s="283"/>
      <c r="AT1" s="283"/>
    </row>
    <row r="2" spans="1:46" ht="13">
      <c r="AS2" s="283"/>
      <c r="AT2" s="283"/>
    </row>
    <row r="3" spans="1:46" ht="13">
      <c r="AS3" s="283"/>
      <c r="AT3" s="283"/>
    </row>
    <row r="4" spans="1:46" ht="13">
      <c r="AS4" s="283"/>
      <c r="AT4" s="283"/>
    </row>
    <row r="5" spans="1:46" ht="16.5">
      <c r="A5" s="284" t="s">
        <v>486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487</v>
      </c>
      <c r="AL6" s="288"/>
      <c r="AM6" s="288"/>
      <c r="AN6" s="288"/>
      <c r="AO6" s="283"/>
      <c r="AP6" s="283"/>
      <c r="AQ6" s="283"/>
      <c r="AR6" s="283"/>
    </row>
    <row r="7" spans="1:46" ht="13">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1" t="s">
        <v>488</v>
      </c>
      <c r="AP7" s="293"/>
      <c r="AQ7" s="294" t="s">
        <v>489</v>
      </c>
      <c r="AR7" s="295"/>
    </row>
    <row r="8" spans="1:46" ht="13">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2"/>
      <c r="AP8" s="299" t="s">
        <v>490</v>
      </c>
      <c r="AQ8" s="300" t="s">
        <v>491</v>
      </c>
      <c r="AR8" s="301" t="s">
        <v>492</v>
      </c>
    </row>
    <row r="9" spans="1:46" ht="13">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3" t="s">
        <v>493</v>
      </c>
      <c r="AL9" s="1134"/>
      <c r="AM9" s="1134"/>
      <c r="AN9" s="1135"/>
      <c r="AO9" s="302">
        <v>122732386</v>
      </c>
      <c r="AP9" s="302">
        <v>148981</v>
      </c>
      <c r="AQ9" s="303">
        <v>137642</v>
      </c>
      <c r="AR9" s="304">
        <v>8.1999999999999993</v>
      </c>
    </row>
    <row r="10" spans="1:46" ht="13">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3" t="s">
        <v>494</v>
      </c>
      <c r="AL10" s="1134"/>
      <c r="AM10" s="1134"/>
      <c r="AN10" s="1135"/>
      <c r="AO10" s="302">
        <v>121624</v>
      </c>
      <c r="AP10" s="302">
        <v>148</v>
      </c>
      <c r="AQ10" s="303">
        <v>356</v>
      </c>
      <c r="AR10" s="304">
        <v>-58.4</v>
      </c>
    </row>
    <row r="11" spans="1:46" ht="13.5" customHeight="1">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3" t="s">
        <v>495</v>
      </c>
      <c r="AL11" s="1134"/>
      <c r="AM11" s="1134"/>
      <c r="AN11" s="1135"/>
      <c r="AO11" s="302" t="s">
        <v>496</v>
      </c>
      <c r="AP11" s="302" t="s">
        <v>496</v>
      </c>
      <c r="AQ11" s="303">
        <v>821</v>
      </c>
      <c r="AR11" s="304" t="s">
        <v>496</v>
      </c>
    </row>
    <row r="12" spans="1:46" ht="13.5" customHeight="1">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3" t="s">
        <v>497</v>
      </c>
      <c r="AL12" s="1134"/>
      <c r="AM12" s="1134"/>
      <c r="AN12" s="1135"/>
      <c r="AO12" s="302" t="s">
        <v>496</v>
      </c>
      <c r="AP12" s="302" t="s">
        <v>496</v>
      </c>
      <c r="AQ12" s="303" t="s">
        <v>496</v>
      </c>
      <c r="AR12" s="304" t="s">
        <v>496</v>
      </c>
    </row>
    <row r="13" spans="1:46" ht="13.5" customHeight="1">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3" t="s">
        <v>498</v>
      </c>
      <c r="AL13" s="1134"/>
      <c r="AM13" s="1134"/>
      <c r="AN13" s="1135"/>
      <c r="AO13" s="302" t="s">
        <v>496</v>
      </c>
      <c r="AP13" s="302" t="s">
        <v>496</v>
      </c>
      <c r="AQ13" s="303">
        <v>4</v>
      </c>
      <c r="AR13" s="304" t="s">
        <v>496</v>
      </c>
    </row>
    <row r="14" spans="1:46" ht="13.5" customHeight="1">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3" t="s">
        <v>499</v>
      </c>
      <c r="AL14" s="1134"/>
      <c r="AM14" s="1134"/>
      <c r="AN14" s="1135"/>
      <c r="AO14" s="302">
        <v>1308105</v>
      </c>
      <c r="AP14" s="302">
        <v>1588</v>
      </c>
      <c r="AQ14" s="303">
        <v>2718</v>
      </c>
      <c r="AR14" s="304">
        <v>-41.6</v>
      </c>
    </row>
    <row r="15" spans="1:46" ht="13">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3" t="s">
        <v>500</v>
      </c>
      <c r="AL15" s="1134"/>
      <c r="AM15" s="1134"/>
      <c r="AN15" s="1135"/>
      <c r="AO15" s="302">
        <v>-10321700</v>
      </c>
      <c r="AP15" s="302">
        <v>-12529</v>
      </c>
      <c r="AQ15" s="303">
        <v>-12046</v>
      </c>
      <c r="AR15" s="304">
        <v>4</v>
      </c>
    </row>
    <row r="16" spans="1:46" ht="13">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9" t="s">
        <v>154</v>
      </c>
      <c r="AL16" s="1140"/>
      <c r="AM16" s="1140"/>
      <c r="AN16" s="1141"/>
      <c r="AO16" s="302">
        <v>113840415</v>
      </c>
      <c r="AP16" s="302">
        <v>138188</v>
      </c>
      <c r="AQ16" s="303">
        <v>129495</v>
      </c>
      <c r="AR16" s="304">
        <v>6.7</v>
      </c>
    </row>
    <row r="17" spans="1:46" ht="13">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501</v>
      </c>
      <c r="AL19" s="283"/>
      <c r="AM19" s="283"/>
      <c r="AN19" s="283"/>
      <c r="AO19" s="283"/>
      <c r="AP19" s="283"/>
      <c r="AQ19" s="283"/>
      <c r="AR19" s="283"/>
    </row>
    <row r="20" spans="1:46" ht="13">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502</v>
      </c>
      <c r="AP20" s="313" t="s">
        <v>503</v>
      </c>
      <c r="AQ20" s="314" t="s">
        <v>504</v>
      </c>
      <c r="AR20" s="315"/>
    </row>
    <row r="21" spans="1:46" s="321" customFormat="1" ht="13">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2" t="s">
        <v>505</v>
      </c>
      <c r="AL21" s="1143"/>
      <c r="AM21" s="1143"/>
      <c r="AN21" s="1144"/>
      <c r="AO21" s="317">
        <v>1608.99</v>
      </c>
      <c r="AP21" s="318">
        <v>1466.01</v>
      </c>
      <c r="AQ21" s="319">
        <v>142.97999999999999</v>
      </c>
      <c r="AR21" s="288"/>
      <c r="AS21" s="320"/>
      <c r="AT21" s="316"/>
    </row>
    <row r="22" spans="1:46" s="321" customFormat="1" ht="13">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2" t="s">
        <v>506</v>
      </c>
      <c r="AL22" s="1143"/>
      <c r="AM22" s="1143"/>
      <c r="AN22" s="1144"/>
      <c r="AO22" s="322">
        <v>100</v>
      </c>
      <c r="AP22" s="323">
        <v>98.8</v>
      </c>
      <c r="AQ22" s="324">
        <v>1.2</v>
      </c>
      <c r="AR22" s="308"/>
      <c r="AS22" s="320"/>
      <c r="AT22" s="316"/>
    </row>
    <row r="23" spans="1:46" s="321" customFormat="1" ht="13">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c r="A26" s="288" t="s">
        <v>507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c r="A27" s="329"/>
      <c r="AO27" s="283"/>
      <c r="AP27" s="283"/>
      <c r="AQ27" s="283"/>
      <c r="AR27" s="283"/>
      <c r="AS27" s="283"/>
      <c r="AT27" s="283"/>
    </row>
    <row r="28" spans="1:46" ht="16.5">
      <c r="A28" s="284" t="s">
        <v>508</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509</v>
      </c>
      <c r="AL29" s="288"/>
      <c r="AM29" s="288"/>
      <c r="AN29" s="288"/>
      <c r="AO29" s="283"/>
      <c r="AP29" s="283"/>
      <c r="AQ29" s="283"/>
      <c r="AR29" s="283"/>
      <c r="AS29" s="331"/>
    </row>
    <row r="30" spans="1:46" ht="13">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1" t="s">
        <v>488</v>
      </c>
      <c r="AP30" s="293"/>
      <c r="AQ30" s="294" t="s">
        <v>489</v>
      </c>
      <c r="AR30" s="295"/>
    </row>
    <row r="31" spans="1:46" ht="13">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2"/>
      <c r="AP31" s="299" t="s">
        <v>490</v>
      </c>
      <c r="AQ31" s="300" t="s">
        <v>491</v>
      </c>
      <c r="AR31" s="301" t="s">
        <v>492</v>
      </c>
    </row>
    <row r="32" spans="1:46" ht="27" customHeight="1">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6" t="s">
        <v>510</v>
      </c>
      <c r="AL32" s="1137"/>
      <c r="AM32" s="1137"/>
      <c r="AN32" s="1138"/>
      <c r="AO32" s="302">
        <v>61179278</v>
      </c>
      <c r="AP32" s="302">
        <v>74264</v>
      </c>
      <c r="AQ32" s="303">
        <v>72769</v>
      </c>
      <c r="AR32" s="304">
        <v>2.1</v>
      </c>
    </row>
    <row r="33" spans="1:46" ht="13.5" customHeight="1">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6" t="s">
        <v>511</v>
      </c>
      <c r="AL33" s="1137"/>
      <c r="AM33" s="1137"/>
      <c r="AN33" s="1138"/>
      <c r="AO33" s="302" t="s">
        <v>496</v>
      </c>
      <c r="AP33" s="302" t="s">
        <v>496</v>
      </c>
      <c r="AQ33" s="303" t="s">
        <v>496</v>
      </c>
      <c r="AR33" s="304" t="s">
        <v>496</v>
      </c>
    </row>
    <row r="34" spans="1:46" ht="27" customHeight="1">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6" t="s">
        <v>512</v>
      </c>
      <c r="AL34" s="1137"/>
      <c r="AM34" s="1137"/>
      <c r="AN34" s="1138"/>
      <c r="AO34" s="302">
        <v>2000000</v>
      </c>
      <c r="AP34" s="302">
        <v>2428</v>
      </c>
      <c r="AQ34" s="303">
        <v>4467</v>
      </c>
      <c r="AR34" s="304">
        <v>-45.6</v>
      </c>
    </row>
    <row r="35" spans="1:46" ht="27" customHeight="1">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6" t="s">
        <v>513</v>
      </c>
      <c r="AL35" s="1137"/>
      <c r="AM35" s="1137"/>
      <c r="AN35" s="1138"/>
      <c r="AO35" s="302" t="s">
        <v>496</v>
      </c>
      <c r="AP35" s="302" t="s">
        <v>496</v>
      </c>
      <c r="AQ35" s="303">
        <v>1780</v>
      </c>
      <c r="AR35" s="304" t="s">
        <v>496</v>
      </c>
    </row>
    <row r="36" spans="1:46" ht="27" customHeight="1">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6" t="s">
        <v>514</v>
      </c>
      <c r="AL36" s="1137"/>
      <c r="AM36" s="1137"/>
      <c r="AN36" s="1138"/>
      <c r="AO36" s="302" t="s">
        <v>496</v>
      </c>
      <c r="AP36" s="302" t="s">
        <v>496</v>
      </c>
      <c r="AQ36" s="303">
        <v>164</v>
      </c>
      <c r="AR36" s="304" t="s">
        <v>496</v>
      </c>
    </row>
    <row r="37" spans="1:46" ht="13.5" customHeight="1">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6" t="s">
        <v>515</v>
      </c>
      <c r="AL37" s="1137"/>
      <c r="AM37" s="1137"/>
      <c r="AN37" s="1138"/>
      <c r="AO37" s="302">
        <v>1122076</v>
      </c>
      <c r="AP37" s="302">
        <v>1362</v>
      </c>
      <c r="AQ37" s="303">
        <v>647</v>
      </c>
      <c r="AR37" s="304">
        <v>110.5</v>
      </c>
    </row>
    <row r="38" spans="1:46" ht="27" customHeight="1">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5" t="s">
        <v>516</v>
      </c>
      <c r="AL38" s="1146"/>
      <c r="AM38" s="1146"/>
      <c r="AN38" s="1147"/>
      <c r="AO38" s="332">
        <v>70</v>
      </c>
      <c r="AP38" s="332">
        <v>0</v>
      </c>
      <c r="AQ38" s="333">
        <v>2</v>
      </c>
      <c r="AR38" s="324">
        <v>-100</v>
      </c>
      <c r="AS38" s="331"/>
    </row>
    <row r="39" spans="1:46" ht="13">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5" t="s">
        <v>517</v>
      </c>
      <c r="AL39" s="1146"/>
      <c r="AM39" s="1146"/>
      <c r="AN39" s="1147"/>
      <c r="AO39" s="302">
        <v>-2808854</v>
      </c>
      <c r="AP39" s="302">
        <v>-3410</v>
      </c>
      <c r="AQ39" s="303">
        <v>-2529</v>
      </c>
      <c r="AR39" s="304">
        <v>34.799999999999997</v>
      </c>
      <c r="AS39" s="331"/>
    </row>
    <row r="40" spans="1:46" ht="27" customHeight="1">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6" t="s">
        <v>518</v>
      </c>
      <c r="AL40" s="1137"/>
      <c r="AM40" s="1137"/>
      <c r="AN40" s="1138"/>
      <c r="AO40" s="302">
        <v>-44560426</v>
      </c>
      <c r="AP40" s="302">
        <v>-54091</v>
      </c>
      <c r="AQ40" s="303">
        <v>-51424</v>
      </c>
      <c r="AR40" s="304">
        <v>5.2</v>
      </c>
      <c r="AS40" s="331"/>
    </row>
    <row r="41" spans="1:46" ht="13">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9" t="s">
        <v>519</v>
      </c>
      <c r="AL41" s="1140"/>
      <c r="AM41" s="1140"/>
      <c r="AN41" s="1141"/>
      <c r="AO41" s="302">
        <v>16932144</v>
      </c>
      <c r="AP41" s="302">
        <v>20553</v>
      </c>
      <c r="AQ41" s="303">
        <v>25875</v>
      </c>
      <c r="AR41" s="304">
        <v>-20.6</v>
      </c>
      <c r="AS41" s="331"/>
    </row>
    <row r="42" spans="1:46" ht="13">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c r="A47" s="337" t="s">
        <v>520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521</v>
      </c>
      <c r="AL48" s="338"/>
      <c r="AM48" s="338"/>
      <c r="AN48" s="338"/>
      <c r="AO48" s="338"/>
      <c r="AP48" s="338"/>
      <c r="AQ48" s="339"/>
      <c r="AR48" s="338"/>
    </row>
    <row r="49" spans="1:44" ht="13.5" customHeight="1">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8" t="s">
        <v>488</v>
      </c>
      <c r="AN49" s="1150" t="s">
        <v>522</v>
      </c>
      <c r="AO49" s="1151"/>
      <c r="AP49" s="1151"/>
      <c r="AQ49" s="1151"/>
      <c r="AR49" s="1152"/>
    </row>
    <row r="50" spans="1:44" ht="13">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9"/>
      <c r="AN50" s="344" t="s">
        <v>523</v>
      </c>
      <c r="AO50" s="345" t="s">
        <v>524</v>
      </c>
      <c r="AP50" s="346" t="s">
        <v>525</v>
      </c>
      <c r="AQ50" s="347" t="s">
        <v>526</v>
      </c>
      <c r="AR50" s="348" t="s">
        <v>527</v>
      </c>
    </row>
    <row r="51" spans="1:44" ht="13">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528</v>
      </c>
      <c r="AL51" s="341"/>
      <c r="AM51" s="349">
        <v>90123967</v>
      </c>
      <c r="AN51" s="350">
        <v>106978</v>
      </c>
      <c r="AO51" s="351">
        <v>-8.8000000000000007</v>
      </c>
      <c r="AP51" s="352">
        <v>97161</v>
      </c>
      <c r="AQ51" s="353">
        <v>2.6</v>
      </c>
      <c r="AR51" s="354">
        <v>-11.4</v>
      </c>
    </row>
    <row r="52" spans="1:44" ht="13">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529</v>
      </c>
      <c r="AM52" s="357">
        <v>34028269</v>
      </c>
      <c r="AN52" s="358">
        <v>40392</v>
      </c>
      <c r="AO52" s="359">
        <v>-16.100000000000001</v>
      </c>
      <c r="AP52" s="360">
        <v>26543</v>
      </c>
      <c r="AQ52" s="361">
        <v>6.6</v>
      </c>
      <c r="AR52" s="362">
        <v>-22.7</v>
      </c>
    </row>
    <row r="53" spans="1:44" ht="13">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530</v>
      </c>
      <c r="AL53" s="341"/>
      <c r="AM53" s="349">
        <v>86029051</v>
      </c>
      <c r="AN53" s="350">
        <v>102663</v>
      </c>
      <c r="AO53" s="351">
        <v>-4</v>
      </c>
      <c r="AP53" s="352">
        <v>101731</v>
      </c>
      <c r="AQ53" s="353">
        <v>4.7</v>
      </c>
      <c r="AR53" s="354">
        <v>-8.6999999999999993</v>
      </c>
    </row>
    <row r="54" spans="1:44" ht="13">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529</v>
      </c>
      <c r="AM54" s="357">
        <v>30700988</v>
      </c>
      <c r="AN54" s="358">
        <v>36637</v>
      </c>
      <c r="AO54" s="359">
        <v>-9.3000000000000007</v>
      </c>
      <c r="AP54" s="360">
        <v>26906</v>
      </c>
      <c r="AQ54" s="361">
        <v>1.4</v>
      </c>
      <c r="AR54" s="362">
        <v>-10.7</v>
      </c>
    </row>
    <row r="55" spans="1:44" ht="13">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531</v>
      </c>
      <c r="AL55" s="341"/>
      <c r="AM55" s="349">
        <v>89438703</v>
      </c>
      <c r="AN55" s="350">
        <v>107334</v>
      </c>
      <c r="AO55" s="351">
        <v>4.5</v>
      </c>
      <c r="AP55" s="352">
        <v>108224</v>
      </c>
      <c r="AQ55" s="353">
        <v>6.4</v>
      </c>
      <c r="AR55" s="354">
        <v>-1.9</v>
      </c>
    </row>
    <row r="56" spans="1:44" ht="13">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529</v>
      </c>
      <c r="AM56" s="357">
        <v>32981386</v>
      </c>
      <c r="AN56" s="358">
        <v>39581</v>
      </c>
      <c r="AO56" s="359">
        <v>8</v>
      </c>
      <c r="AP56" s="360">
        <v>27358</v>
      </c>
      <c r="AQ56" s="361">
        <v>1.7</v>
      </c>
      <c r="AR56" s="362">
        <v>6.3</v>
      </c>
    </row>
    <row r="57" spans="1:44" ht="13">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532</v>
      </c>
      <c r="AL57" s="341"/>
      <c r="AM57" s="349">
        <v>85218399</v>
      </c>
      <c r="AN57" s="350">
        <v>102824</v>
      </c>
      <c r="AO57" s="351">
        <v>-4.2</v>
      </c>
      <c r="AP57" s="352">
        <v>105585</v>
      </c>
      <c r="AQ57" s="353">
        <v>-2.4</v>
      </c>
      <c r="AR57" s="354">
        <v>-1.8</v>
      </c>
    </row>
    <row r="58" spans="1:44" ht="13">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529</v>
      </c>
      <c r="AM58" s="357">
        <v>33210547</v>
      </c>
      <c r="AN58" s="358">
        <v>40072</v>
      </c>
      <c r="AO58" s="359">
        <v>1.2</v>
      </c>
      <c r="AP58" s="360">
        <v>26225</v>
      </c>
      <c r="AQ58" s="361">
        <v>-4.0999999999999996</v>
      </c>
      <c r="AR58" s="362">
        <v>5.3</v>
      </c>
    </row>
    <row r="59" spans="1:44" ht="13">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533</v>
      </c>
      <c r="AL59" s="341"/>
      <c r="AM59" s="349">
        <v>93797091</v>
      </c>
      <c r="AN59" s="350">
        <v>113858</v>
      </c>
      <c r="AO59" s="351">
        <v>10.7</v>
      </c>
      <c r="AP59" s="352">
        <v>111577</v>
      </c>
      <c r="AQ59" s="353">
        <v>5.7</v>
      </c>
      <c r="AR59" s="354">
        <v>5</v>
      </c>
    </row>
    <row r="60" spans="1:44" ht="13">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529</v>
      </c>
      <c r="AM60" s="357">
        <v>36850485</v>
      </c>
      <c r="AN60" s="358">
        <v>44732</v>
      </c>
      <c r="AO60" s="359">
        <v>11.6</v>
      </c>
      <c r="AP60" s="360">
        <v>26257</v>
      </c>
      <c r="AQ60" s="361">
        <v>0.1</v>
      </c>
      <c r="AR60" s="362">
        <v>11.5</v>
      </c>
    </row>
    <row r="61" spans="1:44" ht="13">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534</v>
      </c>
      <c r="AL61" s="363"/>
      <c r="AM61" s="364">
        <v>88921442</v>
      </c>
      <c r="AN61" s="365">
        <v>106731</v>
      </c>
      <c r="AO61" s="366">
        <v>-0.4</v>
      </c>
      <c r="AP61" s="367">
        <v>104856</v>
      </c>
      <c r="AQ61" s="368">
        <v>3.4</v>
      </c>
      <c r="AR61" s="354">
        <v>-3.8</v>
      </c>
    </row>
    <row r="62" spans="1:44" ht="13">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529</v>
      </c>
      <c r="AM62" s="357">
        <v>33554335</v>
      </c>
      <c r="AN62" s="358">
        <v>40283</v>
      </c>
      <c r="AO62" s="359">
        <v>-0.9</v>
      </c>
      <c r="AP62" s="360">
        <v>26658</v>
      </c>
      <c r="AQ62" s="361">
        <v>1.1000000000000001</v>
      </c>
      <c r="AR62" s="362">
        <v>-2</v>
      </c>
    </row>
    <row r="63" spans="1:44" ht="13">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c r="AK67" s="283"/>
      <c r="AL67" s="283"/>
      <c r="AM67" s="283"/>
      <c r="AN67" s="283"/>
      <c r="AO67" s="283"/>
      <c r="AP67" s="283"/>
      <c r="AQ67" s="283"/>
      <c r="AR67" s="283"/>
      <c r="AS67" s="283"/>
      <c r="AT67" s="283"/>
    </row>
    <row r="68" spans="1:46" ht="13.5" hidden="1" customHeight="1">
      <c r="AK68" s="283"/>
      <c r="AL68" s="283"/>
      <c r="AM68" s="283"/>
      <c r="AN68" s="283"/>
      <c r="AO68" s="283"/>
      <c r="AP68" s="283"/>
      <c r="AQ68" s="283"/>
      <c r="AR68" s="283"/>
    </row>
    <row r="69" spans="1:46" ht="13.5" hidden="1" customHeight="1">
      <c r="AK69" s="283"/>
      <c r="AL69" s="283"/>
      <c r="AM69" s="283"/>
      <c r="AN69" s="283"/>
      <c r="AO69" s="283"/>
      <c r="AP69" s="283"/>
      <c r="AQ69" s="283"/>
      <c r="AR69" s="283"/>
    </row>
    <row r="70" spans="1:46" ht="13" hidden="1">
      <c r="AK70" s="283"/>
      <c r="AL70" s="283"/>
      <c r="AM70" s="283"/>
      <c r="AN70" s="283"/>
      <c r="AO70" s="283"/>
      <c r="AP70" s="283"/>
      <c r="AQ70" s="283"/>
      <c r="AR70" s="283"/>
    </row>
    <row r="71" spans="1:46" ht="13" hidden="1">
      <c r="AK71" s="283"/>
      <c r="AL71" s="283"/>
      <c r="AM71" s="283"/>
      <c r="AN71" s="283"/>
      <c r="AO71" s="283"/>
      <c r="AP71" s="283"/>
      <c r="AQ71" s="283"/>
      <c r="AR71" s="283"/>
    </row>
    <row r="72" spans="1:46" ht="13" hidden="1">
      <c r="AK72" s="283"/>
      <c r="AL72" s="283"/>
      <c r="AM72" s="283"/>
      <c r="AN72" s="283"/>
      <c r="AO72" s="283"/>
      <c r="AP72" s="283"/>
      <c r="AQ72" s="283"/>
      <c r="AR72" s="283"/>
    </row>
    <row r="73" spans="1:46" ht="13" hidden="1">
      <c r="AK73" s="283"/>
      <c r="AL73" s="283"/>
      <c r="AM73" s="283"/>
      <c r="AN73" s="283"/>
      <c r="AO73" s="283"/>
      <c r="AP73" s="283"/>
      <c r="AQ73" s="283"/>
      <c r="AR73" s="283"/>
    </row>
  </sheetData>
  <sheetProtection algorithmName="SHA-512" hashValue="wUYcJihgAWLUq3YOozuta8lJUlUbzvi9TzyqtE1DbBoU6a5TUVlDF5uvMF+fJu9TcjDl8XlLShqvAdVwsYgEHQ==" saltValue="tRMCB9jSYhED6izFHSNz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79" customWidth="1"/>
    <col min="126"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c r="B2" s="278"/>
      <c r="DC2" s="278"/>
    </row>
    <row r="3" spans="1:125" ht="13">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row r="5" spans="1:125" ht="13"/>
    <row r="6" spans="1:125" ht="13"/>
    <row r="7" spans="1:125" ht="13"/>
    <row r="8" spans="1:125" ht="13"/>
    <row r="9" spans="1:125" ht="13">
      <c r="DU9" s="278"/>
    </row>
    <row r="10" spans="1:125" ht="13"/>
    <row r="11" spans="1:125" ht="13"/>
    <row r="12" spans="1:125" ht="13"/>
    <row r="13" spans="1:125" ht="13"/>
    <row r="14" spans="1:125" ht="13"/>
    <row r="15" spans="1:125" ht="13"/>
    <row r="16" spans="1:125" ht="13"/>
    <row r="17" spans="2:125" ht="13">
      <c r="DU17" s="278"/>
    </row>
    <row r="18" spans="2:125" ht="13"/>
    <row r="19" spans="2:125" ht="13"/>
    <row r="20" spans="2:125" ht="13">
      <c r="DU20" s="278"/>
    </row>
    <row r="21" spans="2:125" ht="13">
      <c r="DU21" s="278"/>
    </row>
    <row r="22" spans="2:125" ht="13"/>
    <row r="23" spans="2:125" ht="13"/>
    <row r="24" spans="2:125" ht="13"/>
    <row r="25" spans="2:125" ht="13"/>
    <row r="26" spans="2:125" ht="13"/>
    <row r="27" spans="2:125" ht="13"/>
    <row r="28" spans="2:125" ht="13">
      <c r="DU28" s="278"/>
    </row>
    <row r="29" spans="2:125" ht="13"/>
    <row r="30" spans="2:125" ht="13">
      <c r="B30" s="278"/>
    </row>
    <row r="31" spans="2:125" ht="13"/>
    <row r="32" spans="2:125" ht="13"/>
    <row r="33" spans="3:125" ht="13">
      <c r="G33" s="278"/>
      <c r="I33" s="278"/>
    </row>
    <row r="34" spans="3:125" ht="13">
      <c r="C34" s="278"/>
      <c r="P34" s="278"/>
      <c r="R34" s="278"/>
      <c r="DD34" s="278"/>
    </row>
    <row r="35" spans="3:125" ht="13">
      <c r="D35" s="278"/>
      <c r="E35" s="278"/>
      <c r="DC35" s="278"/>
      <c r="DF35" s="278"/>
      <c r="DP35" s="278"/>
      <c r="DQ35" s="278"/>
      <c r="DR35" s="278"/>
      <c r="DS35" s="278"/>
      <c r="DT35" s="278"/>
      <c r="DU35" s="278"/>
    </row>
    <row r="36" spans="3:125" ht="13">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c r="DU37" s="278"/>
    </row>
    <row r="38" spans="3:125" ht="13">
      <c r="DT38" s="278"/>
      <c r="DU38" s="278"/>
    </row>
    <row r="39" spans="3:125" ht="13"/>
    <row r="40" spans="3:125" ht="13">
      <c r="DD40" s="278"/>
    </row>
    <row r="41" spans="3:125" ht="13">
      <c r="R41" s="278"/>
    </row>
    <row r="42" spans="3:125" ht="13">
      <c r="DC42" s="278"/>
      <c r="DF42" s="278"/>
    </row>
    <row r="43" spans="3:125" ht="13">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c r="DU44" s="278"/>
    </row>
    <row r="45" spans="3:125" ht="13"/>
    <row r="46" spans="3:125" ht="13"/>
    <row r="47" spans="3:125" ht="13"/>
    <row r="48" spans="3:125" ht="13">
      <c r="DT48" s="278"/>
      <c r="DU48" s="278"/>
    </row>
    <row r="49" spans="120:125" ht="13"/>
    <row r="50" spans="120:125" ht="13">
      <c r="DU50" s="278"/>
    </row>
    <row r="51" spans="120:125" ht="13">
      <c r="DP51" s="278"/>
      <c r="DQ51" s="278"/>
      <c r="DR51" s="278"/>
      <c r="DS51" s="278"/>
      <c r="DT51" s="278"/>
      <c r="DU51" s="278"/>
    </row>
    <row r="52" spans="120:125" ht="13"/>
    <row r="53" spans="120:125" ht="13"/>
    <row r="54" spans="120:125" ht="13">
      <c r="DU54" s="278"/>
    </row>
    <row r="55" spans="120:125" ht="13"/>
    <row r="56" spans="120:125" ht="13"/>
    <row r="57" spans="120:125" ht="13"/>
    <row r="58" spans="120:125" ht="13">
      <c r="DU58" s="278"/>
    </row>
    <row r="59" spans="120:125" ht="13"/>
    <row r="60" spans="120:125" ht="13"/>
    <row r="61" spans="120:125" ht="13"/>
    <row r="62" spans="120:125" ht="13"/>
    <row r="63" spans="120:125" ht="13">
      <c r="DU63" s="278"/>
    </row>
    <row r="64" spans="120:125" ht="13">
      <c r="DT64" s="278"/>
      <c r="DU64" s="278"/>
    </row>
    <row r="65" spans="123:125" ht="13"/>
    <row r="66" spans="123:125" ht="13"/>
    <row r="67" spans="123:125" ht="13"/>
    <row r="68" spans="123:125" ht="13"/>
    <row r="69" spans="123:125" ht="13">
      <c r="DS69" s="278"/>
      <c r="DT69" s="278"/>
      <c r="DU69" s="278"/>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2:125" ht="13"/>
    <row r="82" spans="112:125" ht="13">
      <c r="DH82" s="278"/>
    </row>
    <row r="83" spans="112:125" ht="13">
      <c r="DI83" s="278"/>
      <c r="DJ83" s="278"/>
      <c r="DK83" s="278"/>
      <c r="DL83" s="278"/>
      <c r="DM83" s="278"/>
      <c r="DN83" s="278"/>
      <c r="DO83" s="278"/>
      <c r="DP83" s="278"/>
      <c r="DQ83" s="278"/>
      <c r="DR83" s="278"/>
      <c r="DS83" s="278"/>
      <c r="DT83" s="278"/>
      <c r="DU83" s="278"/>
    </row>
    <row r="84" spans="112:125" ht="13"/>
    <row r="85" spans="112:125" ht="13"/>
    <row r="86" spans="112:125" ht="13"/>
    <row r="87" spans="112:125" ht="13"/>
    <row r="88" spans="112:125" ht="13">
      <c r="DU88" s="278"/>
    </row>
    <row r="89" spans="112:125" ht="13"/>
    <row r="90" spans="112:125" ht="13"/>
    <row r="91" spans="112:125" ht="13"/>
    <row r="92" spans="112:125" ht="13.5" customHeight="1"/>
    <row r="93" spans="112:125" ht="13.5" customHeight="1"/>
    <row r="94" spans="112:125" ht="13.5" customHeight="1">
      <c r="DS94" s="278"/>
      <c r="DT94" s="278"/>
      <c r="DU94" s="278"/>
    </row>
    <row r="95" spans="112:125" ht="13.5" customHeight="1">
      <c r="DU95" s="278"/>
    </row>
    <row r="96" spans="112:125" ht="13.5" customHeight="1"/>
    <row r="97" spans="124:125" ht="13.5" customHeight="1"/>
    <row r="98" spans="124:125" ht="13.5" customHeight="1"/>
    <row r="99" spans="124:125" ht="13.5" customHeight="1"/>
    <row r="100" spans="124:125" ht="13.5" customHeight="1"/>
    <row r="101" spans="124:125" ht="13.5" customHeight="1">
      <c r="DU101" s="278"/>
    </row>
    <row r="102" spans="124:125" ht="13.5" customHeight="1"/>
    <row r="103" spans="124:125" ht="13.5" customHeight="1"/>
    <row r="104" spans="124:125" ht="13.5" customHeight="1">
      <c r="DT104" s="278"/>
      <c r="DU104" s="2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8" t="s">
        <v>535</v>
      </c>
    </row>
    <row r="121" spans="125:125" ht="13.5" hidden="1" customHeight="1">
      <c r="DU121" s="278"/>
    </row>
  </sheetData>
  <sheetProtection algorithmName="SHA-512" hashValue="uwmyyrz2ZZ1h2XLrnThovkpCVO4vkxoyElBLlraOxag6Oa7SEsASozJVjr7LlHkqLfMWDVL6zFyrKeFR4ITX9A==" saltValue="uDYJ9wZLPvhs4rxaKhAh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cols>
    <col min="1" max="125" width="2.453125" style="279" customWidth="1"/>
    <col min="126" max="154" width="0" style="278" hidden="1" customWidth="1"/>
    <col min="155"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c r="B2" s="278"/>
    </row>
    <row r="3" spans="1:125" ht="13">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spans="9:125" ht="13"/>
    <row r="18" spans="9:125" ht="13"/>
    <row r="19" spans="9:125" ht="13"/>
    <row r="20" spans="9:125" ht="13"/>
    <row r="21" spans="9:125" ht="13"/>
    <row r="22" spans="9:125" ht="13"/>
    <row r="23" spans="9:125" ht="13"/>
    <row r="24" spans="9:125" ht="13"/>
    <row r="25" spans="9:125" ht="13"/>
    <row r="26" spans="9:125" ht="13"/>
    <row r="27" spans="9:125" ht="13"/>
    <row r="28" spans="9:125" ht="13"/>
    <row r="29" spans="9:125" ht="13"/>
    <row r="30" spans="9:125" ht="13"/>
    <row r="31" spans="9:125" ht="13">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row r="33" spans="2:8" ht="13">
      <c r="G33" s="278"/>
    </row>
    <row r="34" spans="2:8" ht="13">
      <c r="C34" s="278"/>
    </row>
    <row r="35" spans="2:8" ht="13">
      <c r="B35" s="278"/>
      <c r="D35" s="278"/>
      <c r="E35" s="278"/>
    </row>
    <row r="36" spans="2:8" ht="13">
      <c r="F36" s="278"/>
      <c r="H36" s="278"/>
    </row>
    <row r="37" spans="2:8" ht="13"/>
    <row r="38" spans="2:8" ht="13"/>
    <row r="39" spans="2:8" ht="13"/>
    <row r="40" spans="2:8" ht="13"/>
    <row r="41" spans="2:8" ht="13"/>
    <row r="42" spans="2:8" ht="13"/>
    <row r="43" spans="2:8" ht="13"/>
    <row r="44" spans="2:8" ht="13"/>
    <row r="45" spans="2:8" ht="13"/>
    <row r="46" spans="2:8" ht="13"/>
    <row r="47" spans="2:8" ht="13"/>
    <row r="48" spans="2:8"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9" t="s">
        <v>536</v>
      </c>
    </row>
  </sheetData>
  <sheetProtection algorithmName="SHA-512" hashValue="7wXDwbHuosWIPIbeAkAD0ZHx2qodKAC3kmw8zTxQzbgNmY1TUW5YxlDy7tZWGr8CfU1Bi9lHgzCWVYESMhqsUg==" saltValue="w6X+tMTLiM7GIHbZNeX7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6"/>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1" t="s">
        <v>537</v>
      </c>
      <c r="G46" s="372" t="s">
        <v>538</v>
      </c>
      <c r="H46" s="372" t="s">
        <v>539</v>
      </c>
      <c r="I46" s="372" t="s">
        <v>540</v>
      </c>
      <c r="J46" s="373" t="s">
        <v>541</v>
      </c>
    </row>
    <row r="47" spans="2:10" ht="57.75" customHeight="1">
      <c r="B47" s="7"/>
      <c r="C47" s="1153" t="s">
        <v>3</v>
      </c>
      <c r="D47" s="1153"/>
      <c r="E47" s="1154"/>
      <c r="F47" s="374">
        <v>5.58</v>
      </c>
      <c r="G47" s="375">
        <v>6.72</v>
      </c>
      <c r="H47" s="375">
        <v>5.76</v>
      </c>
      <c r="I47" s="375">
        <v>5.79</v>
      </c>
      <c r="J47" s="376">
        <v>6.65</v>
      </c>
    </row>
    <row r="48" spans="2:10" ht="57.75" customHeight="1">
      <c r="B48" s="8"/>
      <c r="C48" s="1155" t="s">
        <v>4</v>
      </c>
      <c r="D48" s="1155"/>
      <c r="E48" s="1156"/>
      <c r="F48" s="377">
        <v>2.14</v>
      </c>
      <c r="G48" s="378">
        <v>1.55</v>
      </c>
      <c r="H48" s="378">
        <v>1.84</v>
      </c>
      <c r="I48" s="378">
        <v>2.1</v>
      </c>
      <c r="J48" s="379">
        <v>2.14</v>
      </c>
    </row>
    <row r="49" spans="2:10" ht="57.75" customHeight="1" thickBot="1">
      <c r="B49" s="9"/>
      <c r="C49" s="1157" t="s">
        <v>5</v>
      </c>
      <c r="D49" s="1157"/>
      <c r="E49" s="1158"/>
      <c r="F49" s="380" t="s">
        <v>542</v>
      </c>
      <c r="G49" s="381">
        <v>0.45</v>
      </c>
      <c r="H49" s="381" t="s">
        <v>543</v>
      </c>
      <c r="I49" s="381">
        <v>0.26</v>
      </c>
      <c r="J49" s="382">
        <v>0.87</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aiklccra+a1toH40V4N2kZjsNFHV6HqvynL1/31tQB33gdFVLZ1//MQFYttIEJfjjWkIXga+sORHK8kQUF70mw==" saltValue="oolxhydBRb0OsFL9oBjC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2021-03-16T08:10:47Z</cp:lastPrinted>
  <dcterms:created xsi:type="dcterms:W3CDTF">2021-02-02T04:20:15Z</dcterms:created>
  <dcterms:modified xsi:type="dcterms:W3CDTF">2021-11-10T08:05:22Z</dcterms:modified>
  <cp:category/>
</cp:coreProperties>
</file>