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14804606-E392-4561-AE27-8FA0CBC300FE}"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U32" i="10"/>
  <c r="CO31" i="10"/>
  <c r="CO32" i="10" s="1"/>
  <c r="CO33" i="10" s="1"/>
  <c r="CO34" i="10" s="1"/>
  <c r="CO35" i="10" s="1"/>
  <c r="CO36" i="10" s="1"/>
  <c r="CO37" i="10" s="1"/>
  <c r="CO38" i="10" s="1"/>
  <c r="CO39" i="10" s="1"/>
  <c r="CO40" i="10" s="1"/>
  <c r="BW31" i="10"/>
  <c r="BW32" i="10" s="1"/>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C33" i="10"/>
  <c r="C34" i="10" s="1"/>
  <c r="C35" i="10" s="1"/>
  <c r="C36" i="10" s="1"/>
  <c r="C37" i="10" s="1"/>
  <c r="C38" i="10" s="1"/>
  <c r="C39" i="10" s="1"/>
  <c r="C40" i="10" s="1"/>
  <c r="AM31" i="10" l="1"/>
  <c r="AM32" i="10" s="1"/>
  <c r="BE31" i="10" l="1"/>
  <c r="BE32" i="10" s="1"/>
  <c r="BE33" i="10" s="1"/>
</calcChain>
</file>

<file path=xl/sharedStrings.xml><?xml version="1.0" encoding="utf-8"?>
<sst xmlns="http://schemas.openxmlformats.org/spreadsheetml/2006/main" count="1071" uniqueCount="621">
  <si>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</si>
  <si>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</si>
  <si>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</si>
  <si>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</si>
  <si>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</si>
  <si>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</si>
  <si>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</si>
  <si>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</si>
  <si>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</si>
  <si>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</si>
  <si>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</si>
  <si>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</si>
  <si>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</si>
  <si>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</si>
  <si>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</si>
  <si>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</si>
  <si>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</si>
  <si>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</si>
  <si>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</si>
  <si>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</si>
  <si>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</si>
  <si>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</si>
  <si>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</si>
  <si>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</si>
  <si>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</si>
  <si>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</si>
  <si>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</si>
  <si>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</si>
  <si>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</si>
  <si>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</si>
  <si>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</si>
  <si>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</si>
  <si>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</si>
  <si>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</si>
  <si>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</si>
  <si>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</si>
  <si>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</si>
  <si>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</si>
  <si>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</si>
  <si>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</si>
  <si>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</si>
  <si>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</si>
  <si>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</si>
  <si>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</si>
  <si>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</si>
  <si>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</si>
  <si>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</si>
  <si>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</si>
  <si>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</si>
  <si>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</si>
  <si>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</si>
  <si>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</si>
  <si>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</si>
  <si>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</si>
  <si>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</si>
  <si>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</si>
  <si>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</si>
  <si>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</si>
  <si>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</si>
  <si>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</si>
  <si>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</si>
  <si>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</si>
  <si>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</si>
  <si>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</si>
  <si>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</si>
  <si>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</si>
  <si>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</si>
  <si>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</si>
  <si>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</si>
  <si>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</si>
  <si>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</si>
  <si>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</si>
  <si>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</si>
  <si>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</si>
  <si>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</si>
  <si>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</si>
  <si>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</si>
  <si>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</si>
  <si>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</si>
  <si>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</si>
  <si>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</si>
  <si>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</si>
  <si>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</si>
  <si>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</si>
  <si>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</si>
  <si>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</si>
  <si>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</si>
  <si>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</si>
  <si>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</si>
  <si>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</si>
  <si>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</si>
  <si>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</si>
  <si>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</si>
  <si>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</si>
  <si>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</si>
  <si>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</si>
  <si>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</si>
  <si>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</si>
  <si>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</si>
  <si>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</si>
  <si>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</si>
  <si>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</si>
  <si>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</si>
  <si>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</si>
  <si>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</si>
  <si>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</si>
  <si>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</si>
  <si>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</si>
  <si>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</si>
  <si>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</si>
  <si>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</si>
  <si>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</si>
  <si>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</si>
  <si>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</si>
  <si>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</si>
  <si>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</si>
  <si>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</si>
  <si>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</si>
  <si>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</si>
  <si>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</si>
  <si>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</si>
  <si>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</si>
  <si>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</si>
  <si>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</si>
  <si>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</si>
  <si>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</si>
  <si>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</si>
  <si>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</si>
  <si>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</si>
  <si>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</si>
  <si>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</si>
  <si>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</si>
  <si>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</si>
  <si>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</si>
  <si>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</si>
  <si>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</si>
  <si>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</si>
  <si>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</si>
  <si>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</si>
  <si>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</si>
  <si>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</si>
  <si>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</si>
  <si>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</si>
  <si>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</si>
  <si>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</si>
  <si>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</si>
  <si>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</si>
  <si>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</si>
  <si>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</si>
  <si>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</si>
  <si>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</si>
  <si>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</si>
  <si>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</si>
  <si>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</si>
  <si>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</si>
  <si>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</si>
  <si>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</si>
  <si>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</si>
  <si>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</si>
  <si>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</si>
  <si>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</si>
  <si>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</si>
  <si>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</si>
  <si>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</si>
  <si>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</si>
  <si>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</si>
  <si>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</si>
  <si>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</si>
  <si>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</si>
  <si>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</si>
  <si>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</si>
  <si>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</si>
  <si>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</si>
  <si>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</si>
  <si>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</si>
  <si>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</si>
  <si>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</si>
  <si>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</si>
  <si>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</si>
  <si>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</si>
  <si>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</si>
  <si>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</si>
  <si>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</si>
  <si>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</si>
  <si>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</si>
  <si>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</si>
  <si>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長崎県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</si>
  <si>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</si>
  <si>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</si>
  <si>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</si>
  <si>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</si>
  <si>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</si>
  <si>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</si>
  <si>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</si>
  <si>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</si>
  <si>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</si>
  <si>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</si>
  <si>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</si>
  <si>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</si>
  <si>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</si>
  <si>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</si>
  <si>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</si>
  <si>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</si>
  <si>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</si>
  <si>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</si>
  <si>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</si>
  <si>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</si>
  <si>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</si>
  <si>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</si>
  <si>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</si>
  <si>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</si>
  <si>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</si>
  <si>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</si>
  <si>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</si>
  <si>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</si>
  <si>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</si>
  <si>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</si>
  <si>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</si>
  <si>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</si>
  <si>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</si>
  <si>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</si>
  <si>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</si>
  <si>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</si>
  <si>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</si>
  <si>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</si>
  <si>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</si>
  <si>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</si>
  <si>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</si>
  <si>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</si>
  <si>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</si>
  <si>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</si>
  <si>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</si>
  <si>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</si>
  <si>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</si>
  <si>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</si>
  <si>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</si>
  <si>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</si>
  <si>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</si>
  <si>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</si>
  <si>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</si>
  <si>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</si>
  <si>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</si>
  <si>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</si>
  <si>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</si>
  <si>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</si>
  <si>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</si>
  <si>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</si>
  <si>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</si>
  <si>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</si>
  <si>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</si>
  <si>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</si>
  <si>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</si>
  <si>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</si>
  <si>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</si>
  <si>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</si>
  <si>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</si>
  <si>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</si>
  <si>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</si>
  <si>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</si>
  <si>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</si>
  <si>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</si>
  <si>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</si>
  <si>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</si>
  <si>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</si>
  <si>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</si>
  <si>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</si>
  <si>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</si>
  <si>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</si>
  <si>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</si>
  <si>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</si>
  <si>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</si>
  <si>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</si>
  <si>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</si>
  <si>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</si>
  <si>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</si>
  <si>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</si>
  <si>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</si>
  <si>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</si>
  <si>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</si>
  <si>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</si>
  <si>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</si>
  <si>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</si>
  <si>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</si>
  <si>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</si>
  <si>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</si>
  <si>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</si>
  <si>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</si>
  <si>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</si>
  <si>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</si>
  <si>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</si>
  <si>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</si>
  <si>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</si>
  <si>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</si>
  <si>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</si>
  <si>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</si>
  <si>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</si>
  <si>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</si>
  <si>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</si>
  <si>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</si>
  <si>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</si>
  <si>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</si>
  <si>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</si>
  <si>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</si>
  <si>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</si>
  <si>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</si>
  <si>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</si>
  <si>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</si>
  <si>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</si>
  <si>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</si>
  <si>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</si>
  <si>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</si>
  <si>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</si>
  <si>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</si>
  <si>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</si>
  <si>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</si>
  <si>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</si>
  <si>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</si>
  <si>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</si>
  <si>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</si>
  <si>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</si>
  <si>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</si>
  <si>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</si>
  <si>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</si>
  <si>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</si>
  <si>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</si>
  <si>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</si>
  <si>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</si>
  <si>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</si>
  <si>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</si>
  <si>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</si>
  <si>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</si>
  <si>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</si>
  <si>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</si>
  <si>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</si>
  <si>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</si>
  <si>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</si>
  <si>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</si>
  <si>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</si>
  <si>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</si>
  <si>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</si>
  <si>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</si>
  <si>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</si>
  <si>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長崎県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</si>
  <si>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</si>
  <si>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</si>
  <si>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</si>
  <si>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</si>
  <si>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</si>
  <si>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</si>
  <si>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</si>
  <si>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</si>
  <si>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</si>
  <si>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</si>
  <si>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</si>
  <si>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</si>
  <si>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</si>
  <si>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</si>
  <si>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</si>
  <si>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</si>
  <si>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</si>
  <si>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</si>
  <si>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</si>
  <si>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</si>
  <si>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</si>
  <si>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農業改良資金特別会計</t>
    <phoneticPr fontId="5"/>
  </si>
  <si>
    <t>県営林特別会計</t>
    <phoneticPr fontId="5"/>
  </si>
  <si>
    <t>小規模企業者等設備導入資金特別会計</t>
    <phoneticPr fontId="5"/>
  </si>
  <si>
    <t>用地特別会計</t>
    <phoneticPr fontId="5"/>
  </si>
  <si>
    <t>林業改善資金特別会計</t>
    <phoneticPr fontId="5"/>
  </si>
  <si>
    <t>庁用管理特別会計</t>
    <phoneticPr fontId="5"/>
  </si>
  <si>
    <t>沿岸漁業改善資金特別会計</t>
    <phoneticPr fontId="5"/>
  </si>
  <si>
    <t>-</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</si>
  <si>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</si>
  <si>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</si>
  <si>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</si>
  <si>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</si>
  <si>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</si>
  <si>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</si>
  <si>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</si>
  <si>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</si>
  <si>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</si>
  <si>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</si>
  <si>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</si>
  <si>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</si>
  <si>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</si>
  <si>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</si>
  <si>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</si>
  <si>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</si>
  <si>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交通事業会計</t>
    <phoneticPr fontId="5"/>
  </si>
  <si>
    <t>法適用企業</t>
    <phoneticPr fontId="5"/>
  </si>
  <si>
    <t>港湾整備事業会計</t>
    <phoneticPr fontId="5"/>
  </si>
  <si>
    <t>法適用企業</t>
    <phoneticPr fontId="5"/>
  </si>
  <si>
    <t>長崎魚市場特別会計</t>
    <phoneticPr fontId="5"/>
  </si>
  <si>
    <t>法非適用企業</t>
    <phoneticPr fontId="5"/>
  </si>
  <si>
    <t>流域下水道特別会計</t>
    <phoneticPr fontId="5"/>
  </si>
  <si>
    <t>法非適用企業</t>
    <phoneticPr fontId="5"/>
  </si>
  <si>
    <t>港湾施設整備特別会計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</si>
  <si>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</si>
  <si>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</si>
  <si>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</si>
  <si>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</si>
  <si>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</si>
  <si>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</si>
  <si>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</si>
  <si>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</si>
  <si>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</si>
  <si>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</si>
  <si>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</si>
  <si>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</si>
  <si>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</si>
  <si>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</si>
  <si>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</si>
  <si>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</si>
  <si>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</si>
  <si>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</si>
  <si>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</si>
  <si>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</si>
  <si>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</si>
  <si>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</si>
  <si>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</si>
  <si>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</si>
  <si>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</si>
  <si>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</si>
  <si>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</si>
  <si>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</si>
  <si>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</si>
  <si>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</si>
  <si>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</si>
  <si>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</si>
  <si>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</si>
  <si>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</si>
  <si>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</si>
  <si>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</si>
  <si>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</si>
  <si>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</si>
  <si>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</si>
  <si>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</si>
  <si>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</si>
  <si>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</si>
  <si>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</si>
  <si>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</si>
  <si>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</si>
  <si>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</si>
  <si>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</si>
  <si>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</si>
  <si>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</si>
  <si>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</si>
  <si>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</si>
  <si>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</si>
  <si>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</si>
  <si>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</si>
  <si>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</si>
  <si>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</si>
  <si>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港湾施設整備特別会計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</si>
  <si>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</si>
  <si>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</si>
  <si>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</si>
  <si>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</si>
  <si>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</si>
  <si>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</si>
  <si>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</si>
  <si>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</si>
  <si>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</si>
  <si>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</si>
  <si>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</si>
  <si>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</si>
  <si>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</si>
  <si>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</si>
  <si>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</si>
  <si>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</si>
  <si>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</si>
  <si>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</si>
  <si>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</si>
  <si>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</si>
  <si>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</si>
  <si>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</si>
  <si>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</si>
  <si>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</si>
  <si>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</si>
  <si>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</si>
  <si>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</si>
  <si>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</si>
  <si>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</si>
  <si>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</si>
  <si>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</si>
  <si>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</si>
  <si>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</si>
  <si>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</si>
  <si>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</si>
  <si>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</si>
  <si>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</si>
  <si>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</si>
  <si>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</si>
  <si>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</si>
  <si>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</si>
  <si>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</si>
  <si>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</si>
  <si>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</si>
  <si>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</si>
  <si>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</si>
  <si>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</si>
  <si>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</si>
  <si>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</si>
  <si>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</si>
  <si>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</si>
  <si>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</si>
  <si>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</si>
  <si>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</si>
  <si>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</si>
  <si>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</si>
  <si>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</si>
  <si>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</si>
  <si>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</si>
  <si>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</si>
  <si>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</si>
  <si>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</si>
  <si>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</si>
  <si>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</si>
  <si>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</si>
  <si>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</si>
  <si>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</si>
  <si>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</si>
  <si>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</si>
  <si>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</si>
  <si>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</si>
  <si>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</si>
  <si>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</si>
  <si>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</si>
  <si>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</si>
  <si>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</si>
  <si>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</si>
  <si>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</si>
  <si>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</si>
  <si>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</si>
  <si>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</si>
  <si>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</si>
  <si>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</si>
  <si>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</si>
  <si>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</si>
  <si>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</si>
  <si>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</si>
  <si>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0.16</t>
  </si>
  <si>
    <t>▲ 0.09</t>
  </si>
  <si>
    <t>港湾整備事業会計</t>
  </si>
  <si>
    <t>港湾施設整備特別会計</t>
  </si>
  <si>
    <t>国民健康保険特別会計</t>
  </si>
  <si>
    <t>一般会計</t>
  </si>
  <si>
    <t>交通事業会計</t>
  </si>
  <si>
    <t>流域下水道特別会計</t>
  </si>
  <si>
    <t>庁用管理特別会計</t>
  </si>
  <si>
    <t>用地特別会計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</si>
  <si>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</si>
  <si>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</si>
  <si>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</si>
  <si>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</si>
  <si>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</si>
  <si>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</si>
  <si>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</si>
  <si>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</si>
  <si>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</si>
  <si>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長崎県病院企業団</t>
    <rPh sb="0" eb="3">
      <t>ナガサキケン</t>
    </rPh>
    <rPh sb="3" eb="5">
      <t>ビョウイン</t>
    </rPh>
    <rPh sb="5" eb="7">
      <t>キギョウ</t>
    </rPh>
    <rPh sb="7" eb="8">
      <t>ダン</t>
    </rPh>
    <phoneticPr fontId="17"/>
  </si>
  <si>
    <t>有明海自動車航送船組合</t>
    <rPh sb="0" eb="3">
      <t>アリアケカイ</t>
    </rPh>
    <rPh sb="3" eb="6">
      <t>ジドウシャ</t>
    </rPh>
    <rPh sb="6" eb="7">
      <t>コウ</t>
    </rPh>
    <rPh sb="7" eb="8">
      <t>ソウ</t>
    </rPh>
    <rPh sb="8" eb="9">
      <t>フネ</t>
    </rPh>
    <rPh sb="9" eb="11">
      <t>クミアイ</t>
    </rPh>
    <phoneticPr fontId="17"/>
  </si>
  <si>
    <t>（公財）ながさき地域政策研究所</t>
    <rPh sb="1" eb="2">
      <t>コウ</t>
    </rPh>
    <rPh sb="2" eb="3">
      <t>ザイ</t>
    </rPh>
    <phoneticPr fontId="36"/>
  </si>
  <si>
    <t>（公財）長崎県私立学校退職金財団</t>
    <rPh sb="1" eb="2">
      <t>コウ</t>
    </rPh>
    <rPh sb="2" eb="3">
      <t>ザイ</t>
    </rPh>
    <phoneticPr fontId="36"/>
  </si>
  <si>
    <t>（公財）長崎県消防協会</t>
    <rPh sb="1" eb="2">
      <t>コウ</t>
    </rPh>
    <rPh sb="2" eb="3">
      <t>ザイ</t>
    </rPh>
    <phoneticPr fontId="36"/>
  </si>
  <si>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</si>
  <si>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</si>
  <si>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</si>
  <si>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</si>
  <si>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</si>
  <si>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6"/>
  </si>
  <si>
    <t>（公財）長崎県食鳥肉衛生協会</t>
    <rPh sb="1" eb="2">
      <t>コウ</t>
    </rPh>
    <rPh sb="2" eb="3">
      <t>ザイ</t>
    </rPh>
    <phoneticPr fontId="36"/>
  </si>
  <si>
    <t>（一財）長崎県浄化槽協会</t>
    <rPh sb="1" eb="2">
      <t>イチ</t>
    </rPh>
    <rPh sb="2" eb="3">
      <t>ザイ</t>
    </rPh>
    <phoneticPr fontId="36"/>
  </si>
  <si>
    <t>（公財）県民ボランティア振興基金</t>
    <rPh sb="1" eb="2">
      <t>コウ</t>
    </rPh>
    <rPh sb="2" eb="3">
      <t>ザイ</t>
    </rPh>
    <phoneticPr fontId="36"/>
  </si>
  <si>
    <t>（公財）長崎県すこやか長寿財団</t>
    <rPh sb="1" eb="2">
      <t>コウ</t>
    </rPh>
    <rPh sb="2" eb="3">
      <t>ザイ</t>
    </rPh>
    <phoneticPr fontId="36"/>
  </si>
  <si>
    <t>（公財）長崎県産炭地域振興財団</t>
    <rPh sb="1" eb="2">
      <t>コウ</t>
    </rPh>
    <rPh sb="2" eb="3">
      <t>ザイ</t>
    </rPh>
    <phoneticPr fontId="36"/>
  </si>
  <si>
    <t>（公財）長崎県産業振興財団</t>
    <rPh sb="1" eb="2">
      <t>コウ</t>
    </rPh>
    <rPh sb="2" eb="3">
      <t>ザイ</t>
    </rPh>
    <phoneticPr fontId="36"/>
  </si>
  <si>
    <t>（公財）壱岐栽培漁業振興公社</t>
    <rPh sb="1" eb="2">
      <t>コウ</t>
    </rPh>
    <rPh sb="2" eb="3">
      <t>ザイ</t>
    </rPh>
    <phoneticPr fontId="36"/>
  </si>
  <si>
    <t>（公財）五島栽培漁業振興公社</t>
    <rPh sb="1" eb="2">
      <t>コウ</t>
    </rPh>
    <rPh sb="2" eb="3">
      <t>ザイ</t>
    </rPh>
    <phoneticPr fontId="36"/>
  </si>
  <si>
    <t>（公財）有明海水産振興基金</t>
    <rPh sb="1" eb="2">
      <t>コウ</t>
    </rPh>
    <rPh sb="2" eb="3">
      <t>ザイ</t>
    </rPh>
    <phoneticPr fontId="36"/>
  </si>
  <si>
    <t>（公財）橘湾栽培漁業推進基金</t>
    <rPh sb="1" eb="2">
      <t>コウ</t>
    </rPh>
    <rPh sb="2" eb="3">
      <t>ザイ</t>
    </rPh>
    <phoneticPr fontId="36"/>
  </si>
  <si>
    <t>（公財）西彼海区栽培漁業推進基金</t>
    <rPh sb="1" eb="2">
      <t>コウ</t>
    </rPh>
    <rPh sb="2" eb="3">
      <t>ザイ</t>
    </rPh>
    <phoneticPr fontId="36"/>
  </si>
  <si>
    <t>㈱長崎県漁業公社</t>
  </si>
  <si>
    <t>（公財）長崎県農業振興公社</t>
    <rPh sb="1" eb="2">
      <t>コウ</t>
    </rPh>
    <rPh sb="2" eb="3">
      <t>ザイ</t>
    </rPh>
    <phoneticPr fontId="36"/>
  </si>
  <si>
    <t>（公財）長崎県農林水産業担い手育成基金</t>
    <rPh sb="1" eb="2">
      <t>コウ</t>
    </rPh>
    <rPh sb="2" eb="3">
      <t>ザイ</t>
    </rPh>
    <phoneticPr fontId="36"/>
  </si>
  <si>
    <t>（一社）長崎県園芸種苗供給センター</t>
    <rPh sb="1" eb="3">
      <t>イッシャ</t>
    </rPh>
    <phoneticPr fontId="36"/>
  </si>
  <si>
    <t>（公財）諫早湾地域振興基金</t>
    <rPh sb="1" eb="2">
      <t>コウ</t>
    </rPh>
    <rPh sb="2" eb="3">
      <t>ザイ</t>
    </rPh>
    <phoneticPr fontId="36"/>
  </si>
  <si>
    <t>（公社）長崎県林業公社</t>
    <rPh sb="1" eb="2">
      <t>コウ</t>
    </rPh>
    <rPh sb="2" eb="3">
      <t>シャ</t>
    </rPh>
    <phoneticPr fontId="36"/>
  </si>
  <si>
    <t>（公財）長崎県建設技術研究センター</t>
    <rPh sb="1" eb="2">
      <t>コウ</t>
    </rPh>
    <rPh sb="2" eb="3">
      <t>ザイ</t>
    </rPh>
    <phoneticPr fontId="36"/>
  </si>
  <si>
    <t>（財）石木ダム地域振興対策基金</t>
    <rPh sb="1" eb="2">
      <t>ザイ</t>
    </rPh>
    <phoneticPr fontId="36"/>
  </si>
  <si>
    <t>（特）長崎県住宅供給公社</t>
    <rPh sb="1" eb="2">
      <t>トク</t>
    </rPh>
    <phoneticPr fontId="36"/>
  </si>
  <si>
    <t>（特）長崎県道路公社</t>
    <rPh sb="1" eb="2">
      <t>トク</t>
    </rPh>
    <phoneticPr fontId="36"/>
  </si>
  <si>
    <t>（特）長崎県土地開発公社</t>
    <rPh sb="1" eb="2">
      <t>トク</t>
    </rPh>
    <phoneticPr fontId="36"/>
  </si>
  <si>
    <t>（公財）長崎県育英会</t>
    <rPh sb="1" eb="2">
      <t>コウ</t>
    </rPh>
    <rPh sb="2" eb="3">
      <t>ザイ</t>
    </rPh>
    <phoneticPr fontId="36"/>
  </si>
  <si>
    <t>（公財）長崎県スポーツ協会</t>
    <rPh sb="1" eb="2">
      <t>コウ</t>
    </rPh>
    <rPh sb="2" eb="3">
      <t>ザイ</t>
    </rPh>
    <phoneticPr fontId="36"/>
  </si>
  <si>
    <t>㈱長崎県営バス観光</t>
  </si>
  <si>
    <t>（公財）長崎県暴力追放運動推進センター</t>
    <rPh sb="1" eb="2">
      <t>コウ</t>
    </rPh>
    <rPh sb="2" eb="3">
      <t>ザイ</t>
    </rPh>
    <phoneticPr fontId="36"/>
  </si>
  <si>
    <t>（公財）長崎ミュージアム振興財団</t>
    <rPh sb="1" eb="2">
      <t>コウ</t>
    </rPh>
    <rPh sb="2" eb="3">
      <t>ザイ</t>
    </rPh>
    <phoneticPr fontId="36"/>
  </si>
  <si>
    <t>（地独）長崎県公立大学法人</t>
    <rPh sb="1" eb="2">
      <t>チ</t>
    </rPh>
    <rPh sb="2" eb="3">
      <t>ドク</t>
    </rPh>
    <phoneticPr fontId="36"/>
  </si>
  <si>
    <t>（公財）長崎県園芸振興基金協会</t>
    <rPh sb="1" eb="2">
      <t>コウ</t>
    </rPh>
    <rPh sb="2" eb="3">
      <t>ザイ</t>
    </rPh>
    <phoneticPr fontId="36"/>
  </si>
  <si>
    <t>㈱長崎県央バス</t>
  </si>
  <si>
    <t>（公財）伊万里湾栽培漁業推進基金</t>
    <rPh sb="1" eb="2">
      <t>コウ</t>
    </rPh>
    <rPh sb="2" eb="3">
      <t>ザイ</t>
    </rPh>
    <phoneticPr fontId="36"/>
  </si>
  <si>
    <t>（公財）対馬栽培漁業振興公社</t>
    <rPh sb="1" eb="2">
      <t>コウ</t>
    </rPh>
    <rPh sb="2" eb="3">
      <t>ザイ</t>
    </rPh>
    <phoneticPr fontId="36"/>
  </si>
  <si>
    <t>㈱長崎五島うどん</t>
    <rPh sb="1" eb="3">
      <t>ナガサキ</t>
    </rPh>
    <rPh sb="3" eb="5">
      <t>ゴトウ</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</si>
  <si>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11"/>
  </si>
  <si>
    <t>災害基金</t>
    <rPh sb="0" eb="2">
      <t>サイガイ</t>
    </rPh>
    <rPh sb="2" eb="4">
      <t>キキン</t>
    </rPh>
    <phoneticPr fontId="11"/>
  </si>
  <si>
    <t>地域医療介護総合確保基金</t>
    <phoneticPr fontId="11"/>
  </si>
  <si>
    <t>産業文化振興基金</t>
    <phoneticPr fontId="11"/>
  </si>
  <si>
    <t>退職基金</t>
    <phoneticPr fontId="2"/>
  </si>
  <si>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</si>
  <si>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</si>
  <si>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</si>
  <si>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</si>
  <si>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</si>
  <si>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本県は、県税収入等の自主財源が少ない中、交付税措置率の高い県債の活用や公債費の平準化の取組などにより、実質公債費比率は減少傾向にあるが、今後の公債費の増加が見込まれることから、引き続き適正化に取り組んでいく必要がある。
・将来負担比率については、類似団体よりも高い状況にあり、地方債残高が増加傾向にあることが大きな要因となっているため、引き続き事業の選択と集中を図りながら、将来負担額の抑制に努める。</t>
    <rPh sb="1" eb="3">
      <t>ホンケン</t>
    </rPh>
    <rPh sb="5" eb="7">
      <t>ケンゼイ</t>
    </rPh>
    <rPh sb="7" eb="9">
      <t>シュウニュウ</t>
    </rPh>
    <rPh sb="9" eb="10">
      <t>トウ</t>
    </rPh>
    <rPh sb="11" eb="13">
      <t>ジシュ</t>
    </rPh>
    <rPh sb="13" eb="15">
      <t>ザイゲン</t>
    </rPh>
    <rPh sb="16" eb="17">
      <t>スク</t>
    </rPh>
    <rPh sb="19" eb="20">
      <t>ナカ</t>
    </rPh>
    <rPh sb="21" eb="24">
      <t>コウフゼイ</t>
    </rPh>
    <rPh sb="24" eb="26">
      <t>ソチ</t>
    </rPh>
    <rPh sb="26" eb="27">
      <t>リツ</t>
    </rPh>
    <rPh sb="28" eb="29">
      <t>タカ</t>
    </rPh>
    <rPh sb="30" eb="32">
      <t>ケンサイ</t>
    </rPh>
    <rPh sb="33" eb="35">
      <t>カツヨウ</t>
    </rPh>
    <rPh sb="36" eb="39">
      <t>コウサイヒ</t>
    </rPh>
    <rPh sb="40" eb="43">
      <t>ヘイジュンカ</t>
    </rPh>
    <rPh sb="44" eb="46">
      <t>トリクミ</t>
    </rPh>
    <rPh sb="52" eb="54">
      <t>ジッシツ</t>
    </rPh>
    <rPh sb="54" eb="57">
      <t>コウサイヒ</t>
    </rPh>
    <rPh sb="57" eb="59">
      <t>ヒリツ</t>
    </rPh>
    <rPh sb="60" eb="62">
      <t>ゲンショウ</t>
    </rPh>
    <rPh sb="62" eb="64">
      <t>ケイコウ</t>
    </rPh>
    <rPh sb="69" eb="71">
      <t>コンゴ</t>
    </rPh>
    <rPh sb="72" eb="75">
      <t>コウサイヒ</t>
    </rPh>
    <rPh sb="76" eb="78">
      <t>ゾウカ</t>
    </rPh>
    <rPh sb="79" eb="81">
      <t>ミコ</t>
    </rPh>
    <rPh sb="89" eb="90">
      <t>ヒ</t>
    </rPh>
    <rPh sb="91" eb="92">
      <t>ツヅ</t>
    </rPh>
    <rPh sb="93" eb="96">
      <t>テキセイカ</t>
    </rPh>
    <rPh sb="97" eb="98">
      <t>ト</t>
    </rPh>
    <rPh sb="99" eb="100">
      <t>ク</t>
    </rPh>
    <rPh sb="104" eb="106">
      <t>ヒツヨウ</t>
    </rPh>
    <rPh sb="112" eb="114">
      <t>ショウライ</t>
    </rPh>
    <rPh sb="114" eb="116">
      <t>フタン</t>
    </rPh>
    <rPh sb="116" eb="118">
      <t>ヒリツ</t>
    </rPh>
    <rPh sb="124" eb="126">
      <t>ルイジ</t>
    </rPh>
    <rPh sb="126" eb="128">
      <t>ダンタイ</t>
    </rPh>
    <rPh sb="131" eb="132">
      <t>タカ</t>
    </rPh>
    <rPh sb="133" eb="135">
      <t>ジョウキョウ</t>
    </rPh>
    <rPh sb="139" eb="142">
      <t>チホウサイ</t>
    </rPh>
    <rPh sb="142" eb="144">
      <t>ザンダカ</t>
    </rPh>
    <rPh sb="145" eb="147">
      <t>ゾウカ</t>
    </rPh>
    <rPh sb="147" eb="149">
      <t>ケイコウ</t>
    </rPh>
    <rPh sb="155" eb="156">
      <t>オオ</t>
    </rPh>
    <rPh sb="158" eb="160">
      <t>ヨウイン</t>
    </rPh>
    <rPh sb="169" eb="170">
      <t>ヒ</t>
    </rPh>
    <rPh sb="171" eb="172">
      <t>ツヅ</t>
    </rPh>
    <rPh sb="173" eb="175">
      <t>ジギョウ</t>
    </rPh>
    <rPh sb="176" eb="178">
      <t>センタク</t>
    </rPh>
    <rPh sb="179" eb="181">
      <t>シュウチュウ</t>
    </rPh>
    <rPh sb="182" eb="183">
      <t>ハカ</t>
    </rPh>
    <rPh sb="188" eb="190">
      <t>ショウライ</t>
    </rPh>
    <rPh sb="190" eb="192">
      <t>フタン</t>
    </rPh>
    <rPh sb="192" eb="193">
      <t>ガク</t>
    </rPh>
    <rPh sb="194" eb="196">
      <t>ヨクセイ</t>
    </rPh>
    <rPh sb="197" eb="19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</si>
  <si>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</si>
  <si>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</si>
  <si>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</si>
  <si>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本県の将来負担比率は、新幹線整備や「防災・減災、国土強靭化のための３か年緊急対策」に伴う事業などの執行に伴って上昇している。また、有形固定資産減価償却率についても施設の老朽化に伴い上昇傾向にあるため、財政運営の健全性とのバランスを考慮し、事業の選択と集中を図りながら、将来負担を抑制しつつ、施設の適切な維持管理・修繕等を進めていく必要がある。</t>
    <rPh sb="1" eb="3">
      <t>ホンケン</t>
    </rPh>
    <rPh sb="4" eb="6">
      <t>ショウライ</t>
    </rPh>
    <rPh sb="6" eb="8">
      <t>フタン</t>
    </rPh>
    <rPh sb="8" eb="10">
      <t>ヒリツ</t>
    </rPh>
    <rPh sb="12" eb="15">
      <t>シンカンセン</t>
    </rPh>
    <rPh sb="15" eb="17">
      <t>セイビ</t>
    </rPh>
    <rPh sb="19" eb="21">
      <t>ボウサイ</t>
    </rPh>
    <rPh sb="22" eb="24">
      <t>ゲンサイ</t>
    </rPh>
    <rPh sb="25" eb="27">
      <t>コクド</t>
    </rPh>
    <rPh sb="27" eb="29">
      <t>キョウジン</t>
    </rPh>
    <rPh sb="29" eb="30">
      <t>カ</t>
    </rPh>
    <rPh sb="36" eb="37">
      <t>ネン</t>
    </rPh>
    <rPh sb="37" eb="39">
      <t>キンキュウ</t>
    </rPh>
    <rPh sb="39" eb="41">
      <t>タイサク</t>
    </rPh>
    <rPh sb="43" eb="44">
      <t>トモナ</t>
    </rPh>
    <rPh sb="45" eb="47">
      <t>ジギョウ</t>
    </rPh>
    <rPh sb="50" eb="52">
      <t>シッコウ</t>
    </rPh>
    <rPh sb="53" eb="54">
      <t>トモナ</t>
    </rPh>
    <rPh sb="56" eb="58">
      <t>ジョウショウ</t>
    </rPh>
    <rPh sb="66" eb="68">
      <t>ユウケイ</t>
    </rPh>
    <rPh sb="68" eb="70">
      <t>コテイ</t>
    </rPh>
    <rPh sb="70" eb="72">
      <t>シサン</t>
    </rPh>
    <rPh sb="72" eb="74">
      <t>ゲンカ</t>
    </rPh>
    <rPh sb="74" eb="76">
      <t>ショウキャク</t>
    </rPh>
    <rPh sb="76" eb="77">
      <t>リツ</t>
    </rPh>
    <rPh sb="82" eb="84">
      <t>シセツ</t>
    </rPh>
    <rPh sb="85" eb="88">
      <t>ロウキュウカ</t>
    </rPh>
    <rPh sb="89" eb="90">
      <t>トモナ</t>
    </rPh>
    <rPh sb="91" eb="93">
      <t>ジョウショウ</t>
    </rPh>
    <rPh sb="93" eb="95">
      <t>ケイコウ</t>
    </rPh>
    <rPh sb="101" eb="103">
      <t>ザイセイ</t>
    </rPh>
    <rPh sb="103" eb="105">
      <t>ウンエイ</t>
    </rPh>
    <rPh sb="106" eb="109">
      <t>ケンゼンセイ</t>
    </rPh>
    <rPh sb="116" eb="118">
      <t>コウリョ</t>
    </rPh>
    <rPh sb="120" eb="122">
      <t>ジギョウ</t>
    </rPh>
    <rPh sb="123" eb="125">
      <t>センタク</t>
    </rPh>
    <rPh sb="126" eb="128">
      <t>シュウチュウ</t>
    </rPh>
    <rPh sb="129" eb="130">
      <t>ハカ</t>
    </rPh>
    <rPh sb="135" eb="137">
      <t>ショウライ</t>
    </rPh>
    <rPh sb="137" eb="139">
      <t>フタン</t>
    </rPh>
    <rPh sb="140" eb="142">
      <t>ヨクセイ</t>
    </rPh>
    <rPh sb="146" eb="148">
      <t>シセツ</t>
    </rPh>
    <rPh sb="149" eb="151">
      <t>テキセツ</t>
    </rPh>
    <rPh sb="152" eb="154">
      <t>イジ</t>
    </rPh>
    <rPh sb="154" eb="156">
      <t>カンリ</t>
    </rPh>
    <rPh sb="157" eb="159">
      <t>シュウゼン</t>
    </rPh>
    <rPh sb="159" eb="160">
      <t>トウ</t>
    </rPh>
    <rPh sb="161" eb="162">
      <t>スス</t>
    </rPh>
    <rPh sb="166" eb="168">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</si>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</sst>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color rgb="FFFA7D00"/>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5"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57D0E28-EA46-42D1-884B-BCF37ABD4B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CE95-4A5B-80C1-6C2D961F1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90711</c:v>
                </c:pt>
                <c:pt idx="1">
                  <c:v>107837</c:v>
                </c:pt>
                <c:pt idx="2">
                  <c:v>116322</c:v>
                </c:pt>
                <c:pt idx="3">
                  <c:v>104924</c:v>
                </c:pt>
                <c:pt idx="4">
                  <c:v>117556</c:v>
                </c:pt>
              </c:numCache>
            </c:numRef>
          </c:val>
          <c:smooth val="0"/>
          <c:extLst>
            <c:ext xmlns:c16="http://schemas.microsoft.com/office/drawing/2014/chart" uri="{C3380CC4-5D6E-409C-BE32-E72D297353CC}">
              <c16:uniqueId val="{00000001-CE95-4A5B-80C1-6C2D961F1C5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0.28000000000000003</c:v>
                </c:pt>
                <c:pt idx="1">
                  <c:v>0.16</c:v>
                </c:pt>
                <c:pt idx="2">
                  <c:v>0.23</c:v>
                </c:pt>
                <c:pt idx="3">
                  <c:v>0.16</c:v>
                </c:pt>
                <c:pt idx="4">
                  <c:v>0.24</c:v>
                </c:pt>
              </c:numCache>
            </c:numRef>
          </c:val>
          <c:extLst>
            <c:ext xmlns:c16="http://schemas.microsoft.com/office/drawing/2014/chart" uri="{C3380CC4-5D6E-409C-BE32-E72D297353CC}">
              <c16:uniqueId val="{00000000-EB17-4FFB-8A6E-E7E597F13C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c:v>
                </c:pt>
                <c:pt idx="1">
                  <c:v>1.89</c:v>
                </c:pt>
                <c:pt idx="2">
                  <c:v>1.88</c:v>
                </c:pt>
                <c:pt idx="3">
                  <c:v>1.88</c:v>
                </c:pt>
                <c:pt idx="4">
                  <c:v>1.96</c:v>
                </c:pt>
              </c:numCache>
            </c:numRef>
          </c:val>
          <c:extLst>
            <c:ext xmlns:c16="http://schemas.microsoft.com/office/drawing/2014/chart" uri="{C3380CC4-5D6E-409C-BE32-E72D297353CC}">
              <c16:uniqueId val="{00000001-EB17-4FFB-8A6E-E7E597F13C9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-0.16</c:v>
                </c:pt>
                <c:pt idx="2">
                  <c:v>0.05</c:v>
                </c:pt>
                <c:pt idx="3">
                  <c:v>-0.09</c:v>
                </c:pt>
                <c:pt idx="4">
                  <c:v>0.16</c:v>
                </c:pt>
              </c:numCache>
            </c:numRef>
          </c:val>
          <c:smooth val="0"/>
          <c:extLst>
            <c:ext xmlns:c16="http://schemas.microsoft.com/office/drawing/2014/chart" uri="{C3380CC4-5D6E-409C-BE32-E72D297353CC}">
              <c16:uniqueId val="{00000002-EB17-4FFB-8A6E-E7E597F13C9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558-4B14-981B-0EEF0A23E3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58-4B14-981B-0EEF0A23E334}"/>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558-4B14-981B-0EEF0A23E334}"/>
            </c:ext>
          </c:extLst>
        </c:ser>
        <c:ser>
          <c:idx val="3"/>
          <c:order val="3"/>
          <c:tx>
            <c:strRef>
              <c:f>データシート!$A$30</c:f>
              <c:strCache>
                <c:ptCount val="1"/>
                <c:pt idx="0">
                  <c:v>庁用管理特別会計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3558-4B14-981B-0EEF0A23E334}"/>
            </c:ext>
          </c:extLst>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0.04</c:v>
                </c:pt>
                <c:pt idx="8">
                  <c:v>#N/A</c:v>
                </c:pt>
                <c:pt idx="9">
                  <c:v>0.03</c:v>
                </c:pt>
              </c:numCache>
            </c:numRef>
          </c:val>
          <c:extLst>
            <c:ext xmlns:c16="http://schemas.microsoft.com/office/drawing/2014/chart" uri="{C3380CC4-5D6E-409C-BE32-E72D297353CC}">
              <c16:uniqueId val="{00000004-3558-4B14-981B-0EEF0A23E334}"/>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0.06</c:v>
                </c:pt>
                <c:pt idx="4">
                  <c:v>#N/A</c:v>
                </c:pt>
                <c:pt idx="5">
                  <c:v>0.21</c:v>
                </c:pt>
                <c:pt idx="6">
                  <c:v>#N/A</c:v>
                </c:pt>
                <c:pt idx="7">
                  <c:v>0.15</c:v>
                </c:pt>
                <c:pt idx="8">
                  <c:v>#N/A</c:v>
                </c:pt>
                <c:pt idx="9">
                  <c:v>0.06</c:v>
                </c:pt>
              </c:numCache>
            </c:numRef>
          </c:val>
          <c:extLst>
            <c:ext xmlns:c16="http://schemas.microsoft.com/office/drawing/2014/chart" uri="{C3380CC4-5D6E-409C-BE32-E72D297353CC}">
              <c16:uniqueId val="{00000005-3558-4B14-981B-0EEF0A23E33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0.16</c:v>
                </c:pt>
                <c:pt idx="4">
                  <c:v>#N/A</c:v>
                </c:pt>
                <c:pt idx="5">
                  <c:v>0.23</c:v>
                </c:pt>
                <c:pt idx="6">
                  <c:v>#N/A</c:v>
                </c:pt>
                <c:pt idx="7">
                  <c:v>0.15</c:v>
                </c:pt>
                <c:pt idx="8">
                  <c:v>#N/A</c:v>
                </c:pt>
                <c:pt idx="9">
                  <c:v>0.24</c:v>
                </c:pt>
              </c:numCache>
            </c:numRef>
          </c:val>
          <c:extLst>
            <c:ext xmlns:c16="http://schemas.microsoft.com/office/drawing/2014/chart" uri="{C3380CC4-5D6E-409C-BE32-E72D297353CC}">
              <c16:uniqueId val="{00000006-3558-4B14-981B-0EEF0A23E33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0.49</c:v>
                </c:pt>
                <c:pt idx="8">
                  <c:v>#N/A</c:v>
                </c:pt>
                <c:pt idx="9">
                  <c:v>0.85</c:v>
                </c:pt>
              </c:numCache>
            </c:numRef>
          </c:val>
          <c:extLst>
            <c:ext xmlns:c16="http://schemas.microsoft.com/office/drawing/2014/chart" uri="{C3380CC4-5D6E-409C-BE32-E72D297353CC}">
              <c16:uniqueId val="{00000007-3558-4B14-981B-0EEF0A23E334}"/>
            </c:ext>
          </c:extLst>
        </c:ser>
        <c:ser>
          <c:idx val="8"/>
          <c:order val="8"/>
          <c:tx>
            <c:strRef>
              <c:f>データシート!$A$35</c:f>
              <c:strCache>
                <c:ptCount val="1"/>
                <c:pt idx="0">
                  <c:v>港湾施設整備特別会計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0.98</c:v>
                </c:pt>
                <c:pt idx="2">
                  <c:v>#N/A</c:v>
                </c:pt>
                <c:pt idx="3">
                  <c:v>1.07</c:v>
                </c:pt>
                <c:pt idx="4">
                  <c:v>#N/A</c:v>
                </c:pt>
                <c:pt idx="5">
                  <c:v>1.1100000000000001</c:v>
                </c:pt>
                <c:pt idx="6">
                  <c:v>#N/A</c:v>
                </c:pt>
                <c:pt idx="7">
                  <c:v>1.2</c:v>
                </c:pt>
                <c:pt idx="8">
                  <c:v>#N/A</c:v>
                </c:pt>
                <c:pt idx="9">
                  <c:v>0.98</c:v>
                </c:pt>
              </c:numCache>
            </c:numRef>
          </c:val>
          <c:extLst>
            <c:ext xmlns:c16="http://schemas.microsoft.com/office/drawing/2014/chart" uri="{C3380CC4-5D6E-409C-BE32-E72D297353CC}">
              <c16:uniqueId val="{00000008-3558-4B14-981B-0EEF0A23E334}"/>
            </c:ext>
          </c:extLst>
        </c:ser>
        <c:ser>
          <c:idx val="9"/>
          <c:order val="9"/>
          <c:tx>
            <c:strRef>
              <c:f>データシート!$A$36</c:f>
              <c:strCache>
                <c:ptCount val="1"/>
                <c:pt idx="0">
                  <c:v>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c:v>
                </c:pt>
                <c:pt idx="2">
                  <c:v>#N/A</c:v>
                </c:pt>
                <c:pt idx="3">
                  <c:v>1.33</c:v>
                </c:pt>
                <c:pt idx="4">
                  <c:v>#N/A</c:v>
                </c:pt>
                <c:pt idx="5">
                  <c:v>1.52</c:v>
                </c:pt>
                <c:pt idx="6">
                  <c:v>#N/A</c:v>
                </c:pt>
                <c:pt idx="7">
                  <c:v>1.1599999999999999</c:v>
                </c:pt>
                <c:pt idx="8">
                  <c:v>#N/A</c:v>
                </c:pt>
                <c:pt idx="9">
                  <c:v>1.2</c:v>
                </c:pt>
              </c:numCache>
            </c:numRef>
          </c:val>
          <c:extLst>
            <c:ext xmlns:c16="http://schemas.microsoft.com/office/drawing/2014/chart" uri="{C3380CC4-5D6E-409C-BE32-E72D297353CC}">
              <c16:uniqueId val="{00000009-3558-4B14-981B-0EEF0A23E33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69718</c:v>
                </c:pt>
                <c:pt idx="5">
                  <c:v>69594</c:v>
                </c:pt>
                <c:pt idx="8">
                  <c:v>68573</c:v>
                </c:pt>
                <c:pt idx="11">
                  <c:v>68276</c:v>
                </c:pt>
                <c:pt idx="14">
                  <c:v>68004</c:v>
                </c:pt>
              </c:numCache>
            </c:numRef>
          </c:val>
          <c:extLst>
            <c:ext xmlns:c16="http://schemas.microsoft.com/office/drawing/2014/chart" uri="{C3380CC4-5D6E-409C-BE32-E72D297353CC}">
              <c16:uniqueId val="{00000000-2CAE-45E6-A370-16AB14CB29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AE-45E6-A370-16AB14CB29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700</c:v>
                </c:pt>
                <c:pt idx="3">
                  <c:v>579</c:v>
                </c:pt>
                <c:pt idx="6">
                  <c:v>405</c:v>
                </c:pt>
                <c:pt idx="9">
                  <c:v>371</c:v>
                </c:pt>
                <c:pt idx="12">
                  <c:v>303</c:v>
                </c:pt>
              </c:numCache>
            </c:numRef>
          </c:val>
          <c:extLst>
            <c:ext xmlns:c16="http://schemas.microsoft.com/office/drawing/2014/chart" uri="{C3380CC4-5D6E-409C-BE32-E72D297353CC}">
              <c16:uniqueId val="{00000002-2CAE-45E6-A370-16AB14CB29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858</c:v>
                </c:pt>
                <c:pt idx="3">
                  <c:v>775</c:v>
                </c:pt>
                <c:pt idx="6">
                  <c:v>807</c:v>
                </c:pt>
                <c:pt idx="9">
                  <c:v>877</c:v>
                </c:pt>
                <c:pt idx="12">
                  <c:v>858</c:v>
                </c:pt>
              </c:numCache>
            </c:numRef>
          </c:val>
          <c:extLst>
            <c:ext xmlns:c16="http://schemas.microsoft.com/office/drawing/2014/chart" uri="{C3380CC4-5D6E-409C-BE32-E72D297353CC}">
              <c16:uniqueId val="{00000003-2CAE-45E6-A370-16AB14CB29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487</c:v>
                </c:pt>
                <c:pt idx="3">
                  <c:v>43</c:v>
                </c:pt>
                <c:pt idx="6">
                  <c:v>571</c:v>
                </c:pt>
                <c:pt idx="9">
                  <c:v>656</c:v>
                </c:pt>
                <c:pt idx="12">
                  <c:v>331</c:v>
                </c:pt>
              </c:numCache>
            </c:numRef>
          </c:val>
          <c:extLst>
            <c:ext xmlns:c16="http://schemas.microsoft.com/office/drawing/2014/chart" uri="{C3380CC4-5D6E-409C-BE32-E72D297353CC}">
              <c16:uniqueId val="{00000004-2CAE-45E6-A370-16AB14CB29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1333</c:v>
                </c:pt>
                <c:pt idx="3">
                  <c:v>1667</c:v>
                </c:pt>
                <c:pt idx="6">
                  <c:v>2000</c:v>
                </c:pt>
                <c:pt idx="9">
                  <c:v>2667</c:v>
                </c:pt>
                <c:pt idx="12">
                  <c:v>3333</c:v>
                </c:pt>
              </c:numCache>
            </c:numRef>
          </c:val>
          <c:extLst>
            <c:ext xmlns:c16="http://schemas.microsoft.com/office/drawing/2014/chart" uri="{C3380CC4-5D6E-409C-BE32-E72D297353CC}">
              <c16:uniqueId val="{00000005-2CAE-45E6-A370-16AB14CB29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AE-45E6-A370-16AB14CB29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109406</c:v>
                </c:pt>
                <c:pt idx="3">
                  <c:v>104950</c:v>
                </c:pt>
                <c:pt idx="6">
                  <c:v>102844</c:v>
                </c:pt>
                <c:pt idx="9">
                  <c:v>102663</c:v>
                </c:pt>
                <c:pt idx="12">
                  <c:v>94798</c:v>
                </c:pt>
              </c:numCache>
            </c:numRef>
          </c:val>
          <c:extLst>
            <c:ext xmlns:c16="http://schemas.microsoft.com/office/drawing/2014/chart" uri="{C3380CC4-5D6E-409C-BE32-E72D297353CC}">
              <c16:uniqueId val="{00000007-2CAE-45E6-A370-16AB14CB292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43066</c:v>
                </c:pt>
                <c:pt idx="2">
                  <c:v>#N/A</c:v>
                </c:pt>
                <c:pt idx="3">
                  <c:v>#N/A</c:v>
                </c:pt>
                <c:pt idx="4">
                  <c:v>38420</c:v>
                </c:pt>
                <c:pt idx="5">
                  <c:v>#N/A</c:v>
                </c:pt>
                <c:pt idx="6">
                  <c:v>#N/A</c:v>
                </c:pt>
                <c:pt idx="7">
                  <c:v>38054</c:v>
                </c:pt>
                <c:pt idx="8">
                  <c:v>#N/A</c:v>
                </c:pt>
                <c:pt idx="9">
                  <c:v>#N/A</c:v>
                </c:pt>
                <c:pt idx="10">
                  <c:v>38958</c:v>
                </c:pt>
                <c:pt idx="11">
                  <c:v>#N/A</c:v>
                </c:pt>
                <c:pt idx="12">
                  <c:v>#N/A</c:v>
                </c:pt>
                <c:pt idx="13">
                  <c:v>31619</c:v>
                </c:pt>
                <c:pt idx="14">
                  <c:v>#N/A</c:v>
                </c:pt>
              </c:numCache>
            </c:numRef>
          </c:val>
          <c:smooth val="0"/>
          <c:extLst>
            <c:ext xmlns:c16="http://schemas.microsoft.com/office/drawing/2014/chart" uri="{C3380CC4-5D6E-409C-BE32-E72D297353CC}">
              <c16:uniqueId val="{00000008-2CAE-45E6-A370-16AB14CB292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756326</c:v>
                </c:pt>
                <c:pt idx="5">
                  <c:v>753912</c:v>
                </c:pt>
                <c:pt idx="8">
                  <c:v>755980</c:v>
                </c:pt>
                <c:pt idx="11">
                  <c:v>745750</c:v>
                </c:pt>
                <c:pt idx="14">
                  <c:v>745514</c:v>
                </c:pt>
              </c:numCache>
            </c:numRef>
          </c:val>
          <c:extLst>
            <c:ext xmlns:c16="http://schemas.microsoft.com/office/drawing/2014/chart" uri="{C3380CC4-5D6E-409C-BE32-E72D297353CC}">
              <c16:uniqueId val="{00000000-FCC6-48C4-B97C-B756F31DFA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7298</c:v>
                </c:pt>
                <c:pt idx="5">
                  <c:v>6966</c:v>
                </c:pt>
                <c:pt idx="8">
                  <c:v>9158</c:v>
                </c:pt>
                <c:pt idx="11">
                  <c:v>8828</c:v>
                </c:pt>
                <c:pt idx="14">
                  <c:v>8275</c:v>
                </c:pt>
              </c:numCache>
            </c:numRef>
          </c:val>
          <c:extLst>
            <c:ext xmlns:c16="http://schemas.microsoft.com/office/drawing/2014/chart" uri="{C3380CC4-5D6E-409C-BE32-E72D297353CC}">
              <c16:uniqueId val="{00000001-FCC6-48C4-B97C-B756F31DFA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80507</c:v>
                </c:pt>
                <c:pt idx="5">
                  <c:v>67625</c:v>
                </c:pt>
                <c:pt idx="8">
                  <c:v>47304</c:v>
                </c:pt>
                <c:pt idx="11">
                  <c:v>48466</c:v>
                </c:pt>
                <c:pt idx="14">
                  <c:v>50915</c:v>
                </c:pt>
              </c:numCache>
            </c:numRef>
          </c:val>
          <c:extLst>
            <c:ext xmlns:c16="http://schemas.microsoft.com/office/drawing/2014/chart" uri="{C3380CC4-5D6E-409C-BE32-E72D297353CC}">
              <c16:uniqueId val="{00000002-FCC6-48C4-B97C-B756F31DFA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C6-48C4-B97C-B756F31DFA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C6-48C4-B97C-B756F31DFA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2990</c:v>
                </c:pt>
                <c:pt idx="3">
                  <c:v>2824</c:v>
                </c:pt>
                <c:pt idx="6">
                  <c:v>2147</c:v>
                </c:pt>
                <c:pt idx="9">
                  <c:v>1989</c:v>
                </c:pt>
                <c:pt idx="12">
                  <c:v>1851</c:v>
                </c:pt>
              </c:numCache>
            </c:numRef>
          </c:val>
          <c:extLst>
            <c:ext xmlns:c16="http://schemas.microsoft.com/office/drawing/2014/chart" uri="{C3380CC4-5D6E-409C-BE32-E72D297353CC}">
              <c16:uniqueId val="{00000005-FCC6-48C4-B97C-B756F31DFA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182780</c:v>
                </c:pt>
                <c:pt idx="3">
                  <c:v>181287</c:v>
                </c:pt>
                <c:pt idx="6">
                  <c:v>171851</c:v>
                </c:pt>
                <c:pt idx="9">
                  <c:v>168919</c:v>
                </c:pt>
                <c:pt idx="12">
                  <c:v>165054</c:v>
                </c:pt>
              </c:numCache>
            </c:numRef>
          </c:val>
          <c:extLst>
            <c:ext xmlns:c16="http://schemas.microsoft.com/office/drawing/2014/chart" uri="{C3380CC4-5D6E-409C-BE32-E72D297353CC}">
              <c16:uniqueId val="{00000006-FCC6-48C4-B97C-B756F31DFA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8713</c:v>
                </c:pt>
                <c:pt idx="3">
                  <c:v>8177</c:v>
                </c:pt>
                <c:pt idx="6">
                  <c:v>7607</c:v>
                </c:pt>
                <c:pt idx="9">
                  <c:v>7132</c:v>
                </c:pt>
                <c:pt idx="12">
                  <c:v>6631</c:v>
                </c:pt>
              </c:numCache>
            </c:numRef>
          </c:val>
          <c:extLst>
            <c:ext xmlns:c16="http://schemas.microsoft.com/office/drawing/2014/chart" uri="{C3380CC4-5D6E-409C-BE32-E72D297353CC}">
              <c16:uniqueId val="{00000007-FCC6-48C4-B97C-B756F31DFA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3698</c:v>
                </c:pt>
                <c:pt idx="3">
                  <c:v>2573</c:v>
                </c:pt>
                <c:pt idx="6">
                  <c:v>3614</c:v>
                </c:pt>
                <c:pt idx="9">
                  <c:v>4080</c:v>
                </c:pt>
                <c:pt idx="12">
                  <c:v>4703</c:v>
                </c:pt>
              </c:numCache>
            </c:numRef>
          </c:val>
          <c:extLst>
            <c:ext xmlns:c16="http://schemas.microsoft.com/office/drawing/2014/chart" uri="{C3380CC4-5D6E-409C-BE32-E72D297353CC}">
              <c16:uniqueId val="{00000008-FCC6-48C4-B97C-B756F31DFA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1966</c:v>
                </c:pt>
                <c:pt idx="3">
                  <c:v>1362</c:v>
                </c:pt>
                <c:pt idx="6">
                  <c:v>752</c:v>
                </c:pt>
                <c:pt idx="9">
                  <c:v>386</c:v>
                </c:pt>
                <c:pt idx="12">
                  <c:v>164</c:v>
                </c:pt>
              </c:numCache>
            </c:numRef>
          </c:val>
          <c:extLst>
            <c:ext xmlns:c16="http://schemas.microsoft.com/office/drawing/2014/chart" uri="{C3380CC4-5D6E-409C-BE32-E72D297353CC}">
              <c16:uniqueId val="{00000009-FCC6-48C4-B97C-B756F31DFA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1229593</c:v>
                </c:pt>
                <c:pt idx="3">
                  <c:v>1232905</c:v>
                </c:pt>
                <c:pt idx="6">
                  <c:v>1251342</c:v>
                </c:pt>
                <c:pt idx="9">
                  <c:v>1251039</c:v>
                </c:pt>
                <c:pt idx="12">
                  <c:v>1262643</c:v>
                </c:pt>
              </c:numCache>
            </c:numRef>
          </c:val>
          <c:extLst>
            <c:ext xmlns:c16="http://schemas.microsoft.com/office/drawing/2014/chart" uri="{C3380CC4-5D6E-409C-BE32-E72D297353CC}">
              <c16:uniqueId val="{0000000A-FCC6-48C4-B97C-B756F31DFAF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585609</c:v>
                </c:pt>
                <c:pt idx="2">
                  <c:v>#N/A</c:v>
                </c:pt>
                <c:pt idx="3">
                  <c:v>#N/A</c:v>
                </c:pt>
                <c:pt idx="4">
                  <c:v>600625</c:v>
                </c:pt>
                <c:pt idx="5">
                  <c:v>#N/A</c:v>
                </c:pt>
                <c:pt idx="6">
                  <c:v>#N/A</c:v>
                </c:pt>
                <c:pt idx="7">
                  <c:v>624870</c:v>
                </c:pt>
                <c:pt idx="8">
                  <c:v>#N/A</c:v>
                </c:pt>
                <c:pt idx="9">
                  <c:v>#N/A</c:v>
                </c:pt>
                <c:pt idx="10">
                  <c:v>630502</c:v>
                </c:pt>
                <c:pt idx="11">
                  <c:v>#N/A</c:v>
                </c:pt>
                <c:pt idx="12">
                  <c:v>#N/A</c:v>
                </c:pt>
                <c:pt idx="13">
                  <c:v>636341</c:v>
                </c:pt>
                <c:pt idx="14">
                  <c:v>#N/A</c:v>
                </c:pt>
              </c:numCache>
            </c:numRef>
          </c:val>
          <c:smooth val="0"/>
          <c:extLst>
            <c:ext xmlns:c16="http://schemas.microsoft.com/office/drawing/2014/chart" uri="{C3380CC4-5D6E-409C-BE32-E72D297353CC}">
              <c16:uniqueId val="{0000000B-FCC6-48C4-B97C-B756F31DFAF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7256</c:v>
                </c:pt>
                <c:pt idx="1">
                  <c:v>7212</c:v>
                </c:pt>
                <c:pt idx="2">
                  <c:v>7518</c:v>
                </c:pt>
              </c:numCache>
            </c:numRef>
          </c:val>
          <c:extLst>
            <c:ext xmlns:c16="http://schemas.microsoft.com/office/drawing/2014/chart" uri="{C3380CC4-5D6E-409C-BE32-E72D297353CC}">
              <c16:uniqueId val="{00000000-BF81-4F41-A1EE-4709E498C3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8719</c:v>
                </c:pt>
                <c:pt idx="1">
                  <c:v>7521</c:v>
                </c:pt>
                <c:pt idx="2">
                  <c:v>6924</c:v>
                </c:pt>
              </c:numCache>
            </c:numRef>
          </c:val>
          <c:extLst>
            <c:ext xmlns:c16="http://schemas.microsoft.com/office/drawing/2014/chart" uri="{C3380CC4-5D6E-409C-BE32-E72D297353CC}">
              <c16:uniqueId val="{00000001-BF81-4F41-A1EE-4709E498C3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42292</c:v>
                </c:pt>
                <c:pt idx="1">
                  <c:v>40439</c:v>
                </c:pt>
                <c:pt idx="2">
                  <c:v>39728</c:v>
                </c:pt>
              </c:numCache>
            </c:numRef>
          </c:val>
          <c:extLst>
            <c:ext xmlns:c16="http://schemas.microsoft.com/office/drawing/2014/chart" uri="{C3380CC4-5D6E-409C-BE32-E72D297353CC}">
              <c16:uniqueId val="{00000002-BF81-4F41-A1EE-4709E498C3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{7C0F3FC4-07EE-4BD8-A384-9D234D8BAAC4}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45-45C9-A8BA-D26F793CA5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{AF5506B7-0FE5-44BF-BFD2-22EB72F9065F}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45-45C9-A8BA-D26F793CA5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{B7A648E8-9433-4750-A079-A55DB57AB7EB}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45-45C9-A8BA-D26F793CA5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{425780BB-4ED4-4D6C-A601-245828D293F6}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45-45C9-A8BA-D26F793CA5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{DFCF812F-FC24-45CE-854E-7570BE27062D}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45-45C9-A8BA-D26F793CA5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{5643EEBE-654C-4757-9006-C9A183C2C53F}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45-45C9-A8BA-D26F793CA5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{AF88C956-2AAB-4757-9C9B-9C38A11C3C83}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45-45C9-A8BA-D26F793CA5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{3A004832-9D37-41E8-99B4-6FC08C538F10}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45-45C9-A8BA-D26F793CA5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{8780A70E-1D1E-45A7-9849-0C04D505192E}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45-45C9-A8BA-D26F793CA5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51.9</c:v>
                </c:pt>
                <c:pt idx="16">
                  <c:v>53.6</c:v>
                </c:pt>
                <c:pt idx="24">
                  <c:v>55.4</c:v>
                </c:pt>
                <c:pt idx="32">
                  <c:v>57</c:v>
                </c:pt>
              </c:numCache>
            </c:numRef>
          </c:xVal>
          <c:yVal>
            <c:numRef>
              <c:f>公会計指標分析・財政指標組合せ分析表!$BP$51:$DC$51</c:f>
              <c:numCache>
                <c:formatCode>#,##0.0;"▲ "#,##0.0</c:formatCode>
                <c:ptCount val="40"/>
                <c:pt idx="0">
                  <c:v>179.4</c:v>
                </c:pt>
                <c:pt idx="8">
                  <c:v>186.3</c:v>
                </c:pt>
                <c:pt idx="16">
                  <c:v>193.9</c:v>
                </c:pt>
                <c:pt idx="24">
                  <c:v>196.8</c:v>
                </c:pt>
                <c:pt idx="32">
                  <c:v>198.3</c:v>
                </c:pt>
              </c:numCache>
            </c:numRef>
          </c:yVal>
          <c:smooth val="0"/>
          <c:extLst>
            <c:ext xmlns:c16="http://schemas.microsoft.com/office/drawing/2014/chart" uri="{C3380CC4-5D6E-409C-BE32-E72D297353CC}">
              <c16:uniqueId val="{00000009-A945-45C9-A8BA-D26F793CA58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{3FA6C412-7ACE-4711-B0E7-2306DEE39FD3}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45-45C9-A8BA-D26F793CA5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{6BD08832-17E5-402D-AFDC-712AAF9FA0C3}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45-45C9-A8BA-D26F793CA5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{5332293F-3F15-489A-AA35-68660F98146D}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45-45C9-A8BA-D26F793CA5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{632303DA-9F6E-4D54-8283-E82DF201FFEC}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45-45C9-A8BA-D26F793CA5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{6F4E7EE2-BAEA-4902-8659-BC8AFA125BD8}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45-45C9-A8BA-D26F793CA5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{C4D13743-6693-49E2-B95A-8320C8AE16E4}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45-45C9-A8BA-D26F793CA5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{A91B068B-5EDC-407B-A22A-1A25CC718CE3}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45-45C9-A8BA-D26F793CA5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{3B58B9F9-4578-431E-AB9A-D76DC2A4F2D2}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45-45C9-A8BA-D26F793CA5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{7F301E91-9374-4F13-B27C-5DF351DDA186}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45-45C9-A8BA-D26F793CA5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48.6</c:v>
                </c:pt>
                <c:pt idx="8">
                  <c:v>53.3</c:v>
                </c:pt>
                <c:pt idx="16">
                  <c:v>53.7</c:v>
                </c:pt>
                <c:pt idx="24">
                  <c:v>55.8</c:v>
                </c:pt>
                <c:pt idx="32">
                  <c:v>57.2</c:v>
                </c:pt>
              </c:numCache>
            </c:numRef>
          </c:xVal>
          <c:yVal>
            <c:numRef>
              <c:f>公会計指標分析・財政指標組合せ分析表!$BP$55:$DC$55</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A945-45C9-A8BA-D26F793CA585}"/>
            </c:ext>
          </c:extLst>
        </c:ser>
        <c:dLbls>
          <c:showLegendKey val="0"/>
          <c:showVal val="1"/>
          <c:showCatName val="0"/>
          <c:showSerName val="0"/>
          <c:showPercent val="0"/>
          <c:showBubbleSize val="0"/>
        </c:dLbls>
        <c:axId val="46179840"/>
        <c:axId val="46181760"/>
      </c:scatterChart>
      <c:valAx>
        <c:axId val="46179840"/>
        <c:scaling>
          <c:orientation val="minMax"/>
          <c:max val="58"/>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4"/>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{F56EB85E-7041-4F73-A60F-C1003AAC83D1}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F9E-4058-859A-D57B4229F8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{AADC0C60-04B8-42B6-862B-6958E351740C}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9E-4058-859A-D57B4229F8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{104E4D90-046D-4B32-BE54-9E5304E250F5}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9E-4058-859A-D57B4229F8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{C1A139E1-6FC9-46DD-84AD-913D2C4B4928}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9E-4058-859A-D57B4229F8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{5C20610F-4F69-4AC2-BC4C-1323B1E0B043}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9E-4058-859A-D57B4229F8D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{3A80C250-5EA3-4F62-999E-CDF675CE5C34}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F9E-4058-859A-D57B4229F8D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{D8B4034D-EBD0-451F-9310-5A90C24B2A99}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F9E-4058-859A-D57B4229F8D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{AF3054B5-EE7E-4F0B-AA31-FA65DE109A9B}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F9E-4058-859A-D57B4229F8D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{91660704-106F-4F46-9FDD-DA184CE2B0D3}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F9E-4058-859A-D57B4229F8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12.8</c:v>
                </c:pt>
                <c:pt idx="16">
                  <c:v>12.3</c:v>
                </c:pt>
                <c:pt idx="24">
                  <c:v>11.9</c:v>
                </c:pt>
                <c:pt idx="32">
                  <c:v>11.2</c:v>
                </c:pt>
              </c:numCache>
            </c:numRef>
          </c:xVal>
          <c:yVal>
            <c:numRef>
              <c:f>公会計指標分析・財政指標組合せ分析表!$BP$73:$DC$73</c:f>
              <c:numCache>
                <c:formatCode>#,##0.0;"▲ "#,##0.0</c:formatCode>
                <c:ptCount val="40"/>
                <c:pt idx="0">
                  <c:v>179.4</c:v>
                </c:pt>
                <c:pt idx="8">
                  <c:v>186.3</c:v>
                </c:pt>
                <c:pt idx="16">
                  <c:v>193.9</c:v>
                </c:pt>
                <c:pt idx="24">
                  <c:v>196.8</c:v>
                </c:pt>
                <c:pt idx="32">
                  <c:v>198.3</c:v>
                </c:pt>
              </c:numCache>
            </c:numRef>
          </c:yVal>
          <c:smooth val="0"/>
          <c:extLst>
            <c:ext xmlns:c16="http://schemas.microsoft.com/office/drawing/2014/chart" uri="{C3380CC4-5D6E-409C-BE32-E72D297353CC}">
              <c16:uniqueId val="{00000009-FF9E-4058-859A-D57B4229F8D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{F7A52C15-1099-4DD4-8AE4-9596D3EBF8CB}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F9E-4058-859A-D57B4229F8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{17C1FD78-FEC8-41C4-AA74-A8121E40ADE5}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9E-4058-859A-D57B4229F8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{3660C95D-0887-4105-AB5B-E35CA76018C9}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9E-4058-859A-D57B4229F8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{AA9102B4-089D-4C53-B07F-69F928B8FA6F}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9E-4058-859A-D57B4229F8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{0C35369E-DD53-45E7-9057-2DBB65B1142C}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9E-4058-859A-D57B4229F8D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{6973DA90-BD08-4049-9DF0-46083D53B25C}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F9E-4058-859A-D57B4229F8D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{4FFC1E8D-98AD-47E6-AA29-3E15888BF109}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F9E-4058-859A-D57B4229F8D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{4B9D7BC0-2E12-469F-8448-35F1873779FA}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F9E-4058-859A-D57B4229F8D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{6DEB23F9-F7E4-4DDE-A5A6-5586C4897A34}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F9E-4058-859A-D57B4229F8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FF9E-4058-859A-D57B4229F8D3}"/>
            </c:ext>
          </c:extLst>
        </c:ser>
        <c:dLbls>
          <c:showLegendKey val="0"/>
          <c:showVal val="1"/>
          <c:showCatName val="0"/>
          <c:showSerName val="0"/>
          <c:showPercent val="0"/>
          <c:showBubbleSize val="0"/>
        </c:dLbls>
        <c:axId val="84219776"/>
        <c:axId val="84234240"/>
      </c:scatterChart>
      <c:valAx>
        <c:axId val="84219776"/>
        <c:scaling>
          <c:orientation val="minMax"/>
          <c:max val="14.4"/>
          <c:min val="1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4"/>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～令和２年度）」等に基づき実施している公債費の平準化の取組などにより、前年度から減少した。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・しかしながら、臨時財政対策債の元利償還金の増などにより、依然として高水準で推移しており、今後もその傾向は続く見込み。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については、ほぼ横ばいとなっており、実質公債費比率の分子は減となっている。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今後も同プラン等の着実な実施により、健全な財政運営を進めていく。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・減債基金積立相当額の積立ルールどおり積み立てており不足額は生じていない。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・退職手当支給率の引下げや職員数の減等により、退職手当負担見込額が減少した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ものの、新幹線整備事業や国の防災・減災、国土強靭化のための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か年緊急対策の取組等により、一般会計等に係る地方債現在高は増となっており、将来負担額（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近年は県庁舎建設に伴い、県庁舎建設整備基金を大きく取崩していたが、平成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月に新県庁舎が完成したこと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充当可能基金の残高は対前年度比で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ため、充当可能財源等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・将来負担額（</a:t>
          </a:r>
          <a:r>
            <a:rPr lang="en-US" altLang="ja-JP" sz="1300">
              <a:effectLst/>
              <a:latin typeface="ＭＳ Ｐゴシック" panose="020B0600070205080204" pitchFamily="50" charset="-128"/>
              <a:ea typeface="ＭＳ Ｐゴシック" panose="020B0600070205080204" pitchFamily="50" charset="-128"/>
            </a:rPr>
            <a:t>A</a:t>
          </a:r>
          <a:r>
            <a:rPr lang="ja-JP" altLang="en-US" sz="1300">
              <a:effectLst/>
              <a:latin typeface="ＭＳ Ｐゴシック" panose="020B0600070205080204" pitchFamily="50" charset="-128"/>
              <a:ea typeface="ＭＳ Ｐゴシック" panose="020B0600070205080204" pitchFamily="50" charset="-128"/>
            </a:rPr>
            <a:t>）及び充当可能財源等</a:t>
          </a:r>
          <a:r>
            <a:rPr lang="en-US" altLang="ja-JP" sz="1300">
              <a:effectLst/>
              <a:latin typeface="ＭＳ Ｐゴシック" panose="020B0600070205080204" pitchFamily="50" charset="-128"/>
              <a:ea typeface="ＭＳ Ｐゴシック" panose="020B0600070205080204" pitchFamily="50" charset="-128"/>
            </a:rPr>
            <a:t>(B)</a:t>
          </a:r>
          <a:r>
            <a:rPr lang="ja-JP" altLang="en-US" sz="1300">
              <a:effectLst/>
              <a:latin typeface="ＭＳ Ｐゴシック" panose="020B0600070205080204" pitchFamily="50" charset="-128"/>
              <a:ea typeface="ＭＳ Ｐゴシック" panose="020B0600070205080204" pitchFamily="50" charset="-128"/>
            </a:rPr>
            <a:t>ともに前年度比で増となっているが、将来負担額</a:t>
          </a:r>
          <a:r>
            <a:rPr lang="en-US" altLang="ja-JP" sz="1300">
              <a:effectLst/>
              <a:latin typeface="ＭＳ Ｐゴシック" panose="020B0600070205080204" pitchFamily="50" charset="-128"/>
              <a:ea typeface="ＭＳ Ｐゴシック" panose="020B0600070205080204" pitchFamily="50" charset="-128"/>
            </a:rPr>
            <a:t>(A)</a:t>
          </a:r>
          <a:r>
            <a:rPr lang="ja-JP" altLang="en-US" sz="1300">
              <a:effectLst/>
              <a:latin typeface="ＭＳ Ｐゴシック" panose="020B0600070205080204" pitchFamily="50" charset="-128"/>
              <a:ea typeface="ＭＳ Ｐゴシック" panose="020B0600070205080204" pitchFamily="50" charset="-128"/>
            </a:rPr>
            <a:t>の伸びが大きく上回ったため、将来負担比率（分子）は増となっている。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・引き続き、財政運営の健全性とのバランスを考慮し、事業の選択と集中を図りながら、将来負担額の抑制に努める。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・令和元年度は、今後必要となる医療及び介護の体制整備等に要する財源として、地域医療介護総合確保基金に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億円積み立てた一方、同基金で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億円、地方債償還のために県債管理基金（減債基金）を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億円、工業団地整備事業のために地域産業開発基金を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月の新県庁舎完成に伴い、令和元年度に県庁舎建設整備基金の残額を産業文化振興基金に全額積み立てている。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～令和２年度）」に基づき、歳入・歳出両面からの収支改善を進めることにより、基金規模の確保に努めていく。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・産業文化振興基金：産業文化の振興を図り、その発展に資するための取組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・産業文化振興基金：県庁舎整備の完了（平成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年１月）に伴い、県庁舎建設整備基金の残額を積み立てたため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・県庁舎建設整備基金：県庁舎整備の完了（平成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年１月）に伴う皆減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億円を積み立てたことによる増（取り崩しはなし）。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・財政調整基金については、今般の厳しい財政状況の中最低水準の取崩しに努めており、平成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年度のいずれも年度末残高は減少していたが、令和元年度は取り崩しを行わず、微増となった。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～令和２年度）」に基づき、歳入・歳出両面からの収支改善を進めることにより、基金規模の確保に努めていく。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・新幹線整備事業等の公共事業にかかる将来の地方債償還のための財源として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・近年の新幹線整備事業等の影響もあり、中長期的には地方債償還額は増加することが見込まれるため、計画的な基金執行が求められる。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～令和２年度）」に基づき、歳入･歳出両面からの収支改善を進めることにより、基金規模の確保に努めていく。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2A07EFE-B9C0-44AB-91E7-A63804E60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3B0980B-53F2-4DED-982A-8F9D1FE63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ABA9C7-3A7F-4186-9065-C8A1FDB0380F}"/>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685E4E86-DCE2-43B7-B64C-5B4A104D0D18}"/>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B217B6C1-A256-4136-9043-8BEFAAE7E1CB}"/>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2C4E1F51-69A0-463C-8A41-455BFD20EAB0}"/>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DBD01A78-960E-4FAA-8837-0C7C2BCF6068}"/>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8C9790F2-E0C7-4C81-AD2E-4F169C198E32}"/>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5C8D487C-EF4F-403C-9E12-712B801C45C8}"/>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C22196E-0BEC-4CA5-8F73-1BCE8B9F8396}"/>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66DD790-32A9-4373-AACE-A88064EAFDFA}"/>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4B28BD7-A5D8-49C3-9EC0-109736C1218F}"/>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5C17C5F-04A1-4ECE-9A2E-65AC535FD8F3}"/>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5EB4F8-C54C-45DF-B4DA-B4469FEAD0A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E31F5D6-9A7E-437C-983B-197C29A4731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445F203-4337-4C96-9DB0-6EF0D82444CB}"/>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72474A2-8DD3-4BCC-B5D5-00B3CC2372DD}"/>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8F40EE60-034B-4CAE-8E42-AC6212102243}"/>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07B0E49-E83B-417A-8450-D503047ED2E6}"/>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C85216E-2A74-4960-B727-B2B073D87AA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9EE771D-EDC2-45CD-9717-8BA2F72C005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270A348-1B86-4AA5-A5C9-D9C836A429AE}"/>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FD0D9A2-5911-49AB-B5CB-539D00393183}"/>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808ED96-2E27-4F01-A134-A2D241AFA3E7}"/>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7957975-2D74-4297-966A-73C81FDE793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A5B3762-6FFB-46E7-AF4D-99425E2B3454}"/>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7494695-7F12-4D2B-B1B0-0031B1F717DA}"/>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53C62B3-A049-44F8-A4B7-D71AC31481C8}"/>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3F9F575-1921-4157-B36D-ED81F58FE5FA}"/>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82D9D239-5BE5-44AC-822B-84D5FEC17B5A}"/>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843E0B0B-342E-44CD-AB36-B83DCAA164F2}"/>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6CE2959E-D67D-42D8-BC26-FFFD00431714}"/>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E4B652BE-F347-422B-8E0C-01B1FC188890}"/>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CAA825A9-1215-4861-BAE0-5711D5D3E6F7}"/>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D18628EA-19F3-4BAE-8779-DE7042340589}"/>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C8628E41-8112-46E6-9834-16A8F65AE6C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2F06F162-DDDA-4C2E-AD58-B341871629BB}"/>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88CF6A64-09A7-4E2D-9567-DD4B720586AF}"/>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9A80ABC-53D6-4F96-91F9-BF204DCF6E98}"/>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364EE229-74F6-4E6D-BA67-FE5C043B896E}"/>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0D9BE21A-1E4F-4920-AFA2-FEB4EB7408DA}"/>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5CEFBFE-978C-4C66-A76F-CE0BAD828F32}"/>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3D27427-EA7D-4439-9D39-DB5A4EECAFB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0AF46F7-2033-4A59-9FFC-162F547C603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DC181C4-1DF7-4AC5-85FA-75288D159401}"/>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6A2F0D85-4EC2-4793-BFA3-ECCAC81DAA24}"/>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・本県の有形固定資産減価償却率は、都道府県平均と比較してやや低い水準にあるものの、上昇傾向にある。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・「長崎県公共施設等総合管理基本方針」に基づく施設類型ごとの個別施設計画等を踏まえつつ、改修等による長寿命化対策などを実施していく。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755DA1F-2654-4403-B411-B5023985B5C4}"/>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48706B9-3EEC-4FE8-B340-716423DA0A12}"/>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C32A8CF-544F-4E4F-837B-3853A0D12341}"/>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3FF4BDB3-9AE0-4B89-A579-071F0033F7A8}"/>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9CC6BDCB-E014-495A-A7B4-0F7DD6BDA12A}"/>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E40401DC-846A-4E13-BA6A-6A3AA747EB23}"/>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50C399FC-5562-4A0F-BD68-56FDA21E42F3}"/>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2D6B5292-F383-4DC7-9AC0-88E903D3C3FF}"/>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CC56A0AB-3EC4-4D47-AA4B-A3A1EAE0BF1B}"/>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450F0340-F7A0-4998-A263-EBDD52F33435}"/>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495453F1-DAC5-42AE-B8C0-13DFFDD35A21}"/>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C037D899-82C4-49EB-B7D1-5F33828D620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B538C02E-0B60-44A9-A777-C68623A92DB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8FDC4A8F-97ED-4A9E-850F-FB0D40E0FE89}"/>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3B01D67D-3BBD-4CF6-845F-92CEE32F0ED6}"/>
            </a:ext>
          </a:extLst>
        </xdr:cNvPr>
        <xdr:cNvCxnSpPr/>
      </xdr:nvCxnSpPr>
      <xdr:spPr>
        <a:xfrm flipV="1">
          <a:off x="4306570" y="44392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5B50D1B2-407D-45FA-9901-6B282B32E668}"/>
            </a:ext>
          </a:extLst>
        </xdr:cNvPr>
        <xdr:cNvSpPr txBox="1"/>
      </xdr:nvSpPr>
      <xdr:spPr>
        <a:xfrm>
          <a:off x="4359275" y="56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D1074305-A4CC-4ADF-9D2C-03625E3AD996}"/>
            </a:ext>
          </a:extLst>
        </xdr:cNvPr>
        <xdr:cNvCxnSpPr/>
      </xdr:nvCxnSpPr>
      <xdr:spPr>
        <a:xfrm>
          <a:off x="4216400" y="56311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14DFD7B3-D403-4DF5-BB68-E590DB9D2FAD}"/>
            </a:ext>
          </a:extLst>
        </xdr:cNvPr>
        <xdr:cNvSpPr txBox="1"/>
      </xdr:nvSpPr>
      <xdr:spPr>
        <a:xfrm>
          <a:off x="4359275" y="422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91858719-908D-45A3-BFED-B3742C756974}"/>
            </a:ext>
          </a:extLst>
        </xdr:cNvPr>
        <xdr:cNvCxnSpPr/>
      </xdr:nvCxnSpPr>
      <xdr:spPr>
        <a:xfrm>
          <a:off x="4216400" y="44392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19194</xdr:rowOff>
    </xdr:from>
    <xdr:ext cx="405111" cy="259045"/>
    <xdr:sp macro="" textlink="">
      <xdr:nvSpPr>
        <xdr:cNvPr id="67" name="有形固定資産減価償却率平均値テキスト">
          <a:extLst>
            <a:ext uri="{FF2B5EF4-FFF2-40B4-BE49-F238E27FC236}">
              <a16:creationId xmlns:a16="http://schemas.microsoft.com/office/drawing/2014/main" id="{F2082CC6-7996-424E-AA7C-F13725556567}"/>
            </a:ext>
          </a:extLst>
        </xdr:cNvPr>
        <xdr:cNvSpPr txBox="1"/>
      </xdr:nvSpPr>
      <xdr:spPr>
        <a:xfrm>
          <a:off x="4359275" y="4876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83A26485-16F4-4DC8-86BD-BF1B1942348D}"/>
            </a:ext>
          </a:extLst>
        </xdr:cNvPr>
        <xdr:cNvSpPr/>
      </xdr:nvSpPr>
      <xdr:spPr>
        <a:xfrm>
          <a:off x="4254500" y="48985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8C243C25-FAA7-45F4-A4FB-1757FA3C0320}"/>
            </a:ext>
          </a:extLst>
        </xdr:cNvPr>
        <xdr:cNvSpPr/>
      </xdr:nvSpPr>
      <xdr:spPr>
        <a:xfrm>
          <a:off x="3616325" y="47839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E56CA52D-34CD-4706-AFC3-D00F72B1E8FA}"/>
            </a:ext>
          </a:extLst>
        </xdr:cNvPr>
        <xdr:cNvSpPr/>
      </xdr:nvSpPr>
      <xdr:spPr>
        <a:xfrm>
          <a:off x="2930525" y="46184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F2792D26-090C-4663-BFA9-3C95378A8833}"/>
            </a:ext>
          </a:extLst>
        </xdr:cNvPr>
        <xdr:cNvSpPr/>
      </xdr:nvSpPr>
      <xdr:spPr>
        <a:xfrm>
          <a:off x="2244725" y="45839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BE8E9590-FFD5-447F-BF47-E0E5A1DD41EB}"/>
            </a:ext>
          </a:extLst>
        </xdr:cNvPr>
        <xdr:cNvSpPr/>
      </xdr:nvSpPr>
      <xdr:spPr>
        <a:xfrm>
          <a:off x="1558925" y="42034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3FAFD36-F2BE-4015-ACD4-9FAC32B50A3F}"/>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5EE13C9-F93E-4F1C-9BED-5E591A344D33}"/>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420A5E9-A3DB-43F7-8E08-DCF0D48929CC}"/>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0098D2A-6806-480F-9862-431A7B26F1CA}"/>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97DBA4B-953F-4907-9FD5-8BA7FED2DE40}"/>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8" name="楕円 77">
          <a:extLst>
            <a:ext uri="{FF2B5EF4-FFF2-40B4-BE49-F238E27FC236}">
              <a16:creationId xmlns:a16="http://schemas.microsoft.com/office/drawing/2014/main" id="{3F2DD5EF-C8ED-4F1E-A602-56780D00C535}"/>
            </a:ext>
          </a:extLst>
        </xdr:cNvPr>
        <xdr:cNvSpPr/>
      </xdr:nvSpPr>
      <xdr:spPr>
        <a:xfrm>
          <a:off x="4254500" y="48844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79" name="有形固定資産減価償却率該当値テキスト">
          <a:extLst>
            <a:ext uri="{FF2B5EF4-FFF2-40B4-BE49-F238E27FC236}">
              <a16:creationId xmlns:a16="http://schemas.microsoft.com/office/drawing/2014/main" id="{FB20170C-F149-4483-B5E4-A8378A474CEE}"/>
            </a:ext>
          </a:extLst>
        </xdr:cNvPr>
        <xdr:cNvSpPr txBox="1"/>
      </xdr:nvSpPr>
      <xdr:spPr>
        <a:xfrm>
          <a:off x="4359275" y="474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0" name="楕円 79">
          <a:extLst>
            <a:ext uri="{FF2B5EF4-FFF2-40B4-BE49-F238E27FC236}">
              <a16:creationId xmlns:a16="http://schemas.microsoft.com/office/drawing/2014/main" id="{4368DDA2-26C6-4969-8F22-FCBEF37BA4BA}"/>
            </a:ext>
          </a:extLst>
        </xdr:cNvPr>
        <xdr:cNvSpPr/>
      </xdr:nvSpPr>
      <xdr:spPr>
        <a:xfrm>
          <a:off x="3616325" y="47525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30</xdr:row>
      <xdr:rowOff>74295</xdr:rowOff>
    </xdr:to>
    <xdr:cxnSp macro="">
      <xdr:nvCxnSpPr>
        <xdr:cNvPr id="81" name="直線コネクタ 80">
          <a:extLst>
            <a:ext uri="{FF2B5EF4-FFF2-40B4-BE49-F238E27FC236}">
              <a16:creationId xmlns:a16="http://schemas.microsoft.com/office/drawing/2014/main" id="{8453C8FA-971C-48B8-BCF2-2F76F44B47A5}"/>
            </a:ext>
          </a:extLst>
        </xdr:cNvPr>
        <xdr:cNvCxnSpPr/>
      </xdr:nvCxnSpPr>
      <xdr:spPr>
        <a:xfrm>
          <a:off x="3673475" y="4800219"/>
          <a:ext cx="62865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72771</xdr:rowOff>
    </xdr:from>
    <xdr:to>
      <xdr:col>15</xdr:col>
      <xdr:colOff>187325</xdr:colOff>
      <xdr:row>29</xdr:row>
      <xdr:rowOff>2921</xdr:rowOff>
    </xdr:to>
    <xdr:sp macro="" textlink="">
      <xdr:nvSpPr>
        <xdr:cNvPr id="82" name="楕円 81">
          <a:extLst>
            <a:ext uri="{FF2B5EF4-FFF2-40B4-BE49-F238E27FC236}">
              <a16:creationId xmlns:a16="http://schemas.microsoft.com/office/drawing/2014/main" id="{4AB53E1C-2886-4416-9412-7AF3F5BDFA1A}"/>
            </a:ext>
          </a:extLst>
        </xdr:cNvPr>
        <xdr:cNvSpPr/>
      </xdr:nvSpPr>
      <xdr:spPr>
        <a:xfrm>
          <a:off x="2930525" y="46034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123571</xdr:rowOff>
    </xdr:from>
    <xdr:to>
      <xdr:col>19</xdr:col>
      <xdr:colOff>136525</xdr:colOff>
      <xdr:row>29</xdr:row>
      <xdr:rowOff>107569</xdr:rowOff>
    </xdr:to>
    <xdr:cxnSp macro="">
      <xdr:nvCxnSpPr>
        <xdr:cNvPr id="83" name="直線コネクタ 82">
          <a:extLst>
            <a:ext uri="{FF2B5EF4-FFF2-40B4-BE49-F238E27FC236}">
              <a16:creationId xmlns:a16="http://schemas.microsoft.com/office/drawing/2014/main" id="{C878B3BB-5879-4D26-8910-31A66E5D6A81}"/>
            </a:ext>
          </a:extLst>
        </xdr:cNvPr>
        <xdr:cNvCxnSpPr/>
      </xdr:nvCxnSpPr>
      <xdr:spPr>
        <a:xfrm>
          <a:off x="2987675" y="4660646"/>
          <a:ext cx="685800" cy="1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97409</xdr:rowOff>
    </xdr:from>
    <xdr:to>
      <xdr:col>11</xdr:col>
      <xdr:colOff>187325</xdr:colOff>
      <xdr:row>28</xdr:row>
      <xdr:rowOff>27559</xdr:rowOff>
    </xdr:to>
    <xdr:sp macro="" textlink="">
      <xdr:nvSpPr>
        <xdr:cNvPr id="84" name="楕円 83">
          <a:extLst>
            <a:ext uri="{FF2B5EF4-FFF2-40B4-BE49-F238E27FC236}">
              <a16:creationId xmlns:a16="http://schemas.microsoft.com/office/drawing/2014/main" id="{D3E2CBE6-2655-48EA-84E9-7AEC56ACB24B}"/>
            </a:ext>
          </a:extLst>
        </xdr:cNvPr>
        <xdr:cNvSpPr/>
      </xdr:nvSpPr>
      <xdr:spPr>
        <a:xfrm>
          <a:off x="2244725" y="44693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148209</xdr:rowOff>
    </xdr:from>
    <xdr:to>
      <xdr:col>15</xdr:col>
      <xdr:colOff>136525</xdr:colOff>
      <xdr:row>28</xdr:row>
      <xdr:rowOff>123571</xdr:rowOff>
    </xdr:to>
    <xdr:cxnSp macro="">
      <xdr:nvCxnSpPr>
        <xdr:cNvPr id="85" name="直線コネクタ 84">
          <a:extLst>
            <a:ext uri="{FF2B5EF4-FFF2-40B4-BE49-F238E27FC236}">
              <a16:creationId xmlns:a16="http://schemas.microsoft.com/office/drawing/2014/main" id="{C8D8B64B-F5DA-4F37-B90E-19293A26C363}"/>
            </a:ext>
          </a:extLst>
        </xdr:cNvPr>
        <xdr:cNvCxnSpPr/>
      </xdr:nvCxnSpPr>
      <xdr:spPr>
        <a:xfrm>
          <a:off x="2301875" y="4517009"/>
          <a:ext cx="6858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2413</xdr:rowOff>
    </xdr:from>
    <xdr:to>
      <xdr:col>7</xdr:col>
      <xdr:colOff>187325</xdr:colOff>
      <xdr:row>27</xdr:row>
      <xdr:rowOff>104013</xdr:rowOff>
    </xdr:to>
    <xdr:sp macro="" textlink="">
      <xdr:nvSpPr>
        <xdr:cNvPr id="86" name="楕円 85">
          <a:extLst>
            <a:ext uri="{FF2B5EF4-FFF2-40B4-BE49-F238E27FC236}">
              <a16:creationId xmlns:a16="http://schemas.microsoft.com/office/drawing/2014/main" id="{E480CB0B-B6BF-408A-8847-FF57D778ADD3}"/>
            </a:ext>
          </a:extLst>
        </xdr:cNvPr>
        <xdr:cNvSpPr/>
      </xdr:nvSpPr>
      <xdr:spPr>
        <a:xfrm>
          <a:off x="1558925" y="437438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53213</xdr:rowOff>
    </xdr:from>
    <xdr:to>
      <xdr:col>11</xdr:col>
      <xdr:colOff>136525</xdr:colOff>
      <xdr:row>27</xdr:row>
      <xdr:rowOff>148209</xdr:rowOff>
    </xdr:to>
    <xdr:cxnSp macro="">
      <xdr:nvCxnSpPr>
        <xdr:cNvPr id="87" name="直線コネクタ 86">
          <a:extLst>
            <a:ext uri="{FF2B5EF4-FFF2-40B4-BE49-F238E27FC236}">
              <a16:creationId xmlns:a16="http://schemas.microsoft.com/office/drawing/2014/main" id="{5C10C4F4-78FD-40A6-AC60-AC92BD06376C}"/>
            </a:ext>
          </a:extLst>
        </xdr:cNvPr>
        <xdr:cNvCxnSpPr/>
      </xdr:nvCxnSpPr>
      <xdr:spPr>
        <a:xfrm>
          <a:off x="1616075" y="4422013"/>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12590</xdr:rowOff>
    </xdr:from>
    <xdr:ext cx="405111" cy="259045"/>
    <xdr:sp macro="" textlink="">
      <xdr:nvSpPr>
        <xdr:cNvPr id="88" name="n_1aveValue有形固定資産減価償却率">
          <a:extLst>
            <a:ext uri="{FF2B5EF4-FFF2-40B4-BE49-F238E27FC236}">
              <a16:creationId xmlns:a16="http://schemas.microsoft.com/office/drawing/2014/main" id="{80330068-94E6-49EE-BD0E-5967BC355A8F}"/>
            </a:ext>
          </a:extLst>
        </xdr:cNvPr>
        <xdr:cNvSpPr txBox="1"/>
      </xdr:nvSpPr>
      <xdr:spPr>
        <a:xfrm>
          <a:off x="3474094" y="486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2684</xdr:rowOff>
    </xdr:from>
    <xdr:ext cx="405111" cy="259045"/>
    <xdr:sp macro="" textlink="">
      <xdr:nvSpPr>
        <xdr:cNvPr id="89" name="n_2aveValue有形固定資産減価償却率">
          <a:extLst>
            <a:ext uri="{FF2B5EF4-FFF2-40B4-BE49-F238E27FC236}">
              <a16:creationId xmlns:a16="http://schemas.microsoft.com/office/drawing/2014/main" id="{C87D37A3-3A74-4CC2-AB25-101296D05B00}"/>
            </a:ext>
          </a:extLst>
        </xdr:cNvPr>
        <xdr:cNvSpPr txBox="1"/>
      </xdr:nvSpPr>
      <xdr:spPr>
        <a:xfrm>
          <a:off x="2797819" y="469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139590</xdr:rowOff>
    </xdr:from>
    <xdr:ext cx="405111" cy="259045"/>
    <xdr:sp macro="" textlink="">
      <xdr:nvSpPr>
        <xdr:cNvPr id="90" name="n_3aveValue有形固定資産減価償却率">
          <a:extLst>
            <a:ext uri="{FF2B5EF4-FFF2-40B4-BE49-F238E27FC236}">
              <a16:creationId xmlns:a16="http://schemas.microsoft.com/office/drawing/2014/main" id="{56C42B52-7300-468B-9BC3-337205DAADB7}"/>
            </a:ext>
          </a:extLst>
        </xdr:cNvPr>
        <xdr:cNvSpPr txBox="1"/>
      </xdr:nvSpPr>
      <xdr:spPr>
        <a:xfrm>
          <a:off x="2112019" y="467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91" name="n_4aveValue有形固定資産減価償却率">
          <a:extLst>
            <a:ext uri="{FF2B5EF4-FFF2-40B4-BE49-F238E27FC236}">
              <a16:creationId xmlns:a16="http://schemas.microsoft.com/office/drawing/2014/main" id="{E7E8996C-B47A-4B43-945C-73A43168F9C0}"/>
            </a:ext>
          </a:extLst>
        </xdr:cNvPr>
        <xdr:cNvSpPr txBox="1"/>
      </xdr:nvSpPr>
      <xdr:spPr>
        <a:xfrm>
          <a:off x="1426219" y="39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3446</xdr:rowOff>
    </xdr:from>
    <xdr:ext cx="405111" cy="259045"/>
    <xdr:sp macro="" textlink="">
      <xdr:nvSpPr>
        <xdr:cNvPr id="92" name="n_1mainValue有形固定資産減価償却率">
          <a:extLst>
            <a:ext uri="{FF2B5EF4-FFF2-40B4-BE49-F238E27FC236}">
              <a16:creationId xmlns:a16="http://schemas.microsoft.com/office/drawing/2014/main" id="{564916C6-99E2-4AF8-9651-58650E8B1556}"/>
            </a:ext>
          </a:extLst>
        </xdr:cNvPr>
        <xdr:cNvSpPr txBox="1"/>
      </xdr:nvSpPr>
      <xdr:spPr>
        <a:xfrm>
          <a:off x="3474094" y="45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19448</xdr:rowOff>
    </xdr:from>
    <xdr:ext cx="405111" cy="259045"/>
    <xdr:sp macro="" textlink="">
      <xdr:nvSpPr>
        <xdr:cNvPr id="93" name="n_2mainValue有形固定資産減価償却率">
          <a:extLst>
            <a:ext uri="{FF2B5EF4-FFF2-40B4-BE49-F238E27FC236}">
              <a16:creationId xmlns:a16="http://schemas.microsoft.com/office/drawing/2014/main" id="{3A6E5619-A8F4-436D-8A03-E3521629A164}"/>
            </a:ext>
          </a:extLst>
        </xdr:cNvPr>
        <xdr:cNvSpPr txBox="1"/>
      </xdr:nvSpPr>
      <xdr:spPr>
        <a:xfrm>
          <a:off x="2797819" y="439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44086</xdr:rowOff>
    </xdr:from>
    <xdr:ext cx="405111" cy="259045"/>
    <xdr:sp macro="" textlink="">
      <xdr:nvSpPr>
        <xdr:cNvPr id="94" name="n_3mainValue有形固定資産減価償却率">
          <a:extLst>
            <a:ext uri="{FF2B5EF4-FFF2-40B4-BE49-F238E27FC236}">
              <a16:creationId xmlns:a16="http://schemas.microsoft.com/office/drawing/2014/main" id="{A1764082-9386-4F11-90A0-A9299F4EFBD8}"/>
            </a:ext>
          </a:extLst>
        </xdr:cNvPr>
        <xdr:cNvSpPr txBox="1"/>
      </xdr:nvSpPr>
      <xdr:spPr>
        <a:xfrm>
          <a:off x="2112019" y="425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95140</xdr:rowOff>
    </xdr:from>
    <xdr:ext cx="405111" cy="259045"/>
    <xdr:sp macro="" textlink="">
      <xdr:nvSpPr>
        <xdr:cNvPr id="95" name="n_4mainValue有形固定資産減価償却率">
          <a:extLst>
            <a:ext uri="{FF2B5EF4-FFF2-40B4-BE49-F238E27FC236}">
              <a16:creationId xmlns:a16="http://schemas.microsoft.com/office/drawing/2014/main" id="{0B5223C9-CEE2-4B05-8F2C-397FF3242A69}"/>
            </a:ext>
          </a:extLst>
        </xdr:cNvPr>
        <xdr:cNvSpPr txBox="1"/>
      </xdr:nvSpPr>
      <xdr:spPr>
        <a:xfrm>
          <a:off x="1426219" y="446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97044FD7-F632-41BF-B3D5-E580BDE2426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9672F5A8-C584-4681-9120-193C652170D4}"/>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a:extLst>
            <a:ext uri="{FF2B5EF4-FFF2-40B4-BE49-F238E27FC236}">
              <a16:creationId xmlns:a16="http://schemas.microsoft.com/office/drawing/2014/main" id="{6620518F-D9B7-41D1-AD6B-272807F1F5F6}"/>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86B3762-B277-4FC0-B91E-A4140A591CA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A6EE9BA0-ADAF-4310-8A89-0771D926F46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a:extLst>
            <a:ext uri="{FF2B5EF4-FFF2-40B4-BE49-F238E27FC236}">
              <a16:creationId xmlns:a16="http://schemas.microsoft.com/office/drawing/2014/main" id="{F8A9658B-63FE-4460-B194-062F710919B7}"/>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a:extLst>
            <a:ext uri="{FF2B5EF4-FFF2-40B4-BE49-F238E27FC236}">
              <a16:creationId xmlns:a16="http://schemas.microsoft.com/office/drawing/2014/main" id="{75F53022-AE63-4220-9FD0-87B2B18740DD}"/>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F89DC5BA-A92A-4C09-BA8D-DAE1601A90EF}"/>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748F0636-7DAB-4D38-BF77-E63CB932AC4F}"/>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ED3EAFCC-1694-4114-B7E7-240F15012E5F}"/>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a:extLst>
            <a:ext uri="{FF2B5EF4-FFF2-40B4-BE49-F238E27FC236}">
              <a16:creationId xmlns:a16="http://schemas.microsoft.com/office/drawing/2014/main" id="{62D3B165-8D9A-4A36-BEE2-1B545AB7C9BD}"/>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・本県においては、地方債残高が増加傾向にあることや経常収支比率が都道府県平均と比較し高い水準にあることから、債務償還費率についても高めの数値となっている。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・施策の重点化・業務の効率化による分母の改善とあわせて、将来負担額の抑制等に取り組み、健全な財政運営を維持していく。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6F79FB6B-994E-46D9-BA11-4B0D1BF1EE3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25E9784D-1D7A-45D2-B85B-1C502349E8E5}"/>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5607686D-040C-4D4C-8585-D35A927F7BF2}"/>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E086B0F4-1180-4456-9547-E9EBB4A68DF0}"/>
            </a:ext>
          </a:extLst>
        </xdr:cNvPr>
        <xdr:cNvCxnSpPr/>
      </xdr:nvCxnSpPr>
      <xdr:spPr>
        <a:xfrm>
          <a:off x="10198100" y="55880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1" name="テキスト ボックス 110">
          <a:extLst>
            <a:ext uri="{FF2B5EF4-FFF2-40B4-BE49-F238E27FC236}">
              <a16:creationId xmlns:a16="http://schemas.microsoft.com/office/drawing/2014/main" id="{BBA72424-B6A6-4779-87D9-71A184441050}"/>
            </a:ext>
          </a:extLst>
        </xdr:cNvPr>
        <xdr:cNvSpPr txBox="1"/>
      </xdr:nvSpPr>
      <xdr:spPr>
        <a:xfrm>
          <a:off x="9708926" y="5503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97A7A61D-843B-41FE-AE36-0560517E5C6C}"/>
            </a:ext>
          </a:extLst>
        </xdr:cNvPr>
        <xdr:cNvCxnSpPr/>
      </xdr:nvCxnSpPr>
      <xdr:spPr>
        <a:xfrm>
          <a:off x="10198100" y="51784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3" name="テキスト ボックス 112">
          <a:extLst>
            <a:ext uri="{FF2B5EF4-FFF2-40B4-BE49-F238E27FC236}">
              <a16:creationId xmlns:a16="http://schemas.microsoft.com/office/drawing/2014/main" id="{1801070C-F51B-4CC5-89B6-210A646C4A21}"/>
            </a:ext>
          </a:extLst>
        </xdr:cNvPr>
        <xdr:cNvSpPr txBox="1"/>
      </xdr:nvSpPr>
      <xdr:spPr>
        <a:xfrm>
          <a:off x="9708926" y="5084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4A2786DC-36BE-44BA-BA8E-EAC5BC8F9DC7}"/>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6F6DD6E0-3EF3-4729-88B2-1F0C56EF9569}"/>
            </a:ext>
          </a:extLst>
        </xdr:cNvPr>
        <xdr:cNvSpPr txBox="1"/>
      </xdr:nvSpPr>
      <xdr:spPr>
        <a:xfrm>
          <a:off x="9708926" y="4684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A9A1E43A-8F6B-458C-95FB-615A2CB9C4C2}"/>
            </a:ext>
          </a:extLst>
        </xdr:cNvPr>
        <xdr:cNvCxnSpPr/>
      </xdr:nvCxnSpPr>
      <xdr:spPr>
        <a:xfrm>
          <a:off x="10198100" y="4368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7" name="テキスト ボックス 116">
          <a:extLst>
            <a:ext uri="{FF2B5EF4-FFF2-40B4-BE49-F238E27FC236}">
              <a16:creationId xmlns:a16="http://schemas.microsoft.com/office/drawing/2014/main" id="{9D26DF71-5EFE-4C23-9AA7-F7BDF9ED3966}"/>
            </a:ext>
          </a:extLst>
        </xdr:cNvPr>
        <xdr:cNvSpPr txBox="1"/>
      </xdr:nvSpPr>
      <xdr:spPr>
        <a:xfrm>
          <a:off x="9762011" y="4274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6F907A44-EAAE-42C4-BE5B-1005EB1B5633}"/>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9" name="テキスト ボックス 118">
          <a:extLst>
            <a:ext uri="{FF2B5EF4-FFF2-40B4-BE49-F238E27FC236}">
              <a16:creationId xmlns:a16="http://schemas.microsoft.com/office/drawing/2014/main" id="{742A466E-48DE-45A2-9732-FAAE1B6E856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E9B9DF1E-0678-42DB-9C02-F7365F8BC93E}"/>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21" name="直線コネクタ 120">
          <a:extLst>
            <a:ext uri="{FF2B5EF4-FFF2-40B4-BE49-F238E27FC236}">
              <a16:creationId xmlns:a16="http://schemas.microsoft.com/office/drawing/2014/main" id="{721F89A3-BC0A-40CA-A273-EF8D675B59FB}"/>
            </a:ext>
          </a:extLst>
        </xdr:cNvPr>
        <xdr:cNvCxnSpPr/>
      </xdr:nvCxnSpPr>
      <xdr:spPr>
        <a:xfrm flipV="1">
          <a:off x="13326745" y="45465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22" name="債務償還比率最小値テキスト">
          <a:extLst>
            <a:ext uri="{FF2B5EF4-FFF2-40B4-BE49-F238E27FC236}">
              <a16:creationId xmlns:a16="http://schemas.microsoft.com/office/drawing/2014/main" id="{33886AB5-DA2D-43B9-9D68-133EDAC55FDE}"/>
            </a:ext>
          </a:extLst>
        </xdr:cNvPr>
        <xdr:cNvSpPr txBox="1"/>
      </xdr:nvSpPr>
      <xdr:spPr>
        <a:xfrm>
          <a:off x="13379450" y="56121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3" name="直線コネクタ 122">
          <a:extLst>
            <a:ext uri="{FF2B5EF4-FFF2-40B4-BE49-F238E27FC236}">
              <a16:creationId xmlns:a16="http://schemas.microsoft.com/office/drawing/2014/main" id="{9CFCB0EF-5B4F-4A5F-BA34-3A31863FEAE4}"/>
            </a:ext>
          </a:extLst>
        </xdr:cNvPr>
        <xdr:cNvCxnSpPr/>
      </xdr:nvCxnSpPr>
      <xdr:spPr>
        <a:xfrm>
          <a:off x="13255625" y="5608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4" name="債務償還比率最大値テキスト">
          <a:extLst>
            <a:ext uri="{FF2B5EF4-FFF2-40B4-BE49-F238E27FC236}">
              <a16:creationId xmlns:a16="http://schemas.microsoft.com/office/drawing/2014/main" id="{798B858C-17CD-4972-B75B-7F61E44A4ACC}"/>
            </a:ext>
          </a:extLst>
        </xdr:cNvPr>
        <xdr:cNvSpPr txBox="1"/>
      </xdr:nvSpPr>
      <xdr:spPr>
        <a:xfrm>
          <a:off x="13379450" y="43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5" name="直線コネクタ 124">
          <a:extLst>
            <a:ext uri="{FF2B5EF4-FFF2-40B4-BE49-F238E27FC236}">
              <a16:creationId xmlns:a16="http://schemas.microsoft.com/office/drawing/2014/main" id="{A8A91EC1-D8C9-4781-A3F6-864F4F520D6E}"/>
            </a:ext>
          </a:extLst>
        </xdr:cNvPr>
        <xdr:cNvCxnSpPr/>
      </xdr:nvCxnSpPr>
      <xdr:spPr>
        <a:xfrm>
          <a:off x="13255625" y="45465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96867</xdr:rowOff>
    </xdr:from>
    <xdr:ext cx="560923" cy="259045"/>
    <xdr:sp macro="" textlink="">
      <xdr:nvSpPr>
        <xdr:cNvPr id="126" name="債務償還比率平均値テキスト">
          <a:extLst>
            <a:ext uri="{FF2B5EF4-FFF2-40B4-BE49-F238E27FC236}">
              <a16:creationId xmlns:a16="http://schemas.microsoft.com/office/drawing/2014/main" id="{D1C8A012-E926-442B-819C-A31EC842811F}"/>
            </a:ext>
          </a:extLst>
        </xdr:cNvPr>
        <xdr:cNvSpPr txBox="1"/>
      </xdr:nvSpPr>
      <xdr:spPr>
        <a:xfrm>
          <a:off x="13379450" y="49546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7" name="フローチャート: 判断 126">
          <a:extLst>
            <a:ext uri="{FF2B5EF4-FFF2-40B4-BE49-F238E27FC236}">
              <a16:creationId xmlns:a16="http://schemas.microsoft.com/office/drawing/2014/main" id="{7A6A152D-E624-4D7C-8A93-AA7192F53BF3}"/>
            </a:ext>
          </a:extLst>
        </xdr:cNvPr>
        <xdr:cNvSpPr/>
      </xdr:nvSpPr>
      <xdr:spPr>
        <a:xfrm>
          <a:off x="13293725" y="50936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8" name="フローチャート: 判断 127">
          <a:extLst>
            <a:ext uri="{FF2B5EF4-FFF2-40B4-BE49-F238E27FC236}">
              <a16:creationId xmlns:a16="http://schemas.microsoft.com/office/drawing/2014/main" id="{636BB91F-BDEA-49AA-8542-EFD5A6F10F95}"/>
            </a:ext>
          </a:extLst>
        </xdr:cNvPr>
        <xdr:cNvSpPr/>
      </xdr:nvSpPr>
      <xdr:spPr>
        <a:xfrm>
          <a:off x="12646025" y="5029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9" name="フローチャート: 判断 128">
          <a:extLst>
            <a:ext uri="{FF2B5EF4-FFF2-40B4-BE49-F238E27FC236}">
              <a16:creationId xmlns:a16="http://schemas.microsoft.com/office/drawing/2014/main" id="{C3D46A6D-BA81-49DB-9C75-F041E9B08F56}"/>
            </a:ext>
          </a:extLst>
        </xdr:cNvPr>
        <xdr:cNvSpPr/>
      </xdr:nvSpPr>
      <xdr:spPr>
        <a:xfrm>
          <a:off x="11960225" y="50306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30" name="フローチャート: 判断 129">
          <a:extLst>
            <a:ext uri="{FF2B5EF4-FFF2-40B4-BE49-F238E27FC236}">
              <a16:creationId xmlns:a16="http://schemas.microsoft.com/office/drawing/2014/main" id="{36C1A5EB-B48B-47C2-AE54-1B9C46B454E6}"/>
            </a:ext>
          </a:extLst>
        </xdr:cNvPr>
        <xdr:cNvSpPr/>
      </xdr:nvSpPr>
      <xdr:spPr>
        <a:xfrm>
          <a:off x="11274425" y="50676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31" name="フローチャート: 判断 130">
          <a:extLst>
            <a:ext uri="{FF2B5EF4-FFF2-40B4-BE49-F238E27FC236}">
              <a16:creationId xmlns:a16="http://schemas.microsoft.com/office/drawing/2014/main" id="{4EF97844-F401-4F42-813F-15EB946D9BFA}"/>
            </a:ext>
          </a:extLst>
        </xdr:cNvPr>
        <xdr:cNvSpPr/>
      </xdr:nvSpPr>
      <xdr:spPr>
        <a:xfrm>
          <a:off x="10588625" y="49898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CB28FC3-3D1C-4930-A152-4F62799E1070}"/>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32C1E2C-2CE4-48BC-9F79-72EDD41FAEB3}"/>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33C98C4-7CD4-4649-B553-941D69D9B64B}"/>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E6B446C-BEBE-471D-931B-6B1EFD9BCEE6}"/>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D6E897E-6AA2-4D4F-8F6A-4849711AB35B}"/>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22746</xdr:rowOff>
    </xdr:from>
    <xdr:to>
      <xdr:col>76</xdr:col>
      <xdr:colOff>73025</xdr:colOff>
      <xdr:row>34</xdr:row>
      <xdr:rowOff>124346</xdr:rowOff>
    </xdr:to>
    <xdr:sp macro="" textlink="">
      <xdr:nvSpPr>
        <xdr:cNvPr id="137" name="楕円 136">
          <a:extLst>
            <a:ext uri="{FF2B5EF4-FFF2-40B4-BE49-F238E27FC236}">
              <a16:creationId xmlns:a16="http://schemas.microsoft.com/office/drawing/2014/main" id="{3F40452D-2A96-4563-83E7-79D7916E5C46}"/>
            </a:ext>
          </a:extLst>
        </xdr:cNvPr>
        <xdr:cNvSpPr/>
      </xdr:nvSpPr>
      <xdr:spPr>
        <a:xfrm>
          <a:off x="13293725" y="55313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109123</xdr:rowOff>
    </xdr:from>
    <xdr:ext cx="560923" cy="259045"/>
    <xdr:sp macro="" textlink="">
      <xdr:nvSpPr>
        <xdr:cNvPr id="138" name="債務償還比率該当値テキスト">
          <a:extLst>
            <a:ext uri="{FF2B5EF4-FFF2-40B4-BE49-F238E27FC236}">
              <a16:creationId xmlns:a16="http://schemas.microsoft.com/office/drawing/2014/main" id="{A55C4BB1-178A-404B-9D6C-44E448AFD07E}"/>
            </a:ext>
          </a:extLst>
        </xdr:cNvPr>
        <xdr:cNvSpPr txBox="1"/>
      </xdr:nvSpPr>
      <xdr:spPr>
        <a:xfrm>
          <a:off x="13379450" y="54494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82791</xdr:rowOff>
    </xdr:from>
    <xdr:to>
      <xdr:col>72</xdr:col>
      <xdr:colOff>123825</xdr:colOff>
      <xdr:row>34</xdr:row>
      <xdr:rowOff>12941</xdr:rowOff>
    </xdr:to>
    <xdr:sp macro="" textlink="">
      <xdr:nvSpPr>
        <xdr:cNvPr id="139" name="楕円 138">
          <a:extLst>
            <a:ext uri="{FF2B5EF4-FFF2-40B4-BE49-F238E27FC236}">
              <a16:creationId xmlns:a16="http://schemas.microsoft.com/office/drawing/2014/main" id="{B32AD8C0-AFDD-46F0-85F0-E6575B55D2CE}"/>
            </a:ext>
          </a:extLst>
        </xdr:cNvPr>
        <xdr:cNvSpPr/>
      </xdr:nvSpPr>
      <xdr:spPr>
        <a:xfrm>
          <a:off x="12646025" y="542949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133591</xdr:rowOff>
    </xdr:from>
    <xdr:to>
      <xdr:col>76</xdr:col>
      <xdr:colOff>22225</xdr:colOff>
      <xdr:row>34</xdr:row>
      <xdr:rowOff>73546</xdr:rowOff>
    </xdr:to>
    <xdr:cxnSp macro="">
      <xdr:nvCxnSpPr>
        <xdr:cNvPr id="140" name="直線コネクタ 139">
          <a:extLst>
            <a:ext uri="{FF2B5EF4-FFF2-40B4-BE49-F238E27FC236}">
              <a16:creationId xmlns:a16="http://schemas.microsoft.com/office/drawing/2014/main" id="{609C2FAF-F5A2-4117-B932-CB705DDC131A}"/>
            </a:ext>
          </a:extLst>
        </xdr:cNvPr>
        <xdr:cNvCxnSpPr/>
      </xdr:nvCxnSpPr>
      <xdr:spPr>
        <a:xfrm>
          <a:off x="12693650" y="5477116"/>
          <a:ext cx="638175" cy="1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118846</xdr:rowOff>
    </xdr:from>
    <xdr:to>
      <xdr:col>68</xdr:col>
      <xdr:colOff>123825</xdr:colOff>
      <xdr:row>34</xdr:row>
      <xdr:rowOff>48996</xdr:rowOff>
    </xdr:to>
    <xdr:sp macro="" textlink="">
      <xdr:nvSpPr>
        <xdr:cNvPr id="141" name="楕円 140">
          <a:extLst>
            <a:ext uri="{FF2B5EF4-FFF2-40B4-BE49-F238E27FC236}">
              <a16:creationId xmlns:a16="http://schemas.microsoft.com/office/drawing/2014/main" id="{2B521333-F5D3-40E2-8C53-747EB4213087}"/>
            </a:ext>
          </a:extLst>
        </xdr:cNvPr>
        <xdr:cNvSpPr/>
      </xdr:nvSpPr>
      <xdr:spPr>
        <a:xfrm>
          <a:off x="11960225" y="546554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133591</xdr:rowOff>
    </xdr:from>
    <xdr:to>
      <xdr:col>72</xdr:col>
      <xdr:colOff>73025</xdr:colOff>
      <xdr:row>33</xdr:row>
      <xdr:rowOff>169646</xdr:rowOff>
    </xdr:to>
    <xdr:cxnSp macro="">
      <xdr:nvCxnSpPr>
        <xdr:cNvPr id="142" name="直線コネクタ 141">
          <a:extLst>
            <a:ext uri="{FF2B5EF4-FFF2-40B4-BE49-F238E27FC236}">
              <a16:creationId xmlns:a16="http://schemas.microsoft.com/office/drawing/2014/main" id="{7937BE0A-8DA8-457F-89C7-8CBF62C22D62}"/>
            </a:ext>
          </a:extLst>
        </xdr:cNvPr>
        <xdr:cNvCxnSpPr/>
      </xdr:nvCxnSpPr>
      <xdr:spPr>
        <a:xfrm flipV="1">
          <a:off x="12007850" y="5477116"/>
          <a:ext cx="6858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79553</xdr:rowOff>
    </xdr:from>
    <xdr:to>
      <xdr:col>64</xdr:col>
      <xdr:colOff>123825</xdr:colOff>
      <xdr:row>34</xdr:row>
      <xdr:rowOff>9703</xdr:rowOff>
    </xdr:to>
    <xdr:sp macro="" textlink="">
      <xdr:nvSpPr>
        <xdr:cNvPr id="143" name="楕円 142">
          <a:extLst>
            <a:ext uri="{FF2B5EF4-FFF2-40B4-BE49-F238E27FC236}">
              <a16:creationId xmlns:a16="http://schemas.microsoft.com/office/drawing/2014/main" id="{C4ABF50B-9348-4935-9B80-8692B098B07C}"/>
            </a:ext>
          </a:extLst>
        </xdr:cNvPr>
        <xdr:cNvSpPr/>
      </xdr:nvSpPr>
      <xdr:spPr>
        <a:xfrm>
          <a:off x="11274425" y="542625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130353</xdr:rowOff>
    </xdr:from>
    <xdr:to>
      <xdr:col>68</xdr:col>
      <xdr:colOff>73025</xdr:colOff>
      <xdr:row>33</xdr:row>
      <xdr:rowOff>169646</xdr:rowOff>
    </xdr:to>
    <xdr:cxnSp macro="">
      <xdr:nvCxnSpPr>
        <xdr:cNvPr id="144" name="直線コネクタ 143">
          <a:extLst>
            <a:ext uri="{FF2B5EF4-FFF2-40B4-BE49-F238E27FC236}">
              <a16:creationId xmlns:a16="http://schemas.microsoft.com/office/drawing/2014/main" id="{ADFDEB4B-30C4-42CC-8204-A14FB115F83B}"/>
            </a:ext>
          </a:extLst>
        </xdr:cNvPr>
        <xdr:cNvCxnSpPr/>
      </xdr:nvCxnSpPr>
      <xdr:spPr>
        <a:xfrm>
          <a:off x="11322050" y="5473878"/>
          <a:ext cx="685800" cy="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97066</xdr:rowOff>
    </xdr:from>
    <xdr:to>
      <xdr:col>60</xdr:col>
      <xdr:colOff>123825</xdr:colOff>
      <xdr:row>33</xdr:row>
      <xdr:rowOff>27216</xdr:rowOff>
    </xdr:to>
    <xdr:sp macro="" textlink="">
      <xdr:nvSpPr>
        <xdr:cNvPr id="145" name="楕円 144">
          <a:extLst>
            <a:ext uri="{FF2B5EF4-FFF2-40B4-BE49-F238E27FC236}">
              <a16:creationId xmlns:a16="http://schemas.microsoft.com/office/drawing/2014/main" id="{1B8BC5B1-F78B-4F9E-9E44-E812C3126D2E}"/>
            </a:ext>
          </a:extLst>
        </xdr:cNvPr>
        <xdr:cNvSpPr/>
      </xdr:nvSpPr>
      <xdr:spPr>
        <a:xfrm>
          <a:off x="10588625" y="52786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147866</xdr:rowOff>
    </xdr:from>
    <xdr:to>
      <xdr:col>64</xdr:col>
      <xdr:colOff>73025</xdr:colOff>
      <xdr:row>33</xdr:row>
      <xdr:rowOff>130353</xdr:rowOff>
    </xdr:to>
    <xdr:cxnSp macro="">
      <xdr:nvCxnSpPr>
        <xdr:cNvPr id="146" name="直線コネクタ 145">
          <a:extLst>
            <a:ext uri="{FF2B5EF4-FFF2-40B4-BE49-F238E27FC236}">
              <a16:creationId xmlns:a16="http://schemas.microsoft.com/office/drawing/2014/main" id="{F52D1D1C-8D9A-4C1B-AEB6-E6F695AC8A8B}"/>
            </a:ext>
          </a:extLst>
        </xdr:cNvPr>
        <xdr:cNvCxnSpPr/>
      </xdr:nvCxnSpPr>
      <xdr:spPr>
        <a:xfrm>
          <a:off x="10636250" y="5326291"/>
          <a:ext cx="685800" cy="1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124541</xdr:rowOff>
    </xdr:from>
    <xdr:ext cx="560923" cy="259045"/>
    <xdr:sp macro="" textlink="">
      <xdr:nvSpPr>
        <xdr:cNvPr id="147" name="n_1aveValue債務償還比率">
          <a:extLst>
            <a:ext uri="{FF2B5EF4-FFF2-40B4-BE49-F238E27FC236}">
              <a16:creationId xmlns:a16="http://schemas.microsoft.com/office/drawing/2014/main" id="{60320430-D090-4616-A489-80F6C2D421A5}"/>
            </a:ext>
          </a:extLst>
        </xdr:cNvPr>
        <xdr:cNvSpPr txBox="1"/>
      </xdr:nvSpPr>
      <xdr:spPr>
        <a:xfrm>
          <a:off x="12441763" y="48171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132313</xdr:rowOff>
    </xdr:from>
    <xdr:ext cx="560923" cy="259045"/>
    <xdr:sp macro="" textlink="">
      <xdr:nvSpPr>
        <xdr:cNvPr id="148" name="n_2aveValue債務償還比率">
          <a:extLst>
            <a:ext uri="{FF2B5EF4-FFF2-40B4-BE49-F238E27FC236}">
              <a16:creationId xmlns:a16="http://schemas.microsoft.com/office/drawing/2014/main" id="{C8E77CFE-3DE5-4E15-9C4D-73B4D9508F53}"/>
            </a:ext>
          </a:extLst>
        </xdr:cNvPr>
        <xdr:cNvSpPr txBox="1"/>
      </xdr:nvSpPr>
      <xdr:spPr>
        <a:xfrm>
          <a:off x="11765488" y="4828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162971</xdr:rowOff>
    </xdr:from>
    <xdr:ext cx="560923" cy="259045"/>
    <xdr:sp macro="" textlink="">
      <xdr:nvSpPr>
        <xdr:cNvPr id="149" name="n_3aveValue債務償還比率">
          <a:extLst>
            <a:ext uri="{FF2B5EF4-FFF2-40B4-BE49-F238E27FC236}">
              <a16:creationId xmlns:a16="http://schemas.microsoft.com/office/drawing/2014/main" id="{B9E1BC80-4824-4FC5-AABF-064AB269BE41}"/>
            </a:ext>
          </a:extLst>
        </xdr:cNvPr>
        <xdr:cNvSpPr txBox="1"/>
      </xdr:nvSpPr>
      <xdr:spPr>
        <a:xfrm>
          <a:off x="11079688" y="48556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78770</xdr:rowOff>
    </xdr:from>
    <xdr:ext cx="560923" cy="259045"/>
    <xdr:sp macro="" textlink="">
      <xdr:nvSpPr>
        <xdr:cNvPr id="150" name="n_4aveValue債務償還比率">
          <a:extLst>
            <a:ext uri="{FF2B5EF4-FFF2-40B4-BE49-F238E27FC236}">
              <a16:creationId xmlns:a16="http://schemas.microsoft.com/office/drawing/2014/main" id="{3B1CBFA8-797B-42DE-9107-E28250AA656C}"/>
            </a:ext>
          </a:extLst>
        </xdr:cNvPr>
        <xdr:cNvSpPr txBox="1"/>
      </xdr:nvSpPr>
      <xdr:spPr>
        <a:xfrm>
          <a:off x="10393888" y="47745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4068</xdr:rowOff>
    </xdr:from>
    <xdr:ext cx="560923" cy="259045"/>
    <xdr:sp macro="" textlink="">
      <xdr:nvSpPr>
        <xdr:cNvPr id="151" name="n_1mainValue債務償還比率">
          <a:extLst>
            <a:ext uri="{FF2B5EF4-FFF2-40B4-BE49-F238E27FC236}">
              <a16:creationId xmlns:a16="http://schemas.microsoft.com/office/drawing/2014/main" id="{9A05E64D-4FF8-4B75-8640-BC6E90688224}"/>
            </a:ext>
          </a:extLst>
        </xdr:cNvPr>
        <xdr:cNvSpPr txBox="1"/>
      </xdr:nvSpPr>
      <xdr:spPr>
        <a:xfrm>
          <a:off x="12441763" y="55126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40123</xdr:rowOff>
    </xdr:from>
    <xdr:ext cx="560923" cy="259045"/>
    <xdr:sp macro="" textlink="">
      <xdr:nvSpPr>
        <xdr:cNvPr id="152" name="n_2mainValue債務償還比率">
          <a:extLst>
            <a:ext uri="{FF2B5EF4-FFF2-40B4-BE49-F238E27FC236}">
              <a16:creationId xmlns:a16="http://schemas.microsoft.com/office/drawing/2014/main" id="{1BB5EBE3-BE2A-4E80-B653-ECB38EB794B9}"/>
            </a:ext>
          </a:extLst>
        </xdr:cNvPr>
        <xdr:cNvSpPr txBox="1"/>
      </xdr:nvSpPr>
      <xdr:spPr>
        <a:xfrm>
          <a:off x="11765488" y="55455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830</xdr:rowOff>
    </xdr:from>
    <xdr:ext cx="560923" cy="259045"/>
    <xdr:sp macro="" textlink="">
      <xdr:nvSpPr>
        <xdr:cNvPr id="153" name="n_3mainValue債務償還比率">
          <a:extLst>
            <a:ext uri="{FF2B5EF4-FFF2-40B4-BE49-F238E27FC236}">
              <a16:creationId xmlns:a16="http://schemas.microsoft.com/office/drawing/2014/main" id="{ADE32BFE-1FD6-44AA-8CDC-EF47515F5875}"/>
            </a:ext>
          </a:extLst>
        </xdr:cNvPr>
        <xdr:cNvSpPr txBox="1"/>
      </xdr:nvSpPr>
      <xdr:spPr>
        <a:xfrm>
          <a:off x="11079688" y="55062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18343</xdr:rowOff>
    </xdr:from>
    <xdr:ext cx="560923" cy="259045"/>
    <xdr:sp macro="" textlink="">
      <xdr:nvSpPr>
        <xdr:cNvPr id="154" name="n_4mainValue債務償還比率">
          <a:extLst>
            <a:ext uri="{FF2B5EF4-FFF2-40B4-BE49-F238E27FC236}">
              <a16:creationId xmlns:a16="http://schemas.microsoft.com/office/drawing/2014/main" id="{17DA353C-CEA8-40A2-A270-14E15E4F7858}"/>
            </a:ext>
          </a:extLst>
        </xdr:cNvPr>
        <xdr:cNvSpPr txBox="1"/>
      </xdr:nvSpPr>
      <xdr:spPr>
        <a:xfrm>
          <a:off x="10393888" y="53618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DBDBCBD6-35E3-498C-853C-85A4033F0C43}"/>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3DD12F6B-CC22-48AE-AA94-22E20CB0119B}"/>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2F2FBE19-915B-4BB3-AF92-46FF9A542F15}"/>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B12C9732-77AA-4135-A5F8-A862054958A9}"/>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396A8E4A-CD9A-41AF-9A9B-A30A37D8A73E}"/>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162DFFB9-3EC7-4F1A-8688-084FF6088DA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254A4E-5C64-43B4-B551-18D31447E0CE}"/>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9A6742-25BB-437B-912A-955288FC6C7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99175A-0585-4376-9578-D5AD9E2340E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297410-4155-486A-8B6F-C04259842C1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558EEE-F856-48AB-80DA-029B512F8B8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F52F05-0DF7-4A1E-85BC-F5A58124F8E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B251C1-AB82-4A6B-9B28-2993B5179D7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312605-B618-4CC3-A66D-A2144A7DD8C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312D8F-4CE3-4D46-9B89-2E1DEC40683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6728D2-17D8-4514-8F1F-53FB8752865F}"/>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2755DE-A266-45C4-B241-BB849E4ED86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5EB3B0-59B4-454B-90B3-CF9478BA682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13741A-6C46-4916-AA70-EDC9E3EB947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3A3ABD-D87E-4A9F-8E2C-FF797C234D4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350D02-8D9C-47F3-9C1C-3B86FC18C3B2}"/>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ED55AC-7EDA-44DA-9D76-0BFA14A8EFE7}"/>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5FFF25-E044-469C-A3F7-ECB600D60E7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E27C2B-A1A8-4043-A902-9AF392F26B3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365F94-BE52-4720-A292-2978706CF02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CD75449-E393-49B7-8C42-1624BD6CF1B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00B0B9-E274-494B-9CD2-44B46D5C522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CD79ED-21F7-4099-9465-186BE0E4279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2051AD-A64D-4B05-8A64-7D813DF14694}"/>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10AA3C-465C-428F-8885-FA251D689314}"/>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7211E6-2276-4AD6-BB00-8E43DA0EF2E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66EA13-EF84-4994-B7A1-6F33161532E6}"/>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38BCC0-68A5-4E79-BBDD-C2B5E83C4CED}"/>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87916EE-304B-4F69-A2A2-8C5693423209}"/>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4841D353-1C9C-401C-9927-48896269469F}"/>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11DB06CA-F4BE-47DC-AF1A-8524A13C762F}"/>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CE585C54-074F-4A8C-B5D8-3CB33FA9FCAF}"/>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A7EBC26-6D28-45F2-84A3-ED6563E613BB}"/>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E8F239F3-097D-448B-AF29-4D11C67C7015}"/>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6559393-E5BC-48BD-9A1D-302C3EC50C3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D88089DC-FC68-411F-9F9B-A4BF603816A1}"/>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78F5BC7F-E8F6-43FB-A4FB-765A4E196FBF}"/>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9ECCAC91-6FD6-4911-BCCE-E278FB217523}"/>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D9FF8433-DC74-4E5C-ADC7-B934994CFD93}"/>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9BE4E9-B66A-47C4-A194-D1311284E33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26A29E-6315-40CF-8002-8B6D1AA34F2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062B7F3-79E8-4FC4-9189-53FB4A828BBE}"/>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691A311-83F0-4ADB-9B8F-7727EAE9A0E8}"/>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93A9A-4D9F-422F-81B9-CE60A8A039A8}"/>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D31D8A6-A7E0-47C9-BE20-C0A3E77173F8}"/>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8C1E360-2F24-408B-979D-2DBA3B0A1878}"/>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20620EF-7646-4D1E-A8D0-4DFAC58AED8C}"/>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6852C86-3DBE-4D8B-B254-B76552D88733}"/>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5D453C2-B99B-437A-8011-760CE8E4D22B}"/>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0F86A48-A853-45F8-8946-43CEB13808F6}"/>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2EA2812-C770-4DFA-A8CA-C7CF323F2918}"/>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E1EDE92-CE9F-43CD-AB37-EA65F52E5841}"/>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2C8EECA-7F0D-4858-A4B8-7F0701C7E95A}"/>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D530826-1DCC-4557-A792-51DFB9B4BF21}"/>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133350</xdr:rowOff>
    </xdr:from>
    <xdr:to>
      <xdr:col>24</xdr:col>
      <xdr:colOff>62865</xdr:colOff>
      <xdr:row>41</xdr:row>
      <xdr:rowOff>83058</xdr:rowOff>
    </xdr:to>
    <xdr:cxnSp macro="">
      <xdr:nvCxnSpPr>
        <xdr:cNvPr id="55" name="直線コネクタ 54">
          <a:extLst>
            <a:ext uri="{FF2B5EF4-FFF2-40B4-BE49-F238E27FC236}">
              <a16:creationId xmlns:a16="http://schemas.microsoft.com/office/drawing/2014/main" id="{078B8933-D470-4B5B-B5EE-15FF8F0D816B}"/>
            </a:ext>
          </a:extLst>
        </xdr:cNvPr>
        <xdr:cNvCxnSpPr/>
      </xdr:nvCxnSpPr>
      <xdr:spPr>
        <a:xfrm flipV="1">
          <a:off x="4179570" y="5476875"/>
          <a:ext cx="127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86885</xdr:rowOff>
    </xdr:from>
    <xdr:ext cx="405111" cy="259045"/>
    <xdr:sp macro="" textlink="">
      <xdr:nvSpPr>
        <xdr:cNvPr id="56" name="【道路】&#10;有形固定資産減価償却率最小値テキスト">
          <a:extLst>
            <a:ext uri="{FF2B5EF4-FFF2-40B4-BE49-F238E27FC236}">
              <a16:creationId xmlns:a16="http://schemas.microsoft.com/office/drawing/2014/main" id="{EE0B172A-F3A8-4D53-BE16-9506C6170B7C}"/>
            </a:ext>
          </a:extLst>
        </xdr:cNvPr>
        <xdr:cNvSpPr txBox="1"/>
      </xdr:nvSpPr>
      <xdr:spPr>
        <a:xfrm>
          <a:off x="4229100" y="672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7" name="直線コネクタ 56">
          <a:extLst>
            <a:ext uri="{FF2B5EF4-FFF2-40B4-BE49-F238E27FC236}">
              <a16:creationId xmlns:a16="http://schemas.microsoft.com/office/drawing/2014/main" id="{83CF4026-193E-47BC-9F6D-D405C7BB8999}"/>
            </a:ext>
          </a:extLst>
        </xdr:cNvPr>
        <xdr:cNvCxnSpPr/>
      </xdr:nvCxnSpPr>
      <xdr:spPr>
        <a:xfrm>
          <a:off x="4105275" y="67251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80027</xdr:rowOff>
    </xdr:from>
    <xdr:ext cx="405111" cy="259045"/>
    <xdr:sp macro="" textlink="">
      <xdr:nvSpPr>
        <xdr:cNvPr id="58" name="【道路】&#10;有形固定資産減価償却率最大値テキスト">
          <a:extLst>
            <a:ext uri="{FF2B5EF4-FFF2-40B4-BE49-F238E27FC236}">
              <a16:creationId xmlns:a16="http://schemas.microsoft.com/office/drawing/2014/main" id="{1BBC7653-0400-41CF-8CA1-48C8D3A8733D}"/>
            </a:ext>
          </a:extLst>
        </xdr:cNvPr>
        <xdr:cNvSpPr txBox="1"/>
      </xdr:nvSpPr>
      <xdr:spPr>
        <a:xfrm>
          <a:off x="4229100" y="526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a:extLst>
            <a:ext uri="{FF2B5EF4-FFF2-40B4-BE49-F238E27FC236}">
              <a16:creationId xmlns:a16="http://schemas.microsoft.com/office/drawing/2014/main" id="{F856AA94-FE07-4432-9B7B-DB10ED21AFEE}"/>
            </a:ext>
          </a:extLst>
        </xdr:cNvPr>
        <xdr:cNvCxnSpPr/>
      </xdr:nvCxnSpPr>
      <xdr:spPr>
        <a:xfrm>
          <a:off x="4105275" y="5476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49547</xdr:rowOff>
    </xdr:from>
    <xdr:ext cx="405111" cy="259045"/>
    <xdr:sp macro="" textlink="">
      <xdr:nvSpPr>
        <xdr:cNvPr id="60" name="【道路】&#10;有形固定資産減価償却率平均値テキスト">
          <a:extLst>
            <a:ext uri="{FF2B5EF4-FFF2-40B4-BE49-F238E27FC236}">
              <a16:creationId xmlns:a16="http://schemas.microsoft.com/office/drawing/2014/main" id="{3593D73D-3544-44CB-AE51-F7E722A73D34}"/>
            </a:ext>
          </a:extLst>
        </xdr:cNvPr>
        <xdr:cNvSpPr txBox="1"/>
      </xdr:nvSpPr>
      <xdr:spPr>
        <a:xfrm>
          <a:off x="4229100" y="587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1" name="フローチャート: 判断 60">
          <a:extLst>
            <a:ext uri="{FF2B5EF4-FFF2-40B4-BE49-F238E27FC236}">
              <a16:creationId xmlns:a16="http://schemas.microsoft.com/office/drawing/2014/main" id="{453E64B5-83E5-4D98-A612-3E24977684D3}"/>
            </a:ext>
          </a:extLst>
        </xdr:cNvPr>
        <xdr:cNvSpPr/>
      </xdr:nvSpPr>
      <xdr:spPr>
        <a:xfrm>
          <a:off x="4124325"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169418</xdr:rowOff>
    </xdr:from>
    <xdr:to>
      <xdr:col>20</xdr:col>
      <xdr:colOff>38100</xdr:colOff>
      <xdr:row>36</xdr:row>
      <xdr:rowOff>99568</xdr:rowOff>
    </xdr:to>
    <xdr:sp macro="" textlink="">
      <xdr:nvSpPr>
        <xdr:cNvPr id="62" name="フローチャート: 判断 61">
          <a:extLst>
            <a:ext uri="{FF2B5EF4-FFF2-40B4-BE49-F238E27FC236}">
              <a16:creationId xmlns:a16="http://schemas.microsoft.com/office/drawing/2014/main" id="{9772BA1F-F406-4926-BA26-201D3DC010D7}"/>
            </a:ext>
          </a:extLst>
        </xdr:cNvPr>
        <xdr:cNvSpPr/>
      </xdr:nvSpPr>
      <xdr:spPr>
        <a:xfrm>
          <a:off x="3381375" y="58272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77978</xdr:rowOff>
    </xdr:from>
    <xdr:to>
      <xdr:col>15</xdr:col>
      <xdr:colOff>101600</xdr:colOff>
      <xdr:row>36</xdr:row>
      <xdr:rowOff>8128</xdr:rowOff>
    </xdr:to>
    <xdr:sp macro="" textlink="">
      <xdr:nvSpPr>
        <xdr:cNvPr id="63" name="フローチャート: 判断 62">
          <a:extLst>
            <a:ext uri="{FF2B5EF4-FFF2-40B4-BE49-F238E27FC236}">
              <a16:creationId xmlns:a16="http://schemas.microsoft.com/office/drawing/2014/main" id="{4A1817E7-52F2-48EA-82CD-5810F56893EE}"/>
            </a:ext>
          </a:extLst>
        </xdr:cNvPr>
        <xdr:cNvSpPr/>
      </xdr:nvSpPr>
      <xdr:spPr>
        <a:xfrm>
          <a:off x="2571750" y="57453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141986</xdr:rowOff>
    </xdr:from>
    <xdr:to>
      <xdr:col>10</xdr:col>
      <xdr:colOff>165100</xdr:colOff>
      <xdr:row>36</xdr:row>
      <xdr:rowOff>72136</xdr:rowOff>
    </xdr:to>
    <xdr:sp macro="" textlink="">
      <xdr:nvSpPr>
        <xdr:cNvPr id="64" name="フローチャート: 判断 63">
          <a:extLst>
            <a:ext uri="{FF2B5EF4-FFF2-40B4-BE49-F238E27FC236}">
              <a16:creationId xmlns:a16="http://schemas.microsoft.com/office/drawing/2014/main" id="{BABBAF5C-CA2E-44C0-B064-64F32F082BC2}"/>
            </a:ext>
          </a:extLst>
        </xdr:cNvPr>
        <xdr:cNvSpPr/>
      </xdr:nvSpPr>
      <xdr:spPr>
        <a:xfrm>
          <a:off x="1781175" y="58125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114554</xdr:rowOff>
    </xdr:from>
    <xdr:to>
      <xdr:col>6</xdr:col>
      <xdr:colOff>38100</xdr:colOff>
      <xdr:row>34</xdr:row>
      <xdr:rowOff>44704</xdr:rowOff>
    </xdr:to>
    <xdr:sp macro="" textlink="">
      <xdr:nvSpPr>
        <xdr:cNvPr id="65" name="フローチャート: 判断 64">
          <a:extLst>
            <a:ext uri="{FF2B5EF4-FFF2-40B4-BE49-F238E27FC236}">
              <a16:creationId xmlns:a16="http://schemas.microsoft.com/office/drawing/2014/main" id="{A1B1E890-4CD1-4C80-B09A-9AB0DC29D044}"/>
            </a:ext>
          </a:extLst>
        </xdr:cNvPr>
        <xdr:cNvSpPr/>
      </xdr:nvSpPr>
      <xdr:spPr>
        <a:xfrm>
          <a:off x="981075" y="545807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86EBF51-0967-43C8-9C23-3C7280EB1181}"/>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7E62CF3-9297-4B0E-B96B-7C3B591C3F5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60BE32-F3A6-4039-ADBC-E1706F0E766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E126C0-CD1C-4FC5-8503-A9CD848563BD}"/>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7FC095-EA72-4C5B-B15D-4E487711AED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167132</xdr:rowOff>
    </xdr:from>
    <xdr:to>
      <xdr:col>24</xdr:col>
      <xdr:colOff>114300</xdr:colOff>
      <xdr:row>35</xdr:row>
      <xdr:rowOff>97282</xdr:rowOff>
    </xdr:to>
    <xdr:sp macro="" textlink="">
      <xdr:nvSpPr>
        <xdr:cNvPr id="71" name="楕円 70">
          <a:extLst>
            <a:ext uri="{FF2B5EF4-FFF2-40B4-BE49-F238E27FC236}">
              <a16:creationId xmlns:a16="http://schemas.microsoft.com/office/drawing/2014/main" id="{A6380199-9057-401A-8C70-54F513D3147D}"/>
            </a:ext>
          </a:extLst>
        </xdr:cNvPr>
        <xdr:cNvSpPr/>
      </xdr:nvSpPr>
      <xdr:spPr>
        <a:xfrm>
          <a:off x="4124325" y="56694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18559</xdr:rowOff>
    </xdr:from>
    <xdr:ext cx="405111" cy="259045"/>
    <xdr:sp macro="" textlink="">
      <xdr:nvSpPr>
        <xdr:cNvPr id="72" name="【道路】&#10;有形固定資産減価償却率該当値テキスト">
          <a:extLst>
            <a:ext uri="{FF2B5EF4-FFF2-40B4-BE49-F238E27FC236}">
              <a16:creationId xmlns:a16="http://schemas.microsoft.com/office/drawing/2014/main" id="{DBBB6022-E10B-454D-9DC2-F36FC1B7795A}"/>
            </a:ext>
          </a:extLst>
        </xdr:cNvPr>
        <xdr:cNvSpPr txBox="1"/>
      </xdr:nvSpPr>
      <xdr:spPr>
        <a:xfrm>
          <a:off x="4229100" y="552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3" name="楕円 72">
          <a:extLst>
            <a:ext uri="{FF2B5EF4-FFF2-40B4-BE49-F238E27FC236}">
              <a16:creationId xmlns:a16="http://schemas.microsoft.com/office/drawing/2014/main" id="{D1EA75E6-A875-4A93-8881-C967AC314173}"/>
            </a:ext>
          </a:extLst>
        </xdr:cNvPr>
        <xdr:cNvSpPr/>
      </xdr:nvSpPr>
      <xdr:spPr>
        <a:xfrm>
          <a:off x="3381375" y="5599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46482</xdr:rowOff>
    </xdr:to>
    <xdr:cxnSp macro="">
      <xdr:nvCxnSpPr>
        <xdr:cNvPr id="74" name="直線コネクタ 73">
          <a:extLst>
            <a:ext uri="{FF2B5EF4-FFF2-40B4-BE49-F238E27FC236}">
              <a16:creationId xmlns:a16="http://schemas.microsoft.com/office/drawing/2014/main" id="{63514869-F298-4377-8F9A-9A0C64262158}"/>
            </a:ext>
          </a:extLst>
        </xdr:cNvPr>
        <xdr:cNvCxnSpPr/>
      </xdr:nvCxnSpPr>
      <xdr:spPr>
        <a:xfrm>
          <a:off x="3429000" y="5647055"/>
          <a:ext cx="75247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xdr:rowOff>
    </xdr:from>
    <xdr:to>
      <xdr:col>15</xdr:col>
      <xdr:colOff>101600</xdr:colOff>
      <xdr:row>34</xdr:row>
      <xdr:rowOff>113284</xdr:rowOff>
    </xdr:to>
    <xdr:sp macro="" textlink="">
      <xdr:nvSpPr>
        <xdr:cNvPr id="75" name="楕円 74">
          <a:extLst>
            <a:ext uri="{FF2B5EF4-FFF2-40B4-BE49-F238E27FC236}">
              <a16:creationId xmlns:a16="http://schemas.microsoft.com/office/drawing/2014/main" id="{32C94CD1-62A6-4731-9866-93D39AE27551}"/>
            </a:ext>
          </a:extLst>
        </xdr:cNvPr>
        <xdr:cNvSpPr/>
      </xdr:nvSpPr>
      <xdr:spPr>
        <a:xfrm>
          <a:off x="2571750" y="551395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62484</xdr:rowOff>
    </xdr:from>
    <xdr:to>
      <xdr:col>19</xdr:col>
      <xdr:colOff>177800</xdr:colOff>
      <xdr:row>34</xdr:row>
      <xdr:rowOff>144780</xdr:rowOff>
    </xdr:to>
    <xdr:cxnSp macro="">
      <xdr:nvCxnSpPr>
        <xdr:cNvPr id="76" name="直線コネクタ 75">
          <a:extLst>
            <a:ext uri="{FF2B5EF4-FFF2-40B4-BE49-F238E27FC236}">
              <a16:creationId xmlns:a16="http://schemas.microsoft.com/office/drawing/2014/main" id="{090C0A5F-3221-4016-A613-51B8CAEDC376}"/>
            </a:ext>
          </a:extLst>
        </xdr:cNvPr>
        <xdr:cNvCxnSpPr/>
      </xdr:nvCxnSpPr>
      <xdr:spPr>
        <a:xfrm>
          <a:off x="2619375" y="5571109"/>
          <a:ext cx="80962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91694</xdr:rowOff>
    </xdr:from>
    <xdr:to>
      <xdr:col>10</xdr:col>
      <xdr:colOff>165100</xdr:colOff>
      <xdr:row>34</xdr:row>
      <xdr:rowOff>21844</xdr:rowOff>
    </xdr:to>
    <xdr:sp macro="" textlink="">
      <xdr:nvSpPr>
        <xdr:cNvPr id="77" name="楕円 76">
          <a:extLst>
            <a:ext uri="{FF2B5EF4-FFF2-40B4-BE49-F238E27FC236}">
              <a16:creationId xmlns:a16="http://schemas.microsoft.com/office/drawing/2014/main" id="{EEB96195-3213-4EE8-BA49-202DCFD7773A}"/>
            </a:ext>
          </a:extLst>
        </xdr:cNvPr>
        <xdr:cNvSpPr/>
      </xdr:nvSpPr>
      <xdr:spPr>
        <a:xfrm>
          <a:off x="1781175" y="54320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142494</xdr:rowOff>
    </xdr:from>
    <xdr:to>
      <xdr:col>15</xdr:col>
      <xdr:colOff>50800</xdr:colOff>
      <xdr:row>34</xdr:row>
      <xdr:rowOff>62484</xdr:rowOff>
    </xdr:to>
    <xdr:cxnSp macro="">
      <xdr:nvCxnSpPr>
        <xdr:cNvPr id="78" name="直線コネクタ 77">
          <a:extLst>
            <a:ext uri="{FF2B5EF4-FFF2-40B4-BE49-F238E27FC236}">
              <a16:creationId xmlns:a16="http://schemas.microsoft.com/office/drawing/2014/main" id="{1365687A-FE11-473A-BE15-883C0A1647ED}"/>
            </a:ext>
          </a:extLst>
        </xdr:cNvPr>
        <xdr:cNvCxnSpPr/>
      </xdr:nvCxnSpPr>
      <xdr:spPr>
        <a:xfrm>
          <a:off x="1828800" y="5489194"/>
          <a:ext cx="79057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105410</xdr:rowOff>
    </xdr:from>
    <xdr:to>
      <xdr:col>6</xdr:col>
      <xdr:colOff>38100</xdr:colOff>
      <xdr:row>34</xdr:row>
      <xdr:rowOff>35560</xdr:rowOff>
    </xdr:to>
    <xdr:sp macro="" textlink="">
      <xdr:nvSpPr>
        <xdr:cNvPr id="79" name="楕円 78">
          <a:extLst>
            <a:ext uri="{FF2B5EF4-FFF2-40B4-BE49-F238E27FC236}">
              <a16:creationId xmlns:a16="http://schemas.microsoft.com/office/drawing/2014/main" id="{D7ACA29C-F887-4B53-9D4C-852E2EDD8673}"/>
            </a:ext>
          </a:extLst>
        </xdr:cNvPr>
        <xdr:cNvSpPr/>
      </xdr:nvSpPr>
      <xdr:spPr>
        <a:xfrm>
          <a:off x="981075" y="54457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142494</xdr:rowOff>
    </xdr:from>
    <xdr:to>
      <xdr:col>10</xdr:col>
      <xdr:colOff>114300</xdr:colOff>
      <xdr:row>33</xdr:row>
      <xdr:rowOff>156210</xdr:rowOff>
    </xdr:to>
    <xdr:cxnSp macro="">
      <xdr:nvCxnSpPr>
        <xdr:cNvPr id="80" name="直線コネクタ 79">
          <a:extLst>
            <a:ext uri="{FF2B5EF4-FFF2-40B4-BE49-F238E27FC236}">
              <a16:creationId xmlns:a16="http://schemas.microsoft.com/office/drawing/2014/main" id="{03BEE383-B9C2-42AC-BDD0-E7E67083F454}"/>
            </a:ext>
          </a:extLst>
        </xdr:cNvPr>
        <xdr:cNvCxnSpPr/>
      </xdr:nvCxnSpPr>
      <xdr:spPr>
        <a:xfrm flipV="1">
          <a:off x="1028700" y="5489194"/>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90695</xdr:rowOff>
    </xdr:from>
    <xdr:ext cx="405111" cy="259045"/>
    <xdr:sp macro="" textlink="">
      <xdr:nvSpPr>
        <xdr:cNvPr id="81" name="n_1aveValue【道路】&#10;有形固定資産減価償却率">
          <a:extLst>
            <a:ext uri="{FF2B5EF4-FFF2-40B4-BE49-F238E27FC236}">
              <a16:creationId xmlns:a16="http://schemas.microsoft.com/office/drawing/2014/main" id="{5D652449-8755-40B1-9015-779EFBA5A978}"/>
            </a:ext>
          </a:extLst>
        </xdr:cNvPr>
        <xdr:cNvSpPr txBox="1"/>
      </xdr:nvSpPr>
      <xdr:spPr>
        <a:xfrm>
          <a:off x="3239144"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EBA60B91-E687-487F-893A-ED6880796026}"/>
            </a:ext>
          </a:extLst>
        </xdr:cNvPr>
        <xdr:cNvSpPr txBox="1"/>
      </xdr:nvSpPr>
      <xdr:spPr>
        <a:xfrm>
          <a:off x="2439044" y="582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63263</xdr:rowOff>
    </xdr:from>
    <xdr:ext cx="405111" cy="259045"/>
    <xdr:sp macro="" textlink="">
      <xdr:nvSpPr>
        <xdr:cNvPr id="83" name="n_3aveValue【道路】&#10;有形固定資産減価償却率">
          <a:extLst>
            <a:ext uri="{FF2B5EF4-FFF2-40B4-BE49-F238E27FC236}">
              <a16:creationId xmlns:a16="http://schemas.microsoft.com/office/drawing/2014/main" id="{8F19E7C9-1AF4-4299-B965-5B7CEF15B556}"/>
            </a:ext>
          </a:extLst>
        </xdr:cNvPr>
        <xdr:cNvSpPr txBox="1"/>
      </xdr:nvSpPr>
      <xdr:spPr>
        <a:xfrm>
          <a:off x="1648469" y="589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35831</xdr:rowOff>
    </xdr:from>
    <xdr:ext cx="405111" cy="259045"/>
    <xdr:sp macro="" textlink="">
      <xdr:nvSpPr>
        <xdr:cNvPr id="84" name="n_4aveValue【道路】&#10;有形固定資産減価償却率">
          <a:extLst>
            <a:ext uri="{FF2B5EF4-FFF2-40B4-BE49-F238E27FC236}">
              <a16:creationId xmlns:a16="http://schemas.microsoft.com/office/drawing/2014/main" id="{9785BC0F-4D0E-4B66-BDE7-45A5CC37993C}"/>
            </a:ext>
          </a:extLst>
        </xdr:cNvPr>
        <xdr:cNvSpPr txBox="1"/>
      </xdr:nvSpPr>
      <xdr:spPr>
        <a:xfrm>
          <a:off x="848369"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5" name="n_1mainValue【道路】&#10;有形固定資産減価償却率">
          <a:extLst>
            <a:ext uri="{FF2B5EF4-FFF2-40B4-BE49-F238E27FC236}">
              <a16:creationId xmlns:a16="http://schemas.microsoft.com/office/drawing/2014/main" id="{8411FA0E-25E2-4299-8A3D-319CF8A3887E}"/>
            </a:ext>
          </a:extLst>
        </xdr:cNvPr>
        <xdr:cNvSpPr txBox="1"/>
      </xdr:nvSpPr>
      <xdr:spPr>
        <a:xfrm>
          <a:off x="3239144"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129811</xdr:rowOff>
    </xdr:from>
    <xdr:ext cx="405111" cy="259045"/>
    <xdr:sp macro="" textlink="">
      <xdr:nvSpPr>
        <xdr:cNvPr id="86" name="n_2mainValue【道路】&#10;有形固定資産減価償却率">
          <a:extLst>
            <a:ext uri="{FF2B5EF4-FFF2-40B4-BE49-F238E27FC236}">
              <a16:creationId xmlns:a16="http://schemas.microsoft.com/office/drawing/2014/main" id="{38954113-4E34-4D19-9461-065006FF8323}"/>
            </a:ext>
          </a:extLst>
        </xdr:cNvPr>
        <xdr:cNvSpPr txBox="1"/>
      </xdr:nvSpPr>
      <xdr:spPr>
        <a:xfrm>
          <a:off x="2439044" y="530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38371</xdr:rowOff>
    </xdr:from>
    <xdr:ext cx="405111" cy="259045"/>
    <xdr:sp macro="" textlink="">
      <xdr:nvSpPr>
        <xdr:cNvPr id="87" name="n_3mainValue【道路】&#10;有形固定資産減価償却率">
          <a:extLst>
            <a:ext uri="{FF2B5EF4-FFF2-40B4-BE49-F238E27FC236}">
              <a16:creationId xmlns:a16="http://schemas.microsoft.com/office/drawing/2014/main" id="{46708AA9-9CAE-4B08-A1A0-34283746FA2E}"/>
            </a:ext>
          </a:extLst>
        </xdr:cNvPr>
        <xdr:cNvSpPr txBox="1"/>
      </xdr:nvSpPr>
      <xdr:spPr>
        <a:xfrm>
          <a:off x="1648469" y="52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52087</xdr:rowOff>
    </xdr:from>
    <xdr:ext cx="405111" cy="259045"/>
    <xdr:sp macro="" textlink="">
      <xdr:nvSpPr>
        <xdr:cNvPr id="88" name="n_4mainValue【道路】&#10;有形固定資産減価償却率">
          <a:extLst>
            <a:ext uri="{FF2B5EF4-FFF2-40B4-BE49-F238E27FC236}">
              <a16:creationId xmlns:a16="http://schemas.microsoft.com/office/drawing/2014/main" id="{9020F88C-5D0E-4BF4-A823-EB959178E1A9}"/>
            </a:ext>
          </a:extLst>
        </xdr:cNvPr>
        <xdr:cNvSpPr txBox="1"/>
      </xdr:nvSpPr>
      <xdr:spPr>
        <a:xfrm>
          <a:off x="848369" y="523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7AFA057-CB33-4D59-8D0C-0D698DA796B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0" name="正方形/長方形 89">
          <a:extLst>
            <a:ext uri="{FF2B5EF4-FFF2-40B4-BE49-F238E27FC236}">
              <a16:creationId xmlns:a16="http://schemas.microsoft.com/office/drawing/2014/main" id="{363C552F-81C9-4D8C-8046-24C8F74E8EA4}"/>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1" name="正方形/長方形 90">
          <a:extLst>
            <a:ext uri="{FF2B5EF4-FFF2-40B4-BE49-F238E27FC236}">
              <a16:creationId xmlns:a16="http://schemas.microsoft.com/office/drawing/2014/main" id="{59C458C5-2B9B-4EE3-B1F4-8BAFBE568FE1}"/>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2" name="正方形/長方形 91">
          <a:extLst>
            <a:ext uri="{FF2B5EF4-FFF2-40B4-BE49-F238E27FC236}">
              <a16:creationId xmlns:a16="http://schemas.microsoft.com/office/drawing/2014/main" id="{9BC26652-986C-402B-A380-9546E4FAEFA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3" name="正方形/長方形 92">
          <a:extLst>
            <a:ext uri="{FF2B5EF4-FFF2-40B4-BE49-F238E27FC236}">
              <a16:creationId xmlns:a16="http://schemas.microsoft.com/office/drawing/2014/main" id="{3610016D-A522-45BA-823A-A2D55E69C050}"/>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CFCBF1E8-72EF-4693-A839-9FDD5C19FE14}"/>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5" name="テキスト ボックス 94">
          <a:extLst>
            <a:ext uri="{FF2B5EF4-FFF2-40B4-BE49-F238E27FC236}">
              <a16:creationId xmlns:a16="http://schemas.microsoft.com/office/drawing/2014/main" id="{1554D018-9B86-448E-98AA-832637AC02AB}"/>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2C5EEBD1-D756-4D5E-9F7C-4F20BE41CDB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AABD9C33-E3E1-4360-9102-4A0249CD82E2}"/>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DCCD6D94-5173-4770-93B0-A847133977EC}"/>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1946CE68-6546-410B-A223-1AB37CEEE025}"/>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D38D8C21-71C6-4A26-B937-9EA4D88BCEB4}"/>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BFCABD69-6BC7-4CE4-94DE-03304FC6966B}"/>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35FD9996-51FE-4E12-A083-206526316969}"/>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9CF80F5B-A77C-43EE-B1EF-C8069998BDA9}"/>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6650C058-BD7D-4FB5-9571-B4A259E678BA}"/>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4DD73CAF-06AF-4F96-ABFE-5584562E72DD}"/>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3112A9B0-6643-4FFE-AC49-4CDE8B54AA85}"/>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38E14323-D8FA-4AC4-BCAE-A121DED7FABE}"/>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C2C3A006-A9CC-4985-BAFF-60D140C0162C}"/>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F187CF1-F377-43A5-B1DB-52C7B69620C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8B4E3AB8-2CC4-4935-992A-7B76AEDBC18A}"/>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37F40AC-3ED0-4509-B321-F586C94C0FE9}"/>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99387</xdr:rowOff>
    </xdr:from>
    <xdr:to>
      <xdr:col>54</xdr:col>
      <xdr:colOff>189865</xdr:colOff>
      <xdr:row>41</xdr:row>
      <xdr:rowOff>26561</xdr:rowOff>
    </xdr:to>
    <xdr:cxnSp macro="">
      <xdr:nvCxnSpPr>
        <xdr:cNvPr id="112" name="直線コネクタ 111">
          <a:extLst>
            <a:ext uri="{FF2B5EF4-FFF2-40B4-BE49-F238E27FC236}">
              <a16:creationId xmlns:a16="http://schemas.microsoft.com/office/drawing/2014/main" id="{C2AE0909-6FC2-41BA-8575-A60744001FCC}"/>
            </a:ext>
          </a:extLst>
        </xdr:cNvPr>
        <xdr:cNvCxnSpPr/>
      </xdr:nvCxnSpPr>
      <xdr:spPr>
        <a:xfrm flipV="1">
          <a:off x="9427845" y="5446087"/>
          <a:ext cx="1270" cy="1222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30388</xdr:rowOff>
    </xdr:from>
    <xdr:ext cx="469744" cy="259045"/>
    <xdr:sp macro="" textlink="">
      <xdr:nvSpPr>
        <xdr:cNvPr id="113" name="【道路】&#10;一人当たり延長最小値テキスト">
          <a:extLst>
            <a:ext uri="{FF2B5EF4-FFF2-40B4-BE49-F238E27FC236}">
              <a16:creationId xmlns:a16="http://schemas.microsoft.com/office/drawing/2014/main" id="{DC8C8B8C-40A0-435E-BAC4-7B22BC146534}"/>
            </a:ext>
          </a:extLst>
        </xdr:cNvPr>
        <xdr:cNvSpPr txBox="1"/>
      </xdr:nvSpPr>
      <xdr:spPr>
        <a:xfrm>
          <a:off x="9477375"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26561</xdr:rowOff>
    </xdr:from>
    <xdr:to>
      <xdr:col>55</xdr:col>
      <xdr:colOff>88900</xdr:colOff>
      <xdr:row>41</xdr:row>
      <xdr:rowOff>26561</xdr:rowOff>
    </xdr:to>
    <xdr:cxnSp macro="">
      <xdr:nvCxnSpPr>
        <xdr:cNvPr id="114" name="直線コネクタ 113">
          <a:extLst>
            <a:ext uri="{FF2B5EF4-FFF2-40B4-BE49-F238E27FC236}">
              <a16:creationId xmlns:a16="http://schemas.microsoft.com/office/drawing/2014/main" id="{9AA15648-2744-4182-A548-93427480D6C4}"/>
            </a:ext>
          </a:extLst>
        </xdr:cNvPr>
        <xdr:cNvCxnSpPr/>
      </xdr:nvCxnSpPr>
      <xdr:spPr>
        <a:xfrm>
          <a:off x="9363075" y="6668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46064</xdr:rowOff>
    </xdr:from>
    <xdr:ext cx="469744" cy="259045"/>
    <xdr:sp macro="" textlink="">
      <xdr:nvSpPr>
        <xdr:cNvPr id="115" name="【道路】&#10;一人当たり延長最大値テキスト">
          <a:extLst>
            <a:ext uri="{FF2B5EF4-FFF2-40B4-BE49-F238E27FC236}">
              <a16:creationId xmlns:a16="http://schemas.microsoft.com/office/drawing/2014/main" id="{1A3FC710-BD32-4F71-B269-C5CD20DADC80}"/>
            </a:ext>
          </a:extLst>
        </xdr:cNvPr>
        <xdr:cNvSpPr txBox="1"/>
      </xdr:nvSpPr>
      <xdr:spPr>
        <a:xfrm>
          <a:off x="9477375" y="52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99387</xdr:rowOff>
    </xdr:from>
    <xdr:to>
      <xdr:col>55</xdr:col>
      <xdr:colOff>88900</xdr:colOff>
      <xdr:row>33</xdr:row>
      <xdr:rowOff>99387</xdr:rowOff>
    </xdr:to>
    <xdr:cxnSp macro="">
      <xdr:nvCxnSpPr>
        <xdr:cNvPr id="116" name="直線コネクタ 115">
          <a:extLst>
            <a:ext uri="{FF2B5EF4-FFF2-40B4-BE49-F238E27FC236}">
              <a16:creationId xmlns:a16="http://schemas.microsoft.com/office/drawing/2014/main" id="{9C11144F-75B9-4E41-8CFC-E41548C1B198}"/>
            </a:ext>
          </a:extLst>
        </xdr:cNvPr>
        <xdr:cNvCxnSpPr/>
      </xdr:nvCxnSpPr>
      <xdr:spPr>
        <a:xfrm>
          <a:off x="9363075" y="54460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171394</xdr:rowOff>
    </xdr:from>
    <xdr:ext cx="469744" cy="259045"/>
    <xdr:sp macro="" textlink="">
      <xdr:nvSpPr>
        <xdr:cNvPr id="117" name="【道路】&#10;一人当たり延長平均値テキスト">
          <a:extLst>
            <a:ext uri="{FF2B5EF4-FFF2-40B4-BE49-F238E27FC236}">
              <a16:creationId xmlns:a16="http://schemas.microsoft.com/office/drawing/2014/main" id="{762CABF2-8221-45AC-9C55-D3775FADEE03}"/>
            </a:ext>
          </a:extLst>
        </xdr:cNvPr>
        <xdr:cNvSpPr txBox="1"/>
      </xdr:nvSpPr>
      <xdr:spPr>
        <a:xfrm>
          <a:off x="9477375" y="5991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148517</xdr:rowOff>
    </xdr:from>
    <xdr:to>
      <xdr:col>55</xdr:col>
      <xdr:colOff>50800</xdr:colOff>
      <xdr:row>38</xdr:row>
      <xdr:rowOff>78667</xdr:rowOff>
    </xdr:to>
    <xdr:sp macro="" textlink="">
      <xdr:nvSpPr>
        <xdr:cNvPr id="118" name="フローチャート: 判断 117">
          <a:extLst>
            <a:ext uri="{FF2B5EF4-FFF2-40B4-BE49-F238E27FC236}">
              <a16:creationId xmlns:a16="http://schemas.microsoft.com/office/drawing/2014/main" id="{F4D9814A-7C49-4FB7-8424-DB273D52F4E5}"/>
            </a:ext>
          </a:extLst>
        </xdr:cNvPr>
        <xdr:cNvSpPr/>
      </xdr:nvSpPr>
      <xdr:spPr>
        <a:xfrm>
          <a:off x="9401175" y="613656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9724</xdr:rowOff>
    </xdr:from>
    <xdr:to>
      <xdr:col>50</xdr:col>
      <xdr:colOff>165100</xdr:colOff>
      <xdr:row>38</xdr:row>
      <xdr:rowOff>111324</xdr:rowOff>
    </xdr:to>
    <xdr:sp macro="" textlink="">
      <xdr:nvSpPr>
        <xdr:cNvPr id="119" name="フローチャート: 判断 118">
          <a:extLst>
            <a:ext uri="{FF2B5EF4-FFF2-40B4-BE49-F238E27FC236}">
              <a16:creationId xmlns:a16="http://schemas.microsoft.com/office/drawing/2014/main" id="{4808CBDA-F0FD-4C4A-BD07-E564B9E28676}"/>
            </a:ext>
          </a:extLst>
        </xdr:cNvPr>
        <xdr:cNvSpPr/>
      </xdr:nvSpPr>
      <xdr:spPr>
        <a:xfrm>
          <a:off x="8639175" y="61596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21481</xdr:rowOff>
    </xdr:from>
    <xdr:to>
      <xdr:col>46</xdr:col>
      <xdr:colOff>38100</xdr:colOff>
      <xdr:row>38</xdr:row>
      <xdr:rowOff>123081</xdr:rowOff>
    </xdr:to>
    <xdr:sp macro="" textlink="">
      <xdr:nvSpPr>
        <xdr:cNvPr id="120" name="フローチャート: 判断 119">
          <a:extLst>
            <a:ext uri="{FF2B5EF4-FFF2-40B4-BE49-F238E27FC236}">
              <a16:creationId xmlns:a16="http://schemas.microsoft.com/office/drawing/2014/main" id="{C7775432-FD5A-4269-8FB0-A2364A1BA16B}"/>
            </a:ext>
          </a:extLst>
        </xdr:cNvPr>
        <xdr:cNvSpPr/>
      </xdr:nvSpPr>
      <xdr:spPr>
        <a:xfrm>
          <a:off x="7839075" y="61746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2DD122CA-E019-4177-ABFD-2C7F3A2258FB}"/>
            </a:ext>
          </a:extLst>
        </xdr:cNvPr>
        <xdr:cNvSpPr/>
      </xdr:nvSpPr>
      <xdr:spPr>
        <a:xfrm>
          <a:off x="7029450" y="6155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144599</xdr:rowOff>
    </xdr:from>
    <xdr:to>
      <xdr:col>36</xdr:col>
      <xdr:colOff>165100</xdr:colOff>
      <xdr:row>39</xdr:row>
      <xdr:rowOff>74749</xdr:rowOff>
    </xdr:to>
    <xdr:sp macro="" textlink="">
      <xdr:nvSpPr>
        <xdr:cNvPr id="122" name="フローチャート: 判断 121">
          <a:extLst>
            <a:ext uri="{FF2B5EF4-FFF2-40B4-BE49-F238E27FC236}">
              <a16:creationId xmlns:a16="http://schemas.microsoft.com/office/drawing/2014/main" id="{C3EA5807-2A35-43B5-B670-78E935E14F79}"/>
            </a:ext>
          </a:extLst>
        </xdr:cNvPr>
        <xdr:cNvSpPr/>
      </xdr:nvSpPr>
      <xdr:spPr>
        <a:xfrm>
          <a:off x="6238875" y="6294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E4941A0-93CE-48B7-81F9-9C04930037BB}"/>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A85517D-3A24-4F09-B497-F8C5AE7BAA4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29ED30-AF94-4F56-80EA-6BFB48A7484E}"/>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FE6BA21-2F9C-4EA3-8938-69FACDDA6900}"/>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2E28A6-91DE-420D-9259-6130B757EDF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153743</xdr:rowOff>
    </xdr:from>
    <xdr:to>
      <xdr:col>55</xdr:col>
      <xdr:colOff>50800</xdr:colOff>
      <xdr:row>40</xdr:row>
      <xdr:rowOff>83893</xdr:rowOff>
    </xdr:to>
    <xdr:sp macro="" textlink="">
      <xdr:nvSpPr>
        <xdr:cNvPr id="128" name="楕円 127">
          <a:extLst>
            <a:ext uri="{FF2B5EF4-FFF2-40B4-BE49-F238E27FC236}">
              <a16:creationId xmlns:a16="http://schemas.microsoft.com/office/drawing/2014/main" id="{64145248-4DFC-4CC5-B730-473776609C1E}"/>
            </a:ext>
          </a:extLst>
        </xdr:cNvPr>
        <xdr:cNvSpPr/>
      </xdr:nvSpPr>
      <xdr:spPr>
        <a:xfrm>
          <a:off x="9401175" y="646881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132170</xdr:rowOff>
    </xdr:from>
    <xdr:ext cx="469744" cy="259045"/>
    <xdr:sp macro="" textlink="">
      <xdr:nvSpPr>
        <xdr:cNvPr id="129" name="【道路】&#10;一人当たり延長該当値テキスト">
          <a:extLst>
            <a:ext uri="{FF2B5EF4-FFF2-40B4-BE49-F238E27FC236}">
              <a16:creationId xmlns:a16="http://schemas.microsoft.com/office/drawing/2014/main" id="{0F189B47-B998-49DE-93F5-0043E4188DD5}"/>
            </a:ext>
          </a:extLst>
        </xdr:cNvPr>
        <xdr:cNvSpPr txBox="1"/>
      </xdr:nvSpPr>
      <xdr:spPr>
        <a:xfrm>
          <a:off x="9477375" y="64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158968</xdr:rowOff>
    </xdr:from>
    <xdr:to>
      <xdr:col>50</xdr:col>
      <xdr:colOff>165100</xdr:colOff>
      <xdr:row>40</xdr:row>
      <xdr:rowOff>89118</xdr:rowOff>
    </xdr:to>
    <xdr:sp macro="" textlink="">
      <xdr:nvSpPr>
        <xdr:cNvPr id="130" name="楕円 129">
          <a:extLst>
            <a:ext uri="{FF2B5EF4-FFF2-40B4-BE49-F238E27FC236}">
              <a16:creationId xmlns:a16="http://schemas.microsoft.com/office/drawing/2014/main" id="{A128D71D-72BF-41F4-9AD0-1AF076DA6131}"/>
            </a:ext>
          </a:extLst>
        </xdr:cNvPr>
        <xdr:cNvSpPr/>
      </xdr:nvSpPr>
      <xdr:spPr>
        <a:xfrm>
          <a:off x="8639175" y="647721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33093</xdr:rowOff>
    </xdr:from>
    <xdr:to>
      <xdr:col>55</xdr:col>
      <xdr:colOff>0</xdr:colOff>
      <xdr:row>40</xdr:row>
      <xdr:rowOff>38318</xdr:rowOff>
    </xdr:to>
    <xdr:cxnSp macro="">
      <xdr:nvCxnSpPr>
        <xdr:cNvPr id="131" name="直線コネクタ 130">
          <a:extLst>
            <a:ext uri="{FF2B5EF4-FFF2-40B4-BE49-F238E27FC236}">
              <a16:creationId xmlns:a16="http://schemas.microsoft.com/office/drawing/2014/main" id="{838C4E0F-7E61-43FE-B8DD-D850384DA333}"/>
            </a:ext>
          </a:extLst>
        </xdr:cNvPr>
        <xdr:cNvCxnSpPr/>
      </xdr:nvCxnSpPr>
      <xdr:spPr>
        <a:xfrm flipV="1">
          <a:off x="8686800" y="6506918"/>
          <a:ext cx="74295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162234</xdr:rowOff>
    </xdr:from>
    <xdr:to>
      <xdr:col>46</xdr:col>
      <xdr:colOff>38100</xdr:colOff>
      <xdr:row>40</xdr:row>
      <xdr:rowOff>92384</xdr:rowOff>
    </xdr:to>
    <xdr:sp macro="" textlink="">
      <xdr:nvSpPr>
        <xdr:cNvPr id="132" name="楕円 131">
          <a:extLst>
            <a:ext uri="{FF2B5EF4-FFF2-40B4-BE49-F238E27FC236}">
              <a16:creationId xmlns:a16="http://schemas.microsoft.com/office/drawing/2014/main" id="{1FF1D80E-128E-4C9B-BBCC-FCD0E830009E}"/>
            </a:ext>
          </a:extLst>
        </xdr:cNvPr>
        <xdr:cNvSpPr/>
      </xdr:nvSpPr>
      <xdr:spPr>
        <a:xfrm>
          <a:off x="7839075" y="647413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38318</xdr:rowOff>
    </xdr:from>
    <xdr:to>
      <xdr:col>50</xdr:col>
      <xdr:colOff>114300</xdr:colOff>
      <xdr:row>40</xdr:row>
      <xdr:rowOff>41584</xdr:rowOff>
    </xdr:to>
    <xdr:cxnSp macro="">
      <xdr:nvCxnSpPr>
        <xdr:cNvPr id="133" name="直線コネクタ 132">
          <a:extLst>
            <a:ext uri="{FF2B5EF4-FFF2-40B4-BE49-F238E27FC236}">
              <a16:creationId xmlns:a16="http://schemas.microsoft.com/office/drawing/2014/main" id="{45087AFE-262C-444D-807F-0145120189D2}"/>
            </a:ext>
          </a:extLst>
        </xdr:cNvPr>
        <xdr:cNvCxnSpPr/>
      </xdr:nvCxnSpPr>
      <xdr:spPr>
        <a:xfrm flipV="1">
          <a:off x="7886700" y="6515318"/>
          <a:ext cx="8001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165499</xdr:rowOff>
    </xdr:from>
    <xdr:to>
      <xdr:col>41</xdr:col>
      <xdr:colOff>101600</xdr:colOff>
      <xdr:row>40</xdr:row>
      <xdr:rowOff>95649</xdr:rowOff>
    </xdr:to>
    <xdr:sp macro="" textlink="">
      <xdr:nvSpPr>
        <xdr:cNvPr id="134" name="楕円 133">
          <a:extLst>
            <a:ext uri="{FF2B5EF4-FFF2-40B4-BE49-F238E27FC236}">
              <a16:creationId xmlns:a16="http://schemas.microsoft.com/office/drawing/2014/main" id="{FFDDA2C7-7BB3-4D00-8E62-90A3492834DA}"/>
            </a:ext>
          </a:extLst>
        </xdr:cNvPr>
        <xdr:cNvSpPr/>
      </xdr:nvSpPr>
      <xdr:spPr>
        <a:xfrm>
          <a:off x="7029450" y="64773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41584</xdr:rowOff>
    </xdr:from>
    <xdr:to>
      <xdr:col>45</xdr:col>
      <xdr:colOff>177800</xdr:colOff>
      <xdr:row>40</xdr:row>
      <xdr:rowOff>44849</xdr:rowOff>
    </xdr:to>
    <xdr:cxnSp macro="">
      <xdr:nvCxnSpPr>
        <xdr:cNvPr id="135" name="直線コネクタ 134">
          <a:extLst>
            <a:ext uri="{FF2B5EF4-FFF2-40B4-BE49-F238E27FC236}">
              <a16:creationId xmlns:a16="http://schemas.microsoft.com/office/drawing/2014/main" id="{21C118C7-1F65-4626-BF66-B0ED564CA2F1}"/>
            </a:ext>
          </a:extLst>
        </xdr:cNvPr>
        <xdr:cNvCxnSpPr/>
      </xdr:nvCxnSpPr>
      <xdr:spPr>
        <a:xfrm flipV="1">
          <a:off x="7077075" y="6521759"/>
          <a:ext cx="8096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168111</xdr:rowOff>
    </xdr:from>
    <xdr:to>
      <xdr:col>36</xdr:col>
      <xdr:colOff>165100</xdr:colOff>
      <xdr:row>40</xdr:row>
      <xdr:rowOff>98261</xdr:rowOff>
    </xdr:to>
    <xdr:sp macro="" textlink="">
      <xdr:nvSpPr>
        <xdr:cNvPr id="136" name="楕円 135">
          <a:extLst>
            <a:ext uri="{FF2B5EF4-FFF2-40B4-BE49-F238E27FC236}">
              <a16:creationId xmlns:a16="http://schemas.microsoft.com/office/drawing/2014/main" id="{215CA149-FF8A-4CA4-A65A-0DC125BDC1BB}"/>
            </a:ext>
          </a:extLst>
        </xdr:cNvPr>
        <xdr:cNvSpPr/>
      </xdr:nvSpPr>
      <xdr:spPr>
        <a:xfrm>
          <a:off x="6238875" y="64800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44849</xdr:rowOff>
    </xdr:from>
    <xdr:to>
      <xdr:col>41</xdr:col>
      <xdr:colOff>50800</xdr:colOff>
      <xdr:row>40</xdr:row>
      <xdr:rowOff>47461</xdr:rowOff>
    </xdr:to>
    <xdr:cxnSp macro="">
      <xdr:nvCxnSpPr>
        <xdr:cNvPr id="137" name="直線コネクタ 136">
          <a:extLst>
            <a:ext uri="{FF2B5EF4-FFF2-40B4-BE49-F238E27FC236}">
              <a16:creationId xmlns:a16="http://schemas.microsoft.com/office/drawing/2014/main" id="{2EBA805F-A634-4515-8B47-8366A6907FA3}"/>
            </a:ext>
          </a:extLst>
        </xdr:cNvPr>
        <xdr:cNvCxnSpPr/>
      </xdr:nvCxnSpPr>
      <xdr:spPr>
        <a:xfrm flipV="1">
          <a:off x="6286500" y="6525024"/>
          <a:ext cx="790575"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127852</xdr:rowOff>
    </xdr:from>
    <xdr:ext cx="469744" cy="259045"/>
    <xdr:sp macro="" textlink="">
      <xdr:nvSpPr>
        <xdr:cNvPr id="138" name="n_1aveValue【道路】&#10;一人当たり延長">
          <a:extLst>
            <a:ext uri="{FF2B5EF4-FFF2-40B4-BE49-F238E27FC236}">
              <a16:creationId xmlns:a16="http://schemas.microsoft.com/office/drawing/2014/main" id="{D763E920-4A50-4B9D-BCE3-4B2D5642791A}"/>
            </a:ext>
          </a:extLst>
        </xdr:cNvPr>
        <xdr:cNvSpPr txBox="1"/>
      </xdr:nvSpPr>
      <xdr:spPr>
        <a:xfrm>
          <a:off x="8458277" y="595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139608</xdr:rowOff>
    </xdr:from>
    <xdr:ext cx="469744" cy="259045"/>
    <xdr:sp macro="" textlink="">
      <xdr:nvSpPr>
        <xdr:cNvPr id="139" name="n_2aveValue【道路】&#10;一人当たり延長">
          <a:extLst>
            <a:ext uri="{FF2B5EF4-FFF2-40B4-BE49-F238E27FC236}">
              <a16:creationId xmlns:a16="http://schemas.microsoft.com/office/drawing/2014/main" id="{27CCD5B8-E822-4744-B4D7-990DE46B0C45}"/>
            </a:ext>
          </a:extLst>
        </xdr:cNvPr>
        <xdr:cNvSpPr txBox="1"/>
      </xdr:nvSpPr>
      <xdr:spPr>
        <a:xfrm>
          <a:off x="7677227" y="5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道路】&#10;一人当たり延長">
          <a:extLst>
            <a:ext uri="{FF2B5EF4-FFF2-40B4-BE49-F238E27FC236}">
              <a16:creationId xmlns:a16="http://schemas.microsoft.com/office/drawing/2014/main" id="{263FBFC5-6506-42B6-9221-F7B6DD55431D}"/>
            </a:ext>
          </a:extLst>
        </xdr:cNvPr>
        <xdr:cNvSpPr txBox="1"/>
      </xdr:nvSpPr>
      <xdr:spPr>
        <a:xfrm>
          <a:off x="6867602" y="59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91276</xdr:rowOff>
    </xdr:from>
    <xdr:ext cx="469744" cy="259045"/>
    <xdr:sp macro="" textlink="">
      <xdr:nvSpPr>
        <xdr:cNvPr id="141" name="n_4aveValue【道路】&#10;一人当たり延長">
          <a:extLst>
            <a:ext uri="{FF2B5EF4-FFF2-40B4-BE49-F238E27FC236}">
              <a16:creationId xmlns:a16="http://schemas.microsoft.com/office/drawing/2014/main" id="{73F48399-8D8E-4C87-853C-DF56D1E0B885}"/>
            </a:ext>
          </a:extLst>
        </xdr:cNvPr>
        <xdr:cNvSpPr txBox="1"/>
      </xdr:nvSpPr>
      <xdr:spPr>
        <a:xfrm>
          <a:off x="6067502" y="607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80245</xdr:rowOff>
    </xdr:from>
    <xdr:ext cx="469744" cy="259045"/>
    <xdr:sp macro="" textlink="">
      <xdr:nvSpPr>
        <xdr:cNvPr id="142" name="n_1mainValue【道路】&#10;一人当たり延長">
          <a:extLst>
            <a:ext uri="{FF2B5EF4-FFF2-40B4-BE49-F238E27FC236}">
              <a16:creationId xmlns:a16="http://schemas.microsoft.com/office/drawing/2014/main" id="{81E85496-431B-414C-9810-B8242420068E}"/>
            </a:ext>
          </a:extLst>
        </xdr:cNvPr>
        <xdr:cNvSpPr txBox="1"/>
      </xdr:nvSpPr>
      <xdr:spPr>
        <a:xfrm>
          <a:off x="8458277" y="65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83511</xdr:rowOff>
    </xdr:from>
    <xdr:ext cx="469744" cy="259045"/>
    <xdr:sp macro="" textlink="">
      <xdr:nvSpPr>
        <xdr:cNvPr id="143" name="n_2mainValue【道路】&#10;一人当たり延長">
          <a:extLst>
            <a:ext uri="{FF2B5EF4-FFF2-40B4-BE49-F238E27FC236}">
              <a16:creationId xmlns:a16="http://schemas.microsoft.com/office/drawing/2014/main" id="{56E6E50A-6EDE-444D-998C-0754FA27C177}"/>
            </a:ext>
          </a:extLst>
        </xdr:cNvPr>
        <xdr:cNvSpPr txBox="1"/>
      </xdr:nvSpPr>
      <xdr:spPr>
        <a:xfrm>
          <a:off x="7677227" y="656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86776</xdr:rowOff>
    </xdr:from>
    <xdr:ext cx="469744" cy="259045"/>
    <xdr:sp macro="" textlink="">
      <xdr:nvSpPr>
        <xdr:cNvPr id="144" name="n_3mainValue【道路】&#10;一人当たり延長">
          <a:extLst>
            <a:ext uri="{FF2B5EF4-FFF2-40B4-BE49-F238E27FC236}">
              <a16:creationId xmlns:a16="http://schemas.microsoft.com/office/drawing/2014/main" id="{3E8724D1-8805-44A5-94ED-CFA71033C686}"/>
            </a:ext>
          </a:extLst>
        </xdr:cNvPr>
        <xdr:cNvSpPr txBox="1"/>
      </xdr:nvSpPr>
      <xdr:spPr>
        <a:xfrm>
          <a:off x="6867602" y="65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89388</xdr:rowOff>
    </xdr:from>
    <xdr:ext cx="469744" cy="259045"/>
    <xdr:sp macro="" textlink="">
      <xdr:nvSpPr>
        <xdr:cNvPr id="145" name="n_4mainValue【道路】&#10;一人当たり延長">
          <a:extLst>
            <a:ext uri="{FF2B5EF4-FFF2-40B4-BE49-F238E27FC236}">
              <a16:creationId xmlns:a16="http://schemas.microsoft.com/office/drawing/2014/main" id="{1FB1E99D-99E7-4B16-A2CC-EA3B979FD292}"/>
            </a:ext>
          </a:extLst>
        </xdr:cNvPr>
        <xdr:cNvSpPr txBox="1"/>
      </xdr:nvSpPr>
      <xdr:spPr>
        <a:xfrm>
          <a:off x="6067502" y="656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3C0D717-9ABB-4CF6-8B6E-BC597EB8FF4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2D787770-AA59-481D-8C06-3F352383C7F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84AAA477-5577-4BA1-B760-53B8EA06DF9D}"/>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019F909B-981D-4FC1-858F-49F56964D7F8}"/>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6F7F47EE-E3C9-478C-930E-0ACF5DC3C078}"/>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497C373-A682-47D2-A0B6-F4C49B42978B}"/>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73F7E79-574C-461A-9B77-3E8EC67FBC8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9E9B7AE7-59F6-4CF3-A72C-2CDF2B5B018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a:extLst>
            <a:ext uri="{FF2B5EF4-FFF2-40B4-BE49-F238E27FC236}">
              <a16:creationId xmlns:a16="http://schemas.microsoft.com/office/drawing/2014/main" id="{8B52A1C4-28BD-4D00-93C5-BEFAC8B24F7B}"/>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80349EBA-ACFE-4D32-9530-E39CC5BF4199}"/>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a:extLst>
            <a:ext uri="{FF2B5EF4-FFF2-40B4-BE49-F238E27FC236}">
              <a16:creationId xmlns:a16="http://schemas.microsoft.com/office/drawing/2014/main" id="{C265AA08-0E75-4088-9BD4-04987E17BA6E}"/>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F502EDFE-E283-4916-851E-879A2AF8689B}"/>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AF46DB1F-9DD8-4228-A4F1-2702E642EF8A}"/>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C100D4D4-3BEF-40C2-83AF-D8C7FF8D6EAE}"/>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92297662-572F-4681-8B7B-641C0E336802}"/>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F8D82D0E-DD0D-4D31-9159-AAB503721AB0}"/>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4895B6FE-8C66-46BF-8634-D2DB34B12349}"/>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31000BAD-A6C4-4936-BE3B-B2E70E9D9F1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F8A36E8D-7442-48D0-87B3-5F1D02BF09D4}"/>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B29C8F41-8BEA-4D77-9856-2A357E57FC7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162306</xdr:rowOff>
    </xdr:from>
    <xdr:to>
      <xdr:col>24</xdr:col>
      <xdr:colOff>62865</xdr:colOff>
      <xdr:row>62</xdr:row>
      <xdr:rowOff>164592</xdr:rowOff>
    </xdr:to>
    <xdr:cxnSp macro="">
      <xdr:nvCxnSpPr>
        <xdr:cNvPr id="166" name="直線コネクタ 165">
          <a:extLst>
            <a:ext uri="{FF2B5EF4-FFF2-40B4-BE49-F238E27FC236}">
              <a16:creationId xmlns:a16="http://schemas.microsoft.com/office/drawing/2014/main" id="{D5D5DFBA-CC33-480B-B14E-5910BDA7444F}"/>
            </a:ext>
          </a:extLst>
        </xdr:cNvPr>
        <xdr:cNvCxnSpPr/>
      </xdr:nvCxnSpPr>
      <xdr:spPr>
        <a:xfrm flipV="1">
          <a:off x="4179570" y="9388856"/>
          <a:ext cx="1270" cy="8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168419</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B03E4BBF-292F-4DA9-84B0-77E1C37592FE}"/>
            </a:ext>
          </a:extLst>
        </xdr:cNvPr>
        <xdr:cNvSpPr txBox="1"/>
      </xdr:nvSpPr>
      <xdr:spPr>
        <a:xfrm>
          <a:off x="4229100" y="101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164592</xdr:rowOff>
    </xdr:from>
    <xdr:to>
      <xdr:col>24</xdr:col>
      <xdr:colOff>152400</xdr:colOff>
      <xdr:row>62</xdr:row>
      <xdr:rowOff>164592</xdr:rowOff>
    </xdr:to>
    <xdr:cxnSp macro="">
      <xdr:nvCxnSpPr>
        <xdr:cNvPr id="168" name="直線コネクタ 167">
          <a:extLst>
            <a:ext uri="{FF2B5EF4-FFF2-40B4-BE49-F238E27FC236}">
              <a16:creationId xmlns:a16="http://schemas.microsoft.com/office/drawing/2014/main" id="{B5774988-A9D1-4305-83FD-1B8BEC7A2CF7}"/>
            </a:ext>
          </a:extLst>
        </xdr:cNvPr>
        <xdr:cNvCxnSpPr/>
      </xdr:nvCxnSpPr>
      <xdr:spPr>
        <a:xfrm>
          <a:off x="4105275" y="10200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108983</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3416A6EF-00AC-4006-9787-87136D1F17A9}"/>
            </a:ext>
          </a:extLst>
        </xdr:cNvPr>
        <xdr:cNvSpPr txBox="1"/>
      </xdr:nvSpPr>
      <xdr:spPr>
        <a:xfrm>
          <a:off x="4229100" y="917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162306</xdr:rowOff>
    </xdr:from>
    <xdr:to>
      <xdr:col>24</xdr:col>
      <xdr:colOff>152400</xdr:colOff>
      <xdr:row>57</xdr:row>
      <xdr:rowOff>162306</xdr:rowOff>
    </xdr:to>
    <xdr:cxnSp macro="">
      <xdr:nvCxnSpPr>
        <xdr:cNvPr id="170" name="直線コネクタ 169">
          <a:extLst>
            <a:ext uri="{FF2B5EF4-FFF2-40B4-BE49-F238E27FC236}">
              <a16:creationId xmlns:a16="http://schemas.microsoft.com/office/drawing/2014/main" id="{F0D68621-78CF-4C41-952A-ED7E24CA0E55}"/>
            </a:ext>
          </a:extLst>
        </xdr:cNvPr>
        <xdr:cNvCxnSpPr/>
      </xdr:nvCxnSpPr>
      <xdr:spPr>
        <a:xfrm>
          <a:off x="4105275" y="93888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16781</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745C6AF5-3801-488B-8BB4-FE473A2CC4E3}"/>
            </a:ext>
          </a:extLst>
        </xdr:cNvPr>
        <xdr:cNvSpPr txBox="1"/>
      </xdr:nvSpPr>
      <xdr:spPr>
        <a:xfrm>
          <a:off x="4229100" y="9570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72" name="フローチャート: 判断 171">
          <a:extLst>
            <a:ext uri="{FF2B5EF4-FFF2-40B4-BE49-F238E27FC236}">
              <a16:creationId xmlns:a16="http://schemas.microsoft.com/office/drawing/2014/main" id="{1926DF57-D369-488C-A75E-15DC80FD57CB}"/>
            </a:ext>
          </a:extLst>
        </xdr:cNvPr>
        <xdr:cNvSpPr/>
      </xdr:nvSpPr>
      <xdr:spPr>
        <a:xfrm>
          <a:off x="4124325" y="959192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150368</xdr:rowOff>
    </xdr:from>
    <xdr:to>
      <xdr:col>20</xdr:col>
      <xdr:colOff>38100</xdr:colOff>
      <xdr:row>59</xdr:row>
      <xdr:rowOff>80518</xdr:rowOff>
    </xdr:to>
    <xdr:sp macro="" textlink="">
      <xdr:nvSpPr>
        <xdr:cNvPr id="173" name="フローチャート: 判断 172">
          <a:extLst>
            <a:ext uri="{FF2B5EF4-FFF2-40B4-BE49-F238E27FC236}">
              <a16:creationId xmlns:a16="http://schemas.microsoft.com/office/drawing/2014/main" id="{4DC1A603-76AC-458D-8D8F-C7AD9C4582B3}"/>
            </a:ext>
          </a:extLst>
        </xdr:cNvPr>
        <xdr:cNvSpPr/>
      </xdr:nvSpPr>
      <xdr:spPr>
        <a:xfrm>
          <a:off x="3381375" y="95420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58928</xdr:rowOff>
    </xdr:from>
    <xdr:to>
      <xdr:col>15</xdr:col>
      <xdr:colOff>101600</xdr:colOff>
      <xdr:row>58</xdr:row>
      <xdr:rowOff>160528</xdr:rowOff>
    </xdr:to>
    <xdr:sp macro="" textlink="">
      <xdr:nvSpPr>
        <xdr:cNvPr id="174" name="フローチャート: 判断 173">
          <a:extLst>
            <a:ext uri="{FF2B5EF4-FFF2-40B4-BE49-F238E27FC236}">
              <a16:creationId xmlns:a16="http://schemas.microsoft.com/office/drawing/2014/main" id="{97CAE47C-BBA3-4E53-980D-551693504B83}"/>
            </a:ext>
          </a:extLst>
        </xdr:cNvPr>
        <xdr:cNvSpPr/>
      </xdr:nvSpPr>
      <xdr:spPr>
        <a:xfrm>
          <a:off x="2571750" y="9450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45212</xdr:rowOff>
    </xdr:from>
    <xdr:to>
      <xdr:col>10</xdr:col>
      <xdr:colOff>165100</xdr:colOff>
      <xdr:row>58</xdr:row>
      <xdr:rowOff>146812</xdr:rowOff>
    </xdr:to>
    <xdr:sp macro="" textlink="">
      <xdr:nvSpPr>
        <xdr:cNvPr id="175" name="フローチャート: 判断 174">
          <a:extLst>
            <a:ext uri="{FF2B5EF4-FFF2-40B4-BE49-F238E27FC236}">
              <a16:creationId xmlns:a16="http://schemas.microsoft.com/office/drawing/2014/main" id="{0538E223-2120-4C9C-A55E-3968788E7712}"/>
            </a:ext>
          </a:extLst>
        </xdr:cNvPr>
        <xdr:cNvSpPr/>
      </xdr:nvSpPr>
      <xdr:spPr>
        <a:xfrm>
          <a:off x="1781175" y="9440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31496</xdr:rowOff>
    </xdr:from>
    <xdr:to>
      <xdr:col>6</xdr:col>
      <xdr:colOff>38100</xdr:colOff>
      <xdr:row>56</xdr:row>
      <xdr:rowOff>133096</xdr:rowOff>
    </xdr:to>
    <xdr:sp macro="" textlink="">
      <xdr:nvSpPr>
        <xdr:cNvPr id="176" name="フローチャート: 判断 175">
          <a:extLst>
            <a:ext uri="{FF2B5EF4-FFF2-40B4-BE49-F238E27FC236}">
              <a16:creationId xmlns:a16="http://schemas.microsoft.com/office/drawing/2014/main" id="{D761536B-7627-46E6-958C-EE0FDBBD5F26}"/>
            </a:ext>
          </a:extLst>
        </xdr:cNvPr>
        <xdr:cNvSpPr/>
      </xdr:nvSpPr>
      <xdr:spPr>
        <a:xfrm>
          <a:off x="981075" y="909612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978EE3E-04BF-4B4E-9C8A-6DFA2A9070FC}"/>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C226B60-A79A-4F0D-B160-159E890F7D8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51A1311-1312-40D4-B522-3CE41B0220F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97D2A74-09BE-4EFD-8C3A-52EB02CD8DB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A607ED8-946E-46E2-8BB7-1FAA142A1D5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152654</xdr:rowOff>
    </xdr:from>
    <xdr:to>
      <xdr:col>24</xdr:col>
      <xdr:colOff>114300</xdr:colOff>
      <xdr:row>58</xdr:row>
      <xdr:rowOff>82804</xdr:rowOff>
    </xdr:to>
    <xdr:sp macro="" textlink="">
      <xdr:nvSpPr>
        <xdr:cNvPr id="182" name="楕円 181">
          <a:extLst>
            <a:ext uri="{FF2B5EF4-FFF2-40B4-BE49-F238E27FC236}">
              <a16:creationId xmlns:a16="http://schemas.microsoft.com/office/drawing/2014/main" id="{3F89AF80-8B84-4703-B24F-35568F88C9E2}"/>
            </a:ext>
          </a:extLst>
        </xdr:cNvPr>
        <xdr:cNvSpPr/>
      </xdr:nvSpPr>
      <xdr:spPr>
        <a:xfrm>
          <a:off x="4124325" y="93823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67581</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62FDBEC6-FDED-4F29-9E5E-7214FE5460C6}"/>
            </a:ext>
          </a:extLst>
        </xdr:cNvPr>
        <xdr:cNvSpPr txBox="1"/>
      </xdr:nvSpPr>
      <xdr:spPr>
        <a:xfrm>
          <a:off x="42291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79502</xdr:rowOff>
    </xdr:from>
    <xdr:to>
      <xdr:col>20</xdr:col>
      <xdr:colOff>38100</xdr:colOff>
      <xdr:row>58</xdr:row>
      <xdr:rowOff>9652</xdr:rowOff>
    </xdr:to>
    <xdr:sp macro="" textlink="">
      <xdr:nvSpPr>
        <xdr:cNvPr id="184" name="楕円 183">
          <a:extLst>
            <a:ext uri="{FF2B5EF4-FFF2-40B4-BE49-F238E27FC236}">
              <a16:creationId xmlns:a16="http://schemas.microsoft.com/office/drawing/2014/main" id="{A66ED4D6-58D5-4DCB-AA01-ABDA20828BFE}"/>
            </a:ext>
          </a:extLst>
        </xdr:cNvPr>
        <xdr:cNvSpPr/>
      </xdr:nvSpPr>
      <xdr:spPr>
        <a:xfrm>
          <a:off x="3381375" y="93124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130302</xdr:rowOff>
    </xdr:from>
    <xdr:to>
      <xdr:col>24</xdr:col>
      <xdr:colOff>63500</xdr:colOff>
      <xdr:row>58</xdr:row>
      <xdr:rowOff>32004</xdr:rowOff>
    </xdr:to>
    <xdr:cxnSp macro="">
      <xdr:nvCxnSpPr>
        <xdr:cNvPr id="185" name="直線コネクタ 184">
          <a:extLst>
            <a:ext uri="{FF2B5EF4-FFF2-40B4-BE49-F238E27FC236}">
              <a16:creationId xmlns:a16="http://schemas.microsoft.com/office/drawing/2014/main" id="{3EF5924C-833E-4097-BCB7-6DE39813EF9B}"/>
            </a:ext>
          </a:extLst>
        </xdr:cNvPr>
        <xdr:cNvCxnSpPr/>
      </xdr:nvCxnSpPr>
      <xdr:spPr>
        <a:xfrm>
          <a:off x="3429000" y="9360027"/>
          <a:ext cx="752475"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xdr:rowOff>
    </xdr:from>
    <xdr:to>
      <xdr:col>15</xdr:col>
      <xdr:colOff>101600</xdr:colOff>
      <xdr:row>57</xdr:row>
      <xdr:rowOff>103378</xdr:rowOff>
    </xdr:to>
    <xdr:sp macro="" textlink="">
      <xdr:nvSpPr>
        <xdr:cNvPr id="186" name="楕円 185">
          <a:extLst>
            <a:ext uri="{FF2B5EF4-FFF2-40B4-BE49-F238E27FC236}">
              <a16:creationId xmlns:a16="http://schemas.microsoft.com/office/drawing/2014/main" id="{80DC074E-834C-4222-91CA-990294EA1260}"/>
            </a:ext>
          </a:extLst>
        </xdr:cNvPr>
        <xdr:cNvSpPr/>
      </xdr:nvSpPr>
      <xdr:spPr>
        <a:xfrm>
          <a:off x="2571750" y="92315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130302</xdr:rowOff>
    </xdr:to>
    <xdr:cxnSp macro="">
      <xdr:nvCxnSpPr>
        <xdr:cNvPr id="187" name="直線コネクタ 186">
          <a:extLst>
            <a:ext uri="{FF2B5EF4-FFF2-40B4-BE49-F238E27FC236}">
              <a16:creationId xmlns:a16="http://schemas.microsoft.com/office/drawing/2014/main" id="{1CCFF725-5A42-426A-A544-90E425300562}"/>
            </a:ext>
          </a:extLst>
        </xdr:cNvPr>
        <xdr:cNvCxnSpPr/>
      </xdr:nvCxnSpPr>
      <xdr:spPr>
        <a:xfrm>
          <a:off x="2619375" y="9279128"/>
          <a:ext cx="809625"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95504</xdr:rowOff>
    </xdr:from>
    <xdr:to>
      <xdr:col>10</xdr:col>
      <xdr:colOff>165100</xdr:colOff>
      <xdr:row>57</xdr:row>
      <xdr:rowOff>25654</xdr:rowOff>
    </xdr:to>
    <xdr:sp macro="" textlink="">
      <xdr:nvSpPr>
        <xdr:cNvPr id="188" name="楕円 187">
          <a:extLst>
            <a:ext uri="{FF2B5EF4-FFF2-40B4-BE49-F238E27FC236}">
              <a16:creationId xmlns:a16="http://schemas.microsoft.com/office/drawing/2014/main" id="{463ED97A-5CC9-4A49-844D-F889727ACE18}"/>
            </a:ext>
          </a:extLst>
        </xdr:cNvPr>
        <xdr:cNvSpPr/>
      </xdr:nvSpPr>
      <xdr:spPr>
        <a:xfrm>
          <a:off x="1781175" y="91633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146304</xdr:rowOff>
    </xdr:from>
    <xdr:to>
      <xdr:col>15</xdr:col>
      <xdr:colOff>50800</xdr:colOff>
      <xdr:row>57</xdr:row>
      <xdr:rowOff>52578</xdr:rowOff>
    </xdr:to>
    <xdr:cxnSp macro="">
      <xdr:nvCxnSpPr>
        <xdr:cNvPr id="189" name="直線コネクタ 188">
          <a:extLst>
            <a:ext uri="{FF2B5EF4-FFF2-40B4-BE49-F238E27FC236}">
              <a16:creationId xmlns:a16="http://schemas.microsoft.com/office/drawing/2014/main" id="{A99C261E-CE52-4DDD-8273-0DCE5652E0F3}"/>
            </a:ext>
          </a:extLst>
        </xdr:cNvPr>
        <xdr:cNvCxnSpPr/>
      </xdr:nvCxnSpPr>
      <xdr:spPr>
        <a:xfrm>
          <a:off x="1828800" y="9210929"/>
          <a:ext cx="7905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17780</xdr:rowOff>
    </xdr:from>
    <xdr:to>
      <xdr:col>6</xdr:col>
      <xdr:colOff>38100</xdr:colOff>
      <xdr:row>56</xdr:row>
      <xdr:rowOff>119380</xdr:rowOff>
    </xdr:to>
    <xdr:sp macro="" textlink="">
      <xdr:nvSpPr>
        <xdr:cNvPr id="190" name="楕円 189">
          <a:extLst>
            <a:ext uri="{FF2B5EF4-FFF2-40B4-BE49-F238E27FC236}">
              <a16:creationId xmlns:a16="http://schemas.microsoft.com/office/drawing/2014/main" id="{EDC9B186-F24F-4F36-A014-C0A81550BBAC}"/>
            </a:ext>
          </a:extLst>
        </xdr:cNvPr>
        <xdr:cNvSpPr/>
      </xdr:nvSpPr>
      <xdr:spPr>
        <a:xfrm>
          <a:off x="981075" y="9085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68580</xdr:rowOff>
    </xdr:from>
    <xdr:to>
      <xdr:col>10</xdr:col>
      <xdr:colOff>114300</xdr:colOff>
      <xdr:row>56</xdr:row>
      <xdr:rowOff>146304</xdr:rowOff>
    </xdr:to>
    <xdr:cxnSp macro="">
      <xdr:nvCxnSpPr>
        <xdr:cNvPr id="191" name="直線コネクタ 190">
          <a:extLst>
            <a:ext uri="{FF2B5EF4-FFF2-40B4-BE49-F238E27FC236}">
              <a16:creationId xmlns:a16="http://schemas.microsoft.com/office/drawing/2014/main" id="{04E633A9-55FF-443B-998E-81CC20BA31D1}"/>
            </a:ext>
          </a:extLst>
        </xdr:cNvPr>
        <xdr:cNvCxnSpPr/>
      </xdr:nvCxnSpPr>
      <xdr:spPr>
        <a:xfrm>
          <a:off x="1028700" y="9133205"/>
          <a:ext cx="8001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71645</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4F749DD7-EE77-4836-A407-A44BB0523E40}"/>
            </a:ext>
          </a:extLst>
        </xdr:cNvPr>
        <xdr:cNvSpPr txBox="1"/>
      </xdr:nvSpPr>
      <xdr:spPr>
        <a:xfrm>
          <a:off x="3239144" y="96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151655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12591F13-CE3D-4CE4-B1D5-6A61C16BDECD}"/>
            </a:ext>
          </a:extLst>
        </xdr:cNvPr>
        <xdr:cNvSpPr txBox="1"/>
      </xdr:nvSpPr>
      <xdr:spPr>
        <a:xfrm>
          <a:off x="2439044" y="954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137939</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3CCBF10F-9ECF-407F-ADF5-BD7C582BFAAB}"/>
            </a:ext>
          </a:extLst>
        </xdr:cNvPr>
        <xdr:cNvSpPr txBox="1"/>
      </xdr:nvSpPr>
      <xdr:spPr>
        <a:xfrm>
          <a:off x="1648469" y="953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124223</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CEDC0969-03D2-4E7E-81CB-F0897F931B45}"/>
            </a:ext>
          </a:extLst>
        </xdr:cNvPr>
        <xdr:cNvSpPr txBox="1"/>
      </xdr:nvSpPr>
      <xdr:spPr>
        <a:xfrm>
          <a:off x="848369" y="918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26179</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F42E6472-F245-4ADA-B9CE-DF641EEEECA4}"/>
            </a:ext>
          </a:extLst>
        </xdr:cNvPr>
        <xdr:cNvSpPr txBox="1"/>
      </xdr:nvSpPr>
      <xdr:spPr>
        <a:xfrm>
          <a:off x="3239144" y="9097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119905</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5C2DBE95-4EF5-408C-900E-E08B572A066F}"/>
            </a:ext>
          </a:extLst>
        </xdr:cNvPr>
        <xdr:cNvSpPr txBox="1"/>
      </xdr:nvSpPr>
      <xdr:spPr>
        <a:xfrm>
          <a:off x="2439044" y="902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42181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A9A8401C-36F2-45C7-BCA7-90905FAD64AF}"/>
            </a:ext>
          </a:extLst>
        </xdr:cNvPr>
        <xdr:cNvSpPr txBox="1"/>
      </xdr:nvSpPr>
      <xdr:spPr>
        <a:xfrm>
          <a:off x="1648469" y="895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135907</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468DD744-1F1A-4BB8-B695-5B8CB35D96BD}"/>
            </a:ext>
          </a:extLst>
        </xdr:cNvPr>
        <xdr:cNvSpPr txBox="1"/>
      </xdr:nvSpPr>
      <xdr:spPr>
        <a:xfrm>
          <a:off x="848369" y="887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F5315B68-C603-4EA3-A572-D2C0FFB066B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1" name="正方形/長方形 200">
          <a:extLst>
            <a:ext uri="{FF2B5EF4-FFF2-40B4-BE49-F238E27FC236}">
              <a16:creationId xmlns:a16="http://schemas.microsoft.com/office/drawing/2014/main" id="{E8676E80-D4CE-4DAA-AFC3-065D9FA7548C}"/>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2" name="正方形/長方形 201">
          <a:extLst>
            <a:ext uri="{FF2B5EF4-FFF2-40B4-BE49-F238E27FC236}">
              <a16:creationId xmlns:a16="http://schemas.microsoft.com/office/drawing/2014/main" id="{6C73F1AF-A7CB-49AA-8AA3-47EF5DC5F09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3" name="正方形/長方形 202">
          <a:extLst>
            <a:ext uri="{FF2B5EF4-FFF2-40B4-BE49-F238E27FC236}">
              <a16:creationId xmlns:a16="http://schemas.microsoft.com/office/drawing/2014/main" id="{E6418094-D9A4-43FC-8417-DA7279891F57}"/>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4" name="正方形/長方形 203">
          <a:extLst>
            <a:ext uri="{FF2B5EF4-FFF2-40B4-BE49-F238E27FC236}">
              <a16:creationId xmlns:a16="http://schemas.microsoft.com/office/drawing/2014/main" id="{6A8A736C-AEC0-4FE1-8875-A0D94848621F}"/>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F50A758B-E7DE-4273-AB9F-21B1C432507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B4E9E84C-A2C9-472B-A359-45E892DB03E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6C05B492-5A17-44E9-BC26-D57CE921131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208" name="テキスト ボックス 207">
          <a:extLst>
            <a:ext uri="{FF2B5EF4-FFF2-40B4-BE49-F238E27FC236}">
              <a16:creationId xmlns:a16="http://schemas.microsoft.com/office/drawing/2014/main" id="{4658F12E-51A9-4DA5-96F6-1A36CBEFCDFF}"/>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4DCFDA76-26E0-451B-843D-C1C0B919EFA9}"/>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10" name="テキスト ボックス 209">
          <a:extLst>
            <a:ext uri="{FF2B5EF4-FFF2-40B4-BE49-F238E27FC236}">
              <a16:creationId xmlns:a16="http://schemas.microsoft.com/office/drawing/2014/main" id="{1A65E9CD-5CC8-4E8B-B3F5-EFB4849A95A5}"/>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D9DBB0F5-E285-42FB-89C1-F04484AB90BE}"/>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2" name="テキスト ボックス 211">
          <a:extLst>
            <a:ext uri="{FF2B5EF4-FFF2-40B4-BE49-F238E27FC236}">
              <a16:creationId xmlns:a16="http://schemas.microsoft.com/office/drawing/2014/main" id="{009CEC3B-6259-404A-9771-019C9AA96DD7}"/>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69549B13-7F19-430B-985E-C1722C29E199}"/>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4" name="テキスト ボックス 213">
          <a:extLst>
            <a:ext uri="{FF2B5EF4-FFF2-40B4-BE49-F238E27FC236}">
              <a16:creationId xmlns:a16="http://schemas.microsoft.com/office/drawing/2014/main" id="{12D5D10C-08FE-4CB1-9781-12D8D4E976CD}"/>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4A899477-E27B-4E25-9D0F-E5D883436F5B}"/>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6" name="テキスト ボックス 215">
          <a:extLst>
            <a:ext uri="{FF2B5EF4-FFF2-40B4-BE49-F238E27FC236}">
              <a16:creationId xmlns:a16="http://schemas.microsoft.com/office/drawing/2014/main" id="{3FB668A2-D098-4BEE-9DE9-B93E2B1010EA}"/>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9D39899A-B472-4C29-B0E6-03F0C850077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a:extLst>
            <a:ext uri="{FF2B5EF4-FFF2-40B4-BE49-F238E27FC236}">
              <a16:creationId xmlns:a16="http://schemas.microsoft.com/office/drawing/2014/main" id="{3AC1B7A1-7D69-44DE-A4FB-C21994F40D29}"/>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7C979E33-2AB8-406A-AE71-B8896BBC7A1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6616</xdr:rowOff>
    </xdr:from>
    <xdr:to>
      <xdr:col>54</xdr:col>
      <xdr:colOff>189865</xdr:colOff>
      <xdr:row>63</xdr:row>
      <xdr:rowOff>76805</xdr:rowOff>
    </xdr:to>
    <xdr:cxnSp macro="">
      <xdr:nvCxnSpPr>
        <xdr:cNvPr id="220" name="直線コネクタ 219">
          <a:extLst>
            <a:ext uri="{FF2B5EF4-FFF2-40B4-BE49-F238E27FC236}">
              <a16:creationId xmlns:a16="http://schemas.microsoft.com/office/drawing/2014/main" id="{9B639A74-117C-445C-BEBC-67C6F70E2112}"/>
            </a:ext>
          </a:extLst>
        </xdr:cNvPr>
        <xdr:cNvCxnSpPr/>
      </xdr:nvCxnSpPr>
      <xdr:spPr>
        <a:xfrm flipV="1">
          <a:off x="9427845" y="9239516"/>
          <a:ext cx="1270" cy="103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80632</xdr:rowOff>
    </xdr:from>
    <xdr:ext cx="599010" cy="259045"/>
    <xdr:sp macro="" textlink="">
      <xdr:nvSpPr>
        <xdr:cNvPr id="221" name="【橋りょう・トンネル】&#10;一人当たり有形固定資産（償却資産）額最小値テキスト">
          <a:extLst>
            <a:ext uri="{FF2B5EF4-FFF2-40B4-BE49-F238E27FC236}">
              <a16:creationId xmlns:a16="http://schemas.microsoft.com/office/drawing/2014/main" id="{2946CF66-6B3E-47B8-BBB5-EB4A2294F3C9}"/>
            </a:ext>
          </a:extLst>
        </xdr:cNvPr>
        <xdr:cNvSpPr txBox="1"/>
      </xdr:nvSpPr>
      <xdr:spPr>
        <a:xfrm>
          <a:off x="9477375" y="102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76805</xdr:rowOff>
    </xdr:from>
    <xdr:to>
      <xdr:col>55</xdr:col>
      <xdr:colOff>88900</xdr:colOff>
      <xdr:row>63</xdr:row>
      <xdr:rowOff>76805</xdr:rowOff>
    </xdr:to>
    <xdr:cxnSp macro="">
      <xdr:nvCxnSpPr>
        <xdr:cNvPr id="222" name="直線コネクタ 221">
          <a:extLst>
            <a:ext uri="{FF2B5EF4-FFF2-40B4-BE49-F238E27FC236}">
              <a16:creationId xmlns:a16="http://schemas.microsoft.com/office/drawing/2014/main" id="{0AC4AB23-8203-46B9-8790-BFFD4B78C27A}"/>
            </a:ext>
          </a:extLst>
        </xdr:cNvPr>
        <xdr:cNvCxnSpPr/>
      </xdr:nvCxnSpPr>
      <xdr:spPr>
        <a:xfrm>
          <a:off x="9363075" y="102780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124743</xdr:rowOff>
    </xdr:from>
    <xdr:ext cx="599010" cy="259045"/>
    <xdr:sp macro="" textlink="">
      <xdr:nvSpPr>
        <xdr:cNvPr id="223" name="【橋りょう・トンネル】&#10;一人当たり有形固定資産（償却資産）額最大値テキスト">
          <a:extLst>
            <a:ext uri="{FF2B5EF4-FFF2-40B4-BE49-F238E27FC236}">
              <a16:creationId xmlns:a16="http://schemas.microsoft.com/office/drawing/2014/main" id="{2D7A097C-C874-4830-9BE7-89FCD5A01C2F}"/>
            </a:ext>
          </a:extLst>
        </xdr:cNvPr>
        <xdr:cNvSpPr txBox="1"/>
      </xdr:nvSpPr>
      <xdr:spPr>
        <a:xfrm>
          <a:off x="9477375" y="90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6616</xdr:rowOff>
    </xdr:from>
    <xdr:to>
      <xdr:col>55</xdr:col>
      <xdr:colOff>88900</xdr:colOff>
      <xdr:row>57</xdr:row>
      <xdr:rowOff>6616</xdr:rowOff>
    </xdr:to>
    <xdr:cxnSp macro="">
      <xdr:nvCxnSpPr>
        <xdr:cNvPr id="224" name="直線コネクタ 223">
          <a:extLst>
            <a:ext uri="{FF2B5EF4-FFF2-40B4-BE49-F238E27FC236}">
              <a16:creationId xmlns:a16="http://schemas.microsoft.com/office/drawing/2014/main" id="{0F9B7051-9C7D-4F9F-A491-4A0143203295}"/>
            </a:ext>
          </a:extLst>
        </xdr:cNvPr>
        <xdr:cNvCxnSpPr/>
      </xdr:nvCxnSpPr>
      <xdr:spPr>
        <a:xfrm>
          <a:off x="9363075" y="92395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73617</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7FBA8B90-B263-4EB1-AFF0-3959B5FC90B2}"/>
            </a:ext>
          </a:extLst>
        </xdr:cNvPr>
        <xdr:cNvSpPr txBox="1"/>
      </xdr:nvSpPr>
      <xdr:spPr>
        <a:xfrm>
          <a:off x="9477375" y="96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50740</xdr:rowOff>
    </xdr:from>
    <xdr:to>
      <xdr:col>55</xdr:col>
      <xdr:colOff>50800</xdr:colOff>
      <xdr:row>60</xdr:row>
      <xdr:rowOff>152340</xdr:rowOff>
    </xdr:to>
    <xdr:sp macro="" textlink="">
      <xdr:nvSpPr>
        <xdr:cNvPr id="226" name="フローチャート: 判断 225">
          <a:extLst>
            <a:ext uri="{FF2B5EF4-FFF2-40B4-BE49-F238E27FC236}">
              <a16:creationId xmlns:a16="http://schemas.microsoft.com/office/drawing/2014/main" id="{52B326BF-3CE1-45B6-88EC-276B3C2E940A}"/>
            </a:ext>
          </a:extLst>
        </xdr:cNvPr>
        <xdr:cNvSpPr/>
      </xdr:nvSpPr>
      <xdr:spPr>
        <a:xfrm>
          <a:off x="9401175" y="976306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70203</xdr:rowOff>
    </xdr:from>
    <xdr:to>
      <xdr:col>50</xdr:col>
      <xdr:colOff>165100</xdr:colOff>
      <xdr:row>61</xdr:row>
      <xdr:rowOff>353</xdr:rowOff>
    </xdr:to>
    <xdr:sp macro="" textlink="">
      <xdr:nvSpPr>
        <xdr:cNvPr id="227" name="フローチャート: 判断 226">
          <a:extLst>
            <a:ext uri="{FF2B5EF4-FFF2-40B4-BE49-F238E27FC236}">
              <a16:creationId xmlns:a16="http://schemas.microsoft.com/office/drawing/2014/main" id="{CC206D80-4489-4502-B160-4A07D4D1796F}"/>
            </a:ext>
          </a:extLst>
        </xdr:cNvPr>
        <xdr:cNvSpPr/>
      </xdr:nvSpPr>
      <xdr:spPr>
        <a:xfrm>
          <a:off x="8639175" y="978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63838</xdr:rowOff>
    </xdr:from>
    <xdr:to>
      <xdr:col>46</xdr:col>
      <xdr:colOff>38100</xdr:colOff>
      <xdr:row>60</xdr:row>
      <xdr:rowOff>165438</xdr:rowOff>
    </xdr:to>
    <xdr:sp macro="" textlink="">
      <xdr:nvSpPr>
        <xdr:cNvPr id="228" name="フローチャート: 判断 227">
          <a:extLst>
            <a:ext uri="{FF2B5EF4-FFF2-40B4-BE49-F238E27FC236}">
              <a16:creationId xmlns:a16="http://schemas.microsoft.com/office/drawing/2014/main" id="{C972CC36-E675-4596-B873-48E6C5B22780}"/>
            </a:ext>
          </a:extLst>
        </xdr:cNvPr>
        <xdr:cNvSpPr/>
      </xdr:nvSpPr>
      <xdr:spPr>
        <a:xfrm>
          <a:off x="7839075" y="978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160162</xdr:rowOff>
    </xdr:from>
    <xdr:to>
      <xdr:col>41</xdr:col>
      <xdr:colOff>101600</xdr:colOff>
      <xdr:row>60</xdr:row>
      <xdr:rowOff>90312</xdr:rowOff>
    </xdr:to>
    <xdr:sp macro="" textlink="">
      <xdr:nvSpPr>
        <xdr:cNvPr id="229" name="フローチャート: 判断 228">
          <a:extLst>
            <a:ext uri="{FF2B5EF4-FFF2-40B4-BE49-F238E27FC236}">
              <a16:creationId xmlns:a16="http://schemas.microsoft.com/office/drawing/2014/main" id="{0E19B1C6-80C4-4532-A760-79D3BAB4CC04}"/>
            </a:ext>
          </a:extLst>
        </xdr:cNvPr>
        <xdr:cNvSpPr/>
      </xdr:nvSpPr>
      <xdr:spPr>
        <a:xfrm>
          <a:off x="7029450" y="97169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24012</xdr:rowOff>
    </xdr:from>
    <xdr:to>
      <xdr:col>36</xdr:col>
      <xdr:colOff>165100</xdr:colOff>
      <xdr:row>59</xdr:row>
      <xdr:rowOff>125612</xdr:rowOff>
    </xdr:to>
    <xdr:sp macro="" textlink="">
      <xdr:nvSpPr>
        <xdr:cNvPr id="230" name="フローチャート: 判断 229">
          <a:extLst>
            <a:ext uri="{FF2B5EF4-FFF2-40B4-BE49-F238E27FC236}">
              <a16:creationId xmlns:a16="http://schemas.microsoft.com/office/drawing/2014/main" id="{2FB58302-8D1C-4DD8-942E-8F0D7EA19379}"/>
            </a:ext>
          </a:extLst>
        </xdr:cNvPr>
        <xdr:cNvSpPr/>
      </xdr:nvSpPr>
      <xdr:spPr>
        <a:xfrm>
          <a:off x="6238875" y="95807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26738596-0E57-4345-84EB-FDDAA1ADB21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9C4E2CC-9FDF-41FF-AE96-A027BCBD317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1C6B111-261C-4C31-A501-18771B26EDC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F9453DA-0025-48C1-A456-5F0373D541A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25214E9-B88E-4945-95E4-87E770D212AD}"/>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3094</xdr:rowOff>
    </xdr:from>
    <xdr:to>
      <xdr:col>55</xdr:col>
      <xdr:colOff>50800</xdr:colOff>
      <xdr:row>62</xdr:row>
      <xdr:rowOff>104694</xdr:rowOff>
    </xdr:to>
    <xdr:sp macro="" textlink="">
      <xdr:nvSpPr>
        <xdr:cNvPr id="236" name="楕円 235">
          <a:extLst>
            <a:ext uri="{FF2B5EF4-FFF2-40B4-BE49-F238E27FC236}">
              <a16:creationId xmlns:a16="http://schemas.microsoft.com/office/drawing/2014/main" id="{4087703B-B144-4BC9-89B1-A53E3BD15850}"/>
            </a:ext>
          </a:extLst>
        </xdr:cNvPr>
        <xdr:cNvSpPr/>
      </xdr:nvSpPr>
      <xdr:spPr>
        <a:xfrm>
          <a:off x="9401175" y="1004244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152971</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0E0EAF05-4D0E-484B-91AD-7143AA85FF5F}"/>
            </a:ext>
          </a:extLst>
        </xdr:cNvPr>
        <xdr:cNvSpPr txBox="1"/>
      </xdr:nvSpPr>
      <xdr:spPr>
        <a:xfrm>
          <a:off x="9477375" y="1003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11087</xdr:rowOff>
    </xdr:from>
    <xdr:to>
      <xdr:col>50</xdr:col>
      <xdr:colOff>165100</xdr:colOff>
      <xdr:row>62</xdr:row>
      <xdr:rowOff>112687</xdr:rowOff>
    </xdr:to>
    <xdr:sp macro="" textlink="">
      <xdr:nvSpPr>
        <xdr:cNvPr id="238" name="楕円 237">
          <a:extLst>
            <a:ext uri="{FF2B5EF4-FFF2-40B4-BE49-F238E27FC236}">
              <a16:creationId xmlns:a16="http://schemas.microsoft.com/office/drawing/2014/main" id="{DA5B37F3-0F6F-4D2D-A0A3-0F017512E026}"/>
            </a:ext>
          </a:extLst>
        </xdr:cNvPr>
        <xdr:cNvSpPr/>
      </xdr:nvSpPr>
      <xdr:spPr>
        <a:xfrm>
          <a:off x="8639175" y="100472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53894</xdr:rowOff>
    </xdr:from>
    <xdr:to>
      <xdr:col>55</xdr:col>
      <xdr:colOff>0</xdr:colOff>
      <xdr:row>62</xdr:row>
      <xdr:rowOff>61887</xdr:rowOff>
    </xdr:to>
    <xdr:cxnSp macro="">
      <xdr:nvCxnSpPr>
        <xdr:cNvPr id="239" name="直線コネクタ 238">
          <a:extLst>
            <a:ext uri="{FF2B5EF4-FFF2-40B4-BE49-F238E27FC236}">
              <a16:creationId xmlns:a16="http://schemas.microsoft.com/office/drawing/2014/main" id="{234AE1B5-4CE8-493D-9317-2E111CB282D1}"/>
            </a:ext>
          </a:extLst>
        </xdr:cNvPr>
        <xdr:cNvCxnSpPr/>
      </xdr:nvCxnSpPr>
      <xdr:spPr>
        <a:xfrm flipV="1">
          <a:off x="8686800" y="10090069"/>
          <a:ext cx="74295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18374</xdr:rowOff>
    </xdr:from>
    <xdr:to>
      <xdr:col>46</xdr:col>
      <xdr:colOff>38100</xdr:colOff>
      <xdr:row>62</xdr:row>
      <xdr:rowOff>119974</xdr:rowOff>
    </xdr:to>
    <xdr:sp macro="" textlink="">
      <xdr:nvSpPr>
        <xdr:cNvPr id="240" name="楕円 239">
          <a:extLst>
            <a:ext uri="{FF2B5EF4-FFF2-40B4-BE49-F238E27FC236}">
              <a16:creationId xmlns:a16="http://schemas.microsoft.com/office/drawing/2014/main" id="{ADE2A674-E3EC-42D1-8874-A61C542C4F4F}"/>
            </a:ext>
          </a:extLst>
        </xdr:cNvPr>
        <xdr:cNvSpPr/>
      </xdr:nvSpPr>
      <xdr:spPr>
        <a:xfrm>
          <a:off x="7839075" y="100577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61887</xdr:rowOff>
    </xdr:from>
    <xdr:to>
      <xdr:col>50</xdr:col>
      <xdr:colOff>114300</xdr:colOff>
      <xdr:row>62</xdr:row>
      <xdr:rowOff>69174</xdr:rowOff>
    </xdr:to>
    <xdr:cxnSp macro="">
      <xdr:nvCxnSpPr>
        <xdr:cNvPr id="241" name="直線コネクタ 240">
          <a:extLst>
            <a:ext uri="{FF2B5EF4-FFF2-40B4-BE49-F238E27FC236}">
              <a16:creationId xmlns:a16="http://schemas.microsoft.com/office/drawing/2014/main" id="{11EC3BD8-AC61-4333-AE1C-61C239630038}"/>
            </a:ext>
          </a:extLst>
        </xdr:cNvPr>
        <xdr:cNvCxnSpPr/>
      </xdr:nvCxnSpPr>
      <xdr:spPr>
        <a:xfrm flipV="1">
          <a:off x="7886700" y="10104412"/>
          <a:ext cx="8001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25694</xdr:rowOff>
    </xdr:from>
    <xdr:to>
      <xdr:col>41</xdr:col>
      <xdr:colOff>101600</xdr:colOff>
      <xdr:row>62</xdr:row>
      <xdr:rowOff>127294</xdr:rowOff>
    </xdr:to>
    <xdr:sp macro="" textlink="">
      <xdr:nvSpPr>
        <xdr:cNvPr id="242" name="楕円 241">
          <a:extLst>
            <a:ext uri="{FF2B5EF4-FFF2-40B4-BE49-F238E27FC236}">
              <a16:creationId xmlns:a16="http://schemas.microsoft.com/office/drawing/2014/main" id="{7722B6A6-3C35-4B7C-83E9-45FC1F5EF883}"/>
            </a:ext>
          </a:extLst>
        </xdr:cNvPr>
        <xdr:cNvSpPr/>
      </xdr:nvSpPr>
      <xdr:spPr>
        <a:xfrm>
          <a:off x="7029450" y="100682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69174</xdr:rowOff>
    </xdr:from>
    <xdr:to>
      <xdr:col>45</xdr:col>
      <xdr:colOff>177800</xdr:colOff>
      <xdr:row>62</xdr:row>
      <xdr:rowOff>76494</xdr:rowOff>
    </xdr:to>
    <xdr:cxnSp macro="">
      <xdr:nvCxnSpPr>
        <xdr:cNvPr id="243" name="直線コネクタ 242">
          <a:extLst>
            <a:ext uri="{FF2B5EF4-FFF2-40B4-BE49-F238E27FC236}">
              <a16:creationId xmlns:a16="http://schemas.microsoft.com/office/drawing/2014/main" id="{3FA999D6-AC4D-4331-A149-07EA40D8C9B7}"/>
            </a:ext>
          </a:extLst>
        </xdr:cNvPr>
        <xdr:cNvCxnSpPr/>
      </xdr:nvCxnSpPr>
      <xdr:spPr>
        <a:xfrm flipV="1">
          <a:off x="7077075" y="10105349"/>
          <a:ext cx="809625"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31441</xdr:rowOff>
    </xdr:from>
    <xdr:to>
      <xdr:col>36</xdr:col>
      <xdr:colOff>165100</xdr:colOff>
      <xdr:row>62</xdr:row>
      <xdr:rowOff>133041</xdr:rowOff>
    </xdr:to>
    <xdr:sp macro="" textlink="">
      <xdr:nvSpPr>
        <xdr:cNvPr id="244" name="楕円 243">
          <a:extLst>
            <a:ext uri="{FF2B5EF4-FFF2-40B4-BE49-F238E27FC236}">
              <a16:creationId xmlns:a16="http://schemas.microsoft.com/office/drawing/2014/main" id="{8B042DC8-7AE4-481E-8449-04E52A3C0296}"/>
            </a:ext>
          </a:extLst>
        </xdr:cNvPr>
        <xdr:cNvSpPr/>
      </xdr:nvSpPr>
      <xdr:spPr>
        <a:xfrm>
          <a:off x="6238875" y="100676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76494</xdr:rowOff>
    </xdr:from>
    <xdr:to>
      <xdr:col>41</xdr:col>
      <xdr:colOff>50800</xdr:colOff>
      <xdr:row>62</xdr:row>
      <xdr:rowOff>82241</xdr:rowOff>
    </xdr:to>
    <xdr:cxnSp macro="">
      <xdr:nvCxnSpPr>
        <xdr:cNvPr id="245" name="直線コネクタ 244">
          <a:extLst>
            <a:ext uri="{FF2B5EF4-FFF2-40B4-BE49-F238E27FC236}">
              <a16:creationId xmlns:a16="http://schemas.microsoft.com/office/drawing/2014/main" id="{DC7F0A94-E843-41C4-A2CC-8B8124735523}"/>
            </a:ext>
          </a:extLst>
        </xdr:cNvPr>
        <xdr:cNvCxnSpPr/>
      </xdr:nvCxnSpPr>
      <xdr:spPr>
        <a:xfrm flipV="1">
          <a:off x="6286500" y="10115844"/>
          <a:ext cx="790575"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16880</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12EDCC22-B562-480A-B9EA-925864641566}"/>
            </a:ext>
          </a:extLst>
        </xdr:cNvPr>
        <xdr:cNvSpPr txBox="1"/>
      </xdr:nvSpPr>
      <xdr:spPr>
        <a:xfrm>
          <a:off x="8399995" y="957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10515</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F5F21EC6-C760-4DB5-9C0F-CE604869E545}"/>
            </a:ext>
          </a:extLst>
        </xdr:cNvPr>
        <xdr:cNvSpPr txBox="1"/>
      </xdr:nvSpPr>
      <xdr:spPr>
        <a:xfrm>
          <a:off x="7609420" y="956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106839</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3C72797A-B86C-4769-B284-014220326449}"/>
            </a:ext>
          </a:extLst>
        </xdr:cNvPr>
        <xdr:cNvSpPr txBox="1"/>
      </xdr:nvSpPr>
      <xdr:spPr>
        <a:xfrm>
          <a:off x="6818845" y="949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142139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E8924784-53A9-47BB-9146-8C0CC2EDD4EF}"/>
            </a:ext>
          </a:extLst>
        </xdr:cNvPr>
        <xdr:cNvSpPr txBox="1"/>
      </xdr:nvSpPr>
      <xdr:spPr>
        <a:xfrm>
          <a:off x="6009220" y="93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103814</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34602E4F-D928-4B9A-BA72-667EF9AF1806}"/>
            </a:ext>
          </a:extLst>
        </xdr:cNvPr>
        <xdr:cNvSpPr txBox="1"/>
      </xdr:nvSpPr>
      <xdr:spPr>
        <a:xfrm>
          <a:off x="8399995" y="1014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111101</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36B2E84D-FC34-49B1-ADF3-A96ACD1D24EE}"/>
            </a:ext>
          </a:extLst>
        </xdr:cNvPr>
        <xdr:cNvSpPr txBox="1"/>
      </xdr:nvSpPr>
      <xdr:spPr>
        <a:xfrm>
          <a:off x="7609420" y="1014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118421</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D37D1AFF-D607-479F-9FAD-6441EE6CF192}"/>
            </a:ext>
          </a:extLst>
        </xdr:cNvPr>
        <xdr:cNvSpPr txBox="1"/>
      </xdr:nvSpPr>
      <xdr:spPr>
        <a:xfrm>
          <a:off x="6818845" y="1016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124168</xdr:rowOff>
    </xdr:from>
    <xdr:ext cx="599010" cy="259045"/>
    <xdr:sp macro="" textlink="">
      <xdr:nvSpPr>
        <xdr:cNvPr id="253" name="n_4mainValue【橋りょう・トンネル】&#10;一人当たり有形固定資産（償却資産）額">
          <a:extLst>
            <a:ext uri="{FF2B5EF4-FFF2-40B4-BE49-F238E27FC236}">
              <a16:creationId xmlns:a16="http://schemas.microsoft.com/office/drawing/2014/main" id="{8B2793E8-C967-4AF1-B929-977D7E43E17A}"/>
            </a:ext>
          </a:extLst>
        </xdr:cNvPr>
        <xdr:cNvSpPr txBox="1"/>
      </xdr:nvSpPr>
      <xdr:spPr>
        <a:xfrm>
          <a:off x="6009220" y="1016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5A40C7CE-2421-4C6A-8F77-0C9DB0B1CFD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5" name="正方形/長方形 254">
          <a:extLst>
            <a:ext uri="{FF2B5EF4-FFF2-40B4-BE49-F238E27FC236}">
              <a16:creationId xmlns:a16="http://schemas.microsoft.com/office/drawing/2014/main" id="{8C4137F2-BA30-475C-BDD8-F6CC1DADCDA3}"/>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6" name="正方形/長方形 255">
          <a:extLst>
            <a:ext uri="{FF2B5EF4-FFF2-40B4-BE49-F238E27FC236}">
              <a16:creationId xmlns:a16="http://schemas.microsoft.com/office/drawing/2014/main" id="{CA20E2B1-6598-421F-B8AE-A4B820C29B03}"/>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7" name="正方形/長方形 256">
          <a:extLst>
            <a:ext uri="{FF2B5EF4-FFF2-40B4-BE49-F238E27FC236}">
              <a16:creationId xmlns:a16="http://schemas.microsoft.com/office/drawing/2014/main" id="{BB58D218-5E93-49F2-B6C3-C9FA5336B46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8" name="正方形/長方形 257">
          <a:extLst>
            <a:ext uri="{FF2B5EF4-FFF2-40B4-BE49-F238E27FC236}">
              <a16:creationId xmlns:a16="http://schemas.microsoft.com/office/drawing/2014/main" id="{5885DBDB-5534-43CA-9F52-59A12C574D6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9AE2E4C4-867D-4ACD-9244-1FDF275CD1D1}"/>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1DE774C4-6FF7-4D0E-8DBE-E9C7B792384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4B2F59F-CC3D-478F-986D-06DCBB8CF59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2" name="テキスト ボックス 261">
          <a:extLst>
            <a:ext uri="{FF2B5EF4-FFF2-40B4-BE49-F238E27FC236}">
              <a16:creationId xmlns:a16="http://schemas.microsoft.com/office/drawing/2014/main" id="{0C40DE82-5C61-4E24-A9F9-8DD9A8EF386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4D239679-FC1A-44DA-9574-3B67B7F1874B}"/>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4" name="テキスト ボックス 263">
          <a:extLst>
            <a:ext uri="{FF2B5EF4-FFF2-40B4-BE49-F238E27FC236}">
              <a16:creationId xmlns:a16="http://schemas.microsoft.com/office/drawing/2014/main" id="{82E67329-2365-47DD-AA52-5A58F0C1B301}"/>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54CE2D18-3318-438F-854E-13A43F29CAD9}"/>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90C501C-6D70-4DEB-AC68-472827B47ED2}"/>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C56E1727-DAB7-4270-8A35-153F3A1DE518}"/>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9A0CD86A-67CA-407A-82C3-95E5BA887294}"/>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F28F7E03-897B-4370-B7F5-9C34477DC9B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77F99644-DB57-4F84-AD6E-CEC02DC89E07}"/>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118718BC-B14F-45B0-A848-8EE33B42C83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F7124E12-B0C9-4DF4-973D-6F1C82891E30}"/>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702A514A-E7B9-4A3A-815B-D086AFC328B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0FF4E30F-C7DE-4573-AF50-54DB328045A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F972738D-CAFD-49C3-BF56-236CF65718F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118111</xdr:rowOff>
    </xdr:from>
    <xdr:to>
      <xdr:col>24</xdr:col>
      <xdr:colOff>62865</xdr:colOff>
      <xdr:row>86</xdr:row>
      <xdr:rowOff>91439</xdr:rowOff>
    </xdr:to>
    <xdr:cxnSp macro="">
      <xdr:nvCxnSpPr>
        <xdr:cNvPr id="276" name="直線コネクタ 275">
          <a:extLst>
            <a:ext uri="{FF2B5EF4-FFF2-40B4-BE49-F238E27FC236}">
              <a16:creationId xmlns:a16="http://schemas.microsoft.com/office/drawing/2014/main" id="{D1E2D380-EC2A-4F17-A7CA-896CE14421B1}"/>
            </a:ext>
          </a:extLst>
        </xdr:cNvPr>
        <xdr:cNvCxnSpPr/>
      </xdr:nvCxnSpPr>
      <xdr:spPr>
        <a:xfrm flipV="1">
          <a:off x="4179570" y="12589511"/>
          <a:ext cx="1270" cy="142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95266</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4173B731-CC05-461E-B0D4-2CA1F2360838}"/>
            </a:ext>
          </a:extLst>
        </xdr:cNvPr>
        <xdr:cNvSpPr txBox="1"/>
      </xdr:nvSpPr>
      <xdr:spPr>
        <a:xfrm>
          <a:off x="42291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78" name="直線コネクタ 277">
          <a:extLst>
            <a:ext uri="{FF2B5EF4-FFF2-40B4-BE49-F238E27FC236}">
              <a16:creationId xmlns:a16="http://schemas.microsoft.com/office/drawing/2014/main" id="{85581F13-ECAA-4E9B-BC3C-09D80AE1CA4E}"/>
            </a:ext>
          </a:extLst>
        </xdr:cNvPr>
        <xdr:cNvCxnSpPr/>
      </xdr:nvCxnSpPr>
      <xdr:spPr>
        <a:xfrm>
          <a:off x="4105275" y="140138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64788</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B49FA8F-F9E3-48FA-A93E-5FFA274ADB8C}"/>
            </a:ext>
          </a:extLst>
        </xdr:cNvPr>
        <xdr:cNvSpPr txBox="1"/>
      </xdr:nvSpPr>
      <xdr:spPr>
        <a:xfrm>
          <a:off x="42291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0" name="直線コネクタ 279">
          <a:extLst>
            <a:ext uri="{FF2B5EF4-FFF2-40B4-BE49-F238E27FC236}">
              <a16:creationId xmlns:a16="http://schemas.microsoft.com/office/drawing/2014/main" id="{9E7E82FA-57DB-4CED-B52B-56670F617633}"/>
            </a:ext>
          </a:extLst>
        </xdr:cNvPr>
        <xdr:cNvCxnSpPr/>
      </xdr:nvCxnSpPr>
      <xdr:spPr>
        <a:xfrm>
          <a:off x="4105275"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90188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43FFC411-4E37-4FDB-B6DA-42217F0B54F8}"/>
            </a:ext>
          </a:extLst>
        </xdr:cNvPr>
        <xdr:cNvSpPr txBox="1"/>
      </xdr:nvSpPr>
      <xdr:spPr>
        <a:xfrm>
          <a:off x="4229100" y="13041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a:extLst>
            <a:ext uri="{FF2B5EF4-FFF2-40B4-BE49-F238E27FC236}">
              <a16:creationId xmlns:a16="http://schemas.microsoft.com/office/drawing/2014/main" id="{2F5456B3-2672-4693-95F8-8AB19E5E3DF4}"/>
            </a:ext>
          </a:extLst>
        </xdr:cNvPr>
        <xdr:cNvSpPr/>
      </xdr:nvSpPr>
      <xdr:spPr>
        <a:xfrm>
          <a:off x="4124325" y="13180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xdr:rowOff>
    </xdr:from>
    <xdr:to>
      <xdr:col>20</xdr:col>
      <xdr:colOff>38100</xdr:colOff>
      <xdr:row>81</xdr:row>
      <xdr:rowOff>107950</xdr:rowOff>
    </xdr:to>
    <xdr:sp macro="" textlink="">
      <xdr:nvSpPr>
        <xdr:cNvPr id="283" name="フローチャート: 判断 282">
          <a:extLst>
            <a:ext uri="{FF2B5EF4-FFF2-40B4-BE49-F238E27FC236}">
              <a16:creationId xmlns:a16="http://schemas.microsoft.com/office/drawing/2014/main" id="{A1AF6F92-17F5-45ED-B26D-3E320319559F}"/>
            </a:ext>
          </a:extLst>
        </xdr:cNvPr>
        <xdr:cNvSpPr/>
      </xdr:nvSpPr>
      <xdr:spPr>
        <a:xfrm>
          <a:off x="33813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84" name="フローチャート: 判断 283">
          <a:extLst>
            <a:ext uri="{FF2B5EF4-FFF2-40B4-BE49-F238E27FC236}">
              <a16:creationId xmlns:a16="http://schemas.microsoft.com/office/drawing/2014/main" id="{5EAC119D-4402-474F-950D-B7F1A56E760D}"/>
            </a:ext>
          </a:extLst>
        </xdr:cNvPr>
        <xdr:cNvSpPr/>
      </xdr:nvSpPr>
      <xdr:spPr>
        <a:xfrm>
          <a:off x="2571750" y="129990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85" name="フローチャート: 判断 284">
          <a:extLst>
            <a:ext uri="{FF2B5EF4-FFF2-40B4-BE49-F238E27FC236}">
              <a16:creationId xmlns:a16="http://schemas.microsoft.com/office/drawing/2014/main" id="{88DF4A31-191D-4872-B1FB-C1527F228FB4}"/>
            </a:ext>
          </a:extLst>
        </xdr:cNvPr>
        <xdr:cNvSpPr/>
      </xdr:nvSpPr>
      <xdr:spPr>
        <a:xfrm>
          <a:off x="1781175" y="128943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6350</xdr:rowOff>
    </xdr:from>
    <xdr:to>
      <xdr:col>6</xdr:col>
      <xdr:colOff>38100</xdr:colOff>
      <xdr:row>79</xdr:row>
      <xdr:rowOff>107950</xdr:rowOff>
    </xdr:to>
    <xdr:sp macro="" textlink="">
      <xdr:nvSpPr>
        <xdr:cNvPr id="286" name="フローチャート: 判断 285">
          <a:extLst>
            <a:ext uri="{FF2B5EF4-FFF2-40B4-BE49-F238E27FC236}">
              <a16:creationId xmlns:a16="http://schemas.microsoft.com/office/drawing/2014/main" id="{2D8DA521-6A4D-4449-B7EA-742685518A97}"/>
            </a:ext>
          </a:extLst>
        </xdr:cNvPr>
        <xdr:cNvSpPr/>
      </xdr:nvSpPr>
      <xdr:spPr>
        <a:xfrm>
          <a:off x="981075" y="12801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005BD92-3011-4E08-8C88-8528DFB9B38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705D0B3-0DFA-4AAC-9163-4191428965E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FEF9AFE-0B77-4D73-91C8-50BB84B7F91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5AB4DA1-8DBF-46ED-B3EC-D43354CFA6CE}"/>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5C71274-2DE7-4F91-93D6-B27FB2D14D5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2" name="楕円 291">
          <a:extLst>
            <a:ext uri="{FF2B5EF4-FFF2-40B4-BE49-F238E27FC236}">
              <a16:creationId xmlns:a16="http://schemas.microsoft.com/office/drawing/2014/main" id="{5A6C6CA1-C69F-4BBE-8D6A-B9A481ACF967}"/>
            </a:ext>
          </a:extLst>
        </xdr:cNvPr>
        <xdr:cNvSpPr/>
      </xdr:nvSpPr>
      <xdr:spPr>
        <a:xfrm>
          <a:off x="4124325" y="132848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160038</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28A7F754-74F8-4D96-80B4-19829E001E5D}"/>
            </a:ext>
          </a:extLst>
        </xdr:cNvPr>
        <xdr:cNvSpPr txBox="1"/>
      </xdr:nvSpPr>
      <xdr:spPr>
        <a:xfrm>
          <a:off x="42291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94" name="楕円 293">
          <a:extLst>
            <a:ext uri="{FF2B5EF4-FFF2-40B4-BE49-F238E27FC236}">
              <a16:creationId xmlns:a16="http://schemas.microsoft.com/office/drawing/2014/main" id="{F1AE78E0-EF67-497E-BE8D-C652CD440DB8}"/>
            </a:ext>
          </a:extLst>
        </xdr:cNvPr>
        <xdr:cNvSpPr/>
      </xdr:nvSpPr>
      <xdr:spPr>
        <a:xfrm>
          <a:off x="3381375" y="131375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82</xdr:row>
      <xdr:rowOff>60961</xdr:rowOff>
    </xdr:to>
    <xdr:cxnSp macro="">
      <xdr:nvCxnSpPr>
        <xdr:cNvPr id="295" name="直線コネクタ 294">
          <a:extLst>
            <a:ext uri="{FF2B5EF4-FFF2-40B4-BE49-F238E27FC236}">
              <a16:creationId xmlns:a16="http://schemas.microsoft.com/office/drawing/2014/main" id="{705678D5-A7B5-4887-84F4-C261F885E5BF}"/>
            </a:ext>
          </a:extLst>
        </xdr:cNvPr>
        <xdr:cNvCxnSpPr/>
      </xdr:nvCxnSpPr>
      <xdr:spPr>
        <a:xfrm>
          <a:off x="3429000" y="13185139"/>
          <a:ext cx="752475"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96" name="楕円 295">
          <a:extLst>
            <a:ext uri="{FF2B5EF4-FFF2-40B4-BE49-F238E27FC236}">
              <a16:creationId xmlns:a16="http://schemas.microsoft.com/office/drawing/2014/main" id="{1285E0FE-41DA-4290-912D-D567C7D732D1}"/>
            </a:ext>
          </a:extLst>
        </xdr:cNvPr>
        <xdr:cNvSpPr/>
      </xdr:nvSpPr>
      <xdr:spPr>
        <a:xfrm>
          <a:off x="2571750" y="130219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81</xdr:row>
      <xdr:rowOff>72389</xdr:rowOff>
    </xdr:to>
    <xdr:cxnSp macro="">
      <xdr:nvCxnSpPr>
        <xdr:cNvPr id="297" name="直線コネクタ 296">
          <a:extLst>
            <a:ext uri="{FF2B5EF4-FFF2-40B4-BE49-F238E27FC236}">
              <a16:creationId xmlns:a16="http://schemas.microsoft.com/office/drawing/2014/main" id="{E8EF45C8-2BDA-4223-A369-34A312314C3E}"/>
            </a:ext>
          </a:extLst>
        </xdr:cNvPr>
        <xdr:cNvCxnSpPr/>
      </xdr:nvCxnSpPr>
      <xdr:spPr>
        <a:xfrm>
          <a:off x="2619375" y="13079095"/>
          <a:ext cx="809625" cy="1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82550</xdr:rowOff>
    </xdr:from>
    <xdr:to>
      <xdr:col>10</xdr:col>
      <xdr:colOff>165100</xdr:colOff>
      <xdr:row>80</xdr:row>
      <xdr:rowOff>12700</xdr:rowOff>
    </xdr:to>
    <xdr:sp macro="" textlink="">
      <xdr:nvSpPr>
        <xdr:cNvPr id="298" name="楕円 297">
          <a:extLst>
            <a:ext uri="{FF2B5EF4-FFF2-40B4-BE49-F238E27FC236}">
              <a16:creationId xmlns:a16="http://schemas.microsoft.com/office/drawing/2014/main" id="{B6DBD430-D32E-4836-AB89-6E65F5B97D45}"/>
            </a:ext>
          </a:extLst>
        </xdr:cNvPr>
        <xdr:cNvSpPr/>
      </xdr:nvSpPr>
      <xdr:spPr>
        <a:xfrm>
          <a:off x="1781175" y="12877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133350</xdr:rowOff>
    </xdr:from>
    <xdr:to>
      <xdr:col>15</xdr:col>
      <xdr:colOff>50800</xdr:colOff>
      <xdr:row>80</xdr:row>
      <xdr:rowOff>121920</xdr:rowOff>
    </xdr:to>
    <xdr:cxnSp macro="">
      <xdr:nvCxnSpPr>
        <xdr:cNvPr id="299" name="直線コネクタ 298">
          <a:extLst>
            <a:ext uri="{FF2B5EF4-FFF2-40B4-BE49-F238E27FC236}">
              <a16:creationId xmlns:a16="http://schemas.microsoft.com/office/drawing/2014/main" id="{B77BCD6F-4944-4745-BBF3-DD02F8818980}"/>
            </a:ext>
          </a:extLst>
        </xdr:cNvPr>
        <xdr:cNvCxnSpPr/>
      </xdr:nvCxnSpPr>
      <xdr:spPr>
        <a:xfrm>
          <a:off x="1828800" y="12925425"/>
          <a:ext cx="79057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116839</xdr:rowOff>
    </xdr:from>
    <xdr:to>
      <xdr:col>6</xdr:col>
      <xdr:colOff>38100</xdr:colOff>
      <xdr:row>79</xdr:row>
      <xdr:rowOff>46989</xdr:rowOff>
    </xdr:to>
    <xdr:sp macro="" textlink="">
      <xdr:nvSpPr>
        <xdr:cNvPr id="300" name="楕円 299">
          <a:extLst>
            <a:ext uri="{FF2B5EF4-FFF2-40B4-BE49-F238E27FC236}">
              <a16:creationId xmlns:a16="http://schemas.microsoft.com/office/drawing/2014/main" id="{F466D33C-DC52-4C91-8588-34EBF0679552}"/>
            </a:ext>
          </a:extLst>
        </xdr:cNvPr>
        <xdr:cNvSpPr/>
      </xdr:nvSpPr>
      <xdr:spPr>
        <a:xfrm>
          <a:off x="981075" y="127469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167639</xdr:rowOff>
    </xdr:from>
    <xdr:to>
      <xdr:col>10</xdr:col>
      <xdr:colOff>114300</xdr:colOff>
      <xdr:row>79</xdr:row>
      <xdr:rowOff>133350</xdr:rowOff>
    </xdr:to>
    <xdr:cxnSp macro="">
      <xdr:nvCxnSpPr>
        <xdr:cNvPr id="301" name="直線コネクタ 300">
          <a:extLst>
            <a:ext uri="{FF2B5EF4-FFF2-40B4-BE49-F238E27FC236}">
              <a16:creationId xmlns:a16="http://schemas.microsoft.com/office/drawing/2014/main" id="{59D7B84D-4F08-4695-85A8-CB365AD2A2DE}"/>
            </a:ext>
          </a:extLst>
        </xdr:cNvPr>
        <xdr:cNvCxnSpPr/>
      </xdr:nvCxnSpPr>
      <xdr:spPr>
        <a:xfrm>
          <a:off x="1028700" y="12794614"/>
          <a:ext cx="80010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302" name="n_1aveValue【公営住宅】&#10;有形固定資産減価償却率">
          <a:extLst>
            <a:ext uri="{FF2B5EF4-FFF2-40B4-BE49-F238E27FC236}">
              <a16:creationId xmlns:a16="http://schemas.microsoft.com/office/drawing/2014/main" id="{FCA41A8D-CA9A-4283-B64F-8A8652166AE9}"/>
            </a:ext>
          </a:extLst>
        </xdr:cNvPr>
        <xdr:cNvSpPr txBox="1"/>
      </xdr:nvSpPr>
      <xdr:spPr>
        <a:xfrm>
          <a:off x="3239144"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03" name="n_2aveValue【公営住宅】&#10;有形固定資産減価償却率">
          <a:extLst>
            <a:ext uri="{FF2B5EF4-FFF2-40B4-BE49-F238E27FC236}">
              <a16:creationId xmlns:a16="http://schemas.microsoft.com/office/drawing/2014/main" id="{2948F6DE-DD54-4F83-9C22-2A7C474D397F}"/>
            </a:ext>
          </a:extLst>
        </xdr:cNvPr>
        <xdr:cNvSpPr txBox="1"/>
      </xdr:nvSpPr>
      <xdr:spPr>
        <a:xfrm>
          <a:off x="2439044" y="1279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26688</xdr:rowOff>
    </xdr:from>
    <xdr:ext cx="405111" cy="259045"/>
    <xdr:sp macro="" textlink="">
      <xdr:nvSpPr>
        <xdr:cNvPr id="304" name="n_3aveValue【公営住宅】&#10;有形固定資産減価償却率">
          <a:extLst>
            <a:ext uri="{FF2B5EF4-FFF2-40B4-BE49-F238E27FC236}">
              <a16:creationId xmlns:a16="http://schemas.microsoft.com/office/drawing/2014/main" id="{F8614641-CA50-4AFE-AE84-E4C312FA566D}"/>
            </a:ext>
          </a:extLst>
        </xdr:cNvPr>
        <xdr:cNvSpPr txBox="1"/>
      </xdr:nvSpPr>
      <xdr:spPr>
        <a:xfrm>
          <a:off x="1648469" y="1298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99077</xdr:rowOff>
    </xdr:from>
    <xdr:ext cx="405111" cy="259045"/>
    <xdr:sp macro="" textlink="">
      <xdr:nvSpPr>
        <xdr:cNvPr id="305" name="n_4aveValue【公営住宅】&#10;有形固定資産減価償却率">
          <a:extLst>
            <a:ext uri="{FF2B5EF4-FFF2-40B4-BE49-F238E27FC236}">
              <a16:creationId xmlns:a16="http://schemas.microsoft.com/office/drawing/2014/main" id="{59D7FF93-A46E-44CE-9FE0-B30D8DA24692}"/>
            </a:ext>
          </a:extLst>
        </xdr:cNvPr>
        <xdr:cNvSpPr txBox="1"/>
      </xdr:nvSpPr>
      <xdr:spPr>
        <a:xfrm>
          <a:off x="848369" y="1289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306" name="n_1mainValue【公営住宅】&#10;有形固定資産減価償却率">
          <a:extLst>
            <a:ext uri="{FF2B5EF4-FFF2-40B4-BE49-F238E27FC236}">
              <a16:creationId xmlns:a16="http://schemas.microsoft.com/office/drawing/2014/main" id="{126CF2F1-7B55-4607-AB80-1EC4339E89D0}"/>
            </a:ext>
          </a:extLst>
        </xdr:cNvPr>
        <xdr:cNvSpPr txBox="1"/>
      </xdr:nvSpPr>
      <xdr:spPr>
        <a:xfrm>
          <a:off x="3239144"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163847</xdr:rowOff>
    </xdr:from>
    <xdr:ext cx="405111" cy="259045"/>
    <xdr:sp macro="" textlink="">
      <xdr:nvSpPr>
        <xdr:cNvPr id="307" name="n_2mainValue【公営住宅】&#10;有形固定資産減価償却率">
          <a:extLst>
            <a:ext uri="{FF2B5EF4-FFF2-40B4-BE49-F238E27FC236}">
              <a16:creationId xmlns:a16="http://schemas.microsoft.com/office/drawing/2014/main" id="{098276D7-16E7-4F66-A2AA-F20ADCE18F7C}"/>
            </a:ext>
          </a:extLst>
        </xdr:cNvPr>
        <xdr:cNvSpPr txBox="1"/>
      </xdr:nvSpPr>
      <xdr:spPr>
        <a:xfrm>
          <a:off x="24390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29227</xdr:rowOff>
    </xdr:from>
    <xdr:ext cx="405111" cy="259045"/>
    <xdr:sp macro="" textlink="">
      <xdr:nvSpPr>
        <xdr:cNvPr id="308" name="n_3mainValue【公営住宅】&#10;有形固定資産減価償却率">
          <a:extLst>
            <a:ext uri="{FF2B5EF4-FFF2-40B4-BE49-F238E27FC236}">
              <a16:creationId xmlns:a16="http://schemas.microsoft.com/office/drawing/2014/main" id="{8F6CFB9E-9964-4EC7-99C9-41C7AF708861}"/>
            </a:ext>
          </a:extLst>
        </xdr:cNvPr>
        <xdr:cNvSpPr txBox="1"/>
      </xdr:nvSpPr>
      <xdr:spPr>
        <a:xfrm>
          <a:off x="1648469" y="1265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63516</xdr:rowOff>
    </xdr:from>
    <xdr:ext cx="405111" cy="259045"/>
    <xdr:sp macro="" textlink="">
      <xdr:nvSpPr>
        <xdr:cNvPr id="309" name="n_4mainValue【公営住宅】&#10;有形固定資産減価償却率">
          <a:extLst>
            <a:ext uri="{FF2B5EF4-FFF2-40B4-BE49-F238E27FC236}">
              <a16:creationId xmlns:a16="http://schemas.microsoft.com/office/drawing/2014/main" id="{D1C28C3A-66AC-4174-AE47-837DD12E5E12}"/>
            </a:ext>
          </a:extLst>
        </xdr:cNvPr>
        <xdr:cNvSpPr txBox="1"/>
      </xdr:nvSpPr>
      <xdr:spPr>
        <a:xfrm>
          <a:off x="848369" y="1253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F7A426D2-0B29-49CA-B321-7A9E3E04199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1" name="正方形/長方形 310">
          <a:extLst>
            <a:ext uri="{FF2B5EF4-FFF2-40B4-BE49-F238E27FC236}">
              <a16:creationId xmlns:a16="http://schemas.microsoft.com/office/drawing/2014/main" id="{07B6597F-2150-45C6-ACE3-41229248BE29}"/>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2" name="正方形/長方形 311">
          <a:extLst>
            <a:ext uri="{FF2B5EF4-FFF2-40B4-BE49-F238E27FC236}">
              <a16:creationId xmlns:a16="http://schemas.microsoft.com/office/drawing/2014/main" id="{E533B102-237B-4EE6-9BFC-844177628E1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3" name="正方形/長方形 312">
          <a:extLst>
            <a:ext uri="{FF2B5EF4-FFF2-40B4-BE49-F238E27FC236}">
              <a16:creationId xmlns:a16="http://schemas.microsoft.com/office/drawing/2014/main" id="{8FF25B86-41B6-4421-86B1-2C0FB746E937}"/>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4" name="正方形/長方形 313">
          <a:extLst>
            <a:ext uri="{FF2B5EF4-FFF2-40B4-BE49-F238E27FC236}">
              <a16:creationId xmlns:a16="http://schemas.microsoft.com/office/drawing/2014/main" id="{9D67B048-0A84-49BB-BA70-E85A4D6EEA30}"/>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AEE4CEA-866B-4F70-A7DB-2F681509D57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BD42A862-7692-42C8-9CC5-1030380EAD7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18DE86CA-581E-48F6-B48F-2745F79EE00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8" name="テキスト ボックス 317">
          <a:extLst>
            <a:ext uri="{FF2B5EF4-FFF2-40B4-BE49-F238E27FC236}">
              <a16:creationId xmlns:a16="http://schemas.microsoft.com/office/drawing/2014/main" id="{34C5A0F9-2A09-4359-A417-242EBF371629}"/>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D8DC3ECF-E153-4E61-8A10-14877482E91E}"/>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7E4CCC93-A665-41DD-BD40-501014603A75}"/>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4952AF27-96C2-4DB7-B914-A7A30A3B1767}"/>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922A29D0-0C6E-4625-8162-DAEA9DF5E924}"/>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46E3E87C-2553-410C-A073-60C643627D7D}"/>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2B79633D-73CD-4D97-95A1-033DE01E4359}"/>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BE8BD434-793C-433A-91BF-0CDFED30386A}"/>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7F84A0A3-3C29-4DBF-8922-176F120ACD6D}"/>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4335878A-661E-4C6D-B3AF-9A85318E5148}"/>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6B0EBC6C-0D05-402D-99CD-188E4F3412E8}"/>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270A8726-E240-49A2-B61A-801AD7304408}"/>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993033EC-4F62-4112-8703-E8630F81E17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5EF7F607-D6EF-41B1-8F11-EF3C94C63ED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11430</xdr:rowOff>
    </xdr:from>
    <xdr:to>
      <xdr:col>54</xdr:col>
      <xdr:colOff>189865</xdr:colOff>
      <xdr:row>86</xdr:row>
      <xdr:rowOff>123825</xdr:rowOff>
    </xdr:to>
    <xdr:cxnSp macro="">
      <xdr:nvCxnSpPr>
        <xdr:cNvPr id="332" name="直線コネクタ 331">
          <a:extLst>
            <a:ext uri="{FF2B5EF4-FFF2-40B4-BE49-F238E27FC236}">
              <a16:creationId xmlns:a16="http://schemas.microsoft.com/office/drawing/2014/main" id="{B7BA511A-4E03-4802-9D84-2256328BBEFB}"/>
            </a:ext>
          </a:extLst>
        </xdr:cNvPr>
        <xdr:cNvCxnSpPr/>
      </xdr:nvCxnSpPr>
      <xdr:spPr>
        <a:xfrm flipV="1">
          <a:off x="9427845" y="12800330"/>
          <a:ext cx="127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127652</xdr:rowOff>
    </xdr:from>
    <xdr:ext cx="469744" cy="259045"/>
    <xdr:sp macro="" textlink="">
      <xdr:nvSpPr>
        <xdr:cNvPr id="333" name="【公営住宅】&#10;一人当たり面積最小値テキスト">
          <a:extLst>
            <a:ext uri="{FF2B5EF4-FFF2-40B4-BE49-F238E27FC236}">
              <a16:creationId xmlns:a16="http://schemas.microsoft.com/office/drawing/2014/main" id="{16FC67F1-FBF4-4F26-9638-F17A2F85B79F}"/>
            </a:ext>
          </a:extLst>
        </xdr:cNvPr>
        <xdr:cNvSpPr txBox="1"/>
      </xdr:nvSpPr>
      <xdr:spPr>
        <a:xfrm>
          <a:off x="9477375"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123825</xdr:rowOff>
    </xdr:from>
    <xdr:to>
      <xdr:col>55</xdr:col>
      <xdr:colOff>88900</xdr:colOff>
      <xdr:row>86</xdr:row>
      <xdr:rowOff>123825</xdr:rowOff>
    </xdr:to>
    <xdr:cxnSp macro="">
      <xdr:nvCxnSpPr>
        <xdr:cNvPr id="334" name="直線コネクタ 333">
          <a:extLst>
            <a:ext uri="{FF2B5EF4-FFF2-40B4-BE49-F238E27FC236}">
              <a16:creationId xmlns:a16="http://schemas.microsoft.com/office/drawing/2014/main" id="{7576C9D6-894D-49EB-B34A-1EAFD9894471}"/>
            </a:ext>
          </a:extLst>
        </xdr:cNvPr>
        <xdr:cNvCxnSpPr/>
      </xdr:nvCxnSpPr>
      <xdr:spPr>
        <a:xfrm>
          <a:off x="9363075" y="140462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129557</xdr:rowOff>
    </xdr:from>
    <xdr:ext cx="469744" cy="259045"/>
    <xdr:sp macro="" textlink="">
      <xdr:nvSpPr>
        <xdr:cNvPr id="335" name="【公営住宅】&#10;一人当たり面積最大値テキスト">
          <a:extLst>
            <a:ext uri="{FF2B5EF4-FFF2-40B4-BE49-F238E27FC236}">
              <a16:creationId xmlns:a16="http://schemas.microsoft.com/office/drawing/2014/main" id="{BC329240-81C8-4A37-8591-5AA4E5C47227}"/>
            </a:ext>
          </a:extLst>
        </xdr:cNvPr>
        <xdr:cNvSpPr txBox="1"/>
      </xdr:nvSpPr>
      <xdr:spPr>
        <a:xfrm>
          <a:off x="9477375" y="125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11430</xdr:rowOff>
    </xdr:from>
    <xdr:to>
      <xdr:col>55</xdr:col>
      <xdr:colOff>88900</xdr:colOff>
      <xdr:row>79</xdr:row>
      <xdr:rowOff>11430</xdr:rowOff>
    </xdr:to>
    <xdr:cxnSp macro="">
      <xdr:nvCxnSpPr>
        <xdr:cNvPr id="336" name="直線コネクタ 335">
          <a:extLst>
            <a:ext uri="{FF2B5EF4-FFF2-40B4-BE49-F238E27FC236}">
              <a16:creationId xmlns:a16="http://schemas.microsoft.com/office/drawing/2014/main" id="{7639B467-932D-42AE-B9F6-6F6D9E63921A}"/>
            </a:ext>
          </a:extLst>
        </xdr:cNvPr>
        <xdr:cNvCxnSpPr/>
      </xdr:nvCxnSpPr>
      <xdr:spPr>
        <a:xfrm>
          <a:off x="9363075" y="128003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127652</xdr:rowOff>
    </xdr:from>
    <xdr:ext cx="469744" cy="259045"/>
    <xdr:sp macro="" textlink="">
      <xdr:nvSpPr>
        <xdr:cNvPr id="337" name="【公営住宅】&#10;一人当たり面積平均値テキスト">
          <a:extLst>
            <a:ext uri="{FF2B5EF4-FFF2-40B4-BE49-F238E27FC236}">
              <a16:creationId xmlns:a16="http://schemas.microsoft.com/office/drawing/2014/main" id="{FC8B617E-2A60-4675-B9B7-0ADBEEA0D2B6}"/>
            </a:ext>
          </a:extLst>
        </xdr:cNvPr>
        <xdr:cNvSpPr txBox="1"/>
      </xdr:nvSpPr>
      <xdr:spPr>
        <a:xfrm>
          <a:off x="9477375" y="134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38" name="フローチャート: 判断 337">
          <a:extLst>
            <a:ext uri="{FF2B5EF4-FFF2-40B4-BE49-F238E27FC236}">
              <a16:creationId xmlns:a16="http://schemas.microsoft.com/office/drawing/2014/main" id="{CE68632C-CFA9-457B-AAE3-010280EC691B}"/>
            </a:ext>
          </a:extLst>
        </xdr:cNvPr>
        <xdr:cNvSpPr/>
      </xdr:nvSpPr>
      <xdr:spPr>
        <a:xfrm>
          <a:off x="9401175" y="134270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166370</xdr:rowOff>
    </xdr:from>
    <xdr:to>
      <xdr:col>50</xdr:col>
      <xdr:colOff>165100</xdr:colOff>
      <xdr:row>83</xdr:row>
      <xdr:rowOff>96520</xdr:rowOff>
    </xdr:to>
    <xdr:sp macro="" textlink="">
      <xdr:nvSpPr>
        <xdr:cNvPr id="339" name="フローチャート: 判断 338">
          <a:extLst>
            <a:ext uri="{FF2B5EF4-FFF2-40B4-BE49-F238E27FC236}">
              <a16:creationId xmlns:a16="http://schemas.microsoft.com/office/drawing/2014/main" id="{343B8AB3-D230-4282-83CE-5047DD0CC71F}"/>
            </a:ext>
          </a:extLst>
        </xdr:cNvPr>
        <xdr:cNvSpPr/>
      </xdr:nvSpPr>
      <xdr:spPr>
        <a:xfrm>
          <a:off x="8639175" y="1344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40" name="フローチャート: 判断 339">
          <a:extLst>
            <a:ext uri="{FF2B5EF4-FFF2-40B4-BE49-F238E27FC236}">
              <a16:creationId xmlns:a16="http://schemas.microsoft.com/office/drawing/2014/main" id="{4BAB631C-A716-49B0-A3E6-55AE84957D83}"/>
            </a:ext>
          </a:extLst>
        </xdr:cNvPr>
        <xdr:cNvSpPr/>
      </xdr:nvSpPr>
      <xdr:spPr>
        <a:xfrm>
          <a:off x="7839075" y="13450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xdr:rowOff>
    </xdr:from>
    <xdr:to>
      <xdr:col>41</xdr:col>
      <xdr:colOff>101600</xdr:colOff>
      <xdr:row>83</xdr:row>
      <xdr:rowOff>106045</xdr:rowOff>
    </xdr:to>
    <xdr:sp macro="" textlink="">
      <xdr:nvSpPr>
        <xdr:cNvPr id="341" name="フローチャート: 判断 340">
          <a:extLst>
            <a:ext uri="{FF2B5EF4-FFF2-40B4-BE49-F238E27FC236}">
              <a16:creationId xmlns:a16="http://schemas.microsoft.com/office/drawing/2014/main" id="{928FFA83-C1BE-4D0B-A90F-125F4DDB751F}"/>
            </a:ext>
          </a:extLst>
        </xdr:cNvPr>
        <xdr:cNvSpPr/>
      </xdr:nvSpPr>
      <xdr:spPr>
        <a:xfrm>
          <a:off x="7029450" y="13447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114936</xdr:rowOff>
    </xdr:from>
    <xdr:to>
      <xdr:col>36</xdr:col>
      <xdr:colOff>165100</xdr:colOff>
      <xdr:row>82</xdr:row>
      <xdr:rowOff>45086</xdr:rowOff>
    </xdr:to>
    <xdr:sp macro="" textlink="">
      <xdr:nvSpPr>
        <xdr:cNvPr id="342" name="フローチャート: 判断 341">
          <a:extLst>
            <a:ext uri="{FF2B5EF4-FFF2-40B4-BE49-F238E27FC236}">
              <a16:creationId xmlns:a16="http://schemas.microsoft.com/office/drawing/2014/main" id="{1FA6CC9B-E0B1-470E-B7A1-1BF125A3A4C7}"/>
            </a:ext>
          </a:extLst>
        </xdr:cNvPr>
        <xdr:cNvSpPr/>
      </xdr:nvSpPr>
      <xdr:spPr>
        <a:xfrm>
          <a:off x="6238875" y="13230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EC593F4-1391-4D9C-950C-54D503B9FBF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F998B4F-BA8E-44B8-8E79-F5F40615A9B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1B967DB-508D-44E6-9874-1FDFF66F22D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4CD2B8C0-3664-4B5E-A30B-0D10E8E8BE73}"/>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4727748-3BE3-4A42-908C-2AD1BDF2946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25400</xdr:rowOff>
    </xdr:from>
    <xdr:to>
      <xdr:col>55</xdr:col>
      <xdr:colOff>50800</xdr:colOff>
      <xdr:row>81</xdr:row>
      <xdr:rowOff>127000</xdr:rowOff>
    </xdr:to>
    <xdr:sp macro="" textlink="">
      <xdr:nvSpPr>
        <xdr:cNvPr id="348" name="楕円 347">
          <a:extLst>
            <a:ext uri="{FF2B5EF4-FFF2-40B4-BE49-F238E27FC236}">
              <a16:creationId xmlns:a16="http://schemas.microsoft.com/office/drawing/2014/main" id="{1671EE99-6AD6-48EF-8DF3-6DDC49E3A093}"/>
            </a:ext>
          </a:extLst>
        </xdr:cNvPr>
        <xdr:cNvSpPr/>
      </xdr:nvSpPr>
      <xdr:spPr>
        <a:xfrm>
          <a:off x="9401175" y="131445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48277</xdr:rowOff>
    </xdr:from>
    <xdr:ext cx="469744" cy="259045"/>
    <xdr:sp macro="" textlink="">
      <xdr:nvSpPr>
        <xdr:cNvPr id="349" name="【公営住宅】&#10;一人当たり面積該当値テキスト">
          <a:extLst>
            <a:ext uri="{FF2B5EF4-FFF2-40B4-BE49-F238E27FC236}">
              <a16:creationId xmlns:a16="http://schemas.microsoft.com/office/drawing/2014/main" id="{6E065838-F459-4C7B-B700-3ED45046721E}"/>
            </a:ext>
          </a:extLst>
        </xdr:cNvPr>
        <xdr:cNvSpPr txBox="1"/>
      </xdr:nvSpPr>
      <xdr:spPr>
        <a:xfrm>
          <a:off x="9477375"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40639</xdr:rowOff>
    </xdr:from>
    <xdr:to>
      <xdr:col>50</xdr:col>
      <xdr:colOff>165100</xdr:colOff>
      <xdr:row>81</xdr:row>
      <xdr:rowOff>142239</xdr:rowOff>
    </xdr:to>
    <xdr:sp macro="" textlink="">
      <xdr:nvSpPr>
        <xdr:cNvPr id="350" name="楕円 349">
          <a:extLst>
            <a:ext uri="{FF2B5EF4-FFF2-40B4-BE49-F238E27FC236}">
              <a16:creationId xmlns:a16="http://schemas.microsoft.com/office/drawing/2014/main" id="{80D7D491-07B9-4D34-BB6C-0783D6575A46}"/>
            </a:ext>
          </a:extLst>
        </xdr:cNvPr>
        <xdr:cNvSpPr/>
      </xdr:nvSpPr>
      <xdr:spPr>
        <a:xfrm>
          <a:off x="8639175" y="131565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76200</xdr:rowOff>
    </xdr:from>
    <xdr:to>
      <xdr:col>55</xdr:col>
      <xdr:colOff>0</xdr:colOff>
      <xdr:row>81</xdr:row>
      <xdr:rowOff>91439</xdr:rowOff>
    </xdr:to>
    <xdr:cxnSp macro="">
      <xdr:nvCxnSpPr>
        <xdr:cNvPr id="351" name="直線コネクタ 350">
          <a:extLst>
            <a:ext uri="{FF2B5EF4-FFF2-40B4-BE49-F238E27FC236}">
              <a16:creationId xmlns:a16="http://schemas.microsoft.com/office/drawing/2014/main" id="{FA2253AF-0D53-4F79-9474-6D50E39510A8}"/>
            </a:ext>
          </a:extLst>
        </xdr:cNvPr>
        <xdr:cNvCxnSpPr/>
      </xdr:nvCxnSpPr>
      <xdr:spPr>
        <a:xfrm flipV="1">
          <a:off x="8686800" y="13192125"/>
          <a:ext cx="74295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59689</xdr:rowOff>
    </xdr:from>
    <xdr:to>
      <xdr:col>46</xdr:col>
      <xdr:colOff>38100</xdr:colOff>
      <xdr:row>81</xdr:row>
      <xdr:rowOff>161289</xdr:rowOff>
    </xdr:to>
    <xdr:sp macro="" textlink="">
      <xdr:nvSpPr>
        <xdr:cNvPr id="352" name="楕円 351">
          <a:extLst>
            <a:ext uri="{FF2B5EF4-FFF2-40B4-BE49-F238E27FC236}">
              <a16:creationId xmlns:a16="http://schemas.microsoft.com/office/drawing/2014/main" id="{E0F6D496-BECF-45CA-A597-D6B78A57474F}"/>
            </a:ext>
          </a:extLst>
        </xdr:cNvPr>
        <xdr:cNvSpPr/>
      </xdr:nvSpPr>
      <xdr:spPr>
        <a:xfrm>
          <a:off x="7839075" y="131756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91439</xdr:rowOff>
    </xdr:from>
    <xdr:to>
      <xdr:col>50</xdr:col>
      <xdr:colOff>114300</xdr:colOff>
      <xdr:row>81</xdr:row>
      <xdr:rowOff>110489</xdr:rowOff>
    </xdr:to>
    <xdr:cxnSp macro="">
      <xdr:nvCxnSpPr>
        <xdr:cNvPr id="353" name="直線コネクタ 352">
          <a:extLst>
            <a:ext uri="{FF2B5EF4-FFF2-40B4-BE49-F238E27FC236}">
              <a16:creationId xmlns:a16="http://schemas.microsoft.com/office/drawing/2014/main" id="{0249C7B3-EA33-4A75-9021-843EAFAC499D}"/>
            </a:ext>
          </a:extLst>
        </xdr:cNvPr>
        <xdr:cNvCxnSpPr/>
      </xdr:nvCxnSpPr>
      <xdr:spPr>
        <a:xfrm flipV="1">
          <a:off x="7886700" y="13204189"/>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71120</xdr:rowOff>
    </xdr:from>
    <xdr:to>
      <xdr:col>41</xdr:col>
      <xdr:colOff>101600</xdr:colOff>
      <xdr:row>82</xdr:row>
      <xdr:rowOff>1270</xdr:rowOff>
    </xdr:to>
    <xdr:sp macro="" textlink="">
      <xdr:nvSpPr>
        <xdr:cNvPr id="354" name="楕円 353">
          <a:extLst>
            <a:ext uri="{FF2B5EF4-FFF2-40B4-BE49-F238E27FC236}">
              <a16:creationId xmlns:a16="http://schemas.microsoft.com/office/drawing/2014/main" id="{6C01728A-0F3C-4BD6-8B43-1B1C90B2E672}"/>
            </a:ext>
          </a:extLst>
        </xdr:cNvPr>
        <xdr:cNvSpPr/>
      </xdr:nvSpPr>
      <xdr:spPr>
        <a:xfrm>
          <a:off x="7029450" y="131838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110489</xdr:rowOff>
    </xdr:from>
    <xdr:to>
      <xdr:col>45</xdr:col>
      <xdr:colOff>177800</xdr:colOff>
      <xdr:row>81</xdr:row>
      <xdr:rowOff>121920</xdr:rowOff>
    </xdr:to>
    <xdr:cxnSp macro="">
      <xdr:nvCxnSpPr>
        <xdr:cNvPr id="355" name="直線コネクタ 354">
          <a:extLst>
            <a:ext uri="{FF2B5EF4-FFF2-40B4-BE49-F238E27FC236}">
              <a16:creationId xmlns:a16="http://schemas.microsoft.com/office/drawing/2014/main" id="{C2B7F8A6-2D8B-4E41-B50F-7A086B5A882C}"/>
            </a:ext>
          </a:extLst>
        </xdr:cNvPr>
        <xdr:cNvCxnSpPr/>
      </xdr:nvCxnSpPr>
      <xdr:spPr>
        <a:xfrm flipV="1">
          <a:off x="7077075" y="13223239"/>
          <a:ext cx="80962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88264</xdr:rowOff>
    </xdr:from>
    <xdr:to>
      <xdr:col>36</xdr:col>
      <xdr:colOff>165100</xdr:colOff>
      <xdr:row>82</xdr:row>
      <xdr:rowOff>18414</xdr:rowOff>
    </xdr:to>
    <xdr:sp macro="" textlink="">
      <xdr:nvSpPr>
        <xdr:cNvPr id="356" name="楕円 355">
          <a:extLst>
            <a:ext uri="{FF2B5EF4-FFF2-40B4-BE49-F238E27FC236}">
              <a16:creationId xmlns:a16="http://schemas.microsoft.com/office/drawing/2014/main" id="{104E5341-4D87-45A9-B38F-8C3088381464}"/>
            </a:ext>
          </a:extLst>
        </xdr:cNvPr>
        <xdr:cNvSpPr/>
      </xdr:nvSpPr>
      <xdr:spPr>
        <a:xfrm>
          <a:off x="6238875" y="132010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121920</xdr:rowOff>
    </xdr:from>
    <xdr:to>
      <xdr:col>41</xdr:col>
      <xdr:colOff>50800</xdr:colOff>
      <xdr:row>81</xdr:row>
      <xdr:rowOff>139064</xdr:rowOff>
    </xdr:to>
    <xdr:cxnSp macro="">
      <xdr:nvCxnSpPr>
        <xdr:cNvPr id="357" name="直線コネクタ 356">
          <a:extLst>
            <a:ext uri="{FF2B5EF4-FFF2-40B4-BE49-F238E27FC236}">
              <a16:creationId xmlns:a16="http://schemas.microsoft.com/office/drawing/2014/main" id="{F83CB049-6882-4CEC-B762-926E63A3ABB7}"/>
            </a:ext>
          </a:extLst>
        </xdr:cNvPr>
        <xdr:cNvCxnSpPr/>
      </xdr:nvCxnSpPr>
      <xdr:spPr>
        <a:xfrm flipV="1">
          <a:off x="6286500" y="13241020"/>
          <a:ext cx="79057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87647</xdr:rowOff>
    </xdr:from>
    <xdr:ext cx="469744" cy="259045"/>
    <xdr:sp macro="" textlink="">
      <xdr:nvSpPr>
        <xdr:cNvPr id="358" name="n_1aveValue【公営住宅】&#10;一人当たり面積">
          <a:extLst>
            <a:ext uri="{FF2B5EF4-FFF2-40B4-BE49-F238E27FC236}">
              <a16:creationId xmlns:a16="http://schemas.microsoft.com/office/drawing/2014/main" id="{25E7E530-7B2F-477F-8F58-857D958E82E2}"/>
            </a:ext>
          </a:extLst>
        </xdr:cNvPr>
        <xdr:cNvSpPr txBox="1"/>
      </xdr:nvSpPr>
      <xdr:spPr>
        <a:xfrm>
          <a:off x="845827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59" name="n_2aveValue【公営住宅】&#10;一人当たり面積">
          <a:extLst>
            <a:ext uri="{FF2B5EF4-FFF2-40B4-BE49-F238E27FC236}">
              <a16:creationId xmlns:a16="http://schemas.microsoft.com/office/drawing/2014/main" id="{B75249E6-86D7-4282-A951-4027AD306058}"/>
            </a:ext>
          </a:extLst>
        </xdr:cNvPr>
        <xdr:cNvSpPr txBox="1"/>
      </xdr:nvSpPr>
      <xdr:spPr>
        <a:xfrm>
          <a:off x="767722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97172</xdr:rowOff>
    </xdr:from>
    <xdr:ext cx="469744" cy="259045"/>
    <xdr:sp macro="" textlink="">
      <xdr:nvSpPr>
        <xdr:cNvPr id="360" name="n_3aveValue【公営住宅】&#10;一人当たり面積">
          <a:extLst>
            <a:ext uri="{FF2B5EF4-FFF2-40B4-BE49-F238E27FC236}">
              <a16:creationId xmlns:a16="http://schemas.microsoft.com/office/drawing/2014/main" id="{6E625A1F-491F-44EF-9F76-BFFF3A0B9BAA}"/>
            </a:ext>
          </a:extLst>
        </xdr:cNvPr>
        <xdr:cNvSpPr txBox="1"/>
      </xdr:nvSpPr>
      <xdr:spPr>
        <a:xfrm>
          <a:off x="6867602"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36213</xdr:rowOff>
    </xdr:from>
    <xdr:ext cx="469744" cy="259045"/>
    <xdr:sp macro="" textlink="">
      <xdr:nvSpPr>
        <xdr:cNvPr id="361" name="n_4aveValue【公営住宅】&#10;一人当たり面積">
          <a:extLst>
            <a:ext uri="{FF2B5EF4-FFF2-40B4-BE49-F238E27FC236}">
              <a16:creationId xmlns:a16="http://schemas.microsoft.com/office/drawing/2014/main" id="{745435F7-304D-4DA2-A2B9-E04014223CF9}"/>
            </a:ext>
          </a:extLst>
        </xdr:cNvPr>
        <xdr:cNvSpPr txBox="1"/>
      </xdr:nvSpPr>
      <xdr:spPr>
        <a:xfrm>
          <a:off x="6067502" y="133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158766</xdr:rowOff>
    </xdr:from>
    <xdr:ext cx="469744" cy="259045"/>
    <xdr:sp macro="" textlink="">
      <xdr:nvSpPr>
        <xdr:cNvPr id="362" name="n_1mainValue【公営住宅】&#10;一人当たり面積">
          <a:extLst>
            <a:ext uri="{FF2B5EF4-FFF2-40B4-BE49-F238E27FC236}">
              <a16:creationId xmlns:a16="http://schemas.microsoft.com/office/drawing/2014/main" id="{37291F0B-1B1B-4B46-9C19-242B8EC03BBC}"/>
            </a:ext>
          </a:extLst>
        </xdr:cNvPr>
        <xdr:cNvSpPr txBox="1"/>
      </xdr:nvSpPr>
      <xdr:spPr>
        <a:xfrm>
          <a:off x="8458277" y="129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6366</xdr:rowOff>
    </xdr:from>
    <xdr:ext cx="469744" cy="259045"/>
    <xdr:sp macro="" textlink="">
      <xdr:nvSpPr>
        <xdr:cNvPr id="363" name="n_2mainValue【公営住宅】&#10;一人当たり面積">
          <a:extLst>
            <a:ext uri="{FF2B5EF4-FFF2-40B4-BE49-F238E27FC236}">
              <a16:creationId xmlns:a16="http://schemas.microsoft.com/office/drawing/2014/main" id="{7438360F-7C73-4F71-80DD-EFCAA7CBDD69}"/>
            </a:ext>
          </a:extLst>
        </xdr:cNvPr>
        <xdr:cNvSpPr txBox="1"/>
      </xdr:nvSpPr>
      <xdr:spPr>
        <a:xfrm>
          <a:off x="7677227" y="129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17797</xdr:rowOff>
    </xdr:from>
    <xdr:ext cx="469744" cy="259045"/>
    <xdr:sp macro="" textlink="">
      <xdr:nvSpPr>
        <xdr:cNvPr id="364" name="n_3mainValue【公営住宅】&#10;一人当たり面積">
          <a:extLst>
            <a:ext uri="{FF2B5EF4-FFF2-40B4-BE49-F238E27FC236}">
              <a16:creationId xmlns:a16="http://schemas.microsoft.com/office/drawing/2014/main" id="{94B4CE3B-D74D-4710-BA33-A0A2079A5728}"/>
            </a:ext>
          </a:extLst>
        </xdr:cNvPr>
        <xdr:cNvSpPr txBox="1"/>
      </xdr:nvSpPr>
      <xdr:spPr>
        <a:xfrm>
          <a:off x="6867602" y="129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34941</xdr:rowOff>
    </xdr:from>
    <xdr:ext cx="469744" cy="259045"/>
    <xdr:sp macro="" textlink="">
      <xdr:nvSpPr>
        <xdr:cNvPr id="365" name="n_4mainValue【公営住宅】&#10;一人当たり面積">
          <a:extLst>
            <a:ext uri="{FF2B5EF4-FFF2-40B4-BE49-F238E27FC236}">
              <a16:creationId xmlns:a16="http://schemas.microsoft.com/office/drawing/2014/main" id="{5C7A9AF6-F26F-44A0-9830-4456E66AC539}"/>
            </a:ext>
          </a:extLst>
        </xdr:cNvPr>
        <xdr:cNvSpPr txBox="1"/>
      </xdr:nvSpPr>
      <xdr:spPr>
        <a:xfrm>
          <a:off x="6067502" y="1298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BADDCC67-0075-489C-89E4-B05D2FCB435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7" name="正方形/長方形 366">
          <a:extLst>
            <a:ext uri="{FF2B5EF4-FFF2-40B4-BE49-F238E27FC236}">
              <a16:creationId xmlns:a16="http://schemas.microsoft.com/office/drawing/2014/main" id="{72D7151A-7522-4CAE-966C-965B3915EFFD}"/>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8" name="正方形/長方形 367">
          <a:extLst>
            <a:ext uri="{FF2B5EF4-FFF2-40B4-BE49-F238E27FC236}">
              <a16:creationId xmlns:a16="http://schemas.microsoft.com/office/drawing/2014/main" id="{C68A9A0B-76EB-4EA0-8A5A-9501192D8E36}"/>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9" name="正方形/長方形 368">
          <a:extLst>
            <a:ext uri="{FF2B5EF4-FFF2-40B4-BE49-F238E27FC236}">
              <a16:creationId xmlns:a16="http://schemas.microsoft.com/office/drawing/2014/main" id="{FDE69F29-A635-4A55-97F9-C5341043687D}"/>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0" name="正方形/長方形 369">
          <a:extLst>
            <a:ext uri="{FF2B5EF4-FFF2-40B4-BE49-F238E27FC236}">
              <a16:creationId xmlns:a16="http://schemas.microsoft.com/office/drawing/2014/main" id="{10635185-C641-432C-9B42-137F6B8320C8}"/>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9664E489-1A10-43E1-AB59-736076ACAC2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C4C4E256-A959-46A5-9072-F4EC57B67EC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EE9E24D4-CA6F-41B0-90D4-E1330BB1A80E}"/>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4" name="テキスト ボックス 373">
          <a:extLst>
            <a:ext uri="{FF2B5EF4-FFF2-40B4-BE49-F238E27FC236}">
              <a16:creationId xmlns:a16="http://schemas.microsoft.com/office/drawing/2014/main" id="{46C4937A-5BDA-4DC4-954A-B50FCD756E87}"/>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F22413AA-21FA-452A-AD19-FEE5E242E8FC}"/>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6" name="テキスト ボックス 375">
          <a:extLst>
            <a:ext uri="{FF2B5EF4-FFF2-40B4-BE49-F238E27FC236}">
              <a16:creationId xmlns:a16="http://schemas.microsoft.com/office/drawing/2014/main" id="{BE5DB82A-48EA-423B-B08C-B4C5C96B280B}"/>
            </a:ext>
          </a:extLst>
        </xdr:cNvPr>
        <xdr:cNvSpPr txBox="1"/>
      </xdr:nvSpPr>
      <xdr:spPr>
        <a:xfrm>
          <a:off x="339891"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579FE3BD-6DB3-4A76-BDA6-DB1F3D3A20EB}"/>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28614C33-33DA-4038-BA9B-283C8E7768CC}"/>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2A0D9861-1A99-4300-AB72-EEECF8DCF487}"/>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108C8B4-7C7D-4984-8BDE-B8C6C99DBD99}"/>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7978E580-A56B-470F-9ACD-F1A41EF3AE97}"/>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B17BD0AD-3299-4B49-BB6E-EFFF4D392AD5}"/>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E28B93A2-D5C9-42E8-83F7-A5D0F8060042}"/>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64E38336-65C4-425A-BB07-4A59E162DF16}"/>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C3860CE7-32E9-4DF4-A7E7-2AB63D80F8CD}"/>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6" name="テキスト ボックス 385">
          <a:extLst>
            <a:ext uri="{FF2B5EF4-FFF2-40B4-BE49-F238E27FC236}">
              <a16:creationId xmlns:a16="http://schemas.microsoft.com/office/drawing/2014/main" id="{F39B48F4-D30B-4230-9FB9-DB2FFC56DE88}"/>
            </a:ext>
          </a:extLst>
        </xdr:cNvPr>
        <xdr:cNvSpPr txBox="1"/>
      </xdr:nvSpPr>
      <xdr:spPr>
        <a:xfrm>
          <a:off x="339891"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92D51445-3F23-429B-80B4-4AD648E67A45}"/>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a:extLst>
            <a:ext uri="{FF2B5EF4-FFF2-40B4-BE49-F238E27FC236}">
              <a16:creationId xmlns:a16="http://schemas.microsoft.com/office/drawing/2014/main" id="{FBE1DED6-F516-4D9F-93D3-FA0E6B8537B3}"/>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a:extLst>
            <a:ext uri="{FF2B5EF4-FFF2-40B4-BE49-F238E27FC236}">
              <a16:creationId xmlns:a16="http://schemas.microsoft.com/office/drawing/2014/main" id="{5CF84409-3801-46C2-BCC7-B2846E3B0BE4}"/>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66402</xdr:rowOff>
    </xdr:from>
    <xdr:to>
      <xdr:col>24</xdr:col>
      <xdr:colOff>62865</xdr:colOff>
      <xdr:row>108</xdr:row>
      <xdr:rowOff>89263</xdr:rowOff>
    </xdr:to>
    <xdr:cxnSp macro="">
      <xdr:nvCxnSpPr>
        <xdr:cNvPr id="390" name="直線コネクタ 389">
          <a:extLst>
            <a:ext uri="{FF2B5EF4-FFF2-40B4-BE49-F238E27FC236}">
              <a16:creationId xmlns:a16="http://schemas.microsoft.com/office/drawing/2014/main" id="{29B06BD2-98F0-4947-B8F5-4E8CC724A8B8}"/>
            </a:ext>
          </a:extLst>
        </xdr:cNvPr>
        <xdr:cNvCxnSpPr/>
      </xdr:nvCxnSpPr>
      <xdr:spPr>
        <a:xfrm flipV="1">
          <a:off x="4179570" y="16262077"/>
          <a:ext cx="1270" cy="131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91" name="【港湾・漁港】&#10;有形固定資産減価償却率最小値テキスト">
          <a:extLst>
            <a:ext uri="{FF2B5EF4-FFF2-40B4-BE49-F238E27FC236}">
              <a16:creationId xmlns:a16="http://schemas.microsoft.com/office/drawing/2014/main" id="{C32CBD4C-CFAE-4E15-BCCE-3CFFA3D42002}"/>
            </a:ext>
          </a:extLst>
        </xdr:cNvPr>
        <xdr:cNvSpPr txBox="1"/>
      </xdr:nvSpPr>
      <xdr:spPr>
        <a:xfrm>
          <a:off x="4229100" y="175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92" name="直線コネクタ 391">
          <a:extLst>
            <a:ext uri="{FF2B5EF4-FFF2-40B4-BE49-F238E27FC236}">
              <a16:creationId xmlns:a16="http://schemas.microsoft.com/office/drawing/2014/main" id="{49A8C2D6-C49A-440C-B9E7-2C50D81B8D8B}"/>
            </a:ext>
          </a:extLst>
        </xdr:cNvPr>
        <xdr:cNvCxnSpPr/>
      </xdr:nvCxnSpPr>
      <xdr:spPr>
        <a:xfrm>
          <a:off x="4105275" y="175739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13079</xdr:rowOff>
    </xdr:from>
    <xdr:ext cx="405111" cy="259045"/>
    <xdr:sp macro="" textlink="">
      <xdr:nvSpPr>
        <xdr:cNvPr id="393" name="【港湾・漁港】&#10;有形固定資産減価償却率最大値テキスト">
          <a:extLst>
            <a:ext uri="{FF2B5EF4-FFF2-40B4-BE49-F238E27FC236}">
              <a16:creationId xmlns:a16="http://schemas.microsoft.com/office/drawing/2014/main" id="{8F654201-6C51-44E8-BA2F-C902B2FDCC66}"/>
            </a:ext>
          </a:extLst>
        </xdr:cNvPr>
        <xdr:cNvSpPr txBox="1"/>
      </xdr:nvSpPr>
      <xdr:spPr>
        <a:xfrm>
          <a:off x="4229100" y="1604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66402</xdr:rowOff>
    </xdr:from>
    <xdr:to>
      <xdr:col>24</xdr:col>
      <xdr:colOff>152400</xdr:colOff>
      <xdr:row>100</xdr:row>
      <xdr:rowOff>66402</xdr:rowOff>
    </xdr:to>
    <xdr:cxnSp macro="">
      <xdr:nvCxnSpPr>
        <xdr:cNvPr id="394" name="直線コネクタ 393">
          <a:extLst>
            <a:ext uri="{FF2B5EF4-FFF2-40B4-BE49-F238E27FC236}">
              <a16:creationId xmlns:a16="http://schemas.microsoft.com/office/drawing/2014/main" id="{43C10ADE-6F7D-48FD-803C-512536C9EA90}"/>
            </a:ext>
          </a:extLst>
        </xdr:cNvPr>
        <xdr:cNvCxnSpPr/>
      </xdr:nvCxnSpPr>
      <xdr:spPr>
        <a:xfrm>
          <a:off x="4105275" y="162620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80571</xdr:rowOff>
    </xdr:from>
    <xdr:ext cx="405111" cy="259045"/>
    <xdr:sp macro="" textlink="">
      <xdr:nvSpPr>
        <xdr:cNvPr id="395" name="【港湾・漁港】&#10;有形固定資産減価償却率平均値テキスト">
          <a:extLst>
            <a:ext uri="{FF2B5EF4-FFF2-40B4-BE49-F238E27FC236}">
              <a16:creationId xmlns:a16="http://schemas.microsoft.com/office/drawing/2014/main" id="{BBE71448-6598-47BA-BCCD-E86CFDA56D09}"/>
            </a:ext>
          </a:extLst>
        </xdr:cNvPr>
        <xdr:cNvSpPr txBox="1"/>
      </xdr:nvSpPr>
      <xdr:spPr>
        <a:xfrm>
          <a:off x="4229100" y="17085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396" name="フローチャート: 判断 395">
          <a:extLst>
            <a:ext uri="{FF2B5EF4-FFF2-40B4-BE49-F238E27FC236}">
              <a16:creationId xmlns:a16="http://schemas.microsoft.com/office/drawing/2014/main" id="{D01A4182-4F17-4F90-9FC9-0B33CB5BB057}"/>
            </a:ext>
          </a:extLst>
        </xdr:cNvPr>
        <xdr:cNvSpPr/>
      </xdr:nvSpPr>
      <xdr:spPr>
        <a:xfrm>
          <a:off x="4124325" y="171074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53158</xdr:rowOff>
    </xdr:from>
    <xdr:to>
      <xdr:col>20</xdr:col>
      <xdr:colOff>38100</xdr:colOff>
      <xdr:row>105</xdr:row>
      <xdr:rowOff>154758</xdr:rowOff>
    </xdr:to>
    <xdr:sp macro="" textlink="">
      <xdr:nvSpPr>
        <xdr:cNvPr id="397" name="フローチャート: 判断 396">
          <a:extLst>
            <a:ext uri="{FF2B5EF4-FFF2-40B4-BE49-F238E27FC236}">
              <a16:creationId xmlns:a16="http://schemas.microsoft.com/office/drawing/2014/main" id="{F209D8E5-D62C-48D7-A587-467EF8612E09}"/>
            </a:ext>
          </a:extLst>
        </xdr:cNvPr>
        <xdr:cNvSpPr/>
      </xdr:nvSpPr>
      <xdr:spPr>
        <a:xfrm>
          <a:off x="3381375" y="170521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98" name="フローチャート: 判断 397">
          <a:extLst>
            <a:ext uri="{FF2B5EF4-FFF2-40B4-BE49-F238E27FC236}">
              <a16:creationId xmlns:a16="http://schemas.microsoft.com/office/drawing/2014/main" id="{5D13C65E-0A2D-4F70-8099-EA05D1B591D7}"/>
            </a:ext>
          </a:extLst>
        </xdr:cNvPr>
        <xdr:cNvSpPr/>
      </xdr:nvSpPr>
      <xdr:spPr>
        <a:xfrm>
          <a:off x="2571750" y="169994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146231</xdr:rowOff>
    </xdr:from>
    <xdr:to>
      <xdr:col>10</xdr:col>
      <xdr:colOff>165100</xdr:colOff>
      <xdr:row>105</xdr:row>
      <xdr:rowOff>76381</xdr:rowOff>
    </xdr:to>
    <xdr:sp macro="" textlink="">
      <xdr:nvSpPr>
        <xdr:cNvPr id="399" name="フローチャート: 判断 398">
          <a:extLst>
            <a:ext uri="{FF2B5EF4-FFF2-40B4-BE49-F238E27FC236}">
              <a16:creationId xmlns:a16="http://schemas.microsoft.com/office/drawing/2014/main" id="{EDB5AACE-9D2D-459E-8CC9-BDD053DC3A5C}"/>
            </a:ext>
          </a:extLst>
        </xdr:cNvPr>
        <xdr:cNvSpPr/>
      </xdr:nvSpPr>
      <xdr:spPr>
        <a:xfrm>
          <a:off x="1781175" y="169832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3BACBA3A-AE97-4CD3-AB02-0008928C923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15E78698-34A9-4332-BDB9-DD5D3F967A1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2DA6381F-EB1A-43F3-9448-75F8E03ED874}"/>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67E9900A-8D5C-4FEE-B178-693657E8A3BE}"/>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B99CF8DC-713A-4BDB-8AD1-6DC714FEF1AA}"/>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95613</xdr:rowOff>
    </xdr:from>
    <xdr:to>
      <xdr:col>24</xdr:col>
      <xdr:colOff>114300</xdr:colOff>
      <xdr:row>106</xdr:row>
      <xdr:rowOff>25763</xdr:rowOff>
    </xdr:to>
    <xdr:sp macro="" textlink="">
      <xdr:nvSpPr>
        <xdr:cNvPr id="405" name="楕円 404">
          <a:extLst>
            <a:ext uri="{FF2B5EF4-FFF2-40B4-BE49-F238E27FC236}">
              <a16:creationId xmlns:a16="http://schemas.microsoft.com/office/drawing/2014/main" id="{324225D2-D081-456D-BC9D-5086BA942316}"/>
            </a:ext>
          </a:extLst>
        </xdr:cNvPr>
        <xdr:cNvSpPr/>
      </xdr:nvSpPr>
      <xdr:spPr>
        <a:xfrm>
          <a:off x="4124325" y="170977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118490</xdr:rowOff>
    </xdr:from>
    <xdr:ext cx="405111" cy="259045"/>
    <xdr:sp macro="" textlink="">
      <xdr:nvSpPr>
        <xdr:cNvPr id="406" name="【港湾・漁港】&#10;有形固定資産減価償却率該当値テキスト">
          <a:extLst>
            <a:ext uri="{FF2B5EF4-FFF2-40B4-BE49-F238E27FC236}">
              <a16:creationId xmlns:a16="http://schemas.microsoft.com/office/drawing/2014/main" id="{19988F29-DBF5-4A03-A7DA-EEC76919EE22}"/>
            </a:ext>
          </a:extLst>
        </xdr:cNvPr>
        <xdr:cNvSpPr txBox="1"/>
      </xdr:nvSpPr>
      <xdr:spPr>
        <a:xfrm>
          <a:off x="4229100" y="1696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07" name="楕円 406">
          <a:extLst>
            <a:ext uri="{FF2B5EF4-FFF2-40B4-BE49-F238E27FC236}">
              <a16:creationId xmlns:a16="http://schemas.microsoft.com/office/drawing/2014/main" id="{866569D7-F54E-40FD-9AB5-393AF184A299}"/>
            </a:ext>
          </a:extLst>
        </xdr:cNvPr>
        <xdr:cNvSpPr/>
      </xdr:nvSpPr>
      <xdr:spPr>
        <a:xfrm>
          <a:off x="3381375" y="170422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146413</xdr:rowOff>
    </xdr:to>
    <xdr:cxnSp macro="">
      <xdr:nvCxnSpPr>
        <xdr:cNvPr id="408" name="直線コネクタ 407">
          <a:extLst>
            <a:ext uri="{FF2B5EF4-FFF2-40B4-BE49-F238E27FC236}">
              <a16:creationId xmlns:a16="http://schemas.microsoft.com/office/drawing/2014/main" id="{4A05C170-FB55-4AE0-A0C9-378AE7AC151D}"/>
            </a:ext>
          </a:extLst>
        </xdr:cNvPr>
        <xdr:cNvCxnSpPr/>
      </xdr:nvCxnSpPr>
      <xdr:spPr>
        <a:xfrm>
          <a:off x="3429000" y="17089845"/>
          <a:ext cx="75247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409" name="楕円 408">
          <a:extLst>
            <a:ext uri="{FF2B5EF4-FFF2-40B4-BE49-F238E27FC236}">
              <a16:creationId xmlns:a16="http://schemas.microsoft.com/office/drawing/2014/main" id="{79642B23-3A10-4366-9277-4628F9260D71}"/>
            </a:ext>
          </a:extLst>
        </xdr:cNvPr>
        <xdr:cNvSpPr/>
      </xdr:nvSpPr>
      <xdr:spPr>
        <a:xfrm>
          <a:off x="2571750" y="169896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90895</xdr:rowOff>
    </xdr:to>
    <xdr:cxnSp macro="">
      <xdr:nvCxnSpPr>
        <xdr:cNvPr id="410" name="直線コネクタ 409">
          <a:extLst>
            <a:ext uri="{FF2B5EF4-FFF2-40B4-BE49-F238E27FC236}">
              <a16:creationId xmlns:a16="http://schemas.microsoft.com/office/drawing/2014/main" id="{A6F2267C-8069-44FC-8011-C7EE9D08F652}"/>
            </a:ext>
          </a:extLst>
        </xdr:cNvPr>
        <xdr:cNvCxnSpPr/>
      </xdr:nvCxnSpPr>
      <xdr:spPr>
        <a:xfrm>
          <a:off x="2619375" y="17027798"/>
          <a:ext cx="809625"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87449</xdr:rowOff>
    </xdr:from>
    <xdr:to>
      <xdr:col>10</xdr:col>
      <xdr:colOff>165100</xdr:colOff>
      <xdr:row>105</xdr:row>
      <xdr:rowOff>17599</xdr:rowOff>
    </xdr:to>
    <xdr:sp macro="" textlink="">
      <xdr:nvSpPr>
        <xdr:cNvPr id="411" name="楕円 410">
          <a:extLst>
            <a:ext uri="{FF2B5EF4-FFF2-40B4-BE49-F238E27FC236}">
              <a16:creationId xmlns:a16="http://schemas.microsoft.com/office/drawing/2014/main" id="{C4C0FA47-EF8A-4343-B6F3-1133A2EFB261}"/>
            </a:ext>
          </a:extLst>
        </xdr:cNvPr>
        <xdr:cNvSpPr/>
      </xdr:nvSpPr>
      <xdr:spPr>
        <a:xfrm>
          <a:off x="1781175" y="169244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138249</xdr:rowOff>
    </xdr:from>
    <xdr:to>
      <xdr:col>15</xdr:col>
      <xdr:colOff>50800</xdr:colOff>
      <xdr:row>105</xdr:row>
      <xdr:rowOff>28848</xdr:rowOff>
    </xdr:to>
    <xdr:cxnSp macro="">
      <xdr:nvCxnSpPr>
        <xdr:cNvPr id="412" name="直線コネクタ 411">
          <a:extLst>
            <a:ext uri="{FF2B5EF4-FFF2-40B4-BE49-F238E27FC236}">
              <a16:creationId xmlns:a16="http://schemas.microsoft.com/office/drawing/2014/main" id="{A4E6AD7A-4077-475A-A1AD-9320F33A509B}"/>
            </a:ext>
          </a:extLst>
        </xdr:cNvPr>
        <xdr:cNvCxnSpPr/>
      </xdr:nvCxnSpPr>
      <xdr:spPr>
        <a:xfrm>
          <a:off x="1828800" y="16981624"/>
          <a:ext cx="790575"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3" name="楕円 412">
          <a:extLst>
            <a:ext uri="{FF2B5EF4-FFF2-40B4-BE49-F238E27FC236}">
              <a16:creationId xmlns:a16="http://schemas.microsoft.com/office/drawing/2014/main" id="{A876772B-5931-4DD5-AC9B-EFC9EEBCBFD6}"/>
            </a:ext>
          </a:extLst>
        </xdr:cNvPr>
        <xdr:cNvSpPr/>
      </xdr:nvSpPr>
      <xdr:spPr>
        <a:xfrm>
          <a:off x="981075" y="1686233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72934</xdr:rowOff>
    </xdr:from>
    <xdr:to>
      <xdr:col>10</xdr:col>
      <xdr:colOff>114300</xdr:colOff>
      <xdr:row>104</xdr:row>
      <xdr:rowOff>138249</xdr:rowOff>
    </xdr:to>
    <xdr:cxnSp macro="">
      <xdr:nvCxnSpPr>
        <xdr:cNvPr id="414" name="直線コネクタ 413">
          <a:extLst>
            <a:ext uri="{FF2B5EF4-FFF2-40B4-BE49-F238E27FC236}">
              <a16:creationId xmlns:a16="http://schemas.microsoft.com/office/drawing/2014/main" id="{4F06730D-7798-4F9D-BCA0-04357B092938}"/>
            </a:ext>
          </a:extLst>
        </xdr:cNvPr>
        <xdr:cNvCxnSpPr/>
      </xdr:nvCxnSpPr>
      <xdr:spPr>
        <a:xfrm>
          <a:off x="1028700" y="16909959"/>
          <a:ext cx="800100" cy="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145885</xdr:rowOff>
    </xdr:from>
    <xdr:ext cx="405111" cy="259045"/>
    <xdr:sp macro="" textlink="">
      <xdr:nvSpPr>
        <xdr:cNvPr id="415" name="n_1aveValue【港湾・漁港】&#10;有形固定資産減価償却率">
          <a:extLst>
            <a:ext uri="{FF2B5EF4-FFF2-40B4-BE49-F238E27FC236}">
              <a16:creationId xmlns:a16="http://schemas.microsoft.com/office/drawing/2014/main" id="{FB6DE9CD-1F14-4C3B-B949-2285FDC28C7C}"/>
            </a:ext>
          </a:extLst>
        </xdr:cNvPr>
        <xdr:cNvSpPr txBox="1"/>
      </xdr:nvSpPr>
      <xdr:spPr>
        <a:xfrm>
          <a:off x="32391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416" name="n_2aveValue【港湾・漁港】&#10;有形固定資産減価償却率">
          <a:extLst>
            <a:ext uri="{FF2B5EF4-FFF2-40B4-BE49-F238E27FC236}">
              <a16:creationId xmlns:a16="http://schemas.microsoft.com/office/drawing/2014/main" id="{6899060D-DCFB-4A42-8939-2930A054C319}"/>
            </a:ext>
          </a:extLst>
        </xdr:cNvPr>
        <xdr:cNvSpPr txBox="1"/>
      </xdr:nvSpPr>
      <xdr:spPr>
        <a:xfrm>
          <a:off x="2439044" y="170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67508</xdr:rowOff>
    </xdr:from>
    <xdr:ext cx="405111" cy="259045"/>
    <xdr:sp macro="" textlink="">
      <xdr:nvSpPr>
        <xdr:cNvPr id="417" name="n_3aveValue【港湾・漁港】&#10;有形固定資産減価償却率">
          <a:extLst>
            <a:ext uri="{FF2B5EF4-FFF2-40B4-BE49-F238E27FC236}">
              <a16:creationId xmlns:a16="http://schemas.microsoft.com/office/drawing/2014/main" id="{5AB59BCD-1F88-400D-8B49-F3676975387D}"/>
            </a:ext>
          </a:extLst>
        </xdr:cNvPr>
        <xdr:cNvSpPr txBox="1"/>
      </xdr:nvSpPr>
      <xdr:spPr>
        <a:xfrm>
          <a:off x="1648469"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158222</xdr:rowOff>
    </xdr:from>
    <xdr:ext cx="405111" cy="259045"/>
    <xdr:sp macro="" textlink="">
      <xdr:nvSpPr>
        <xdr:cNvPr id="418" name="n_1mainValue【港湾・漁港】&#10;有形固定資産減価償却率">
          <a:extLst>
            <a:ext uri="{FF2B5EF4-FFF2-40B4-BE49-F238E27FC236}">
              <a16:creationId xmlns:a16="http://schemas.microsoft.com/office/drawing/2014/main" id="{5C0AFC61-B5FB-4066-91F5-E6F38AF64C28}"/>
            </a:ext>
          </a:extLst>
        </xdr:cNvPr>
        <xdr:cNvSpPr txBox="1"/>
      </xdr:nvSpPr>
      <xdr:spPr>
        <a:xfrm>
          <a:off x="3239144" y="1683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96175</xdr:rowOff>
    </xdr:from>
    <xdr:ext cx="405111" cy="259045"/>
    <xdr:sp macro="" textlink="">
      <xdr:nvSpPr>
        <xdr:cNvPr id="419" name="n_2mainValue【港湾・漁港】&#10;有形固定資産減価償却率">
          <a:extLst>
            <a:ext uri="{FF2B5EF4-FFF2-40B4-BE49-F238E27FC236}">
              <a16:creationId xmlns:a16="http://schemas.microsoft.com/office/drawing/2014/main" id="{321519B1-B904-4112-813B-8E08B73EECE5}"/>
            </a:ext>
          </a:extLst>
        </xdr:cNvPr>
        <xdr:cNvSpPr txBox="1"/>
      </xdr:nvSpPr>
      <xdr:spPr>
        <a:xfrm>
          <a:off x="2439044" y="1677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34126</xdr:rowOff>
    </xdr:from>
    <xdr:ext cx="405111" cy="259045"/>
    <xdr:sp macro="" textlink="">
      <xdr:nvSpPr>
        <xdr:cNvPr id="420" name="n_3mainValue【港湾・漁港】&#10;有形固定資産減価償却率">
          <a:extLst>
            <a:ext uri="{FF2B5EF4-FFF2-40B4-BE49-F238E27FC236}">
              <a16:creationId xmlns:a16="http://schemas.microsoft.com/office/drawing/2014/main" id="{6873420C-204D-4CD3-9C1F-8651675335C0}"/>
            </a:ext>
          </a:extLst>
        </xdr:cNvPr>
        <xdr:cNvSpPr txBox="1"/>
      </xdr:nvSpPr>
      <xdr:spPr>
        <a:xfrm>
          <a:off x="1648469" y="1670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21" name="n_4mainValue【港湾・漁港】&#10;有形固定資産減価償却率">
          <a:extLst>
            <a:ext uri="{FF2B5EF4-FFF2-40B4-BE49-F238E27FC236}">
              <a16:creationId xmlns:a16="http://schemas.microsoft.com/office/drawing/2014/main" id="{E0CDCCB3-2463-4A3D-AF24-8420A3099F92}"/>
            </a:ext>
          </a:extLst>
        </xdr:cNvPr>
        <xdr:cNvSpPr txBox="1"/>
      </xdr:nvSpPr>
      <xdr:spPr>
        <a:xfrm>
          <a:off x="848369" y="16659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7E0899BB-D307-4C1E-8632-1213978FDC8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3" name="正方形/長方形 422">
          <a:extLst>
            <a:ext uri="{FF2B5EF4-FFF2-40B4-BE49-F238E27FC236}">
              <a16:creationId xmlns:a16="http://schemas.microsoft.com/office/drawing/2014/main" id="{922A660A-E4A4-4AA4-A47F-D3A7B5062B34}"/>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4" name="正方形/長方形 423">
          <a:extLst>
            <a:ext uri="{FF2B5EF4-FFF2-40B4-BE49-F238E27FC236}">
              <a16:creationId xmlns:a16="http://schemas.microsoft.com/office/drawing/2014/main" id="{CB19ADE7-D2F1-43D6-8B8C-668ADED7DEAF}"/>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5" name="正方形/長方形 424">
          <a:extLst>
            <a:ext uri="{FF2B5EF4-FFF2-40B4-BE49-F238E27FC236}">
              <a16:creationId xmlns:a16="http://schemas.microsoft.com/office/drawing/2014/main" id="{7F98893F-93C0-4F82-86B4-8F3143C586B8}"/>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6" name="正方形/長方形 425">
          <a:extLst>
            <a:ext uri="{FF2B5EF4-FFF2-40B4-BE49-F238E27FC236}">
              <a16:creationId xmlns:a16="http://schemas.microsoft.com/office/drawing/2014/main" id="{1D0EC1FE-D76B-42E1-8645-11A4DF705DC8}"/>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3ADECC19-D0BE-487D-ADE6-381AEC6B6286}"/>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4EE25F29-5337-4CA8-B2C5-010E911E471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4EC4255F-1330-4477-9F3D-AF8763A426F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D35690F8-FD7B-4708-B314-B8385FD8B591}"/>
            </a:ext>
          </a:extLst>
        </xdr:cNvPr>
        <xdr:cNvCxnSpPr/>
      </xdr:nvCxnSpPr>
      <xdr:spPr>
        <a:xfrm>
          <a:off x="5953125" y="1768520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1" name="テキスト ボックス 430">
          <a:extLst>
            <a:ext uri="{FF2B5EF4-FFF2-40B4-BE49-F238E27FC236}">
              <a16:creationId xmlns:a16="http://schemas.microsoft.com/office/drawing/2014/main" id="{7828571B-ED2E-40CF-A740-800FDEA484AE}"/>
            </a:ext>
          </a:extLst>
        </xdr:cNvPr>
        <xdr:cNvSpPr txBox="1"/>
      </xdr:nvSpPr>
      <xdr:spPr>
        <a:xfrm>
          <a:off x="5723389" y="17555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CD0547B0-0A59-4B28-82EB-05E801FD2B25}"/>
            </a:ext>
          </a:extLst>
        </xdr:cNvPr>
        <xdr:cNvCxnSpPr/>
      </xdr:nvCxnSpPr>
      <xdr:spPr>
        <a:xfrm>
          <a:off x="5953125" y="17374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3" name="テキスト ボックス 432">
          <a:extLst>
            <a:ext uri="{FF2B5EF4-FFF2-40B4-BE49-F238E27FC236}">
              <a16:creationId xmlns:a16="http://schemas.microsoft.com/office/drawing/2014/main" id="{17B8DB2B-D95C-40C6-A44A-2845FBC72DA7}"/>
            </a:ext>
          </a:extLst>
        </xdr:cNvPr>
        <xdr:cNvSpPr txBox="1"/>
      </xdr:nvSpPr>
      <xdr:spPr>
        <a:xfrm>
          <a:off x="5421206" y="172481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A4606E29-7944-4B7B-997B-FA450DCD6D00}"/>
            </a:ext>
          </a:extLst>
        </xdr:cNvPr>
        <xdr:cNvCxnSpPr/>
      </xdr:nvCxnSpPr>
      <xdr:spPr>
        <a:xfrm>
          <a:off x="5953125" y="170669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5" name="テキスト ボックス 434">
          <a:extLst>
            <a:ext uri="{FF2B5EF4-FFF2-40B4-BE49-F238E27FC236}">
              <a16:creationId xmlns:a16="http://schemas.microsoft.com/office/drawing/2014/main" id="{9C455904-8C4A-46E9-90DA-2A0345DD56F0}"/>
            </a:ext>
          </a:extLst>
        </xdr:cNvPr>
        <xdr:cNvSpPr txBox="1"/>
      </xdr:nvSpPr>
      <xdr:spPr>
        <a:xfrm>
          <a:off x="5421206" y="169374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E4965996-5685-441E-89BE-C8D78EFB20EC}"/>
            </a:ext>
          </a:extLst>
        </xdr:cNvPr>
        <xdr:cNvCxnSpPr/>
      </xdr:nvCxnSpPr>
      <xdr:spPr>
        <a:xfrm>
          <a:off x="5953125" y="167658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7" name="テキスト ボックス 436">
          <a:extLst>
            <a:ext uri="{FF2B5EF4-FFF2-40B4-BE49-F238E27FC236}">
              <a16:creationId xmlns:a16="http://schemas.microsoft.com/office/drawing/2014/main" id="{1699D46A-64C4-451E-A360-DAFDCF794F2E}"/>
            </a:ext>
          </a:extLst>
        </xdr:cNvPr>
        <xdr:cNvSpPr txBox="1"/>
      </xdr:nvSpPr>
      <xdr:spPr>
        <a:xfrm>
          <a:off x="5421206" y="166299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7EA454F5-AA24-4BEC-8D64-AA125BC43BB1}"/>
            </a:ext>
          </a:extLst>
        </xdr:cNvPr>
        <xdr:cNvCxnSpPr/>
      </xdr:nvCxnSpPr>
      <xdr:spPr>
        <a:xfrm>
          <a:off x="5953125" y="164582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39" name="テキスト ボックス 438">
          <a:extLst>
            <a:ext uri="{FF2B5EF4-FFF2-40B4-BE49-F238E27FC236}">
              <a16:creationId xmlns:a16="http://schemas.microsoft.com/office/drawing/2014/main" id="{EFA6A996-F028-4006-951E-0ADEC3D9748C}"/>
            </a:ext>
          </a:extLst>
        </xdr:cNvPr>
        <xdr:cNvSpPr txBox="1"/>
      </xdr:nvSpPr>
      <xdr:spPr>
        <a:xfrm>
          <a:off x="5324703" y="163192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87284DA3-BAED-4834-AACC-21D380DF29BE}"/>
            </a:ext>
          </a:extLst>
        </xdr:cNvPr>
        <xdr:cNvCxnSpPr/>
      </xdr:nvCxnSpPr>
      <xdr:spPr>
        <a:xfrm>
          <a:off x="5953125" y="1614759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41" name="テキスト ボックス 440">
          <a:extLst>
            <a:ext uri="{FF2B5EF4-FFF2-40B4-BE49-F238E27FC236}">
              <a16:creationId xmlns:a16="http://schemas.microsoft.com/office/drawing/2014/main" id="{12875F00-1553-416A-8312-D25CA5BBAAC4}"/>
            </a:ext>
          </a:extLst>
        </xdr:cNvPr>
        <xdr:cNvSpPr txBox="1"/>
      </xdr:nvSpPr>
      <xdr:spPr>
        <a:xfrm>
          <a:off x="5324703" y="1601172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EDF93B25-E05A-4F9D-B660-6C9F9A3D212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3" name="テキスト ボックス 442">
          <a:extLst>
            <a:ext uri="{FF2B5EF4-FFF2-40B4-BE49-F238E27FC236}">
              <a16:creationId xmlns:a16="http://schemas.microsoft.com/office/drawing/2014/main" id="{748701D9-C105-4BF0-969C-AE74890C2D9B}"/>
            </a:ext>
          </a:extLst>
        </xdr:cNvPr>
        <xdr:cNvSpPr txBox="1"/>
      </xdr:nvSpPr>
      <xdr:spPr>
        <a:xfrm>
          <a:off x="5324703" y="157042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港湾・漁港】&#10;一人当たり有形固定資産（償却資産）額グラフ枠">
          <a:extLst>
            <a:ext uri="{FF2B5EF4-FFF2-40B4-BE49-F238E27FC236}">
              <a16:creationId xmlns:a16="http://schemas.microsoft.com/office/drawing/2014/main" id="{BE200D01-690B-45C4-806E-94511370B124}"/>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35181</xdr:rowOff>
    </xdr:from>
    <xdr:to>
      <xdr:col>54</xdr:col>
      <xdr:colOff>189865</xdr:colOff>
      <xdr:row>108</xdr:row>
      <xdr:rowOff>21127</xdr:rowOff>
    </xdr:to>
    <xdr:cxnSp macro="">
      <xdr:nvCxnSpPr>
        <xdr:cNvPr id="445" name="直線コネクタ 444">
          <a:extLst>
            <a:ext uri="{FF2B5EF4-FFF2-40B4-BE49-F238E27FC236}">
              <a16:creationId xmlns:a16="http://schemas.microsoft.com/office/drawing/2014/main" id="{9799A128-3A13-4953-AB3D-17CEC3C91ED0}"/>
            </a:ext>
          </a:extLst>
        </xdr:cNvPr>
        <xdr:cNvCxnSpPr/>
      </xdr:nvCxnSpPr>
      <xdr:spPr>
        <a:xfrm flipV="1">
          <a:off x="9427845" y="16065756"/>
          <a:ext cx="1270" cy="1443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24954</xdr:rowOff>
    </xdr:from>
    <xdr:ext cx="599010" cy="259045"/>
    <xdr:sp macro="" textlink="">
      <xdr:nvSpPr>
        <xdr:cNvPr id="446" name="【港湾・漁港】&#10;一人当たり有形固定資産（償却資産）額最小値テキスト">
          <a:extLst>
            <a:ext uri="{FF2B5EF4-FFF2-40B4-BE49-F238E27FC236}">
              <a16:creationId xmlns:a16="http://schemas.microsoft.com/office/drawing/2014/main" id="{13F4AE44-98C4-4BFA-8395-F31FF0AC577A}"/>
            </a:ext>
          </a:extLst>
        </xdr:cNvPr>
        <xdr:cNvSpPr txBox="1"/>
      </xdr:nvSpPr>
      <xdr:spPr>
        <a:xfrm>
          <a:off x="9477375" y="1751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21127</xdr:rowOff>
    </xdr:from>
    <xdr:to>
      <xdr:col>55</xdr:col>
      <xdr:colOff>88900</xdr:colOff>
      <xdr:row>108</xdr:row>
      <xdr:rowOff>21127</xdr:rowOff>
    </xdr:to>
    <xdr:cxnSp macro="">
      <xdr:nvCxnSpPr>
        <xdr:cNvPr id="447" name="直線コネクタ 446">
          <a:extLst>
            <a:ext uri="{FF2B5EF4-FFF2-40B4-BE49-F238E27FC236}">
              <a16:creationId xmlns:a16="http://schemas.microsoft.com/office/drawing/2014/main" id="{2A9E8924-6F55-4832-BBD7-103688C246A8}"/>
            </a:ext>
          </a:extLst>
        </xdr:cNvPr>
        <xdr:cNvCxnSpPr/>
      </xdr:nvCxnSpPr>
      <xdr:spPr>
        <a:xfrm>
          <a:off x="9363075" y="1750902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153308</xdr:rowOff>
    </xdr:from>
    <xdr:ext cx="690189" cy="259045"/>
    <xdr:sp macro="" textlink="">
      <xdr:nvSpPr>
        <xdr:cNvPr id="448" name="【港湾・漁港】&#10;一人当たり有形固定資産（償却資産）額最大値テキスト">
          <a:extLst>
            <a:ext uri="{FF2B5EF4-FFF2-40B4-BE49-F238E27FC236}">
              <a16:creationId xmlns:a16="http://schemas.microsoft.com/office/drawing/2014/main" id="{9858F6DA-79ED-4FA6-8D8F-ED6440C98EC4}"/>
            </a:ext>
          </a:extLst>
        </xdr:cNvPr>
        <xdr:cNvSpPr txBox="1"/>
      </xdr:nvSpPr>
      <xdr:spPr>
        <a:xfrm>
          <a:off x="9477375" y="15860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35181</xdr:rowOff>
    </xdr:from>
    <xdr:to>
      <xdr:col>55</xdr:col>
      <xdr:colOff>88900</xdr:colOff>
      <xdr:row>99</xdr:row>
      <xdr:rowOff>35181</xdr:rowOff>
    </xdr:to>
    <xdr:cxnSp macro="">
      <xdr:nvCxnSpPr>
        <xdr:cNvPr id="449" name="直線コネクタ 448">
          <a:extLst>
            <a:ext uri="{FF2B5EF4-FFF2-40B4-BE49-F238E27FC236}">
              <a16:creationId xmlns:a16="http://schemas.microsoft.com/office/drawing/2014/main" id="{245700B7-4287-4297-ADE2-D2BFBBC96219}"/>
            </a:ext>
          </a:extLst>
        </xdr:cNvPr>
        <xdr:cNvCxnSpPr/>
      </xdr:nvCxnSpPr>
      <xdr:spPr>
        <a:xfrm>
          <a:off x="9363075" y="160657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13378</xdr:rowOff>
    </xdr:from>
    <xdr:ext cx="599010" cy="259045"/>
    <xdr:sp macro="" textlink="">
      <xdr:nvSpPr>
        <xdr:cNvPr id="450" name="【港湾・漁港】&#10;一人当たり有形固定資産（償却資産）額平均値テキスト">
          <a:extLst>
            <a:ext uri="{FF2B5EF4-FFF2-40B4-BE49-F238E27FC236}">
              <a16:creationId xmlns:a16="http://schemas.microsoft.com/office/drawing/2014/main" id="{1EFED42D-D551-4FDF-A194-5F9FA6B54B8B}"/>
            </a:ext>
          </a:extLst>
        </xdr:cNvPr>
        <xdr:cNvSpPr txBox="1"/>
      </xdr:nvSpPr>
      <xdr:spPr>
        <a:xfrm>
          <a:off x="9477375" y="17012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34951</xdr:rowOff>
    </xdr:from>
    <xdr:to>
      <xdr:col>55</xdr:col>
      <xdr:colOff>50800</xdr:colOff>
      <xdr:row>105</xdr:row>
      <xdr:rowOff>136551</xdr:rowOff>
    </xdr:to>
    <xdr:sp macro="" textlink="">
      <xdr:nvSpPr>
        <xdr:cNvPr id="451" name="フローチャート: 判断 450">
          <a:extLst>
            <a:ext uri="{FF2B5EF4-FFF2-40B4-BE49-F238E27FC236}">
              <a16:creationId xmlns:a16="http://schemas.microsoft.com/office/drawing/2014/main" id="{529CF34D-4844-4B24-8B6E-24C5F83C9FA3}"/>
            </a:ext>
          </a:extLst>
        </xdr:cNvPr>
        <xdr:cNvSpPr/>
      </xdr:nvSpPr>
      <xdr:spPr>
        <a:xfrm>
          <a:off x="9401175" y="1703707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82703</xdr:rowOff>
    </xdr:from>
    <xdr:to>
      <xdr:col>50</xdr:col>
      <xdr:colOff>165100</xdr:colOff>
      <xdr:row>106</xdr:row>
      <xdr:rowOff>12853</xdr:rowOff>
    </xdr:to>
    <xdr:sp macro="" textlink="">
      <xdr:nvSpPr>
        <xdr:cNvPr id="452" name="フローチャート: 判断 451">
          <a:extLst>
            <a:ext uri="{FF2B5EF4-FFF2-40B4-BE49-F238E27FC236}">
              <a16:creationId xmlns:a16="http://schemas.microsoft.com/office/drawing/2014/main" id="{69FC92A6-2BE1-4D72-9237-7BADA3C303B5}"/>
            </a:ext>
          </a:extLst>
        </xdr:cNvPr>
        <xdr:cNvSpPr/>
      </xdr:nvSpPr>
      <xdr:spPr>
        <a:xfrm>
          <a:off x="8639175" y="170880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77102</xdr:rowOff>
    </xdr:from>
    <xdr:to>
      <xdr:col>46</xdr:col>
      <xdr:colOff>38100</xdr:colOff>
      <xdr:row>106</xdr:row>
      <xdr:rowOff>7252</xdr:rowOff>
    </xdr:to>
    <xdr:sp macro="" textlink="">
      <xdr:nvSpPr>
        <xdr:cNvPr id="453" name="フローチャート: 判断 452">
          <a:extLst>
            <a:ext uri="{FF2B5EF4-FFF2-40B4-BE49-F238E27FC236}">
              <a16:creationId xmlns:a16="http://schemas.microsoft.com/office/drawing/2014/main" id="{13196433-71EB-4D62-AE78-F888B72C7205}"/>
            </a:ext>
          </a:extLst>
        </xdr:cNvPr>
        <xdr:cNvSpPr/>
      </xdr:nvSpPr>
      <xdr:spPr>
        <a:xfrm>
          <a:off x="7839075" y="17079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85167</xdr:rowOff>
    </xdr:from>
    <xdr:to>
      <xdr:col>41</xdr:col>
      <xdr:colOff>101600</xdr:colOff>
      <xdr:row>106</xdr:row>
      <xdr:rowOff>15317</xdr:rowOff>
    </xdr:to>
    <xdr:sp macro="" textlink="">
      <xdr:nvSpPr>
        <xdr:cNvPr id="454" name="フローチャート: 判断 453">
          <a:extLst>
            <a:ext uri="{FF2B5EF4-FFF2-40B4-BE49-F238E27FC236}">
              <a16:creationId xmlns:a16="http://schemas.microsoft.com/office/drawing/2014/main" id="{AC44704F-E4FF-487D-A49D-A4C20454FA76}"/>
            </a:ext>
          </a:extLst>
        </xdr:cNvPr>
        <xdr:cNvSpPr/>
      </xdr:nvSpPr>
      <xdr:spPr>
        <a:xfrm>
          <a:off x="7029450" y="170904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44F35B8D-3BD7-448E-8E7C-6A4EB110DF6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D4B9DA86-C6B3-4FA4-9F24-597FD512320B}"/>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DF3E9DA5-488D-45C2-AD91-F73C1AC6E042}"/>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BE4D1F-23A3-43AF-80D7-195D08E714A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4E80F1FE-94A3-4AA5-9763-9B9A9B43BC1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155831</xdr:rowOff>
    </xdr:from>
    <xdr:to>
      <xdr:col>55</xdr:col>
      <xdr:colOff>50800</xdr:colOff>
      <xdr:row>99</xdr:row>
      <xdr:rowOff>85981</xdr:rowOff>
    </xdr:to>
    <xdr:sp macro="" textlink="">
      <xdr:nvSpPr>
        <xdr:cNvPr id="460" name="楕円 459">
          <a:extLst>
            <a:ext uri="{FF2B5EF4-FFF2-40B4-BE49-F238E27FC236}">
              <a16:creationId xmlns:a16="http://schemas.microsoft.com/office/drawing/2014/main" id="{52F26989-2090-4A8B-A289-0767584FEAA8}"/>
            </a:ext>
          </a:extLst>
        </xdr:cNvPr>
        <xdr:cNvSpPr/>
      </xdr:nvSpPr>
      <xdr:spPr>
        <a:xfrm>
          <a:off x="9401175" y="16027656"/>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108858</xdr:rowOff>
    </xdr:from>
    <xdr:ext cx="690189" cy="259045"/>
    <xdr:sp macro="" textlink="">
      <xdr:nvSpPr>
        <xdr:cNvPr id="461" name="【港湾・漁港】&#10;一人当たり有形固定資産（償却資産）額該当値テキスト">
          <a:extLst>
            <a:ext uri="{FF2B5EF4-FFF2-40B4-BE49-F238E27FC236}">
              <a16:creationId xmlns:a16="http://schemas.microsoft.com/office/drawing/2014/main" id="{4582B84A-64C6-4CF1-8BF6-224D3C42E9AC}"/>
            </a:ext>
          </a:extLst>
        </xdr:cNvPr>
        <xdr:cNvSpPr txBox="1"/>
      </xdr:nvSpPr>
      <xdr:spPr>
        <a:xfrm>
          <a:off x="9477375" y="159743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12725</xdr:rowOff>
    </xdr:from>
    <xdr:to>
      <xdr:col>50</xdr:col>
      <xdr:colOff>165100</xdr:colOff>
      <xdr:row>99</xdr:row>
      <xdr:rowOff>114325</xdr:rowOff>
    </xdr:to>
    <xdr:sp macro="" textlink="">
      <xdr:nvSpPr>
        <xdr:cNvPr id="462" name="楕円 461">
          <a:extLst>
            <a:ext uri="{FF2B5EF4-FFF2-40B4-BE49-F238E27FC236}">
              <a16:creationId xmlns:a16="http://schemas.microsoft.com/office/drawing/2014/main" id="{B6314DC2-1A5F-4816-8C5B-A15A0483F670}"/>
            </a:ext>
          </a:extLst>
        </xdr:cNvPr>
        <xdr:cNvSpPr/>
      </xdr:nvSpPr>
      <xdr:spPr>
        <a:xfrm>
          <a:off x="8639175" y="16040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35181</xdr:rowOff>
    </xdr:from>
    <xdr:to>
      <xdr:col>55</xdr:col>
      <xdr:colOff>0</xdr:colOff>
      <xdr:row>99</xdr:row>
      <xdr:rowOff>63525</xdr:rowOff>
    </xdr:to>
    <xdr:cxnSp macro="">
      <xdr:nvCxnSpPr>
        <xdr:cNvPr id="463" name="直線コネクタ 462">
          <a:extLst>
            <a:ext uri="{FF2B5EF4-FFF2-40B4-BE49-F238E27FC236}">
              <a16:creationId xmlns:a16="http://schemas.microsoft.com/office/drawing/2014/main" id="{909E03EB-755B-4BAC-9505-6B223FC41C8F}"/>
            </a:ext>
          </a:extLst>
        </xdr:cNvPr>
        <xdr:cNvCxnSpPr/>
      </xdr:nvCxnSpPr>
      <xdr:spPr>
        <a:xfrm flipV="1">
          <a:off x="8686800" y="16065756"/>
          <a:ext cx="74295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38271</xdr:rowOff>
    </xdr:from>
    <xdr:to>
      <xdr:col>46</xdr:col>
      <xdr:colOff>38100</xdr:colOff>
      <xdr:row>99</xdr:row>
      <xdr:rowOff>139871</xdr:rowOff>
    </xdr:to>
    <xdr:sp macro="" textlink="">
      <xdr:nvSpPr>
        <xdr:cNvPr id="464" name="楕円 463">
          <a:extLst>
            <a:ext uri="{FF2B5EF4-FFF2-40B4-BE49-F238E27FC236}">
              <a16:creationId xmlns:a16="http://schemas.microsoft.com/office/drawing/2014/main" id="{906ECF1B-6A84-47ED-97C9-F8EFD9C637A8}"/>
            </a:ext>
          </a:extLst>
        </xdr:cNvPr>
        <xdr:cNvSpPr/>
      </xdr:nvSpPr>
      <xdr:spPr>
        <a:xfrm>
          <a:off x="7839075" y="160688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63525</xdr:rowOff>
    </xdr:from>
    <xdr:to>
      <xdr:col>50</xdr:col>
      <xdr:colOff>114300</xdr:colOff>
      <xdr:row>99</xdr:row>
      <xdr:rowOff>89071</xdr:rowOff>
    </xdr:to>
    <xdr:cxnSp macro="">
      <xdr:nvCxnSpPr>
        <xdr:cNvPr id="465" name="直線コネクタ 464">
          <a:extLst>
            <a:ext uri="{FF2B5EF4-FFF2-40B4-BE49-F238E27FC236}">
              <a16:creationId xmlns:a16="http://schemas.microsoft.com/office/drawing/2014/main" id="{F87F9118-4EE1-4E3D-A81F-4027EB6EAEB1}"/>
            </a:ext>
          </a:extLst>
        </xdr:cNvPr>
        <xdr:cNvCxnSpPr/>
      </xdr:nvCxnSpPr>
      <xdr:spPr>
        <a:xfrm flipV="1">
          <a:off x="7886700" y="16097275"/>
          <a:ext cx="800100" cy="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61644</xdr:rowOff>
    </xdr:from>
    <xdr:to>
      <xdr:col>41</xdr:col>
      <xdr:colOff>101600</xdr:colOff>
      <xdr:row>99</xdr:row>
      <xdr:rowOff>163244</xdr:rowOff>
    </xdr:to>
    <xdr:sp macro="" textlink="">
      <xdr:nvSpPr>
        <xdr:cNvPr id="466" name="楕円 465">
          <a:extLst>
            <a:ext uri="{FF2B5EF4-FFF2-40B4-BE49-F238E27FC236}">
              <a16:creationId xmlns:a16="http://schemas.microsoft.com/office/drawing/2014/main" id="{FABCF6E5-43A5-41AB-B75B-0054313F0A30}"/>
            </a:ext>
          </a:extLst>
        </xdr:cNvPr>
        <xdr:cNvSpPr/>
      </xdr:nvSpPr>
      <xdr:spPr>
        <a:xfrm>
          <a:off x="7029450" y="160953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89071</xdr:rowOff>
    </xdr:from>
    <xdr:to>
      <xdr:col>45</xdr:col>
      <xdr:colOff>177800</xdr:colOff>
      <xdr:row>99</xdr:row>
      <xdr:rowOff>112444</xdr:rowOff>
    </xdr:to>
    <xdr:cxnSp macro="">
      <xdr:nvCxnSpPr>
        <xdr:cNvPr id="467" name="直線コネクタ 466">
          <a:extLst>
            <a:ext uri="{FF2B5EF4-FFF2-40B4-BE49-F238E27FC236}">
              <a16:creationId xmlns:a16="http://schemas.microsoft.com/office/drawing/2014/main" id="{6F08F2E8-FD83-4721-8973-359F583D0D2D}"/>
            </a:ext>
          </a:extLst>
        </xdr:cNvPr>
        <xdr:cNvCxnSpPr/>
      </xdr:nvCxnSpPr>
      <xdr:spPr>
        <a:xfrm flipV="1">
          <a:off x="7077075" y="16116471"/>
          <a:ext cx="809625" cy="2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81217</xdr:rowOff>
    </xdr:from>
    <xdr:to>
      <xdr:col>36</xdr:col>
      <xdr:colOff>165100</xdr:colOff>
      <xdr:row>100</xdr:row>
      <xdr:rowOff>11367</xdr:rowOff>
    </xdr:to>
    <xdr:sp macro="" textlink="">
      <xdr:nvSpPr>
        <xdr:cNvPr id="468" name="楕円 467">
          <a:extLst>
            <a:ext uri="{FF2B5EF4-FFF2-40B4-BE49-F238E27FC236}">
              <a16:creationId xmlns:a16="http://schemas.microsoft.com/office/drawing/2014/main" id="{724F3C74-B312-447F-8B4B-97B9A80BD0A0}"/>
            </a:ext>
          </a:extLst>
        </xdr:cNvPr>
        <xdr:cNvSpPr/>
      </xdr:nvSpPr>
      <xdr:spPr>
        <a:xfrm>
          <a:off x="6238875" y="1611496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112444</xdr:rowOff>
    </xdr:from>
    <xdr:to>
      <xdr:col>41</xdr:col>
      <xdr:colOff>50800</xdr:colOff>
      <xdr:row>99</xdr:row>
      <xdr:rowOff>132017</xdr:rowOff>
    </xdr:to>
    <xdr:cxnSp macro="">
      <xdr:nvCxnSpPr>
        <xdr:cNvPr id="469" name="直線コネクタ 468">
          <a:extLst>
            <a:ext uri="{FF2B5EF4-FFF2-40B4-BE49-F238E27FC236}">
              <a16:creationId xmlns:a16="http://schemas.microsoft.com/office/drawing/2014/main" id="{8D6E891B-63BC-4CB0-A22E-6B5245FCAC24}"/>
            </a:ext>
          </a:extLst>
        </xdr:cNvPr>
        <xdr:cNvCxnSpPr/>
      </xdr:nvCxnSpPr>
      <xdr:spPr>
        <a:xfrm flipV="1">
          <a:off x="6286500" y="16143019"/>
          <a:ext cx="790575"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3980</xdr:rowOff>
    </xdr:from>
    <xdr:ext cx="599010" cy="259045"/>
    <xdr:sp macro="" textlink="">
      <xdr:nvSpPr>
        <xdr:cNvPr id="470" name="n_1aveValue【港湾・漁港】&#10;一人当たり有形固定資産（償却資産）額">
          <a:extLst>
            <a:ext uri="{FF2B5EF4-FFF2-40B4-BE49-F238E27FC236}">
              <a16:creationId xmlns:a16="http://schemas.microsoft.com/office/drawing/2014/main" id="{250CBF59-6DC0-4B5F-9B0E-6BBFDE7A8B18}"/>
            </a:ext>
          </a:extLst>
        </xdr:cNvPr>
        <xdr:cNvSpPr txBox="1"/>
      </xdr:nvSpPr>
      <xdr:spPr>
        <a:xfrm>
          <a:off x="8399995" y="1717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169829</xdr:rowOff>
    </xdr:from>
    <xdr:ext cx="599010" cy="259045"/>
    <xdr:sp macro="" textlink="">
      <xdr:nvSpPr>
        <xdr:cNvPr id="471" name="n_2aveValue【港湾・漁港】&#10;一人当たり有形固定資産（償却資産）額">
          <a:extLst>
            <a:ext uri="{FF2B5EF4-FFF2-40B4-BE49-F238E27FC236}">
              <a16:creationId xmlns:a16="http://schemas.microsoft.com/office/drawing/2014/main" id="{0DB7D3E7-5070-434A-95BF-04529C74A3D2}"/>
            </a:ext>
          </a:extLst>
        </xdr:cNvPr>
        <xdr:cNvSpPr txBox="1"/>
      </xdr:nvSpPr>
      <xdr:spPr>
        <a:xfrm>
          <a:off x="7609420" y="1716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6444</xdr:rowOff>
    </xdr:from>
    <xdr:ext cx="599010" cy="259045"/>
    <xdr:sp macro="" textlink="">
      <xdr:nvSpPr>
        <xdr:cNvPr id="472" name="n_3aveValue【港湾・漁港】&#10;一人当たり有形固定資産（償却資産）額">
          <a:extLst>
            <a:ext uri="{FF2B5EF4-FFF2-40B4-BE49-F238E27FC236}">
              <a16:creationId xmlns:a16="http://schemas.microsoft.com/office/drawing/2014/main" id="{EC251CD1-795F-4FC1-95FC-C62B4A27D6D1}"/>
            </a:ext>
          </a:extLst>
        </xdr:cNvPr>
        <xdr:cNvSpPr txBox="1"/>
      </xdr:nvSpPr>
      <xdr:spPr>
        <a:xfrm>
          <a:off x="6818845" y="1717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97</xdr:row>
      <xdr:rowOff>130852</xdr:rowOff>
    </xdr:from>
    <xdr:ext cx="690189" cy="259045"/>
    <xdr:sp macro="" textlink="">
      <xdr:nvSpPr>
        <xdr:cNvPr id="473" name="n_1mainValue【港湾・漁港】&#10;一人当たり有形固定資産（償却資産）額">
          <a:extLst>
            <a:ext uri="{FF2B5EF4-FFF2-40B4-BE49-F238E27FC236}">
              <a16:creationId xmlns:a16="http://schemas.microsoft.com/office/drawing/2014/main" id="{3021D916-5722-4B6E-BCD3-A0297A3610F6}"/>
            </a:ext>
          </a:extLst>
        </xdr:cNvPr>
        <xdr:cNvSpPr txBox="1"/>
      </xdr:nvSpPr>
      <xdr:spPr>
        <a:xfrm>
          <a:off x="8370280" y="158375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156398</xdr:rowOff>
    </xdr:from>
    <xdr:ext cx="690189" cy="259045"/>
    <xdr:sp macro="" textlink="">
      <xdr:nvSpPr>
        <xdr:cNvPr id="474" name="n_2mainValue【港湾・漁港】&#10;一人当たり有形固定資産（償却資産）額">
          <a:extLst>
            <a:ext uri="{FF2B5EF4-FFF2-40B4-BE49-F238E27FC236}">
              <a16:creationId xmlns:a16="http://schemas.microsoft.com/office/drawing/2014/main" id="{41F23AE5-4CCA-4380-A8C3-1502FFDDEC3F}"/>
            </a:ext>
          </a:extLst>
        </xdr:cNvPr>
        <xdr:cNvSpPr txBox="1"/>
      </xdr:nvSpPr>
      <xdr:spPr>
        <a:xfrm>
          <a:off x="7570180" y="158662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98</xdr:row>
      <xdr:rowOff>8321</xdr:rowOff>
    </xdr:from>
    <xdr:ext cx="690189" cy="259045"/>
    <xdr:sp macro="" textlink="">
      <xdr:nvSpPr>
        <xdr:cNvPr id="475" name="n_3mainValue【港湾・漁港】&#10;一人当たり有形固定資産（償却資産）額">
          <a:extLst>
            <a:ext uri="{FF2B5EF4-FFF2-40B4-BE49-F238E27FC236}">
              <a16:creationId xmlns:a16="http://schemas.microsoft.com/office/drawing/2014/main" id="{EDC1DA61-9EB4-448A-A677-9D2FE722A543}"/>
            </a:ext>
          </a:extLst>
        </xdr:cNvPr>
        <xdr:cNvSpPr txBox="1"/>
      </xdr:nvSpPr>
      <xdr:spPr>
        <a:xfrm>
          <a:off x="6770080" y="15880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98</xdr:row>
      <xdr:rowOff>27894</xdr:rowOff>
    </xdr:from>
    <xdr:ext cx="690189" cy="259045"/>
    <xdr:sp macro="" textlink="">
      <xdr:nvSpPr>
        <xdr:cNvPr id="476" name="n_4mainValue【港湾・漁港】&#10;一人当たり有形固定資産（償却資産）額">
          <a:extLst>
            <a:ext uri="{FF2B5EF4-FFF2-40B4-BE49-F238E27FC236}">
              <a16:creationId xmlns:a16="http://schemas.microsoft.com/office/drawing/2014/main" id="{12D3736A-9453-4EB5-BC39-88A8970B0E52}"/>
            </a:ext>
          </a:extLst>
        </xdr:cNvPr>
        <xdr:cNvSpPr txBox="1"/>
      </xdr:nvSpPr>
      <xdr:spPr>
        <a:xfrm>
          <a:off x="5979505" y="15899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CA26C1CF-728C-4628-8EA9-4783FFD0755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8" name="正方形/長方形 477">
          <a:extLst>
            <a:ext uri="{FF2B5EF4-FFF2-40B4-BE49-F238E27FC236}">
              <a16:creationId xmlns:a16="http://schemas.microsoft.com/office/drawing/2014/main" id="{B3F47BC2-3F51-46A9-B5E7-C83F2FC928F9}"/>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9" name="正方形/長方形 478">
          <a:extLst>
            <a:ext uri="{FF2B5EF4-FFF2-40B4-BE49-F238E27FC236}">
              <a16:creationId xmlns:a16="http://schemas.microsoft.com/office/drawing/2014/main" id="{D0CE9AAC-FC74-4C28-987A-35F96F7FD87D}"/>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0" name="正方形/長方形 479">
          <a:extLst>
            <a:ext uri="{FF2B5EF4-FFF2-40B4-BE49-F238E27FC236}">
              <a16:creationId xmlns:a16="http://schemas.microsoft.com/office/drawing/2014/main" id="{62EF859E-C07B-4AB3-9E18-88FD3B800A19}"/>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1" name="正方形/長方形 480">
          <a:extLst>
            <a:ext uri="{FF2B5EF4-FFF2-40B4-BE49-F238E27FC236}">
              <a16:creationId xmlns:a16="http://schemas.microsoft.com/office/drawing/2014/main" id="{D155B79D-0467-4AA2-AE86-C76B2108CE9B}"/>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3BB7ECA8-B6F0-49DE-972F-A89DDA376973}"/>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4567114F-B182-4B50-9144-913874F077B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BA481547-0DDC-4CD4-B064-158885F29024}"/>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05068522-02CE-4E1C-884F-0DE432FD1B3B}"/>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6" name="直線コネクタ 485">
          <a:extLst>
            <a:ext uri="{FF2B5EF4-FFF2-40B4-BE49-F238E27FC236}">
              <a16:creationId xmlns:a16="http://schemas.microsoft.com/office/drawing/2014/main" id="{65AB9391-A1BC-477A-80D0-6B4A5576D87A}"/>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7" name="テキスト ボックス 486">
          <a:extLst>
            <a:ext uri="{FF2B5EF4-FFF2-40B4-BE49-F238E27FC236}">
              <a16:creationId xmlns:a16="http://schemas.microsoft.com/office/drawing/2014/main" id="{1FCD33A8-D65B-4357-97FA-E386F8DCA994}"/>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8" name="直線コネクタ 487">
          <a:extLst>
            <a:ext uri="{FF2B5EF4-FFF2-40B4-BE49-F238E27FC236}">
              <a16:creationId xmlns:a16="http://schemas.microsoft.com/office/drawing/2014/main" id="{2198AC52-4C35-44FD-AE4D-AEDEBB7B08A8}"/>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9" name="テキスト ボックス 488">
          <a:extLst>
            <a:ext uri="{FF2B5EF4-FFF2-40B4-BE49-F238E27FC236}">
              <a16:creationId xmlns:a16="http://schemas.microsoft.com/office/drawing/2014/main" id="{76DD38C6-58A3-4398-992D-C96C684B0E7F}"/>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0" name="直線コネクタ 489">
          <a:extLst>
            <a:ext uri="{FF2B5EF4-FFF2-40B4-BE49-F238E27FC236}">
              <a16:creationId xmlns:a16="http://schemas.microsoft.com/office/drawing/2014/main" id="{223EAF8A-7229-4938-8674-05E720164EED}"/>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1" name="テキスト ボックス 490">
          <a:extLst>
            <a:ext uri="{FF2B5EF4-FFF2-40B4-BE49-F238E27FC236}">
              <a16:creationId xmlns:a16="http://schemas.microsoft.com/office/drawing/2014/main" id="{B41581F8-D101-4FCD-B414-88A4F4536136}"/>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2" name="直線コネクタ 491">
          <a:extLst>
            <a:ext uri="{FF2B5EF4-FFF2-40B4-BE49-F238E27FC236}">
              <a16:creationId xmlns:a16="http://schemas.microsoft.com/office/drawing/2014/main" id="{30184ED0-9356-47D8-A1DC-3A1AABE918AA}"/>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3" name="テキスト ボックス 492">
          <a:extLst>
            <a:ext uri="{FF2B5EF4-FFF2-40B4-BE49-F238E27FC236}">
              <a16:creationId xmlns:a16="http://schemas.microsoft.com/office/drawing/2014/main" id="{E423F1E5-5AFD-4204-BB07-F938D9F22954}"/>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4" name="直線コネクタ 493">
          <a:extLst>
            <a:ext uri="{FF2B5EF4-FFF2-40B4-BE49-F238E27FC236}">
              <a16:creationId xmlns:a16="http://schemas.microsoft.com/office/drawing/2014/main" id="{7EDB2095-2BB8-4BB5-964F-49B40DA08F89}"/>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5" name="テキスト ボックス 494">
          <a:extLst>
            <a:ext uri="{FF2B5EF4-FFF2-40B4-BE49-F238E27FC236}">
              <a16:creationId xmlns:a16="http://schemas.microsoft.com/office/drawing/2014/main" id="{7A0C19D8-FDCD-4745-A64B-B699C45D5EFB}"/>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6" name="直線コネクタ 495">
          <a:extLst>
            <a:ext uri="{FF2B5EF4-FFF2-40B4-BE49-F238E27FC236}">
              <a16:creationId xmlns:a16="http://schemas.microsoft.com/office/drawing/2014/main" id="{73281471-D58A-4502-9CB2-8EA641183104}"/>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7" name="テキスト ボックス 496">
          <a:extLst>
            <a:ext uri="{FF2B5EF4-FFF2-40B4-BE49-F238E27FC236}">
              <a16:creationId xmlns:a16="http://schemas.microsoft.com/office/drawing/2014/main" id="{425FF996-9D6B-4D5F-819B-C697F134714A}"/>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FA8464F4-C11C-426B-9A40-B18A71227F6A}"/>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空港】&#10;有形固定資産減価償却率グラフ枠">
          <a:extLst>
            <a:ext uri="{FF2B5EF4-FFF2-40B4-BE49-F238E27FC236}">
              <a16:creationId xmlns:a16="http://schemas.microsoft.com/office/drawing/2014/main" id="{9EA683B6-A731-4B07-9384-2A6AA5DFD7CF}"/>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123553</xdr:rowOff>
    </xdr:from>
    <xdr:to>
      <xdr:col>85</xdr:col>
      <xdr:colOff>126364</xdr:colOff>
      <xdr:row>41</xdr:row>
      <xdr:rowOff>51707</xdr:rowOff>
    </xdr:to>
    <xdr:cxnSp macro="">
      <xdr:nvCxnSpPr>
        <xdr:cNvPr id="500" name="直線コネクタ 499">
          <a:extLst>
            <a:ext uri="{FF2B5EF4-FFF2-40B4-BE49-F238E27FC236}">
              <a16:creationId xmlns:a16="http://schemas.microsoft.com/office/drawing/2014/main" id="{09DC96EE-E8BB-43C0-ABE1-8F6C8D5647A9}"/>
            </a:ext>
          </a:extLst>
        </xdr:cNvPr>
        <xdr:cNvCxnSpPr/>
      </xdr:nvCxnSpPr>
      <xdr:spPr>
        <a:xfrm flipV="1">
          <a:off x="14695170" y="5470253"/>
          <a:ext cx="1269" cy="1217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55534</xdr:rowOff>
    </xdr:from>
    <xdr:ext cx="405111" cy="259045"/>
    <xdr:sp macro="" textlink="">
      <xdr:nvSpPr>
        <xdr:cNvPr id="501" name="【空港】&#10;有形固定資産減価償却率最小値テキスト">
          <a:extLst>
            <a:ext uri="{FF2B5EF4-FFF2-40B4-BE49-F238E27FC236}">
              <a16:creationId xmlns:a16="http://schemas.microsoft.com/office/drawing/2014/main" id="{A25F2076-F47D-41EA-928B-DE1B9FEA53B3}"/>
            </a:ext>
          </a:extLst>
        </xdr:cNvPr>
        <xdr:cNvSpPr txBox="1"/>
      </xdr:nvSpPr>
      <xdr:spPr>
        <a:xfrm>
          <a:off x="14744700"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502" name="直線コネクタ 501">
          <a:extLst>
            <a:ext uri="{FF2B5EF4-FFF2-40B4-BE49-F238E27FC236}">
              <a16:creationId xmlns:a16="http://schemas.microsoft.com/office/drawing/2014/main" id="{D80A2C75-21C1-44B9-9631-4FBF79B57E28}"/>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70230</xdr:rowOff>
    </xdr:from>
    <xdr:ext cx="340478" cy="259045"/>
    <xdr:sp macro="" textlink="">
      <xdr:nvSpPr>
        <xdr:cNvPr id="503" name="【空港】&#10;有形固定資産減価償却率最大値テキスト">
          <a:extLst>
            <a:ext uri="{FF2B5EF4-FFF2-40B4-BE49-F238E27FC236}">
              <a16:creationId xmlns:a16="http://schemas.microsoft.com/office/drawing/2014/main" id="{C83FC711-5549-480C-B2D9-33DE5DEA7295}"/>
            </a:ext>
          </a:extLst>
        </xdr:cNvPr>
        <xdr:cNvSpPr txBox="1"/>
      </xdr:nvSpPr>
      <xdr:spPr>
        <a:xfrm>
          <a:off x="14744700" y="52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4" name="直線コネクタ 503">
          <a:extLst>
            <a:ext uri="{FF2B5EF4-FFF2-40B4-BE49-F238E27FC236}">
              <a16:creationId xmlns:a16="http://schemas.microsoft.com/office/drawing/2014/main" id="{0F894DE6-CE74-48A6-A263-335209291958}"/>
            </a:ext>
          </a:extLst>
        </xdr:cNvPr>
        <xdr:cNvCxnSpPr/>
      </xdr:nvCxnSpPr>
      <xdr:spPr>
        <a:xfrm>
          <a:off x="14611350" y="5470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164210</xdr:rowOff>
    </xdr:from>
    <xdr:ext cx="405111" cy="259045"/>
    <xdr:sp macro="" textlink="">
      <xdr:nvSpPr>
        <xdr:cNvPr id="505" name="【空港】&#10;有形固定資産減価償却率平均値テキスト">
          <a:extLst>
            <a:ext uri="{FF2B5EF4-FFF2-40B4-BE49-F238E27FC236}">
              <a16:creationId xmlns:a16="http://schemas.microsoft.com/office/drawing/2014/main" id="{02A2AE89-F420-4908-BCA0-9CBE4209DD84}"/>
            </a:ext>
          </a:extLst>
        </xdr:cNvPr>
        <xdr:cNvSpPr txBox="1"/>
      </xdr:nvSpPr>
      <xdr:spPr>
        <a:xfrm>
          <a:off x="14744700" y="6152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06" name="フローチャート: 判断 505">
          <a:extLst>
            <a:ext uri="{FF2B5EF4-FFF2-40B4-BE49-F238E27FC236}">
              <a16:creationId xmlns:a16="http://schemas.microsoft.com/office/drawing/2014/main" id="{E9CC6681-888C-4F3D-8FA5-02E2DED937F8}"/>
            </a:ext>
          </a:extLst>
        </xdr:cNvPr>
        <xdr:cNvSpPr/>
      </xdr:nvSpPr>
      <xdr:spPr>
        <a:xfrm>
          <a:off x="14649450" y="62976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111941</xdr:rowOff>
    </xdr:from>
    <xdr:to>
      <xdr:col>81</xdr:col>
      <xdr:colOff>101600</xdr:colOff>
      <xdr:row>39</xdr:row>
      <xdr:rowOff>42091</xdr:rowOff>
    </xdr:to>
    <xdr:sp macro="" textlink="">
      <xdr:nvSpPr>
        <xdr:cNvPr id="507" name="フローチャート: 判断 506">
          <a:extLst>
            <a:ext uri="{FF2B5EF4-FFF2-40B4-BE49-F238E27FC236}">
              <a16:creationId xmlns:a16="http://schemas.microsoft.com/office/drawing/2014/main" id="{4BB65DCA-B64E-48A6-9063-D3A142A0A74A}"/>
            </a:ext>
          </a:extLst>
        </xdr:cNvPr>
        <xdr:cNvSpPr/>
      </xdr:nvSpPr>
      <xdr:spPr>
        <a:xfrm>
          <a:off x="13887450" y="6265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87449</xdr:rowOff>
    </xdr:from>
    <xdr:to>
      <xdr:col>76</xdr:col>
      <xdr:colOff>165100</xdr:colOff>
      <xdr:row>39</xdr:row>
      <xdr:rowOff>17599</xdr:rowOff>
    </xdr:to>
    <xdr:sp macro="" textlink="">
      <xdr:nvSpPr>
        <xdr:cNvPr id="508" name="フローチャート: 判断 507">
          <a:extLst>
            <a:ext uri="{FF2B5EF4-FFF2-40B4-BE49-F238E27FC236}">
              <a16:creationId xmlns:a16="http://schemas.microsoft.com/office/drawing/2014/main" id="{CCE55340-4831-4317-9CB7-A25EF8A43A1D}"/>
            </a:ext>
          </a:extLst>
        </xdr:cNvPr>
        <xdr:cNvSpPr/>
      </xdr:nvSpPr>
      <xdr:spPr>
        <a:xfrm>
          <a:off x="130968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09" name="フローチャート: 判断 508">
          <a:extLst>
            <a:ext uri="{FF2B5EF4-FFF2-40B4-BE49-F238E27FC236}">
              <a16:creationId xmlns:a16="http://schemas.microsoft.com/office/drawing/2014/main" id="{ED2A73B8-51DD-467F-9D82-4FAE0394074B}"/>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6C56B740-3C49-4AAC-8C0A-67F5BF1AC3F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1B5E3576-FE43-4925-8757-C7C82BD1B83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DAC9AA03-93E7-478C-B432-69EF9C4FB54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4C51041D-B117-4C57-8CFB-BECB1F1D902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0BE4584-F8EB-4DFD-94D1-B90192E9C633}"/>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515" name="楕円 514">
          <a:extLst>
            <a:ext uri="{FF2B5EF4-FFF2-40B4-BE49-F238E27FC236}">
              <a16:creationId xmlns:a16="http://schemas.microsoft.com/office/drawing/2014/main" id="{E86758C0-A90C-479E-8B30-9028CC315DC5}"/>
            </a:ext>
          </a:extLst>
        </xdr:cNvPr>
        <xdr:cNvSpPr/>
      </xdr:nvSpPr>
      <xdr:spPr>
        <a:xfrm>
          <a:off x="14649450" y="64418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108330</xdr:rowOff>
    </xdr:from>
    <xdr:ext cx="405111" cy="259045"/>
    <xdr:sp macro="" textlink="">
      <xdr:nvSpPr>
        <xdr:cNvPr id="516" name="【空港】&#10;有形固定資産減価償却率該当値テキスト">
          <a:extLst>
            <a:ext uri="{FF2B5EF4-FFF2-40B4-BE49-F238E27FC236}">
              <a16:creationId xmlns:a16="http://schemas.microsoft.com/office/drawing/2014/main" id="{A0AF0D9C-17CF-46B1-A1B2-67F8E1EA363F}"/>
            </a:ext>
          </a:extLst>
        </xdr:cNvPr>
        <xdr:cNvSpPr txBox="1"/>
      </xdr:nvSpPr>
      <xdr:spPr>
        <a:xfrm>
          <a:off x="14744700" y="642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131535</xdr:rowOff>
    </xdr:from>
    <xdr:to>
      <xdr:col>81</xdr:col>
      <xdr:colOff>101600</xdr:colOff>
      <xdr:row>40</xdr:row>
      <xdr:rowOff>61685</xdr:rowOff>
    </xdr:to>
    <xdr:sp macro="" textlink="">
      <xdr:nvSpPr>
        <xdr:cNvPr id="517" name="楕円 516">
          <a:extLst>
            <a:ext uri="{FF2B5EF4-FFF2-40B4-BE49-F238E27FC236}">
              <a16:creationId xmlns:a16="http://schemas.microsoft.com/office/drawing/2014/main" id="{FCE1D4C9-884E-402F-809C-72AE03E267CF}"/>
            </a:ext>
          </a:extLst>
        </xdr:cNvPr>
        <xdr:cNvSpPr/>
      </xdr:nvSpPr>
      <xdr:spPr>
        <a:xfrm>
          <a:off x="13887450" y="64466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9253</xdr:rowOff>
    </xdr:from>
    <xdr:to>
      <xdr:col>85</xdr:col>
      <xdr:colOff>127000</xdr:colOff>
      <xdr:row>40</xdr:row>
      <xdr:rowOff>10885</xdr:rowOff>
    </xdr:to>
    <xdr:cxnSp macro="">
      <xdr:nvCxnSpPr>
        <xdr:cNvPr id="518" name="直線コネクタ 517">
          <a:extLst>
            <a:ext uri="{FF2B5EF4-FFF2-40B4-BE49-F238E27FC236}">
              <a16:creationId xmlns:a16="http://schemas.microsoft.com/office/drawing/2014/main" id="{D8B2D0D0-1441-4B6D-A1DA-8312A7E9BE5B}"/>
            </a:ext>
          </a:extLst>
        </xdr:cNvPr>
        <xdr:cNvCxnSpPr/>
      </xdr:nvCxnSpPr>
      <xdr:spPr>
        <a:xfrm flipV="1">
          <a:off x="13935075" y="648942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519" name="楕円 518">
          <a:extLst>
            <a:ext uri="{FF2B5EF4-FFF2-40B4-BE49-F238E27FC236}">
              <a16:creationId xmlns:a16="http://schemas.microsoft.com/office/drawing/2014/main" id="{6796004E-7139-4D10-8B18-0E8561B20509}"/>
            </a:ext>
          </a:extLst>
        </xdr:cNvPr>
        <xdr:cNvSpPr/>
      </xdr:nvSpPr>
      <xdr:spPr>
        <a:xfrm>
          <a:off x="13096875" y="64418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10885</xdr:rowOff>
    </xdr:to>
    <xdr:cxnSp macro="">
      <xdr:nvCxnSpPr>
        <xdr:cNvPr id="520" name="直線コネクタ 519">
          <a:extLst>
            <a:ext uri="{FF2B5EF4-FFF2-40B4-BE49-F238E27FC236}">
              <a16:creationId xmlns:a16="http://schemas.microsoft.com/office/drawing/2014/main" id="{58BD91D5-603D-4B9F-BB40-9EDAF84FF543}"/>
            </a:ext>
          </a:extLst>
        </xdr:cNvPr>
        <xdr:cNvCxnSpPr/>
      </xdr:nvCxnSpPr>
      <xdr:spPr>
        <a:xfrm>
          <a:off x="13144500" y="64894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521" name="楕円 520">
          <a:extLst>
            <a:ext uri="{FF2B5EF4-FFF2-40B4-BE49-F238E27FC236}">
              <a16:creationId xmlns:a16="http://schemas.microsoft.com/office/drawing/2014/main" id="{30E74592-124A-4767-8A7F-6E00156BE9D3}"/>
            </a:ext>
          </a:extLst>
        </xdr:cNvPr>
        <xdr:cNvSpPr/>
      </xdr:nvSpPr>
      <xdr:spPr>
        <a:xfrm>
          <a:off x="12296775" y="64662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9253</xdr:rowOff>
    </xdr:from>
    <xdr:to>
      <xdr:col>76</xdr:col>
      <xdr:colOff>114300</xdr:colOff>
      <xdr:row>40</xdr:row>
      <xdr:rowOff>30480</xdr:rowOff>
    </xdr:to>
    <xdr:cxnSp macro="">
      <xdr:nvCxnSpPr>
        <xdr:cNvPr id="522" name="直線コネクタ 521">
          <a:extLst>
            <a:ext uri="{FF2B5EF4-FFF2-40B4-BE49-F238E27FC236}">
              <a16:creationId xmlns:a16="http://schemas.microsoft.com/office/drawing/2014/main" id="{89D428CF-19A9-4AC4-9671-865061AF5B28}"/>
            </a:ext>
          </a:extLst>
        </xdr:cNvPr>
        <xdr:cNvCxnSpPr/>
      </xdr:nvCxnSpPr>
      <xdr:spPr>
        <a:xfrm flipV="1">
          <a:off x="12344400" y="6489428"/>
          <a:ext cx="8001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36830</xdr:rowOff>
    </xdr:from>
    <xdr:to>
      <xdr:col>67</xdr:col>
      <xdr:colOff>101600</xdr:colOff>
      <xdr:row>40</xdr:row>
      <xdr:rowOff>138430</xdr:rowOff>
    </xdr:to>
    <xdr:sp macro="" textlink="">
      <xdr:nvSpPr>
        <xdr:cNvPr id="523" name="楕円 522">
          <a:extLst>
            <a:ext uri="{FF2B5EF4-FFF2-40B4-BE49-F238E27FC236}">
              <a16:creationId xmlns:a16="http://schemas.microsoft.com/office/drawing/2014/main" id="{FFFA5111-FAB2-4FE5-9269-3D26D8CDCDD5}"/>
            </a:ext>
          </a:extLst>
        </xdr:cNvPr>
        <xdr:cNvSpPr/>
      </xdr:nvSpPr>
      <xdr:spPr>
        <a:xfrm>
          <a:off x="11487150" y="65138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30480</xdr:rowOff>
    </xdr:from>
    <xdr:to>
      <xdr:col>71</xdr:col>
      <xdr:colOff>177800</xdr:colOff>
      <xdr:row>40</xdr:row>
      <xdr:rowOff>87630</xdr:rowOff>
    </xdr:to>
    <xdr:cxnSp macro="">
      <xdr:nvCxnSpPr>
        <xdr:cNvPr id="524" name="直線コネクタ 523">
          <a:extLst>
            <a:ext uri="{FF2B5EF4-FFF2-40B4-BE49-F238E27FC236}">
              <a16:creationId xmlns:a16="http://schemas.microsoft.com/office/drawing/2014/main" id="{BEB27145-E061-4624-86FA-8AE8CDE4FC96}"/>
            </a:ext>
          </a:extLst>
        </xdr:cNvPr>
        <xdr:cNvCxnSpPr/>
      </xdr:nvCxnSpPr>
      <xdr:spPr>
        <a:xfrm flipV="1">
          <a:off x="11534775" y="650430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58619</xdr:rowOff>
    </xdr:from>
    <xdr:ext cx="405111" cy="259045"/>
    <xdr:sp macro="" textlink="">
      <xdr:nvSpPr>
        <xdr:cNvPr id="525" name="n_1aveValue【空港】&#10;有形固定資産減価償却率">
          <a:extLst>
            <a:ext uri="{FF2B5EF4-FFF2-40B4-BE49-F238E27FC236}">
              <a16:creationId xmlns:a16="http://schemas.microsoft.com/office/drawing/2014/main" id="{6CD997CD-38C8-4820-B585-50880E6DDF11}"/>
            </a:ext>
          </a:extLst>
        </xdr:cNvPr>
        <xdr:cNvSpPr txBox="1"/>
      </xdr:nvSpPr>
      <xdr:spPr>
        <a:xfrm>
          <a:off x="13745219" y="604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34126</xdr:rowOff>
    </xdr:from>
    <xdr:ext cx="405111" cy="259045"/>
    <xdr:sp macro="" textlink="">
      <xdr:nvSpPr>
        <xdr:cNvPr id="526" name="n_2aveValue【空港】&#10;有形固定資産減価償却率">
          <a:extLst>
            <a:ext uri="{FF2B5EF4-FFF2-40B4-BE49-F238E27FC236}">
              <a16:creationId xmlns:a16="http://schemas.microsoft.com/office/drawing/2014/main" id="{2968A2A1-7042-45AD-94AE-EE509C9EAB4B}"/>
            </a:ext>
          </a:extLst>
        </xdr:cNvPr>
        <xdr:cNvSpPr txBox="1"/>
      </xdr:nvSpPr>
      <xdr:spPr>
        <a:xfrm>
          <a:off x="12964169" y="6022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27" name="n_3aveValue【空港】&#10;有形固定資産減価償却率">
          <a:extLst>
            <a:ext uri="{FF2B5EF4-FFF2-40B4-BE49-F238E27FC236}">
              <a16:creationId xmlns:a16="http://schemas.microsoft.com/office/drawing/2014/main" id="{A1FA7CFB-4B44-430F-ADF6-F782CFFAC422}"/>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52812</xdr:rowOff>
    </xdr:from>
    <xdr:ext cx="405111" cy="259045"/>
    <xdr:sp macro="" textlink="">
      <xdr:nvSpPr>
        <xdr:cNvPr id="528" name="n_1mainValue【空港】&#10;有形固定資産減価償却率">
          <a:extLst>
            <a:ext uri="{FF2B5EF4-FFF2-40B4-BE49-F238E27FC236}">
              <a16:creationId xmlns:a16="http://schemas.microsoft.com/office/drawing/2014/main" id="{86327437-2371-453E-9E18-549CEA926BF2}"/>
            </a:ext>
          </a:extLst>
        </xdr:cNvPr>
        <xdr:cNvSpPr txBox="1"/>
      </xdr:nvSpPr>
      <xdr:spPr>
        <a:xfrm>
          <a:off x="13745219" y="652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529" name="n_2mainValue【空港】&#10;有形固定資産減価償却率">
          <a:extLst>
            <a:ext uri="{FF2B5EF4-FFF2-40B4-BE49-F238E27FC236}">
              <a16:creationId xmlns:a16="http://schemas.microsoft.com/office/drawing/2014/main" id="{6439BE6C-3173-4497-9B62-139CF0F85B8E}"/>
            </a:ext>
          </a:extLst>
        </xdr:cNvPr>
        <xdr:cNvSpPr txBox="1"/>
      </xdr:nvSpPr>
      <xdr:spPr>
        <a:xfrm>
          <a:off x="12964169" y="6525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530" name="n_3mainValue【空港】&#10;有形固定資産減価償却率">
          <a:extLst>
            <a:ext uri="{FF2B5EF4-FFF2-40B4-BE49-F238E27FC236}">
              <a16:creationId xmlns:a16="http://schemas.microsoft.com/office/drawing/2014/main" id="{5106D574-581B-484B-ADCC-3A639C7B41D1}"/>
            </a:ext>
          </a:extLst>
        </xdr:cNvPr>
        <xdr:cNvSpPr txBox="1"/>
      </xdr:nvSpPr>
      <xdr:spPr>
        <a:xfrm>
          <a:off x="12164069"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154957</xdr:rowOff>
    </xdr:from>
    <xdr:ext cx="405111" cy="259045"/>
    <xdr:sp macro="" textlink="">
      <xdr:nvSpPr>
        <xdr:cNvPr id="531" name="n_4mainValue【空港】&#10;有形固定資産減価償却率">
          <a:extLst>
            <a:ext uri="{FF2B5EF4-FFF2-40B4-BE49-F238E27FC236}">
              <a16:creationId xmlns:a16="http://schemas.microsoft.com/office/drawing/2014/main" id="{39E1935B-6DF1-4435-8ABA-4F20757CE081}"/>
            </a:ext>
          </a:extLst>
        </xdr:cNvPr>
        <xdr:cNvSpPr txBox="1"/>
      </xdr:nvSpPr>
      <xdr:spPr>
        <a:xfrm>
          <a:off x="113544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BE91706C-1E4F-4831-A82F-F22BCD8BE19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3" name="正方形/長方形 532">
          <a:extLst>
            <a:ext uri="{FF2B5EF4-FFF2-40B4-BE49-F238E27FC236}">
              <a16:creationId xmlns:a16="http://schemas.microsoft.com/office/drawing/2014/main" id="{8E7B94D8-C1B5-4536-8957-DF3A84027CAA}"/>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4" name="正方形/長方形 533">
          <a:extLst>
            <a:ext uri="{FF2B5EF4-FFF2-40B4-BE49-F238E27FC236}">
              <a16:creationId xmlns:a16="http://schemas.microsoft.com/office/drawing/2014/main" id="{DBD7AB9F-12B7-4E74-A28B-A4D50D9C338D}"/>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5" name="正方形/長方形 534">
          <a:extLst>
            <a:ext uri="{FF2B5EF4-FFF2-40B4-BE49-F238E27FC236}">
              <a16:creationId xmlns:a16="http://schemas.microsoft.com/office/drawing/2014/main" id="{93A61816-6E13-4904-8C19-29110F5EF1A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6" name="正方形/長方形 535">
          <a:extLst>
            <a:ext uri="{FF2B5EF4-FFF2-40B4-BE49-F238E27FC236}">
              <a16:creationId xmlns:a16="http://schemas.microsoft.com/office/drawing/2014/main" id="{568432A3-29F6-4D87-AA36-EF154CAF182E}"/>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1EF630C7-0D4F-400A-9F81-8D020EC2E85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2BE88E26-BD84-4966-880E-13BCA81ADA4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E54006BF-2327-43D6-8C4B-F639824B4390}"/>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a:extLst>
            <a:ext uri="{FF2B5EF4-FFF2-40B4-BE49-F238E27FC236}">
              <a16:creationId xmlns:a16="http://schemas.microsoft.com/office/drawing/2014/main" id="{808091E0-6A12-4602-9985-5AAFD8A62DBE}"/>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a:extLst>
            <a:ext uri="{FF2B5EF4-FFF2-40B4-BE49-F238E27FC236}">
              <a16:creationId xmlns:a16="http://schemas.microsoft.com/office/drawing/2014/main" id="{1C4A4FD4-B453-4203-9C31-364543ABD1AF}"/>
            </a:ext>
          </a:extLst>
        </xdr:cNvPr>
        <xdr:cNvSpPr txBox="1"/>
      </xdr:nvSpPr>
      <xdr:spPr>
        <a:xfrm>
          <a:off x="16248514" y="66364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a:extLst>
            <a:ext uri="{FF2B5EF4-FFF2-40B4-BE49-F238E27FC236}">
              <a16:creationId xmlns:a16="http://schemas.microsoft.com/office/drawing/2014/main" id="{EE9AB7BE-F711-41B3-9A10-CC211512FE4E}"/>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43" name="テキスト ボックス 542">
          <a:extLst>
            <a:ext uri="{FF2B5EF4-FFF2-40B4-BE49-F238E27FC236}">
              <a16:creationId xmlns:a16="http://schemas.microsoft.com/office/drawing/2014/main" id="{25B4FF43-CD59-44F0-AF78-B00A1844C005}"/>
            </a:ext>
          </a:extLst>
        </xdr:cNvPr>
        <xdr:cNvSpPr txBox="1"/>
      </xdr:nvSpPr>
      <xdr:spPr>
        <a:xfrm>
          <a:off x="15985051" y="6198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a:extLst>
            <a:ext uri="{FF2B5EF4-FFF2-40B4-BE49-F238E27FC236}">
              <a16:creationId xmlns:a16="http://schemas.microsoft.com/office/drawing/2014/main" id="{993E7101-BCDE-4682-8E2C-E1BA83CDA26D}"/>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545" name="テキスト ボックス 544">
          <a:extLst>
            <a:ext uri="{FF2B5EF4-FFF2-40B4-BE49-F238E27FC236}">
              <a16:creationId xmlns:a16="http://schemas.microsoft.com/office/drawing/2014/main" id="{5FE85B94-A383-481F-B959-0D944A60B738}"/>
            </a:ext>
          </a:extLst>
        </xdr:cNvPr>
        <xdr:cNvSpPr txBox="1"/>
      </xdr:nvSpPr>
      <xdr:spPr>
        <a:xfrm>
          <a:off x="15985051" y="576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a:extLst>
            <a:ext uri="{FF2B5EF4-FFF2-40B4-BE49-F238E27FC236}">
              <a16:creationId xmlns:a16="http://schemas.microsoft.com/office/drawing/2014/main" id="{E7C98B3F-CFC6-4F4A-A08B-3E83072D1815}"/>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547" name="テキスト ボックス 546">
          <a:extLst>
            <a:ext uri="{FF2B5EF4-FFF2-40B4-BE49-F238E27FC236}">
              <a16:creationId xmlns:a16="http://schemas.microsoft.com/office/drawing/2014/main" id="{B77E2E98-1322-4B96-BFD3-254091E2CCA0}"/>
            </a:ext>
          </a:extLst>
        </xdr:cNvPr>
        <xdr:cNvSpPr txBox="1"/>
      </xdr:nvSpPr>
      <xdr:spPr>
        <a:xfrm>
          <a:off x="15985051" y="5341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a:extLst>
            <a:ext uri="{FF2B5EF4-FFF2-40B4-BE49-F238E27FC236}">
              <a16:creationId xmlns:a16="http://schemas.microsoft.com/office/drawing/2014/main" id="{E7197187-2B64-44BC-9DAE-4D38587AE969}"/>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9" name="テキスト ボックス 548">
          <a:extLst>
            <a:ext uri="{FF2B5EF4-FFF2-40B4-BE49-F238E27FC236}">
              <a16:creationId xmlns:a16="http://schemas.microsoft.com/office/drawing/2014/main" id="{E113950F-1F04-44F5-959D-D8ABF4A9BFE7}"/>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空港】&#10;一人当たり有形固定資産（償却資産）額グラフ枠">
          <a:extLst>
            <a:ext uri="{FF2B5EF4-FFF2-40B4-BE49-F238E27FC236}">
              <a16:creationId xmlns:a16="http://schemas.microsoft.com/office/drawing/2014/main" id="{E403FF91-6035-40AD-BE1B-B1EB7AB47C51}"/>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6477</xdr:rowOff>
    </xdr:from>
    <xdr:to>
      <xdr:col>116</xdr:col>
      <xdr:colOff>62864</xdr:colOff>
      <xdr:row>41</xdr:row>
      <xdr:rowOff>115702</xdr:rowOff>
    </xdr:to>
    <xdr:cxnSp macro="">
      <xdr:nvCxnSpPr>
        <xdr:cNvPr id="551" name="直線コネクタ 550">
          <a:extLst>
            <a:ext uri="{FF2B5EF4-FFF2-40B4-BE49-F238E27FC236}">
              <a16:creationId xmlns:a16="http://schemas.microsoft.com/office/drawing/2014/main" id="{6525BCB3-A24A-46F4-9815-0BA8D130776C}"/>
            </a:ext>
          </a:extLst>
        </xdr:cNvPr>
        <xdr:cNvCxnSpPr/>
      </xdr:nvCxnSpPr>
      <xdr:spPr>
        <a:xfrm flipV="1">
          <a:off x="19952970" y="5677027"/>
          <a:ext cx="1269" cy="107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119529</xdr:rowOff>
    </xdr:from>
    <xdr:ext cx="378565" cy="259045"/>
    <xdr:sp macro="" textlink="">
      <xdr:nvSpPr>
        <xdr:cNvPr id="552" name="【空港】&#10;一人当たり有形固定資産（償却資産）額最小値テキスト">
          <a:extLst>
            <a:ext uri="{FF2B5EF4-FFF2-40B4-BE49-F238E27FC236}">
              <a16:creationId xmlns:a16="http://schemas.microsoft.com/office/drawing/2014/main" id="{E606FD3E-90B7-4C55-877C-36E5B4C446CC}"/>
            </a:ext>
          </a:extLst>
        </xdr:cNvPr>
        <xdr:cNvSpPr txBox="1"/>
      </xdr:nvSpPr>
      <xdr:spPr>
        <a:xfrm>
          <a:off x="20002500" y="676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115702</xdr:rowOff>
    </xdr:from>
    <xdr:to>
      <xdr:col>116</xdr:col>
      <xdr:colOff>152400</xdr:colOff>
      <xdr:row>41</xdr:row>
      <xdr:rowOff>115702</xdr:rowOff>
    </xdr:to>
    <xdr:cxnSp macro="">
      <xdr:nvCxnSpPr>
        <xdr:cNvPr id="553" name="直線コネクタ 552">
          <a:extLst>
            <a:ext uri="{FF2B5EF4-FFF2-40B4-BE49-F238E27FC236}">
              <a16:creationId xmlns:a16="http://schemas.microsoft.com/office/drawing/2014/main" id="{DE6952FB-A8DD-43C9-9947-8BB8702D099F}"/>
            </a:ext>
          </a:extLst>
        </xdr:cNvPr>
        <xdr:cNvCxnSpPr/>
      </xdr:nvCxnSpPr>
      <xdr:spPr>
        <a:xfrm>
          <a:off x="19878675" y="67546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124604</xdr:rowOff>
    </xdr:from>
    <xdr:ext cx="534377" cy="259045"/>
    <xdr:sp macro="" textlink="">
      <xdr:nvSpPr>
        <xdr:cNvPr id="554" name="【空港】&#10;一人当たり有形固定資産（償却資産）額最大値テキスト">
          <a:extLst>
            <a:ext uri="{FF2B5EF4-FFF2-40B4-BE49-F238E27FC236}">
              <a16:creationId xmlns:a16="http://schemas.microsoft.com/office/drawing/2014/main" id="{6A3FFD4B-1FD8-45F0-B49A-2D501111FD9A}"/>
            </a:ext>
          </a:extLst>
        </xdr:cNvPr>
        <xdr:cNvSpPr txBox="1"/>
      </xdr:nvSpPr>
      <xdr:spPr>
        <a:xfrm>
          <a:off x="20002500" y="54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6477</xdr:rowOff>
    </xdr:from>
    <xdr:to>
      <xdr:col>116</xdr:col>
      <xdr:colOff>152400</xdr:colOff>
      <xdr:row>35</xdr:row>
      <xdr:rowOff>6477</xdr:rowOff>
    </xdr:to>
    <xdr:cxnSp macro="">
      <xdr:nvCxnSpPr>
        <xdr:cNvPr id="555" name="直線コネクタ 554">
          <a:extLst>
            <a:ext uri="{FF2B5EF4-FFF2-40B4-BE49-F238E27FC236}">
              <a16:creationId xmlns:a16="http://schemas.microsoft.com/office/drawing/2014/main" id="{58D3BADF-0500-48D0-9AAF-6FE82852A8FC}"/>
            </a:ext>
          </a:extLst>
        </xdr:cNvPr>
        <xdr:cNvCxnSpPr/>
      </xdr:nvCxnSpPr>
      <xdr:spPr>
        <a:xfrm>
          <a:off x="19878675" y="56770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122938</xdr:rowOff>
    </xdr:from>
    <xdr:ext cx="534377" cy="259045"/>
    <xdr:sp macro="" textlink="">
      <xdr:nvSpPr>
        <xdr:cNvPr id="556" name="【空港】&#10;一人当たり有形固定資産（償却資産）額平均値テキスト">
          <a:extLst>
            <a:ext uri="{FF2B5EF4-FFF2-40B4-BE49-F238E27FC236}">
              <a16:creationId xmlns:a16="http://schemas.microsoft.com/office/drawing/2014/main" id="{6827BEBE-1106-45CE-913B-90E640072DEF}"/>
            </a:ext>
          </a:extLst>
        </xdr:cNvPr>
        <xdr:cNvSpPr txBox="1"/>
      </xdr:nvSpPr>
      <xdr:spPr>
        <a:xfrm>
          <a:off x="20002500" y="6117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100061</xdr:rowOff>
    </xdr:from>
    <xdr:to>
      <xdr:col>116</xdr:col>
      <xdr:colOff>114300</xdr:colOff>
      <xdr:row>39</xdr:row>
      <xdr:rowOff>30211</xdr:rowOff>
    </xdr:to>
    <xdr:sp macro="" textlink="">
      <xdr:nvSpPr>
        <xdr:cNvPr id="557" name="フローチャート: 判断 556">
          <a:extLst>
            <a:ext uri="{FF2B5EF4-FFF2-40B4-BE49-F238E27FC236}">
              <a16:creationId xmlns:a16="http://schemas.microsoft.com/office/drawing/2014/main" id="{666AE046-3FEC-4EBA-96A5-24D130A80484}"/>
            </a:ext>
          </a:extLst>
        </xdr:cNvPr>
        <xdr:cNvSpPr/>
      </xdr:nvSpPr>
      <xdr:spPr>
        <a:xfrm>
          <a:off x="19897725" y="62563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136362</xdr:rowOff>
    </xdr:from>
    <xdr:to>
      <xdr:col>112</xdr:col>
      <xdr:colOff>38100</xdr:colOff>
      <xdr:row>39</xdr:row>
      <xdr:rowOff>66512</xdr:rowOff>
    </xdr:to>
    <xdr:sp macro="" textlink="">
      <xdr:nvSpPr>
        <xdr:cNvPr id="558" name="フローチャート: 判断 557">
          <a:extLst>
            <a:ext uri="{FF2B5EF4-FFF2-40B4-BE49-F238E27FC236}">
              <a16:creationId xmlns:a16="http://schemas.microsoft.com/office/drawing/2014/main" id="{1D46257D-05AE-48A1-A213-E307973EAE5C}"/>
            </a:ext>
          </a:extLst>
        </xdr:cNvPr>
        <xdr:cNvSpPr/>
      </xdr:nvSpPr>
      <xdr:spPr>
        <a:xfrm>
          <a:off x="19154775" y="62895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148433</xdr:rowOff>
    </xdr:from>
    <xdr:to>
      <xdr:col>107</xdr:col>
      <xdr:colOff>101600</xdr:colOff>
      <xdr:row>39</xdr:row>
      <xdr:rowOff>78583</xdr:rowOff>
    </xdr:to>
    <xdr:sp macro="" textlink="">
      <xdr:nvSpPr>
        <xdr:cNvPr id="559" name="フローチャート: 判断 558">
          <a:extLst>
            <a:ext uri="{FF2B5EF4-FFF2-40B4-BE49-F238E27FC236}">
              <a16:creationId xmlns:a16="http://schemas.microsoft.com/office/drawing/2014/main" id="{3DAFC293-033F-4A13-9F4F-903C9F72B17A}"/>
            </a:ext>
          </a:extLst>
        </xdr:cNvPr>
        <xdr:cNvSpPr/>
      </xdr:nvSpPr>
      <xdr:spPr>
        <a:xfrm>
          <a:off x="18345150" y="629840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6655</xdr:rowOff>
    </xdr:from>
    <xdr:to>
      <xdr:col>102</xdr:col>
      <xdr:colOff>165100</xdr:colOff>
      <xdr:row>39</xdr:row>
      <xdr:rowOff>108255</xdr:rowOff>
    </xdr:to>
    <xdr:sp macro="" textlink="">
      <xdr:nvSpPr>
        <xdr:cNvPr id="560" name="フローチャート: 判断 559">
          <a:extLst>
            <a:ext uri="{FF2B5EF4-FFF2-40B4-BE49-F238E27FC236}">
              <a16:creationId xmlns:a16="http://schemas.microsoft.com/office/drawing/2014/main" id="{5679AE08-2C4F-4640-9398-2BFC17BA69A6}"/>
            </a:ext>
          </a:extLst>
        </xdr:cNvPr>
        <xdr:cNvSpPr/>
      </xdr:nvSpPr>
      <xdr:spPr>
        <a:xfrm>
          <a:off x="17554575" y="6324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ABFB8C37-6B0A-4FEA-B8C3-14A3C7A0057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91A96D08-680E-4D0D-876E-E788F1F4730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5C6073F-8583-45B9-A4CA-27FE0DA96D1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A2CD7F2F-AB3F-4BE0-8248-127A779D2F4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670BD035-58A7-43DB-95BF-FFE2C40F53F6}"/>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87945</xdr:rowOff>
    </xdr:from>
    <xdr:to>
      <xdr:col>116</xdr:col>
      <xdr:colOff>114300</xdr:colOff>
      <xdr:row>40</xdr:row>
      <xdr:rowOff>18095</xdr:rowOff>
    </xdr:to>
    <xdr:sp macro="" textlink="">
      <xdr:nvSpPr>
        <xdr:cNvPr id="566" name="楕円 565">
          <a:extLst>
            <a:ext uri="{FF2B5EF4-FFF2-40B4-BE49-F238E27FC236}">
              <a16:creationId xmlns:a16="http://schemas.microsoft.com/office/drawing/2014/main" id="{84D9F4EF-43A1-4ED8-AC0F-F2EEE7D66A43}"/>
            </a:ext>
          </a:extLst>
        </xdr:cNvPr>
        <xdr:cNvSpPr/>
      </xdr:nvSpPr>
      <xdr:spPr>
        <a:xfrm>
          <a:off x="19897725" y="6399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66372</xdr:rowOff>
    </xdr:from>
    <xdr:ext cx="469744" cy="259045"/>
    <xdr:sp macro="" textlink="">
      <xdr:nvSpPr>
        <xdr:cNvPr id="567" name="【空港】&#10;一人当たり有形固定資産（償却資産）額該当値テキスト">
          <a:extLst>
            <a:ext uri="{FF2B5EF4-FFF2-40B4-BE49-F238E27FC236}">
              <a16:creationId xmlns:a16="http://schemas.microsoft.com/office/drawing/2014/main" id="{8F6C04D9-D1E4-4D4A-AE8F-034A34B4D82A}"/>
            </a:ext>
          </a:extLst>
        </xdr:cNvPr>
        <xdr:cNvSpPr txBox="1"/>
      </xdr:nvSpPr>
      <xdr:spPr>
        <a:xfrm>
          <a:off x="20002500" y="638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103856</xdr:rowOff>
    </xdr:from>
    <xdr:to>
      <xdr:col>112</xdr:col>
      <xdr:colOff>38100</xdr:colOff>
      <xdr:row>40</xdr:row>
      <xdr:rowOff>34006</xdr:rowOff>
    </xdr:to>
    <xdr:sp macro="" textlink="">
      <xdr:nvSpPr>
        <xdr:cNvPr id="568" name="楕円 567">
          <a:extLst>
            <a:ext uri="{FF2B5EF4-FFF2-40B4-BE49-F238E27FC236}">
              <a16:creationId xmlns:a16="http://schemas.microsoft.com/office/drawing/2014/main" id="{27347848-3CF0-42C3-8126-3B506AD43F30}"/>
            </a:ext>
          </a:extLst>
        </xdr:cNvPr>
        <xdr:cNvSpPr/>
      </xdr:nvSpPr>
      <xdr:spPr>
        <a:xfrm>
          <a:off x="19154775" y="642210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138745</xdr:rowOff>
    </xdr:from>
    <xdr:to>
      <xdr:col>116</xdr:col>
      <xdr:colOff>63500</xdr:colOff>
      <xdr:row>39</xdr:row>
      <xdr:rowOff>154656</xdr:rowOff>
    </xdr:to>
    <xdr:cxnSp macro="">
      <xdr:nvCxnSpPr>
        <xdr:cNvPr id="569" name="直線コネクタ 568">
          <a:extLst>
            <a:ext uri="{FF2B5EF4-FFF2-40B4-BE49-F238E27FC236}">
              <a16:creationId xmlns:a16="http://schemas.microsoft.com/office/drawing/2014/main" id="{1AE2F8A3-00E1-409C-AF23-A478065C07A6}"/>
            </a:ext>
          </a:extLst>
        </xdr:cNvPr>
        <xdr:cNvCxnSpPr/>
      </xdr:nvCxnSpPr>
      <xdr:spPr>
        <a:xfrm flipV="1">
          <a:off x="19202400" y="6456995"/>
          <a:ext cx="752475"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118211</xdr:rowOff>
    </xdr:from>
    <xdr:to>
      <xdr:col>107</xdr:col>
      <xdr:colOff>101600</xdr:colOff>
      <xdr:row>40</xdr:row>
      <xdr:rowOff>48361</xdr:rowOff>
    </xdr:to>
    <xdr:sp macro="" textlink="">
      <xdr:nvSpPr>
        <xdr:cNvPr id="570" name="楕円 569">
          <a:extLst>
            <a:ext uri="{FF2B5EF4-FFF2-40B4-BE49-F238E27FC236}">
              <a16:creationId xmlns:a16="http://schemas.microsoft.com/office/drawing/2014/main" id="{BC0EB29D-1F8B-4953-B838-D30D2359B839}"/>
            </a:ext>
          </a:extLst>
        </xdr:cNvPr>
        <xdr:cNvSpPr/>
      </xdr:nvSpPr>
      <xdr:spPr>
        <a:xfrm>
          <a:off x="18345150" y="643646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154656</xdr:rowOff>
    </xdr:from>
    <xdr:to>
      <xdr:col>111</xdr:col>
      <xdr:colOff>177800</xdr:colOff>
      <xdr:row>39</xdr:row>
      <xdr:rowOff>169011</xdr:rowOff>
    </xdr:to>
    <xdr:cxnSp macro="">
      <xdr:nvCxnSpPr>
        <xdr:cNvPr id="571" name="直線コネクタ 570">
          <a:extLst>
            <a:ext uri="{FF2B5EF4-FFF2-40B4-BE49-F238E27FC236}">
              <a16:creationId xmlns:a16="http://schemas.microsoft.com/office/drawing/2014/main" id="{17A852B4-9A2D-4C92-99FC-E335A01A1C50}"/>
            </a:ext>
          </a:extLst>
        </xdr:cNvPr>
        <xdr:cNvCxnSpPr/>
      </xdr:nvCxnSpPr>
      <xdr:spPr>
        <a:xfrm flipV="1">
          <a:off x="18392775" y="6469731"/>
          <a:ext cx="809625"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135951</xdr:rowOff>
    </xdr:from>
    <xdr:to>
      <xdr:col>102</xdr:col>
      <xdr:colOff>165100</xdr:colOff>
      <xdr:row>40</xdr:row>
      <xdr:rowOff>66101</xdr:rowOff>
    </xdr:to>
    <xdr:sp macro="" textlink="">
      <xdr:nvSpPr>
        <xdr:cNvPr id="572" name="楕円 571">
          <a:extLst>
            <a:ext uri="{FF2B5EF4-FFF2-40B4-BE49-F238E27FC236}">
              <a16:creationId xmlns:a16="http://schemas.microsoft.com/office/drawing/2014/main" id="{AE67AC6D-DA32-45B8-A576-95F35F8F1A42}"/>
            </a:ext>
          </a:extLst>
        </xdr:cNvPr>
        <xdr:cNvSpPr/>
      </xdr:nvSpPr>
      <xdr:spPr>
        <a:xfrm>
          <a:off x="17554575" y="64510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169011</xdr:rowOff>
    </xdr:from>
    <xdr:to>
      <xdr:col>107</xdr:col>
      <xdr:colOff>50800</xdr:colOff>
      <xdr:row>40</xdr:row>
      <xdr:rowOff>15301</xdr:rowOff>
    </xdr:to>
    <xdr:cxnSp macro="">
      <xdr:nvCxnSpPr>
        <xdr:cNvPr id="573" name="直線コネクタ 572">
          <a:extLst>
            <a:ext uri="{FF2B5EF4-FFF2-40B4-BE49-F238E27FC236}">
              <a16:creationId xmlns:a16="http://schemas.microsoft.com/office/drawing/2014/main" id="{2A06668E-5A4A-46FC-B4DC-BCA412500CDF}"/>
            </a:ext>
          </a:extLst>
        </xdr:cNvPr>
        <xdr:cNvCxnSpPr/>
      </xdr:nvCxnSpPr>
      <xdr:spPr>
        <a:xfrm flipV="1">
          <a:off x="17602200" y="6474561"/>
          <a:ext cx="790575"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158903</xdr:rowOff>
    </xdr:from>
    <xdr:to>
      <xdr:col>98</xdr:col>
      <xdr:colOff>38100</xdr:colOff>
      <xdr:row>40</xdr:row>
      <xdr:rowOff>89053</xdr:rowOff>
    </xdr:to>
    <xdr:sp macro="" textlink="">
      <xdr:nvSpPr>
        <xdr:cNvPr id="574" name="楕円 573">
          <a:extLst>
            <a:ext uri="{FF2B5EF4-FFF2-40B4-BE49-F238E27FC236}">
              <a16:creationId xmlns:a16="http://schemas.microsoft.com/office/drawing/2014/main" id="{791F9412-E22A-48D1-AEF8-9147039776C4}"/>
            </a:ext>
          </a:extLst>
        </xdr:cNvPr>
        <xdr:cNvSpPr/>
      </xdr:nvSpPr>
      <xdr:spPr>
        <a:xfrm>
          <a:off x="16754475" y="647715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15301</xdr:rowOff>
    </xdr:from>
    <xdr:to>
      <xdr:col>102</xdr:col>
      <xdr:colOff>114300</xdr:colOff>
      <xdr:row>40</xdr:row>
      <xdr:rowOff>38253</xdr:rowOff>
    </xdr:to>
    <xdr:cxnSp macro="">
      <xdr:nvCxnSpPr>
        <xdr:cNvPr id="575" name="直線コネクタ 574">
          <a:extLst>
            <a:ext uri="{FF2B5EF4-FFF2-40B4-BE49-F238E27FC236}">
              <a16:creationId xmlns:a16="http://schemas.microsoft.com/office/drawing/2014/main" id="{3867A360-A7DB-4D8E-89F8-967A13B5C1A9}"/>
            </a:ext>
          </a:extLst>
        </xdr:cNvPr>
        <xdr:cNvCxnSpPr/>
      </xdr:nvCxnSpPr>
      <xdr:spPr>
        <a:xfrm flipV="1">
          <a:off x="16802100" y="6489126"/>
          <a:ext cx="8001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83040</xdr:rowOff>
    </xdr:from>
    <xdr:ext cx="534377" cy="259045"/>
    <xdr:sp macro="" textlink="">
      <xdr:nvSpPr>
        <xdr:cNvPr id="576" name="n_1aveValue【空港】&#10;一人当たり有形固定資産（償却資産）額">
          <a:extLst>
            <a:ext uri="{FF2B5EF4-FFF2-40B4-BE49-F238E27FC236}">
              <a16:creationId xmlns:a16="http://schemas.microsoft.com/office/drawing/2014/main" id="{ED53E698-14AD-464E-8E09-3488F4CC938B}"/>
            </a:ext>
          </a:extLst>
        </xdr:cNvPr>
        <xdr:cNvSpPr txBox="1"/>
      </xdr:nvSpPr>
      <xdr:spPr>
        <a:xfrm>
          <a:off x="18944736" y="607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95109</xdr:rowOff>
    </xdr:from>
    <xdr:ext cx="469744" cy="259045"/>
    <xdr:sp macro="" textlink="">
      <xdr:nvSpPr>
        <xdr:cNvPr id="577" name="n_2aveValue【空港】&#10;一人当たり有形固定資産（償却資産）額">
          <a:extLst>
            <a:ext uri="{FF2B5EF4-FFF2-40B4-BE49-F238E27FC236}">
              <a16:creationId xmlns:a16="http://schemas.microsoft.com/office/drawing/2014/main" id="{D4BEF844-DEB8-46F7-927C-B3CB85EA2EB0}"/>
            </a:ext>
          </a:extLst>
        </xdr:cNvPr>
        <xdr:cNvSpPr txBox="1"/>
      </xdr:nvSpPr>
      <xdr:spPr>
        <a:xfrm>
          <a:off x="18183303" y="608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124782</xdr:rowOff>
    </xdr:from>
    <xdr:ext cx="469744" cy="259045"/>
    <xdr:sp macro="" textlink="">
      <xdr:nvSpPr>
        <xdr:cNvPr id="578" name="n_3aveValue【空港】&#10;一人当たり有形固定資産（償却資産）額">
          <a:extLst>
            <a:ext uri="{FF2B5EF4-FFF2-40B4-BE49-F238E27FC236}">
              <a16:creationId xmlns:a16="http://schemas.microsoft.com/office/drawing/2014/main" id="{06E360D3-1DC9-452B-961D-F439340F4D89}"/>
            </a:ext>
          </a:extLst>
        </xdr:cNvPr>
        <xdr:cNvSpPr txBox="1"/>
      </xdr:nvSpPr>
      <xdr:spPr>
        <a:xfrm>
          <a:off x="17383203" y="61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25133</xdr:rowOff>
    </xdr:from>
    <xdr:ext cx="469744" cy="259045"/>
    <xdr:sp macro="" textlink="">
      <xdr:nvSpPr>
        <xdr:cNvPr id="579" name="n_1mainValue【空港】&#10;一人当たり有形固定資産（償却資産）額">
          <a:extLst>
            <a:ext uri="{FF2B5EF4-FFF2-40B4-BE49-F238E27FC236}">
              <a16:creationId xmlns:a16="http://schemas.microsoft.com/office/drawing/2014/main" id="{D6928069-52DE-45FD-9FDE-9FACA7E45D79}"/>
            </a:ext>
          </a:extLst>
        </xdr:cNvPr>
        <xdr:cNvSpPr txBox="1"/>
      </xdr:nvSpPr>
      <xdr:spPr>
        <a:xfrm>
          <a:off x="18983403" y="650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39488</xdr:rowOff>
    </xdr:from>
    <xdr:ext cx="469744" cy="259045"/>
    <xdr:sp macro="" textlink="">
      <xdr:nvSpPr>
        <xdr:cNvPr id="580" name="n_2mainValue【空港】&#10;一人当たり有形固定資産（償却資産）額">
          <a:extLst>
            <a:ext uri="{FF2B5EF4-FFF2-40B4-BE49-F238E27FC236}">
              <a16:creationId xmlns:a16="http://schemas.microsoft.com/office/drawing/2014/main" id="{99545E06-3BD1-4AF6-9299-C3D8CEDAD4C0}"/>
            </a:ext>
          </a:extLst>
        </xdr:cNvPr>
        <xdr:cNvSpPr txBox="1"/>
      </xdr:nvSpPr>
      <xdr:spPr>
        <a:xfrm>
          <a:off x="18183303" y="651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40</xdr:row>
      <xdr:rowOff>57228</xdr:rowOff>
    </xdr:from>
    <xdr:ext cx="469744" cy="259045"/>
    <xdr:sp macro="" textlink="">
      <xdr:nvSpPr>
        <xdr:cNvPr id="581" name="n_3mainValue【空港】&#10;一人当たり有形固定資産（償却資産）額">
          <a:extLst>
            <a:ext uri="{FF2B5EF4-FFF2-40B4-BE49-F238E27FC236}">
              <a16:creationId xmlns:a16="http://schemas.microsoft.com/office/drawing/2014/main" id="{CA7BFC7F-E9D8-43E2-A267-B272D98EC4DC}"/>
            </a:ext>
          </a:extLst>
        </xdr:cNvPr>
        <xdr:cNvSpPr txBox="1"/>
      </xdr:nvSpPr>
      <xdr:spPr>
        <a:xfrm>
          <a:off x="17383203" y="653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38</xdr:row>
      <xdr:rowOff>105580</xdr:rowOff>
    </xdr:from>
    <xdr:ext cx="469744" cy="259045"/>
    <xdr:sp macro="" textlink="">
      <xdr:nvSpPr>
        <xdr:cNvPr id="582" name="n_4mainValue【空港】&#10;一人当たり有形固定資産（償却資産）額">
          <a:extLst>
            <a:ext uri="{FF2B5EF4-FFF2-40B4-BE49-F238E27FC236}">
              <a16:creationId xmlns:a16="http://schemas.microsoft.com/office/drawing/2014/main" id="{4C46990D-0E5E-466C-A898-F1C31F79B2E1}"/>
            </a:ext>
          </a:extLst>
        </xdr:cNvPr>
        <xdr:cNvSpPr txBox="1"/>
      </xdr:nvSpPr>
      <xdr:spPr>
        <a:xfrm>
          <a:off x="16592628" y="62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id="{70E7D984-E4F2-4C29-AF00-B4D5C59F2DE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4" name="正方形/長方形 583">
          <a:extLst>
            <a:ext uri="{FF2B5EF4-FFF2-40B4-BE49-F238E27FC236}">
              <a16:creationId xmlns:a16="http://schemas.microsoft.com/office/drawing/2014/main" id="{F2B4A5F1-BEFD-494C-8976-D05C7D397E10}"/>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5" name="正方形/長方形 584">
          <a:extLst>
            <a:ext uri="{FF2B5EF4-FFF2-40B4-BE49-F238E27FC236}">
              <a16:creationId xmlns:a16="http://schemas.microsoft.com/office/drawing/2014/main" id="{00B0D1F7-58C1-47C5-B9F5-38B54FBB46F3}"/>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86" name="正方形/長方形 585">
          <a:extLst>
            <a:ext uri="{FF2B5EF4-FFF2-40B4-BE49-F238E27FC236}">
              <a16:creationId xmlns:a16="http://schemas.microsoft.com/office/drawing/2014/main" id="{D62975E2-5ED5-4FEC-B8E5-BC72CDFF93C9}"/>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87" name="正方形/長方形 586">
          <a:extLst>
            <a:ext uri="{FF2B5EF4-FFF2-40B4-BE49-F238E27FC236}">
              <a16:creationId xmlns:a16="http://schemas.microsoft.com/office/drawing/2014/main" id="{DE02F3CE-506D-455A-8019-15A1DDADDE60}"/>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ADFA5FF6-7AC7-49F2-B3E6-D8AAD68ABE7B}"/>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BB4EE86F-DF00-4684-AFB3-5D013BCDC93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4DBC876E-303D-49A5-A357-CF077C3CD2A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a:extLst>
            <a:ext uri="{FF2B5EF4-FFF2-40B4-BE49-F238E27FC236}">
              <a16:creationId xmlns:a16="http://schemas.microsoft.com/office/drawing/2014/main" id="{189CE353-C3E8-4E4B-8B10-5C6AD32F824C}"/>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2" name="直線コネクタ 591">
          <a:extLst>
            <a:ext uri="{FF2B5EF4-FFF2-40B4-BE49-F238E27FC236}">
              <a16:creationId xmlns:a16="http://schemas.microsoft.com/office/drawing/2014/main" id="{7D226929-D5CE-45E4-BD91-C1EF70B2ABD6}"/>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3" name="テキスト ボックス 592">
          <a:extLst>
            <a:ext uri="{FF2B5EF4-FFF2-40B4-BE49-F238E27FC236}">
              <a16:creationId xmlns:a16="http://schemas.microsoft.com/office/drawing/2014/main" id="{4ECED0B2-447C-484D-928F-B8B22983CF39}"/>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4" name="直線コネクタ 593">
          <a:extLst>
            <a:ext uri="{FF2B5EF4-FFF2-40B4-BE49-F238E27FC236}">
              <a16:creationId xmlns:a16="http://schemas.microsoft.com/office/drawing/2014/main" id="{EB30B536-0C34-4599-9136-D2D45A7A0EA8}"/>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5" name="テキスト ボックス 594">
          <a:extLst>
            <a:ext uri="{FF2B5EF4-FFF2-40B4-BE49-F238E27FC236}">
              <a16:creationId xmlns:a16="http://schemas.microsoft.com/office/drawing/2014/main" id="{83008A06-EA35-4A43-AF37-48481E01938B}"/>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6" name="直線コネクタ 595">
          <a:extLst>
            <a:ext uri="{FF2B5EF4-FFF2-40B4-BE49-F238E27FC236}">
              <a16:creationId xmlns:a16="http://schemas.microsoft.com/office/drawing/2014/main" id="{4BF6C6B6-F467-41FF-ACD4-10F2E65BBB5C}"/>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7" name="テキスト ボックス 596">
          <a:extLst>
            <a:ext uri="{FF2B5EF4-FFF2-40B4-BE49-F238E27FC236}">
              <a16:creationId xmlns:a16="http://schemas.microsoft.com/office/drawing/2014/main" id="{4C500F04-D48B-40BE-BC70-3D49E4697882}"/>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8" name="直線コネクタ 597">
          <a:extLst>
            <a:ext uri="{FF2B5EF4-FFF2-40B4-BE49-F238E27FC236}">
              <a16:creationId xmlns:a16="http://schemas.microsoft.com/office/drawing/2014/main" id="{BC445B4D-F1B2-4B11-A6B0-68017CE8FB0D}"/>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9" name="テキスト ボックス 598">
          <a:extLst>
            <a:ext uri="{FF2B5EF4-FFF2-40B4-BE49-F238E27FC236}">
              <a16:creationId xmlns:a16="http://schemas.microsoft.com/office/drawing/2014/main" id="{ADB2E90C-4BC5-4363-829F-2A5CC61E8C7F}"/>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0" name="直線コネクタ 599">
          <a:extLst>
            <a:ext uri="{FF2B5EF4-FFF2-40B4-BE49-F238E27FC236}">
              <a16:creationId xmlns:a16="http://schemas.microsoft.com/office/drawing/2014/main" id="{35E4E603-58F8-451A-B91F-AB04C2BFF7F6}"/>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1" name="テキスト ボックス 600">
          <a:extLst>
            <a:ext uri="{FF2B5EF4-FFF2-40B4-BE49-F238E27FC236}">
              <a16:creationId xmlns:a16="http://schemas.microsoft.com/office/drawing/2014/main" id="{23A5090F-0864-4287-87D5-483CC444D279}"/>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3BCFA714-4DDB-4DFD-937C-9D5234B24F9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3" name="テキスト ボックス 602">
          <a:extLst>
            <a:ext uri="{FF2B5EF4-FFF2-40B4-BE49-F238E27FC236}">
              <a16:creationId xmlns:a16="http://schemas.microsoft.com/office/drawing/2014/main" id="{1E389252-F6EA-467D-BC4D-C166CBDD8CC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学校施設】&#10;有形固定資産減価償却率グラフ枠">
          <a:extLst>
            <a:ext uri="{FF2B5EF4-FFF2-40B4-BE49-F238E27FC236}">
              <a16:creationId xmlns:a16="http://schemas.microsoft.com/office/drawing/2014/main" id="{44A588BA-AA74-4B36-96B2-316B38234A5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87630</xdr:rowOff>
    </xdr:from>
    <xdr:to>
      <xdr:col>85</xdr:col>
      <xdr:colOff>126364</xdr:colOff>
      <xdr:row>64</xdr:row>
      <xdr:rowOff>125730</xdr:rowOff>
    </xdr:to>
    <xdr:cxnSp macro="">
      <xdr:nvCxnSpPr>
        <xdr:cNvPr id="605" name="直線コネクタ 604">
          <a:extLst>
            <a:ext uri="{FF2B5EF4-FFF2-40B4-BE49-F238E27FC236}">
              <a16:creationId xmlns:a16="http://schemas.microsoft.com/office/drawing/2014/main" id="{96C14A6A-F86D-4CE1-9B3C-A274E0842774}"/>
            </a:ext>
          </a:extLst>
        </xdr:cNvPr>
        <xdr:cNvCxnSpPr/>
      </xdr:nvCxnSpPr>
      <xdr:spPr>
        <a:xfrm flipV="1">
          <a:off x="14695170" y="9152255"/>
          <a:ext cx="1269"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606" name="【学校施設】&#10;有形固定資産減価償却率最小値テキスト">
          <a:extLst>
            <a:ext uri="{FF2B5EF4-FFF2-40B4-BE49-F238E27FC236}">
              <a16:creationId xmlns:a16="http://schemas.microsoft.com/office/drawing/2014/main" id="{7A7DC2BC-F404-481F-A0F8-041B64B9926D}"/>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607" name="直線コネクタ 606">
          <a:extLst>
            <a:ext uri="{FF2B5EF4-FFF2-40B4-BE49-F238E27FC236}">
              <a16:creationId xmlns:a16="http://schemas.microsoft.com/office/drawing/2014/main" id="{5D92A615-7CDF-4705-BD47-D6969BF03532}"/>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34307</xdr:rowOff>
    </xdr:from>
    <xdr:ext cx="405111" cy="259045"/>
    <xdr:sp macro="" textlink="">
      <xdr:nvSpPr>
        <xdr:cNvPr id="608" name="【学校施設】&#10;有形固定資産減価償却率最大値テキスト">
          <a:extLst>
            <a:ext uri="{FF2B5EF4-FFF2-40B4-BE49-F238E27FC236}">
              <a16:creationId xmlns:a16="http://schemas.microsoft.com/office/drawing/2014/main" id="{C8E27540-6997-4B3C-9C3F-9E128003194B}"/>
            </a:ext>
          </a:extLst>
        </xdr:cNvPr>
        <xdr:cNvSpPr txBox="1"/>
      </xdr:nvSpPr>
      <xdr:spPr>
        <a:xfrm>
          <a:off x="14744700" y="893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87630</xdr:rowOff>
    </xdr:from>
    <xdr:to>
      <xdr:col>86</xdr:col>
      <xdr:colOff>25400</xdr:colOff>
      <xdr:row>56</xdr:row>
      <xdr:rowOff>87630</xdr:rowOff>
    </xdr:to>
    <xdr:cxnSp macro="">
      <xdr:nvCxnSpPr>
        <xdr:cNvPr id="609" name="直線コネクタ 608">
          <a:extLst>
            <a:ext uri="{FF2B5EF4-FFF2-40B4-BE49-F238E27FC236}">
              <a16:creationId xmlns:a16="http://schemas.microsoft.com/office/drawing/2014/main" id="{9CAFD4DD-8FA3-4091-98F2-6654567F26EF}"/>
            </a:ext>
          </a:extLst>
        </xdr:cNvPr>
        <xdr:cNvCxnSpPr/>
      </xdr:nvCxnSpPr>
      <xdr:spPr>
        <a:xfrm>
          <a:off x="14611350" y="9152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29227</xdr:rowOff>
    </xdr:from>
    <xdr:ext cx="405111" cy="259045"/>
    <xdr:sp macro="" textlink="">
      <xdr:nvSpPr>
        <xdr:cNvPr id="610" name="【学校施設】&#10;有形固定資産減価償却率平均値テキスト">
          <a:extLst>
            <a:ext uri="{FF2B5EF4-FFF2-40B4-BE49-F238E27FC236}">
              <a16:creationId xmlns:a16="http://schemas.microsoft.com/office/drawing/2014/main" id="{4AB06E72-859D-4135-8F88-04C937433E56}"/>
            </a:ext>
          </a:extLst>
        </xdr:cNvPr>
        <xdr:cNvSpPr txBox="1"/>
      </xdr:nvSpPr>
      <xdr:spPr>
        <a:xfrm>
          <a:off x="14744700" y="9579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11" name="フローチャート: 判断 610">
          <a:extLst>
            <a:ext uri="{FF2B5EF4-FFF2-40B4-BE49-F238E27FC236}">
              <a16:creationId xmlns:a16="http://schemas.microsoft.com/office/drawing/2014/main" id="{5F1473A6-0049-4151-B6E6-79D54A5FB862}"/>
            </a:ext>
          </a:extLst>
        </xdr:cNvPr>
        <xdr:cNvSpPr/>
      </xdr:nvSpPr>
      <xdr:spPr>
        <a:xfrm>
          <a:off x="14649450" y="97250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12" name="フローチャート: 判断 611">
          <a:extLst>
            <a:ext uri="{FF2B5EF4-FFF2-40B4-BE49-F238E27FC236}">
              <a16:creationId xmlns:a16="http://schemas.microsoft.com/office/drawing/2014/main" id="{D20DD617-B31F-4804-B2B9-764E0E1AB3B6}"/>
            </a:ext>
          </a:extLst>
        </xdr:cNvPr>
        <xdr:cNvSpPr/>
      </xdr:nvSpPr>
      <xdr:spPr>
        <a:xfrm>
          <a:off x="138874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13" name="フローチャート: 判断 612">
          <a:extLst>
            <a:ext uri="{FF2B5EF4-FFF2-40B4-BE49-F238E27FC236}">
              <a16:creationId xmlns:a16="http://schemas.microsoft.com/office/drawing/2014/main" id="{B6FB9BE7-BA62-4FBE-9DF4-A72589E55CF4}"/>
            </a:ext>
          </a:extLst>
        </xdr:cNvPr>
        <xdr:cNvSpPr/>
      </xdr:nvSpPr>
      <xdr:spPr>
        <a:xfrm>
          <a:off x="13096875" y="96024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33020</xdr:rowOff>
    </xdr:from>
    <xdr:to>
      <xdr:col>72</xdr:col>
      <xdr:colOff>38100</xdr:colOff>
      <xdr:row>59</xdr:row>
      <xdr:rowOff>134620</xdr:rowOff>
    </xdr:to>
    <xdr:sp macro="" textlink="">
      <xdr:nvSpPr>
        <xdr:cNvPr id="614" name="フローチャート: 判断 613">
          <a:extLst>
            <a:ext uri="{FF2B5EF4-FFF2-40B4-BE49-F238E27FC236}">
              <a16:creationId xmlns:a16="http://schemas.microsoft.com/office/drawing/2014/main" id="{DF49AD7D-241C-4941-8826-81FCDCD9E416}"/>
            </a:ext>
          </a:extLst>
        </xdr:cNvPr>
        <xdr:cNvSpPr/>
      </xdr:nvSpPr>
      <xdr:spPr>
        <a:xfrm>
          <a:off x="12296775" y="95834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15" name="フローチャート: 判断 614">
          <a:extLst>
            <a:ext uri="{FF2B5EF4-FFF2-40B4-BE49-F238E27FC236}">
              <a16:creationId xmlns:a16="http://schemas.microsoft.com/office/drawing/2014/main" id="{8F8874FC-BB42-413B-9AFE-F04A6C980AE2}"/>
            </a:ext>
          </a:extLst>
        </xdr:cNvPr>
        <xdr:cNvSpPr/>
      </xdr:nvSpPr>
      <xdr:spPr>
        <a:xfrm>
          <a:off x="11487150" y="96513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5F0F3C2A-643D-4D02-A67D-5D7622BBA96F}"/>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9BB466C6-3C3A-43EF-8605-B75EB171809F}"/>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118F28CE-D185-4A9F-902E-B72903296670}"/>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C46B8571-4C45-46B4-98CD-85080CA8BB53}"/>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7EF93C56-BF8E-47EC-9866-60E82654964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135890</xdr:rowOff>
    </xdr:from>
    <xdr:to>
      <xdr:col>85</xdr:col>
      <xdr:colOff>177800</xdr:colOff>
      <xdr:row>63</xdr:row>
      <xdr:rowOff>66040</xdr:rowOff>
    </xdr:to>
    <xdr:sp macro="" textlink="">
      <xdr:nvSpPr>
        <xdr:cNvPr id="621" name="楕円 620">
          <a:extLst>
            <a:ext uri="{FF2B5EF4-FFF2-40B4-BE49-F238E27FC236}">
              <a16:creationId xmlns:a16="http://schemas.microsoft.com/office/drawing/2014/main" id="{88B6932C-6D2C-416E-9C7F-0A80CB7148AB}"/>
            </a:ext>
          </a:extLst>
        </xdr:cNvPr>
        <xdr:cNvSpPr/>
      </xdr:nvSpPr>
      <xdr:spPr>
        <a:xfrm>
          <a:off x="14649450" y="101752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114317</xdr:rowOff>
    </xdr:from>
    <xdr:ext cx="405111" cy="259045"/>
    <xdr:sp macro="" textlink="">
      <xdr:nvSpPr>
        <xdr:cNvPr id="622" name="【学校施設】&#10;有形固定資産減価償却率該当値テキスト">
          <a:extLst>
            <a:ext uri="{FF2B5EF4-FFF2-40B4-BE49-F238E27FC236}">
              <a16:creationId xmlns:a16="http://schemas.microsoft.com/office/drawing/2014/main" id="{E61F2158-4119-46FC-B3FF-880C2D016A65}"/>
            </a:ext>
          </a:extLst>
        </xdr:cNvPr>
        <xdr:cNvSpPr txBox="1"/>
      </xdr:nvSpPr>
      <xdr:spPr>
        <a:xfrm>
          <a:off x="147447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623" name="楕円 622">
          <a:extLst>
            <a:ext uri="{FF2B5EF4-FFF2-40B4-BE49-F238E27FC236}">
              <a16:creationId xmlns:a16="http://schemas.microsoft.com/office/drawing/2014/main" id="{E17320BE-C521-433C-9503-E53C6D6AE85B}"/>
            </a:ext>
          </a:extLst>
        </xdr:cNvPr>
        <xdr:cNvSpPr/>
      </xdr:nvSpPr>
      <xdr:spPr>
        <a:xfrm>
          <a:off x="13887450" y="10144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15240</xdr:rowOff>
    </xdr:to>
    <xdr:cxnSp macro="">
      <xdr:nvCxnSpPr>
        <xdr:cNvPr id="624" name="直線コネクタ 623">
          <a:extLst>
            <a:ext uri="{FF2B5EF4-FFF2-40B4-BE49-F238E27FC236}">
              <a16:creationId xmlns:a16="http://schemas.microsoft.com/office/drawing/2014/main" id="{3F99F8F9-1EBC-4B33-B603-9B32A45F2BD7}"/>
            </a:ext>
          </a:extLst>
        </xdr:cNvPr>
        <xdr:cNvCxnSpPr/>
      </xdr:nvCxnSpPr>
      <xdr:spPr>
        <a:xfrm>
          <a:off x="13935075" y="1019175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625" name="楕円 624">
          <a:extLst>
            <a:ext uri="{FF2B5EF4-FFF2-40B4-BE49-F238E27FC236}">
              <a16:creationId xmlns:a16="http://schemas.microsoft.com/office/drawing/2014/main" id="{891B3887-6952-43C5-8506-845DFE356225}"/>
            </a:ext>
          </a:extLst>
        </xdr:cNvPr>
        <xdr:cNvSpPr/>
      </xdr:nvSpPr>
      <xdr:spPr>
        <a:xfrm>
          <a:off x="13096875" y="100882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152400</xdr:rowOff>
    </xdr:to>
    <xdr:cxnSp macro="">
      <xdr:nvCxnSpPr>
        <xdr:cNvPr id="626" name="直線コネクタ 625">
          <a:extLst>
            <a:ext uri="{FF2B5EF4-FFF2-40B4-BE49-F238E27FC236}">
              <a16:creationId xmlns:a16="http://schemas.microsoft.com/office/drawing/2014/main" id="{3A0AD5A0-2026-4BF8-A324-CB3229ADFB5E}"/>
            </a:ext>
          </a:extLst>
        </xdr:cNvPr>
        <xdr:cNvCxnSpPr/>
      </xdr:nvCxnSpPr>
      <xdr:spPr>
        <a:xfrm>
          <a:off x="13144500" y="10145395"/>
          <a:ext cx="79057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48260</xdr:rowOff>
    </xdr:from>
    <xdr:to>
      <xdr:col>72</xdr:col>
      <xdr:colOff>38100</xdr:colOff>
      <xdr:row>62</xdr:row>
      <xdr:rowOff>149860</xdr:rowOff>
    </xdr:to>
    <xdr:sp macro="" textlink="">
      <xdr:nvSpPr>
        <xdr:cNvPr id="627" name="楕円 626">
          <a:extLst>
            <a:ext uri="{FF2B5EF4-FFF2-40B4-BE49-F238E27FC236}">
              <a16:creationId xmlns:a16="http://schemas.microsoft.com/office/drawing/2014/main" id="{F72CD5CC-14C4-454D-9C8E-CF74947D3FEC}"/>
            </a:ext>
          </a:extLst>
        </xdr:cNvPr>
        <xdr:cNvSpPr/>
      </xdr:nvSpPr>
      <xdr:spPr>
        <a:xfrm>
          <a:off x="12296775" y="100844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99060</xdr:rowOff>
    </xdr:from>
    <xdr:to>
      <xdr:col>76</xdr:col>
      <xdr:colOff>114300</xdr:colOff>
      <xdr:row>62</xdr:row>
      <xdr:rowOff>102870</xdr:rowOff>
    </xdr:to>
    <xdr:cxnSp macro="">
      <xdr:nvCxnSpPr>
        <xdr:cNvPr id="628" name="直線コネクタ 627">
          <a:extLst>
            <a:ext uri="{FF2B5EF4-FFF2-40B4-BE49-F238E27FC236}">
              <a16:creationId xmlns:a16="http://schemas.microsoft.com/office/drawing/2014/main" id="{D3FC207A-654E-4065-A956-195F274D9E3E}"/>
            </a:ext>
          </a:extLst>
        </xdr:cNvPr>
        <xdr:cNvCxnSpPr/>
      </xdr:nvCxnSpPr>
      <xdr:spPr>
        <a:xfrm>
          <a:off x="12344400" y="1014158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629" name="楕円 628">
          <a:extLst>
            <a:ext uri="{FF2B5EF4-FFF2-40B4-BE49-F238E27FC236}">
              <a16:creationId xmlns:a16="http://schemas.microsoft.com/office/drawing/2014/main" id="{7E895594-8AAC-4FBC-8E47-E33EE061298F}"/>
            </a:ext>
          </a:extLst>
        </xdr:cNvPr>
        <xdr:cNvSpPr/>
      </xdr:nvSpPr>
      <xdr:spPr>
        <a:xfrm>
          <a:off x="11487150" y="100323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99060</xdr:rowOff>
    </xdr:to>
    <xdr:cxnSp macro="">
      <xdr:nvCxnSpPr>
        <xdr:cNvPr id="630" name="直線コネクタ 629">
          <a:extLst>
            <a:ext uri="{FF2B5EF4-FFF2-40B4-BE49-F238E27FC236}">
              <a16:creationId xmlns:a16="http://schemas.microsoft.com/office/drawing/2014/main" id="{F3F00BCF-8DB0-4E06-83D3-EF06C9E28484}"/>
            </a:ext>
          </a:extLst>
        </xdr:cNvPr>
        <xdr:cNvCxnSpPr/>
      </xdr:nvCxnSpPr>
      <xdr:spPr>
        <a:xfrm>
          <a:off x="11534775" y="10070465"/>
          <a:ext cx="809625"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631" name="n_1aveValue【学校施設】&#10;有形固定資産減価償却率">
          <a:extLst>
            <a:ext uri="{FF2B5EF4-FFF2-40B4-BE49-F238E27FC236}">
              <a16:creationId xmlns:a16="http://schemas.microsoft.com/office/drawing/2014/main" id="{0B74BE5A-81F9-4BCD-8C2B-3AA340251686}"/>
            </a:ext>
          </a:extLst>
        </xdr:cNvPr>
        <xdr:cNvSpPr txBox="1"/>
      </xdr:nvSpPr>
      <xdr:spPr>
        <a:xfrm>
          <a:off x="13745219"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32" name="n_2aveValue【学校施設】&#10;有形固定資産減価償却率">
          <a:extLst>
            <a:ext uri="{FF2B5EF4-FFF2-40B4-BE49-F238E27FC236}">
              <a16:creationId xmlns:a16="http://schemas.microsoft.com/office/drawing/2014/main" id="{C1DF0B48-1642-4333-992C-3273C8A770A1}"/>
            </a:ext>
          </a:extLst>
        </xdr:cNvPr>
        <xdr:cNvSpPr txBox="1"/>
      </xdr:nvSpPr>
      <xdr:spPr>
        <a:xfrm>
          <a:off x="12964169"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151147</xdr:rowOff>
    </xdr:from>
    <xdr:ext cx="405111" cy="259045"/>
    <xdr:sp macro="" textlink="">
      <xdr:nvSpPr>
        <xdr:cNvPr id="633" name="n_3aveValue【学校施設】&#10;有形固定資産減価償却率">
          <a:extLst>
            <a:ext uri="{FF2B5EF4-FFF2-40B4-BE49-F238E27FC236}">
              <a16:creationId xmlns:a16="http://schemas.microsoft.com/office/drawing/2014/main" id="{B7CE7A4A-9EBF-4E9F-AE37-F2FDD63A82B3}"/>
            </a:ext>
          </a:extLst>
        </xdr:cNvPr>
        <xdr:cNvSpPr txBox="1"/>
      </xdr:nvSpPr>
      <xdr:spPr>
        <a:xfrm>
          <a:off x="12164069"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34" name="n_4aveValue【学校施設】&#10;有形固定資産減価償却率">
          <a:extLst>
            <a:ext uri="{FF2B5EF4-FFF2-40B4-BE49-F238E27FC236}">
              <a16:creationId xmlns:a16="http://schemas.microsoft.com/office/drawing/2014/main" id="{86650B3F-6D9D-4AAF-A647-D2B218B53C65}"/>
            </a:ext>
          </a:extLst>
        </xdr:cNvPr>
        <xdr:cNvSpPr txBox="1"/>
      </xdr:nvSpPr>
      <xdr:spPr>
        <a:xfrm>
          <a:off x="11354444"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635" name="n_1mainValue【学校施設】&#10;有形固定資産減価償却率">
          <a:extLst>
            <a:ext uri="{FF2B5EF4-FFF2-40B4-BE49-F238E27FC236}">
              <a16:creationId xmlns:a16="http://schemas.microsoft.com/office/drawing/2014/main" id="{EE41D4AC-CB36-45CF-832E-7CB1EF1ACAE9}"/>
            </a:ext>
          </a:extLst>
        </xdr:cNvPr>
        <xdr:cNvSpPr txBox="1"/>
      </xdr:nvSpPr>
      <xdr:spPr>
        <a:xfrm>
          <a:off x="13745219" y="1022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636" name="n_2mainValue【学校施設】&#10;有形固定資産減価償却率">
          <a:extLst>
            <a:ext uri="{FF2B5EF4-FFF2-40B4-BE49-F238E27FC236}">
              <a16:creationId xmlns:a16="http://schemas.microsoft.com/office/drawing/2014/main" id="{8EC208E6-5C22-4101-AE5D-C8F7FF8EEF53}"/>
            </a:ext>
          </a:extLst>
        </xdr:cNvPr>
        <xdr:cNvSpPr txBox="1"/>
      </xdr:nvSpPr>
      <xdr:spPr>
        <a:xfrm>
          <a:off x="12964169"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140987</xdr:rowOff>
    </xdr:from>
    <xdr:ext cx="405111" cy="259045"/>
    <xdr:sp macro="" textlink="">
      <xdr:nvSpPr>
        <xdr:cNvPr id="637" name="n_3mainValue【学校施設】&#10;有形固定資産減価償却率">
          <a:extLst>
            <a:ext uri="{FF2B5EF4-FFF2-40B4-BE49-F238E27FC236}">
              <a16:creationId xmlns:a16="http://schemas.microsoft.com/office/drawing/2014/main" id="{68E544AD-54AD-43FE-9312-DFEA3FE83295}"/>
            </a:ext>
          </a:extLst>
        </xdr:cNvPr>
        <xdr:cNvSpPr txBox="1"/>
      </xdr:nvSpPr>
      <xdr:spPr>
        <a:xfrm>
          <a:off x="12164069" y="1018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638" name="n_4mainValue【学校施設】&#10;有形固定資産減価償却率">
          <a:extLst>
            <a:ext uri="{FF2B5EF4-FFF2-40B4-BE49-F238E27FC236}">
              <a16:creationId xmlns:a16="http://schemas.microsoft.com/office/drawing/2014/main" id="{8FBBE3A1-725D-465C-8B2E-CC408FF0EA6E}"/>
            </a:ext>
          </a:extLst>
        </xdr:cNvPr>
        <xdr:cNvSpPr txBox="1"/>
      </xdr:nvSpPr>
      <xdr:spPr>
        <a:xfrm>
          <a:off x="113544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a:extLst>
            <a:ext uri="{FF2B5EF4-FFF2-40B4-BE49-F238E27FC236}">
              <a16:creationId xmlns:a16="http://schemas.microsoft.com/office/drawing/2014/main" id="{E52CC634-C229-4ADC-A6A4-C1DF7B4C6BE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0" name="正方形/長方形 639">
          <a:extLst>
            <a:ext uri="{FF2B5EF4-FFF2-40B4-BE49-F238E27FC236}">
              <a16:creationId xmlns:a16="http://schemas.microsoft.com/office/drawing/2014/main" id="{232FEB66-4D80-4A98-A966-EBBB8FCBC878}"/>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1" name="正方形/長方形 640">
          <a:extLst>
            <a:ext uri="{FF2B5EF4-FFF2-40B4-BE49-F238E27FC236}">
              <a16:creationId xmlns:a16="http://schemas.microsoft.com/office/drawing/2014/main" id="{0D5B4801-1034-4E83-9BE8-25E056F2568B}"/>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2" name="正方形/長方形 641">
          <a:extLst>
            <a:ext uri="{FF2B5EF4-FFF2-40B4-BE49-F238E27FC236}">
              <a16:creationId xmlns:a16="http://schemas.microsoft.com/office/drawing/2014/main" id="{80E9FE0E-A1F4-414F-B75F-326BA1365001}"/>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3" name="正方形/長方形 642">
          <a:extLst>
            <a:ext uri="{FF2B5EF4-FFF2-40B4-BE49-F238E27FC236}">
              <a16:creationId xmlns:a16="http://schemas.microsoft.com/office/drawing/2014/main" id="{597ADF7A-9732-49CC-A1EE-0EF36C1B60B0}"/>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a:extLst>
            <a:ext uri="{FF2B5EF4-FFF2-40B4-BE49-F238E27FC236}">
              <a16:creationId xmlns:a16="http://schemas.microsoft.com/office/drawing/2014/main" id="{7805BB0F-C88D-4C5E-A9C2-8DFF7C6A843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a:extLst>
            <a:ext uri="{FF2B5EF4-FFF2-40B4-BE49-F238E27FC236}">
              <a16:creationId xmlns:a16="http://schemas.microsoft.com/office/drawing/2014/main" id="{6059A4D7-FE8C-42B5-8363-F61E640910E7}"/>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a:extLst>
            <a:ext uri="{FF2B5EF4-FFF2-40B4-BE49-F238E27FC236}">
              <a16:creationId xmlns:a16="http://schemas.microsoft.com/office/drawing/2014/main" id="{533D380C-A0EE-4D17-8DBF-74158C70B55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7" name="テキスト ボックス 646">
          <a:extLst>
            <a:ext uri="{FF2B5EF4-FFF2-40B4-BE49-F238E27FC236}">
              <a16:creationId xmlns:a16="http://schemas.microsoft.com/office/drawing/2014/main" id="{2208ACEB-C1D7-42D8-A8B4-1B2BC1D6183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8" name="直線コネクタ 647">
          <a:extLst>
            <a:ext uri="{FF2B5EF4-FFF2-40B4-BE49-F238E27FC236}">
              <a16:creationId xmlns:a16="http://schemas.microsoft.com/office/drawing/2014/main" id="{9F47405B-E54F-49A3-8266-376CAD9AEF3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9" name="テキスト ボックス 648">
          <a:extLst>
            <a:ext uri="{FF2B5EF4-FFF2-40B4-BE49-F238E27FC236}">
              <a16:creationId xmlns:a16="http://schemas.microsoft.com/office/drawing/2014/main" id="{62858628-D165-4B5B-8D97-C9F6A4C147DC}"/>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0" name="直線コネクタ 649">
          <a:extLst>
            <a:ext uri="{FF2B5EF4-FFF2-40B4-BE49-F238E27FC236}">
              <a16:creationId xmlns:a16="http://schemas.microsoft.com/office/drawing/2014/main" id="{ADC893FF-578C-444B-B5BA-2E88F018E22F}"/>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1" name="テキスト ボックス 650">
          <a:extLst>
            <a:ext uri="{FF2B5EF4-FFF2-40B4-BE49-F238E27FC236}">
              <a16:creationId xmlns:a16="http://schemas.microsoft.com/office/drawing/2014/main" id="{C33D25C3-3DF7-4D0F-9D07-011043C51405}"/>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2" name="直線コネクタ 651">
          <a:extLst>
            <a:ext uri="{FF2B5EF4-FFF2-40B4-BE49-F238E27FC236}">
              <a16:creationId xmlns:a16="http://schemas.microsoft.com/office/drawing/2014/main" id="{3B47BA39-B759-4076-89EA-19EEDC886BAC}"/>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3" name="テキスト ボックス 652">
          <a:extLst>
            <a:ext uri="{FF2B5EF4-FFF2-40B4-BE49-F238E27FC236}">
              <a16:creationId xmlns:a16="http://schemas.microsoft.com/office/drawing/2014/main" id="{1DD4037C-6B62-41DF-AF5F-45C7C641ABA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4" name="直線コネクタ 653">
          <a:extLst>
            <a:ext uri="{FF2B5EF4-FFF2-40B4-BE49-F238E27FC236}">
              <a16:creationId xmlns:a16="http://schemas.microsoft.com/office/drawing/2014/main" id="{2D4E382B-822F-4FA3-92CD-32F2F4BA3C22}"/>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5" name="テキスト ボックス 654">
          <a:extLst>
            <a:ext uri="{FF2B5EF4-FFF2-40B4-BE49-F238E27FC236}">
              <a16:creationId xmlns:a16="http://schemas.microsoft.com/office/drawing/2014/main" id="{9209C2A4-6DC1-4FDA-A322-B000B25DB731}"/>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6" name="直線コネクタ 655">
          <a:extLst>
            <a:ext uri="{FF2B5EF4-FFF2-40B4-BE49-F238E27FC236}">
              <a16:creationId xmlns:a16="http://schemas.microsoft.com/office/drawing/2014/main" id="{EABA78FF-8E0F-45AF-B489-BA2BAFDBE95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7" name="テキスト ボックス 656">
          <a:extLst>
            <a:ext uri="{FF2B5EF4-FFF2-40B4-BE49-F238E27FC236}">
              <a16:creationId xmlns:a16="http://schemas.microsoft.com/office/drawing/2014/main" id="{2F539892-AB6D-433A-A4A2-31BEE1F4B2D9}"/>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a:extLst>
            <a:ext uri="{FF2B5EF4-FFF2-40B4-BE49-F238E27FC236}">
              <a16:creationId xmlns:a16="http://schemas.microsoft.com/office/drawing/2014/main" id="{97021398-9583-4846-B0AB-D5B143BD3B4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a:extLst>
            <a:ext uri="{FF2B5EF4-FFF2-40B4-BE49-F238E27FC236}">
              <a16:creationId xmlns:a16="http://schemas.microsoft.com/office/drawing/2014/main" id="{41443B31-DC4C-4533-9D98-08F3ED047A0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a:extLst>
            <a:ext uri="{FF2B5EF4-FFF2-40B4-BE49-F238E27FC236}">
              <a16:creationId xmlns:a16="http://schemas.microsoft.com/office/drawing/2014/main" id="{A96026C9-7C82-47E8-90E5-E1944D969B58}"/>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99060</xdr:rowOff>
    </xdr:from>
    <xdr:to>
      <xdr:col>116</xdr:col>
      <xdr:colOff>62864</xdr:colOff>
      <xdr:row>62</xdr:row>
      <xdr:rowOff>156210</xdr:rowOff>
    </xdr:to>
    <xdr:cxnSp macro="">
      <xdr:nvCxnSpPr>
        <xdr:cNvPr id="661" name="直線コネクタ 660">
          <a:extLst>
            <a:ext uri="{FF2B5EF4-FFF2-40B4-BE49-F238E27FC236}">
              <a16:creationId xmlns:a16="http://schemas.microsoft.com/office/drawing/2014/main" id="{5E413C57-A6AC-4E04-B7D7-7CF4A25AB9D3}"/>
            </a:ext>
          </a:extLst>
        </xdr:cNvPr>
        <xdr:cNvCxnSpPr/>
      </xdr:nvCxnSpPr>
      <xdr:spPr>
        <a:xfrm flipV="1">
          <a:off x="19952970" y="900811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160037</xdr:rowOff>
    </xdr:from>
    <xdr:ext cx="469744" cy="259045"/>
    <xdr:sp macro="" textlink="">
      <xdr:nvSpPr>
        <xdr:cNvPr id="662" name="【学校施設】&#10;一人当たり面積最小値テキスト">
          <a:extLst>
            <a:ext uri="{FF2B5EF4-FFF2-40B4-BE49-F238E27FC236}">
              <a16:creationId xmlns:a16="http://schemas.microsoft.com/office/drawing/2014/main" id="{A70AA172-4A29-43D5-9581-DF937347A422}"/>
            </a:ext>
          </a:extLst>
        </xdr:cNvPr>
        <xdr:cNvSpPr txBox="1"/>
      </xdr:nvSpPr>
      <xdr:spPr>
        <a:xfrm>
          <a:off x="20002500" y="1020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156210</xdr:rowOff>
    </xdr:from>
    <xdr:to>
      <xdr:col>116</xdr:col>
      <xdr:colOff>152400</xdr:colOff>
      <xdr:row>62</xdr:row>
      <xdr:rowOff>156210</xdr:rowOff>
    </xdr:to>
    <xdr:cxnSp macro="">
      <xdr:nvCxnSpPr>
        <xdr:cNvPr id="663" name="直線コネクタ 662">
          <a:extLst>
            <a:ext uri="{FF2B5EF4-FFF2-40B4-BE49-F238E27FC236}">
              <a16:creationId xmlns:a16="http://schemas.microsoft.com/office/drawing/2014/main" id="{27858728-67AD-4BDA-8C0A-FEAF755C30DF}"/>
            </a:ext>
          </a:extLst>
        </xdr:cNvPr>
        <xdr:cNvCxnSpPr/>
      </xdr:nvCxnSpPr>
      <xdr:spPr>
        <a:xfrm>
          <a:off x="19878675" y="101987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45737</xdr:rowOff>
    </xdr:from>
    <xdr:ext cx="469744" cy="259045"/>
    <xdr:sp macro="" textlink="">
      <xdr:nvSpPr>
        <xdr:cNvPr id="664" name="【学校施設】&#10;一人当たり面積最大値テキスト">
          <a:extLst>
            <a:ext uri="{FF2B5EF4-FFF2-40B4-BE49-F238E27FC236}">
              <a16:creationId xmlns:a16="http://schemas.microsoft.com/office/drawing/2014/main" id="{AA657B80-3208-4987-AA20-B33E033949B5}"/>
            </a:ext>
          </a:extLst>
        </xdr:cNvPr>
        <xdr:cNvSpPr txBox="1"/>
      </xdr:nvSpPr>
      <xdr:spPr>
        <a:xfrm>
          <a:off x="20002500" y="87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65" name="直線コネクタ 664">
          <a:extLst>
            <a:ext uri="{FF2B5EF4-FFF2-40B4-BE49-F238E27FC236}">
              <a16:creationId xmlns:a16="http://schemas.microsoft.com/office/drawing/2014/main" id="{3F96093F-976D-409C-A452-C53AA1ED260E}"/>
            </a:ext>
          </a:extLst>
        </xdr:cNvPr>
        <xdr:cNvCxnSpPr/>
      </xdr:nvCxnSpPr>
      <xdr:spPr>
        <a:xfrm>
          <a:off x="19878675" y="90081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469744" cy="259045"/>
    <xdr:sp macro="" textlink="">
      <xdr:nvSpPr>
        <xdr:cNvPr id="666" name="【学校施設】&#10;一人当たり面積平均値テキスト">
          <a:extLst>
            <a:ext uri="{FF2B5EF4-FFF2-40B4-BE49-F238E27FC236}">
              <a16:creationId xmlns:a16="http://schemas.microsoft.com/office/drawing/2014/main" id="{9F63CBC7-04DD-4B44-96CC-D493537B41C2}"/>
            </a:ext>
          </a:extLst>
        </xdr:cNvPr>
        <xdr:cNvSpPr txBox="1"/>
      </xdr:nvSpPr>
      <xdr:spPr>
        <a:xfrm>
          <a:off x="20002500" y="9617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667" name="フローチャート: 判断 666">
          <a:extLst>
            <a:ext uri="{FF2B5EF4-FFF2-40B4-BE49-F238E27FC236}">
              <a16:creationId xmlns:a16="http://schemas.microsoft.com/office/drawing/2014/main" id="{16208772-4247-4531-8F86-9A18CE7C4E6A}"/>
            </a:ext>
          </a:extLst>
        </xdr:cNvPr>
        <xdr:cNvSpPr/>
      </xdr:nvSpPr>
      <xdr:spPr>
        <a:xfrm>
          <a:off x="19897725" y="9639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154940</xdr:rowOff>
    </xdr:from>
    <xdr:to>
      <xdr:col>112</xdr:col>
      <xdr:colOff>38100</xdr:colOff>
      <xdr:row>60</xdr:row>
      <xdr:rowOff>85090</xdr:rowOff>
    </xdr:to>
    <xdr:sp macro="" textlink="">
      <xdr:nvSpPr>
        <xdr:cNvPr id="668" name="フローチャート: 判断 667">
          <a:extLst>
            <a:ext uri="{FF2B5EF4-FFF2-40B4-BE49-F238E27FC236}">
              <a16:creationId xmlns:a16="http://schemas.microsoft.com/office/drawing/2014/main" id="{6C66BFF0-575C-4AC3-9D57-3CD7AD1BA2B5}"/>
            </a:ext>
          </a:extLst>
        </xdr:cNvPr>
        <xdr:cNvSpPr/>
      </xdr:nvSpPr>
      <xdr:spPr>
        <a:xfrm>
          <a:off x="19154775" y="9708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162560</xdr:rowOff>
    </xdr:from>
    <xdr:to>
      <xdr:col>107</xdr:col>
      <xdr:colOff>101600</xdr:colOff>
      <xdr:row>60</xdr:row>
      <xdr:rowOff>92710</xdr:rowOff>
    </xdr:to>
    <xdr:sp macro="" textlink="">
      <xdr:nvSpPr>
        <xdr:cNvPr id="669" name="フローチャート: 判断 668">
          <a:extLst>
            <a:ext uri="{FF2B5EF4-FFF2-40B4-BE49-F238E27FC236}">
              <a16:creationId xmlns:a16="http://schemas.microsoft.com/office/drawing/2014/main" id="{7BE640C9-9A2B-4C71-BB29-FA27137D8197}"/>
            </a:ext>
          </a:extLst>
        </xdr:cNvPr>
        <xdr:cNvSpPr/>
      </xdr:nvSpPr>
      <xdr:spPr>
        <a:xfrm>
          <a:off x="18345150" y="97129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70" name="フローチャート: 判断 669">
          <a:extLst>
            <a:ext uri="{FF2B5EF4-FFF2-40B4-BE49-F238E27FC236}">
              <a16:creationId xmlns:a16="http://schemas.microsoft.com/office/drawing/2014/main" id="{F9E1C938-12D1-45BB-8603-58A6B6677627}"/>
            </a:ext>
          </a:extLst>
        </xdr:cNvPr>
        <xdr:cNvSpPr/>
      </xdr:nvSpPr>
      <xdr:spPr>
        <a:xfrm>
          <a:off x="17554575" y="97440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71" name="フローチャート: 判断 670">
          <a:extLst>
            <a:ext uri="{FF2B5EF4-FFF2-40B4-BE49-F238E27FC236}">
              <a16:creationId xmlns:a16="http://schemas.microsoft.com/office/drawing/2014/main" id="{1CBD1D13-0220-45F2-8D61-BDC86C7192B4}"/>
            </a:ext>
          </a:extLst>
        </xdr:cNvPr>
        <xdr:cNvSpPr/>
      </xdr:nvSpPr>
      <xdr:spPr>
        <a:xfrm>
          <a:off x="16754475" y="10020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1F4C0BB4-ED80-4DCA-A5B2-E95C753A5BF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8C564B49-C780-4A59-BB02-56ED96CFCD7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5AFEA274-BE65-4ABB-847E-169F29F16CF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3596A5AE-0BE7-4319-9B07-7948BCD9630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9F6DAC84-7B8A-4CEA-85AA-3838560F0B7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2540</xdr:rowOff>
    </xdr:from>
    <xdr:to>
      <xdr:col>116</xdr:col>
      <xdr:colOff>114300</xdr:colOff>
      <xdr:row>59</xdr:row>
      <xdr:rowOff>104140</xdr:rowOff>
    </xdr:to>
    <xdr:sp macro="" textlink="">
      <xdr:nvSpPr>
        <xdr:cNvPr id="677" name="楕円 676">
          <a:extLst>
            <a:ext uri="{FF2B5EF4-FFF2-40B4-BE49-F238E27FC236}">
              <a16:creationId xmlns:a16="http://schemas.microsoft.com/office/drawing/2014/main" id="{1EDD7F70-7346-4E2A-94FA-9555FAE8C300}"/>
            </a:ext>
          </a:extLst>
        </xdr:cNvPr>
        <xdr:cNvSpPr/>
      </xdr:nvSpPr>
      <xdr:spPr>
        <a:xfrm>
          <a:off x="19897725" y="95561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25417</xdr:rowOff>
    </xdr:from>
    <xdr:ext cx="469744" cy="259045"/>
    <xdr:sp macro="" textlink="">
      <xdr:nvSpPr>
        <xdr:cNvPr id="678" name="【学校施設】&#10;一人当たり面積該当値テキスト">
          <a:extLst>
            <a:ext uri="{FF2B5EF4-FFF2-40B4-BE49-F238E27FC236}">
              <a16:creationId xmlns:a16="http://schemas.microsoft.com/office/drawing/2014/main" id="{6375C56D-8A45-4853-A439-845655E6E419}"/>
            </a:ext>
          </a:extLst>
        </xdr:cNvPr>
        <xdr:cNvSpPr txBox="1"/>
      </xdr:nvSpPr>
      <xdr:spPr>
        <a:xfrm>
          <a:off x="20002500" y="9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86360</xdr:rowOff>
    </xdr:from>
    <xdr:to>
      <xdr:col>112</xdr:col>
      <xdr:colOff>38100</xdr:colOff>
      <xdr:row>60</xdr:row>
      <xdr:rowOff>16510</xdr:rowOff>
    </xdr:to>
    <xdr:sp macro="" textlink="">
      <xdr:nvSpPr>
        <xdr:cNvPr id="679" name="楕円 678">
          <a:extLst>
            <a:ext uri="{FF2B5EF4-FFF2-40B4-BE49-F238E27FC236}">
              <a16:creationId xmlns:a16="http://schemas.microsoft.com/office/drawing/2014/main" id="{7A0E650C-A50C-49A0-B93E-01AA9BD1AD45}"/>
            </a:ext>
          </a:extLst>
        </xdr:cNvPr>
        <xdr:cNvSpPr/>
      </xdr:nvSpPr>
      <xdr:spPr>
        <a:xfrm>
          <a:off x="19154775" y="96367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53340</xdr:rowOff>
    </xdr:from>
    <xdr:to>
      <xdr:col>116</xdr:col>
      <xdr:colOff>63500</xdr:colOff>
      <xdr:row>59</xdr:row>
      <xdr:rowOff>137160</xdr:rowOff>
    </xdr:to>
    <xdr:cxnSp macro="">
      <xdr:nvCxnSpPr>
        <xdr:cNvPr id="680" name="直線コネクタ 679">
          <a:extLst>
            <a:ext uri="{FF2B5EF4-FFF2-40B4-BE49-F238E27FC236}">
              <a16:creationId xmlns:a16="http://schemas.microsoft.com/office/drawing/2014/main" id="{D1D719E3-897B-457C-961D-04547D5EE8B3}"/>
            </a:ext>
          </a:extLst>
        </xdr:cNvPr>
        <xdr:cNvCxnSpPr/>
      </xdr:nvCxnSpPr>
      <xdr:spPr>
        <a:xfrm flipV="1">
          <a:off x="19202400" y="9603740"/>
          <a:ext cx="752475"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59690</xdr:rowOff>
    </xdr:from>
    <xdr:to>
      <xdr:col>107</xdr:col>
      <xdr:colOff>101600</xdr:colOff>
      <xdr:row>60</xdr:row>
      <xdr:rowOff>161290</xdr:rowOff>
    </xdr:to>
    <xdr:sp macro="" textlink="">
      <xdr:nvSpPr>
        <xdr:cNvPr id="681" name="楕円 680">
          <a:extLst>
            <a:ext uri="{FF2B5EF4-FFF2-40B4-BE49-F238E27FC236}">
              <a16:creationId xmlns:a16="http://schemas.microsoft.com/office/drawing/2014/main" id="{3A7C0450-1D90-4B9E-8449-5B09DD50DA7C}"/>
            </a:ext>
          </a:extLst>
        </xdr:cNvPr>
        <xdr:cNvSpPr/>
      </xdr:nvSpPr>
      <xdr:spPr>
        <a:xfrm>
          <a:off x="18345150" y="97751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137160</xdr:rowOff>
    </xdr:from>
    <xdr:to>
      <xdr:col>111</xdr:col>
      <xdr:colOff>177800</xdr:colOff>
      <xdr:row>60</xdr:row>
      <xdr:rowOff>110490</xdr:rowOff>
    </xdr:to>
    <xdr:cxnSp macro="">
      <xdr:nvCxnSpPr>
        <xdr:cNvPr id="682" name="直線コネクタ 681">
          <a:extLst>
            <a:ext uri="{FF2B5EF4-FFF2-40B4-BE49-F238E27FC236}">
              <a16:creationId xmlns:a16="http://schemas.microsoft.com/office/drawing/2014/main" id="{F7743147-3179-4DF5-93EA-F17163ED049A}"/>
            </a:ext>
          </a:extLst>
        </xdr:cNvPr>
        <xdr:cNvCxnSpPr/>
      </xdr:nvCxnSpPr>
      <xdr:spPr>
        <a:xfrm flipV="1">
          <a:off x="18392775" y="9693910"/>
          <a:ext cx="809625"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83" name="楕円 682">
          <a:extLst>
            <a:ext uri="{FF2B5EF4-FFF2-40B4-BE49-F238E27FC236}">
              <a16:creationId xmlns:a16="http://schemas.microsoft.com/office/drawing/2014/main" id="{2663F112-6A58-4BC7-A367-B01E6D2CDDED}"/>
            </a:ext>
          </a:extLst>
        </xdr:cNvPr>
        <xdr:cNvSpPr/>
      </xdr:nvSpPr>
      <xdr:spPr>
        <a:xfrm>
          <a:off x="17554575" y="101180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110490</xdr:rowOff>
    </xdr:from>
    <xdr:to>
      <xdr:col>107</xdr:col>
      <xdr:colOff>50800</xdr:colOff>
      <xdr:row>62</xdr:row>
      <xdr:rowOff>129540</xdr:rowOff>
    </xdr:to>
    <xdr:cxnSp macro="">
      <xdr:nvCxnSpPr>
        <xdr:cNvPr id="684" name="直線コネクタ 683">
          <a:extLst>
            <a:ext uri="{FF2B5EF4-FFF2-40B4-BE49-F238E27FC236}">
              <a16:creationId xmlns:a16="http://schemas.microsoft.com/office/drawing/2014/main" id="{A6556817-0041-42F2-85F8-22FCB06D0439}"/>
            </a:ext>
          </a:extLst>
        </xdr:cNvPr>
        <xdr:cNvCxnSpPr/>
      </xdr:nvCxnSpPr>
      <xdr:spPr>
        <a:xfrm flipV="1">
          <a:off x="17602200" y="9822815"/>
          <a:ext cx="79057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685" name="楕円 684">
          <a:extLst>
            <a:ext uri="{FF2B5EF4-FFF2-40B4-BE49-F238E27FC236}">
              <a16:creationId xmlns:a16="http://schemas.microsoft.com/office/drawing/2014/main" id="{A969E5A1-C9EF-4298-8B44-6D59216E5294}"/>
            </a:ext>
          </a:extLst>
        </xdr:cNvPr>
        <xdr:cNvSpPr/>
      </xdr:nvSpPr>
      <xdr:spPr>
        <a:xfrm>
          <a:off x="16754475" y="100882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129540</xdr:rowOff>
    </xdr:to>
    <xdr:cxnSp macro="">
      <xdr:nvCxnSpPr>
        <xdr:cNvPr id="686" name="直線コネクタ 685">
          <a:extLst>
            <a:ext uri="{FF2B5EF4-FFF2-40B4-BE49-F238E27FC236}">
              <a16:creationId xmlns:a16="http://schemas.microsoft.com/office/drawing/2014/main" id="{2E88FE62-FE6A-4577-B48C-CE29B67C7FBE}"/>
            </a:ext>
          </a:extLst>
        </xdr:cNvPr>
        <xdr:cNvCxnSpPr/>
      </xdr:nvCxnSpPr>
      <xdr:spPr>
        <a:xfrm>
          <a:off x="16802100" y="10145395"/>
          <a:ext cx="8001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76217</xdr:rowOff>
    </xdr:from>
    <xdr:ext cx="469744" cy="259045"/>
    <xdr:sp macro="" textlink="">
      <xdr:nvSpPr>
        <xdr:cNvPr id="687" name="n_1aveValue【学校施設】&#10;一人当たり面積">
          <a:extLst>
            <a:ext uri="{FF2B5EF4-FFF2-40B4-BE49-F238E27FC236}">
              <a16:creationId xmlns:a16="http://schemas.microsoft.com/office/drawing/2014/main" id="{7E5187BD-02C6-4A76-8BA0-7C9B1BC28EE7}"/>
            </a:ext>
          </a:extLst>
        </xdr:cNvPr>
        <xdr:cNvSpPr txBox="1"/>
      </xdr:nvSpPr>
      <xdr:spPr>
        <a:xfrm>
          <a:off x="18983402" y="97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109237</xdr:rowOff>
    </xdr:from>
    <xdr:ext cx="469744" cy="259045"/>
    <xdr:sp macro="" textlink="">
      <xdr:nvSpPr>
        <xdr:cNvPr id="688" name="n_2aveValue【学校施設】&#10;一人当たり面積">
          <a:extLst>
            <a:ext uri="{FF2B5EF4-FFF2-40B4-BE49-F238E27FC236}">
              <a16:creationId xmlns:a16="http://schemas.microsoft.com/office/drawing/2014/main" id="{2BA86B5C-AF0A-4898-AA44-24D8DC6BD563}"/>
            </a:ext>
          </a:extLst>
        </xdr:cNvPr>
        <xdr:cNvSpPr txBox="1"/>
      </xdr:nvSpPr>
      <xdr:spPr>
        <a:xfrm>
          <a:off x="18183302" y="94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689" name="n_3aveValue【学校施設】&#10;一人当たり面積">
          <a:extLst>
            <a:ext uri="{FF2B5EF4-FFF2-40B4-BE49-F238E27FC236}">
              <a16:creationId xmlns:a16="http://schemas.microsoft.com/office/drawing/2014/main" id="{176BA9EC-30C6-43B8-BE1A-BC599EEB6D62}"/>
            </a:ext>
          </a:extLst>
        </xdr:cNvPr>
        <xdr:cNvSpPr txBox="1"/>
      </xdr:nvSpPr>
      <xdr:spPr>
        <a:xfrm>
          <a:off x="17383202"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90" name="n_4aveValue【学校施設】&#10;一人当たり面積">
          <a:extLst>
            <a:ext uri="{FF2B5EF4-FFF2-40B4-BE49-F238E27FC236}">
              <a16:creationId xmlns:a16="http://schemas.microsoft.com/office/drawing/2014/main" id="{A5165908-8A9B-4536-A756-350F38BF8BD1}"/>
            </a:ext>
          </a:extLst>
        </xdr:cNvPr>
        <xdr:cNvSpPr txBox="1"/>
      </xdr:nvSpPr>
      <xdr:spPr>
        <a:xfrm>
          <a:off x="16592627"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33037</xdr:rowOff>
    </xdr:from>
    <xdr:ext cx="469744" cy="259045"/>
    <xdr:sp macro="" textlink="">
      <xdr:nvSpPr>
        <xdr:cNvPr id="691" name="n_1mainValue【学校施設】&#10;一人当たり面積">
          <a:extLst>
            <a:ext uri="{FF2B5EF4-FFF2-40B4-BE49-F238E27FC236}">
              <a16:creationId xmlns:a16="http://schemas.microsoft.com/office/drawing/2014/main" id="{B461338C-7FBE-43AC-8FBE-C4FA67E11537}"/>
            </a:ext>
          </a:extLst>
        </xdr:cNvPr>
        <xdr:cNvSpPr txBox="1"/>
      </xdr:nvSpPr>
      <xdr:spPr>
        <a:xfrm>
          <a:off x="18983402" y="942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152417</xdr:rowOff>
    </xdr:from>
    <xdr:ext cx="469744" cy="259045"/>
    <xdr:sp macro="" textlink="">
      <xdr:nvSpPr>
        <xdr:cNvPr id="692" name="n_2mainValue【学校施設】&#10;一人当たり面積">
          <a:extLst>
            <a:ext uri="{FF2B5EF4-FFF2-40B4-BE49-F238E27FC236}">
              <a16:creationId xmlns:a16="http://schemas.microsoft.com/office/drawing/2014/main" id="{5456616A-F82F-4FD5-BACE-EA37871632A5}"/>
            </a:ext>
          </a:extLst>
        </xdr:cNvPr>
        <xdr:cNvSpPr txBox="1"/>
      </xdr:nvSpPr>
      <xdr:spPr>
        <a:xfrm>
          <a:off x="18183302"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693" name="n_3mainValue【学校施設】&#10;一人当たり面積">
          <a:extLst>
            <a:ext uri="{FF2B5EF4-FFF2-40B4-BE49-F238E27FC236}">
              <a16:creationId xmlns:a16="http://schemas.microsoft.com/office/drawing/2014/main" id="{33D6EA98-97BB-4208-9EE0-65AB46E26A8A}"/>
            </a:ext>
          </a:extLst>
        </xdr:cNvPr>
        <xdr:cNvSpPr txBox="1"/>
      </xdr:nvSpPr>
      <xdr:spPr>
        <a:xfrm>
          <a:off x="17383202" y="102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144797</xdr:rowOff>
    </xdr:from>
    <xdr:ext cx="469744" cy="259045"/>
    <xdr:sp macro="" textlink="">
      <xdr:nvSpPr>
        <xdr:cNvPr id="694" name="n_4mainValue【学校施設】&#10;一人当たり面積">
          <a:extLst>
            <a:ext uri="{FF2B5EF4-FFF2-40B4-BE49-F238E27FC236}">
              <a16:creationId xmlns:a16="http://schemas.microsoft.com/office/drawing/2014/main" id="{0AAB8D6D-FE6A-4743-A305-BFDB23599F4F}"/>
            </a:ext>
          </a:extLst>
        </xdr:cNvPr>
        <xdr:cNvSpPr txBox="1"/>
      </xdr:nvSpPr>
      <xdr:spPr>
        <a:xfrm>
          <a:off x="165926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5" name="正方形/長方形 694">
          <a:extLst>
            <a:ext uri="{FF2B5EF4-FFF2-40B4-BE49-F238E27FC236}">
              <a16:creationId xmlns:a16="http://schemas.microsoft.com/office/drawing/2014/main" id="{E759D688-9E0C-40FA-AD44-8B4C894B132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6" name="正方形/長方形 695">
          <a:extLst>
            <a:ext uri="{FF2B5EF4-FFF2-40B4-BE49-F238E27FC236}">
              <a16:creationId xmlns:a16="http://schemas.microsoft.com/office/drawing/2014/main" id="{0DA65519-30F5-45BE-82B9-3AADD409EE8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97" name="正方形/長方形 696">
          <a:extLst>
            <a:ext uri="{FF2B5EF4-FFF2-40B4-BE49-F238E27FC236}">
              <a16:creationId xmlns:a16="http://schemas.microsoft.com/office/drawing/2014/main" id="{2998DD38-7177-4633-A4C9-5BB6030726C8}"/>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98" name="正方形/長方形 697">
          <a:extLst>
            <a:ext uri="{FF2B5EF4-FFF2-40B4-BE49-F238E27FC236}">
              <a16:creationId xmlns:a16="http://schemas.microsoft.com/office/drawing/2014/main" id="{DF7B38C5-73A9-4DEF-B5AE-1A10E4E11436}"/>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99" name="正方形/長方形 698">
          <a:extLst>
            <a:ext uri="{FF2B5EF4-FFF2-40B4-BE49-F238E27FC236}">
              <a16:creationId xmlns:a16="http://schemas.microsoft.com/office/drawing/2014/main" id="{A6F4C059-0EAC-4C2D-AEB5-5E14B1471787}"/>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a:extLst>
            <a:ext uri="{FF2B5EF4-FFF2-40B4-BE49-F238E27FC236}">
              <a16:creationId xmlns:a16="http://schemas.microsoft.com/office/drawing/2014/main" id="{EE340BA6-69C4-44BE-AD30-033975091725}"/>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a:extLst>
            <a:ext uri="{FF2B5EF4-FFF2-40B4-BE49-F238E27FC236}">
              <a16:creationId xmlns:a16="http://schemas.microsoft.com/office/drawing/2014/main" id="{A56D470E-EB4C-438C-B949-A62DD30A5CB5}"/>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a:extLst>
            <a:ext uri="{FF2B5EF4-FFF2-40B4-BE49-F238E27FC236}">
              <a16:creationId xmlns:a16="http://schemas.microsoft.com/office/drawing/2014/main" id="{CADCAAE9-CE01-40BD-805A-5A939EE39FD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a:extLst>
            <a:ext uri="{FF2B5EF4-FFF2-40B4-BE49-F238E27FC236}">
              <a16:creationId xmlns:a16="http://schemas.microsoft.com/office/drawing/2014/main" id="{BD048094-8225-4625-A774-836C8484E478}"/>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4" name="直線コネクタ 703">
          <a:extLst>
            <a:ext uri="{FF2B5EF4-FFF2-40B4-BE49-F238E27FC236}">
              <a16:creationId xmlns:a16="http://schemas.microsoft.com/office/drawing/2014/main" id="{E6718BC0-E0BC-41B8-A229-F1BB4E03E9E4}"/>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5" name="テキスト ボックス 704">
          <a:extLst>
            <a:ext uri="{FF2B5EF4-FFF2-40B4-BE49-F238E27FC236}">
              <a16:creationId xmlns:a16="http://schemas.microsoft.com/office/drawing/2014/main" id="{9AF33486-20E9-4609-BC3A-D868E1C69ABE}"/>
            </a:ext>
          </a:extLst>
        </xdr:cNvPr>
        <xdr:cNvSpPr txBox="1"/>
      </xdr:nvSpPr>
      <xdr:spPr>
        <a:xfrm>
          <a:off x="107945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6" name="直線コネクタ 705">
          <a:extLst>
            <a:ext uri="{FF2B5EF4-FFF2-40B4-BE49-F238E27FC236}">
              <a16:creationId xmlns:a16="http://schemas.microsoft.com/office/drawing/2014/main" id="{625BD9EB-FD82-45F5-B757-9F3843F305A5}"/>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7" name="テキスト ボックス 706">
          <a:extLst>
            <a:ext uri="{FF2B5EF4-FFF2-40B4-BE49-F238E27FC236}">
              <a16:creationId xmlns:a16="http://schemas.microsoft.com/office/drawing/2014/main" id="{BA1026DD-0CEF-41D5-B468-9EF6560728C4}"/>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8" name="直線コネクタ 707">
          <a:extLst>
            <a:ext uri="{FF2B5EF4-FFF2-40B4-BE49-F238E27FC236}">
              <a16:creationId xmlns:a16="http://schemas.microsoft.com/office/drawing/2014/main" id="{48AE193B-04EE-431D-A873-682CD9B4DD15}"/>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9" name="テキスト ボックス 708">
          <a:extLst>
            <a:ext uri="{FF2B5EF4-FFF2-40B4-BE49-F238E27FC236}">
              <a16:creationId xmlns:a16="http://schemas.microsoft.com/office/drawing/2014/main" id="{BE37C7F6-9CC8-4A61-B2EF-403B47656D04}"/>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0" name="直線コネクタ 709">
          <a:extLst>
            <a:ext uri="{FF2B5EF4-FFF2-40B4-BE49-F238E27FC236}">
              <a16:creationId xmlns:a16="http://schemas.microsoft.com/office/drawing/2014/main" id="{48A32F97-398E-4A69-A70D-EF73910B2165}"/>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1" name="テキスト ボックス 710">
          <a:extLst>
            <a:ext uri="{FF2B5EF4-FFF2-40B4-BE49-F238E27FC236}">
              <a16:creationId xmlns:a16="http://schemas.microsoft.com/office/drawing/2014/main" id="{9978A208-9792-44B4-B11D-02B94285D653}"/>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2" name="直線コネクタ 711">
          <a:extLst>
            <a:ext uri="{FF2B5EF4-FFF2-40B4-BE49-F238E27FC236}">
              <a16:creationId xmlns:a16="http://schemas.microsoft.com/office/drawing/2014/main" id="{B2BE82F8-F666-4E93-AF34-0D37126227F5}"/>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3" name="テキスト ボックス 712">
          <a:extLst>
            <a:ext uri="{FF2B5EF4-FFF2-40B4-BE49-F238E27FC236}">
              <a16:creationId xmlns:a16="http://schemas.microsoft.com/office/drawing/2014/main" id="{8AFF1A30-6E94-4D49-94A4-31F2FC4C7C05}"/>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4" name="直線コネクタ 713">
          <a:extLst>
            <a:ext uri="{FF2B5EF4-FFF2-40B4-BE49-F238E27FC236}">
              <a16:creationId xmlns:a16="http://schemas.microsoft.com/office/drawing/2014/main" id="{62AB51CA-1862-43C6-AF75-FF3EAAFEACC3}"/>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5" name="テキスト ボックス 714">
          <a:extLst>
            <a:ext uri="{FF2B5EF4-FFF2-40B4-BE49-F238E27FC236}">
              <a16:creationId xmlns:a16="http://schemas.microsoft.com/office/drawing/2014/main" id="{03FAC1A8-CEF8-4A5B-8C9F-4F29E2E38E19}"/>
            </a:ext>
          </a:extLst>
        </xdr:cNvPr>
        <xdr:cNvSpPr txBox="1"/>
      </xdr:nvSpPr>
      <xdr:spPr>
        <a:xfrm>
          <a:off x="10903736" y="124112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6" name="直線コネクタ 715">
          <a:extLst>
            <a:ext uri="{FF2B5EF4-FFF2-40B4-BE49-F238E27FC236}">
              <a16:creationId xmlns:a16="http://schemas.microsoft.com/office/drawing/2014/main" id="{CF0E7010-4446-4854-B756-B6514495C1F6}"/>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図書館】&#10;有形固定資産減価償却率グラフ枠">
          <a:extLst>
            <a:ext uri="{FF2B5EF4-FFF2-40B4-BE49-F238E27FC236}">
              <a16:creationId xmlns:a16="http://schemas.microsoft.com/office/drawing/2014/main" id="{7046B893-2FF2-49A0-9224-21922C4C361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126274</xdr:rowOff>
    </xdr:from>
    <xdr:to>
      <xdr:col>85</xdr:col>
      <xdr:colOff>126364</xdr:colOff>
      <xdr:row>84</xdr:row>
      <xdr:rowOff>15239</xdr:rowOff>
    </xdr:to>
    <xdr:cxnSp macro="">
      <xdr:nvCxnSpPr>
        <xdr:cNvPr id="718" name="直線コネクタ 717">
          <a:extLst>
            <a:ext uri="{FF2B5EF4-FFF2-40B4-BE49-F238E27FC236}">
              <a16:creationId xmlns:a16="http://schemas.microsoft.com/office/drawing/2014/main" id="{E4DF023E-90B4-465E-8320-B289FFC5A096}"/>
            </a:ext>
          </a:extLst>
        </xdr:cNvPr>
        <xdr:cNvCxnSpPr/>
      </xdr:nvCxnSpPr>
      <xdr:spPr>
        <a:xfrm flipV="1">
          <a:off x="14695170" y="12591324"/>
          <a:ext cx="1269" cy="1022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19066</xdr:rowOff>
    </xdr:from>
    <xdr:ext cx="405111" cy="259045"/>
    <xdr:sp macro="" textlink="">
      <xdr:nvSpPr>
        <xdr:cNvPr id="719" name="【図書館】&#10;有形固定資産減価償却率最小値テキスト">
          <a:extLst>
            <a:ext uri="{FF2B5EF4-FFF2-40B4-BE49-F238E27FC236}">
              <a16:creationId xmlns:a16="http://schemas.microsoft.com/office/drawing/2014/main" id="{9E1C7B35-5A8F-4DE1-AB46-11531F1DCAED}"/>
            </a:ext>
          </a:extLst>
        </xdr:cNvPr>
        <xdr:cNvSpPr txBox="1"/>
      </xdr:nvSpPr>
      <xdr:spPr>
        <a:xfrm>
          <a:off x="14744700"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15239</xdr:rowOff>
    </xdr:from>
    <xdr:to>
      <xdr:col>86</xdr:col>
      <xdr:colOff>25400</xdr:colOff>
      <xdr:row>84</xdr:row>
      <xdr:rowOff>15239</xdr:rowOff>
    </xdr:to>
    <xdr:cxnSp macro="">
      <xdr:nvCxnSpPr>
        <xdr:cNvPr id="720" name="直線コネクタ 719">
          <a:extLst>
            <a:ext uri="{FF2B5EF4-FFF2-40B4-BE49-F238E27FC236}">
              <a16:creationId xmlns:a16="http://schemas.microsoft.com/office/drawing/2014/main" id="{19827E41-A8EC-4A3D-95AA-42963D91FEF8}"/>
            </a:ext>
          </a:extLst>
        </xdr:cNvPr>
        <xdr:cNvCxnSpPr/>
      </xdr:nvCxnSpPr>
      <xdr:spPr>
        <a:xfrm>
          <a:off x="14611350" y="136137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72951</xdr:rowOff>
    </xdr:from>
    <xdr:ext cx="340478" cy="259045"/>
    <xdr:sp macro="" textlink="">
      <xdr:nvSpPr>
        <xdr:cNvPr id="721" name="【図書館】&#10;有形固定資産減価償却率最大値テキスト">
          <a:extLst>
            <a:ext uri="{FF2B5EF4-FFF2-40B4-BE49-F238E27FC236}">
              <a16:creationId xmlns:a16="http://schemas.microsoft.com/office/drawing/2014/main" id="{488DD5BA-06C2-49ED-A3E8-CBB43F734749}"/>
            </a:ext>
          </a:extLst>
        </xdr:cNvPr>
        <xdr:cNvSpPr txBox="1"/>
      </xdr:nvSpPr>
      <xdr:spPr>
        <a:xfrm>
          <a:off x="14744700" y="12376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126274</xdr:rowOff>
    </xdr:from>
    <xdr:to>
      <xdr:col>86</xdr:col>
      <xdr:colOff>25400</xdr:colOff>
      <xdr:row>77</xdr:row>
      <xdr:rowOff>126274</xdr:rowOff>
    </xdr:to>
    <xdr:cxnSp macro="">
      <xdr:nvCxnSpPr>
        <xdr:cNvPr id="722" name="直線コネクタ 721">
          <a:extLst>
            <a:ext uri="{FF2B5EF4-FFF2-40B4-BE49-F238E27FC236}">
              <a16:creationId xmlns:a16="http://schemas.microsoft.com/office/drawing/2014/main" id="{E9C5660C-4BCA-4868-A544-2B79241CD39E}"/>
            </a:ext>
          </a:extLst>
        </xdr:cNvPr>
        <xdr:cNvCxnSpPr/>
      </xdr:nvCxnSpPr>
      <xdr:spPr>
        <a:xfrm>
          <a:off x="14611350" y="125913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140443</xdr:rowOff>
    </xdr:from>
    <xdr:ext cx="405111" cy="259045"/>
    <xdr:sp macro="" textlink="">
      <xdr:nvSpPr>
        <xdr:cNvPr id="723" name="【図書館】&#10;有形固定資産減価償却率平均値テキスト">
          <a:extLst>
            <a:ext uri="{FF2B5EF4-FFF2-40B4-BE49-F238E27FC236}">
              <a16:creationId xmlns:a16="http://schemas.microsoft.com/office/drawing/2014/main" id="{9C3E6406-4488-409F-BC4F-898268FF4C2B}"/>
            </a:ext>
          </a:extLst>
        </xdr:cNvPr>
        <xdr:cNvSpPr txBox="1"/>
      </xdr:nvSpPr>
      <xdr:spPr>
        <a:xfrm>
          <a:off x="14744700" y="13097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724" name="フローチャート: 判断 723">
          <a:extLst>
            <a:ext uri="{FF2B5EF4-FFF2-40B4-BE49-F238E27FC236}">
              <a16:creationId xmlns:a16="http://schemas.microsoft.com/office/drawing/2014/main" id="{1CE9FDEF-9B55-4977-9BA2-3195555A7483}"/>
            </a:ext>
          </a:extLst>
        </xdr:cNvPr>
        <xdr:cNvSpPr/>
      </xdr:nvSpPr>
      <xdr:spPr>
        <a:xfrm>
          <a:off x="14649450" y="131128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91802</xdr:rowOff>
    </xdr:from>
    <xdr:to>
      <xdr:col>81</xdr:col>
      <xdr:colOff>101600</xdr:colOff>
      <xdr:row>82</xdr:row>
      <xdr:rowOff>21952</xdr:rowOff>
    </xdr:to>
    <xdr:sp macro="" textlink="">
      <xdr:nvSpPr>
        <xdr:cNvPr id="725" name="フローチャート: 判断 724">
          <a:extLst>
            <a:ext uri="{FF2B5EF4-FFF2-40B4-BE49-F238E27FC236}">
              <a16:creationId xmlns:a16="http://schemas.microsoft.com/office/drawing/2014/main" id="{E8F4F2C4-3660-428E-9E5E-BBC51B65EEFF}"/>
            </a:ext>
          </a:extLst>
        </xdr:cNvPr>
        <xdr:cNvSpPr/>
      </xdr:nvSpPr>
      <xdr:spPr>
        <a:xfrm>
          <a:off x="13887450" y="132045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160382</xdr:rowOff>
    </xdr:from>
    <xdr:to>
      <xdr:col>76</xdr:col>
      <xdr:colOff>165100</xdr:colOff>
      <xdr:row>82</xdr:row>
      <xdr:rowOff>90532</xdr:rowOff>
    </xdr:to>
    <xdr:sp macro="" textlink="">
      <xdr:nvSpPr>
        <xdr:cNvPr id="726" name="フローチャート: 判断 725">
          <a:extLst>
            <a:ext uri="{FF2B5EF4-FFF2-40B4-BE49-F238E27FC236}">
              <a16:creationId xmlns:a16="http://schemas.microsoft.com/office/drawing/2014/main" id="{C1E1871B-C352-4CFB-A767-90051ACFD605}"/>
            </a:ext>
          </a:extLst>
        </xdr:cNvPr>
        <xdr:cNvSpPr/>
      </xdr:nvSpPr>
      <xdr:spPr>
        <a:xfrm>
          <a:off x="13096875" y="1327948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77107</xdr:rowOff>
    </xdr:from>
    <xdr:to>
      <xdr:col>72</xdr:col>
      <xdr:colOff>38100</xdr:colOff>
      <xdr:row>82</xdr:row>
      <xdr:rowOff>7257</xdr:rowOff>
    </xdr:to>
    <xdr:sp macro="" textlink="">
      <xdr:nvSpPr>
        <xdr:cNvPr id="727" name="フローチャート: 判断 726">
          <a:extLst>
            <a:ext uri="{FF2B5EF4-FFF2-40B4-BE49-F238E27FC236}">
              <a16:creationId xmlns:a16="http://schemas.microsoft.com/office/drawing/2014/main" id="{ECD8FBC8-A84B-4BF4-9608-3FD99B29A4B0}"/>
            </a:ext>
          </a:extLst>
        </xdr:cNvPr>
        <xdr:cNvSpPr/>
      </xdr:nvSpPr>
      <xdr:spPr>
        <a:xfrm>
          <a:off x="12296775" y="131930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101600</xdr:rowOff>
    </xdr:from>
    <xdr:to>
      <xdr:col>67</xdr:col>
      <xdr:colOff>101600</xdr:colOff>
      <xdr:row>80</xdr:row>
      <xdr:rowOff>31750</xdr:rowOff>
    </xdr:to>
    <xdr:sp macro="" textlink="">
      <xdr:nvSpPr>
        <xdr:cNvPr id="728" name="フローチャート: 判断 727">
          <a:extLst>
            <a:ext uri="{FF2B5EF4-FFF2-40B4-BE49-F238E27FC236}">
              <a16:creationId xmlns:a16="http://schemas.microsoft.com/office/drawing/2014/main" id="{4AF5F220-DF4D-46FA-BB56-1C897FA2E2F5}"/>
            </a:ext>
          </a:extLst>
        </xdr:cNvPr>
        <xdr:cNvSpPr/>
      </xdr:nvSpPr>
      <xdr:spPr>
        <a:xfrm>
          <a:off x="11487150" y="12896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FC6BECF5-7386-4A4D-8E50-BACA62FFBAA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AF3ACE3-98C0-4492-A93B-47876445DA9D}"/>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B23691C4-759A-47A4-AE93-762B8C245EA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DF93A9A8-B9D6-4F2E-AEEE-236712CAFF2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79DEC55B-FA93-438F-B6A4-F7DE9C108D03}"/>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34652</xdr:rowOff>
    </xdr:from>
    <xdr:to>
      <xdr:col>85</xdr:col>
      <xdr:colOff>177800</xdr:colOff>
      <xdr:row>78</xdr:row>
      <xdr:rowOff>136252</xdr:rowOff>
    </xdr:to>
    <xdr:sp macro="" textlink="">
      <xdr:nvSpPr>
        <xdr:cNvPr id="734" name="楕円 733">
          <a:extLst>
            <a:ext uri="{FF2B5EF4-FFF2-40B4-BE49-F238E27FC236}">
              <a16:creationId xmlns:a16="http://schemas.microsoft.com/office/drawing/2014/main" id="{99AB3018-A95E-40BD-AFAB-DCBEB73DBA21}"/>
            </a:ext>
          </a:extLst>
        </xdr:cNvPr>
        <xdr:cNvSpPr/>
      </xdr:nvSpPr>
      <xdr:spPr>
        <a:xfrm>
          <a:off x="14649450" y="1266162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57529</xdr:rowOff>
    </xdr:from>
    <xdr:ext cx="405111" cy="259045"/>
    <xdr:sp macro="" textlink="">
      <xdr:nvSpPr>
        <xdr:cNvPr id="735" name="【図書館】&#10;有形固定資産減価償却率該当値テキスト">
          <a:extLst>
            <a:ext uri="{FF2B5EF4-FFF2-40B4-BE49-F238E27FC236}">
              <a16:creationId xmlns:a16="http://schemas.microsoft.com/office/drawing/2014/main" id="{49491C79-D8F6-4BE6-A8C7-5A5CCA1F9369}"/>
            </a:ext>
          </a:extLst>
        </xdr:cNvPr>
        <xdr:cNvSpPr txBox="1"/>
      </xdr:nvSpPr>
      <xdr:spPr>
        <a:xfrm>
          <a:off x="14744700" y="1252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42818</xdr:rowOff>
    </xdr:from>
    <xdr:to>
      <xdr:col>81</xdr:col>
      <xdr:colOff>101600</xdr:colOff>
      <xdr:row>86</xdr:row>
      <xdr:rowOff>144418</xdr:rowOff>
    </xdr:to>
    <xdr:sp macro="" textlink="">
      <xdr:nvSpPr>
        <xdr:cNvPr id="736" name="楕円 735">
          <a:extLst>
            <a:ext uri="{FF2B5EF4-FFF2-40B4-BE49-F238E27FC236}">
              <a16:creationId xmlns:a16="http://schemas.microsoft.com/office/drawing/2014/main" id="{607E8930-02FA-4754-A2BF-8A788E61EFDC}"/>
            </a:ext>
          </a:extLst>
        </xdr:cNvPr>
        <xdr:cNvSpPr/>
      </xdr:nvSpPr>
      <xdr:spPr>
        <a:xfrm>
          <a:off x="13887450" y="13971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85452</xdr:rowOff>
    </xdr:from>
    <xdr:to>
      <xdr:col>85</xdr:col>
      <xdr:colOff>127000</xdr:colOff>
      <xdr:row>86</xdr:row>
      <xdr:rowOff>93618</xdr:rowOff>
    </xdr:to>
    <xdr:cxnSp macro="">
      <xdr:nvCxnSpPr>
        <xdr:cNvPr id="737" name="直線コネクタ 736">
          <a:extLst>
            <a:ext uri="{FF2B5EF4-FFF2-40B4-BE49-F238E27FC236}">
              <a16:creationId xmlns:a16="http://schemas.microsoft.com/office/drawing/2014/main" id="{50279BCF-853C-44F0-A915-2341DF597FF9}"/>
            </a:ext>
          </a:extLst>
        </xdr:cNvPr>
        <xdr:cNvCxnSpPr/>
      </xdr:nvCxnSpPr>
      <xdr:spPr>
        <a:xfrm flipV="1">
          <a:off x="13935075" y="12718777"/>
          <a:ext cx="762000" cy="13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39551</xdr:rowOff>
    </xdr:from>
    <xdr:to>
      <xdr:col>76</xdr:col>
      <xdr:colOff>165100</xdr:colOff>
      <xdr:row>86</xdr:row>
      <xdr:rowOff>141151</xdr:rowOff>
    </xdr:to>
    <xdr:sp macro="" textlink="">
      <xdr:nvSpPr>
        <xdr:cNvPr id="738" name="楕円 737">
          <a:extLst>
            <a:ext uri="{FF2B5EF4-FFF2-40B4-BE49-F238E27FC236}">
              <a16:creationId xmlns:a16="http://schemas.microsoft.com/office/drawing/2014/main" id="{6B62783F-2340-4889-AB65-30737901C410}"/>
            </a:ext>
          </a:extLst>
        </xdr:cNvPr>
        <xdr:cNvSpPr/>
      </xdr:nvSpPr>
      <xdr:spPr>
        <a:xfrm>
          <a:off x="13096875" y="1396510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90351</xdr:rowOff>
    </xdr:from>
    <xdr:to>
      <xdr:col>81</xdr:col>
      <xdr:colOff>50800</xdr:colOff>
      <xdr:row>86</xdr:row>
      <xdr:rowOff>93618</xdr:rowOff>
    </xdr:to>
    <xdr:cxnSp macro="">
      <xdr:nvCxnSpPr>
        <xdr:cNvPr id="739" name="直線コネクタ 738">
          <a:extLst>
            <a:ext uri="{FF2B5EF4-FFF2-40B4-BE49-F238E27FC236}">
              <a16:creationId xmlns:a16="http://schemas.microsoft.com/office/drawing/2014/main" id="{7BC03B75-3E38-42B5-A764-ECD19170B1F8}"/>
            </a:ext>
          </a:extLst>
        </xdr:cNvPr>
        <xdr:cNvCxnSpPr/>
      </xdr:nvCxnSpPr>
      <xdr:spPr>
        <a:xfrm>
          <a:off x="13144500" y="14012726"/>
          <a:ext cx="790575"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36286</xdr:rowOff>
    </xdr:from>
    <xdr:to>
      <xdr:col>72</xdr:col>
      <xdr:colOff>38100</xdr:colOff>
      <xdr:row>86</xdr:row>
      <xdr:rowOff>137886</xdr:rowOff>
    </xdr:to>
    <xdr:sp macro="" textlink="">
      <xdr:nvSpPr>
        <xdr:cNvPr id="740" name="楕円 739">
          <a:extLst>
            <a:ext uri="{FF2B5EF4-FFF2-40B4-BE49-F238E27FC236}">
              <a16:creationId xmlns:a16="http://schemas.microsoft.com/office/drawing/2014/main" id="{E02EF08D-ED9A-4DAF-BC18-666BD7DB1713}"/>
            </a:ext>
          </a:extLst>
        </xdr:cNvPr>
        <xdr:cNvSpPr/>
      </xdr:nvSpPr>
      <xdr:spPr>
        <a:xfrm>
          <a:off x="12296775" y="139618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87086</xdr:rowOff>
    </xdr:from>
    <xdr:to>
      <xdr:col>76</xdr:col>
      <xdr:colOff>114300</xdr:colOff>
      <xdr:row>86</xdr:row>
      <xdr:rowOff>90351</xdr:rowOff>
    </xdr:to>
    <xdr:cxnSp macro="">
      <xdr:nvCxnSpPr>
        <xdr:cNvPr id="741" name="直線コネクタ 740">
          <a:extLst>
            <a:ext uri="{FF2B5EF4-FFF2-40B4-BE49-F238E27FC236}">
              <a16:creationId xmlns:a16="http://schemas.microsoft.com/office/drawing/2014/main" id="{A55601BF-AA52-42AF-A45D-71B899D2326B}"/>
            </a:ext>
          </a:extLst>
        </xdr:cNvPr>
        <xdr:cNvCxnSpPr/>
      </xdr:nvCxnSpPr>
      <xdr:spPr>
        <a:xfrm>
          <a:off x="12344400" y="14009461"/>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33020</xdr:rowOff>
    </xdr:from>
    <xdr:to>
      <xdr:col>67</xdr:col>
      <xdr:colOff>101600</xdr:colOff>
      <xdr:row>86</xdr:row>
      <xdr:rowOff>134620</xdr:rowOff>
    </xdr:to>
    <xdr:sp macro="" textlink="">
      <xdr:nvSpPr>
        <xdr:cNvPr id="742" name="楕円 741">
          <a:extLst>
            <a:ext uri="{FF2B5EF4-FFF2-40B4-BE49-F238E27FC236}">
              <a16:creationId xmlns:a16="http://schemas.microsoft.com/office/drawing/2014/main" id="{37A7DFBF-8542-4F0E-BF84-99242D8014C8}"/>
            </a:ext>
          </a:extLst>
        </xdr:cNvPr>
        <xdr:cNvSpPr/>
      </xdr:nvSpPr>
      <xdr:spPr>
        <a:xfrm>
          <a:off x="11487150" y="139553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83820</xdr:rowOff>
    </xdr:from>
    <xdr:to>
      <xdr:col>71</xdr:col>
      <xdr:colOff>177800</xdr:colOff>
      <xdr:row>86</xdr:row>
      <xdr:rowOff>87086</xdr:rowOff>
    </xdr:to>
    <xdr:cxnSp macro="">
      <xdr:nvCxnSpPr>
        <xdr:cNvPr id="743" name="直線コネクタ 742">
          <a:extLst>
            <a:ext uri="{FF2B5EF4-FFF2-40B4-BE49-F238E27FC236}">
              <a16:creationId xmlns:a16="http://schemas.microsoft.com/office/drawing/2014/main" id="{CE298A02-9B8B-4389-85C1-76BBA8436C99}"/>
            </a:ext>
          </a:extLst>
        </xdr:cNvPr>
        <xdr:cNvCxnSpPr/>
      </xdr:nvCxnSpPr>
      <xdr:spPr>
        <a:xfrm>
          <a:off x="11534775" y="1401254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38479</xdr:rowOff>
    </xdr:from>
    <xdr:ext cx="405111" cy="259045"/>
    <xdr:sp macro="" textlink="">
      <xdr:nvSpPr>
        <xdr:cNvPr id="744" name="n_1aveValue【図書館】&#10;有形固定資産減価償却率">
          <a:extLst>
            <a:ext uri="{FF2B5EF4-FFF2-40B4-BE49-F238E27FC236}">
              <a16:creationId xmlns:a16="http://schemas.microsoft.com/office/drawing/2014/main" id="{6E2E33B8-5124-40C3-B0FC-5B6FCF4A2732}"/>
            </a:ext>
          </a:extLst>
        </xdr:cNvPr>
        <xdr:cNvSpPr txBox="1"/>
      </xdr:nvSpPr>
      <xdr:spPr>
        <a:xfrm>
          <a:off x="13745219" y="12992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745" name="n_2aveValue【図書館】&#10;有形固定資産減価償却率">
          <a:extLst>
            <a:ext uri="{FF2B5EF4-FFF2-40B4-BE49-F238E27FC236}">
              <a16:creationId xmlns:a16="http://schemas.microsoft.com/office/drawing/2014/main" id="{21ADF58F-A538-4DAB-8131-36005198F8FE}"/>
            </a:ext>
          </a:extLst>
        </xdr:cNvPr>
        <xdr:cNvSpPr txBox="1"/>
      </xdr:nvSpPr>
      <xdr:spPr>
        <a:xfrm>
          <a:off x="12964169" y="1305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23784</xdr:rowOff>
    </xdr:from>
    <xdr:ext cx="405111" cy="259045"/>
    <xdr:sp macro="" textlink="">
      <xdr:nvSpPr>
        <xdr:cNvPr id="746" name="n_3aveValue【図書館】&#10;有形固定資産減価償却率">
          <a:extLst>
            <a:ext uri="{FF2B5EF4-FFF2-40B4-BE49-F238E27FC236}">
              <a16:creationId xmlns:a16="http://schemas.microsoft.com/office/drawing/2014/main" id="{5EE451E4-2EFD-4C5F-95F2-F8AC767D6803}"/>
            </a:ext>
          </a:extLst>
        </xdr:cNvPr>
        <xdr:cNvSpPr txBox="1"/>
      </xdr:nvSpPr>
      <xdr:spPr>
        <a:xfrm>
          <a:off x="12164069" y="12980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47" name="n_4aveValue【図書館】&#10;有形固定資産減価償却率">
          <a:extLst>
            <a:ext uri="{FF2B5EF4-FFF2-40B4-BE49-F238E27FC236}">
              <a16:creationId xmlns:a16="http://schemas.microsoft.com/office/drawing/2014/main" id="{E9C53ACF-C1E5-4F1F-850D-8745F5BD1738}"/>
            </a:ext>
          </a:extLst>
        </xdr:cNvPr>
        <xdr:cNvSpPr txBox="1"/>
      </xdr:nvSpPr>
      <xdr:spPr>
        <a:xfrm>
          <a:off x="11354444" y="1267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135545</xdr:rowOff>
    </xdr:from>
    <xdr:ext cx="405111" cy="259045"/>
    <xdr:sp macro="" textlink="">
      <xdr:nvSpPr>
        <xdr:cNvPr id="748" name="n_1mainValue【図書館】&#10;有形固定資産減価償却率">
          <a:extLst>
            <a:ext uri="{FF2B5EF4-FFF2-40B4-BE49-F238E27FC236}">
              <a16:creationId xmlns:a16="http://schemas.microsoft.com/office/drawing/2014/main" id="{0BD197EC-2F99-4DCF-8822-FA42E0840112}"/>
            </a:ext>
          </a:extLst>
        </xdr:cNvPr>
        <xdr:cNvSpPr txBox="1"/>
      </xdr:nvSpPr>
      <xdr:spPr>
        <a:xfrm>
          <a:off x="13745219" y="140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132278</xdr:rowOff>
    </xdr:from>
    <xdr:ext cx="405111" cy="259045"/>
    <xdr:sp macro="" textlink="">
      <xdr:nvSpPr>
        <xdr:cNvPr id="749" name="n_2mainValue【図書館】&#10;有形固定資産減価償却率">
          <a:extLst>
            <a:ext uri="{FF2B5EF4-FFF2-40B4-BE49-F238E27FC236}">
              <a16:creationId xmlns:a16="http://schemas.microsoft.com/office/drawing/2014/main" id="{D6C473A6-1A5C-4BEB-923E-7005E6A80282}"/>
            </a:ext>
          </a:extLst>
        </xdr:cNvPr>
        <xdr:cNvSpPr txBox="1"/>
      </xdr:nvSpPr>
      <xdr:spPr>
        <a:xfrm>
          <a:off x="12964169"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129013</xdr:rowOff>
    </xdr:from>
    <xdr:ext cx="405111" cy="259045"/>
    <xdr:sp macro="" textlink="">
      <xdr:nvSpPr>
        <xdr:cNvPr id="750" name="n_3mainValue【図書館】&#10;有形固定資産減価償却率">
          <a:extLst>
            <a:ext uri="{FF2B5EF4-FFF2-40B4-BE49-F238E27FC236}">
              <a16:creationId xmlns:a16="http://schemas.microsoft.com/office/drawing/2014/main" id="{87DF751A-76BC-48CD-85BF-4EF1193A7770}"/>
            </a:ext>
          </a:extLst>
        </xdr:cNvPr>
        <xdr:cNvSpPr txBox="1"/>
      </xdr:nvSpPr>
      <xdr:spPr>
        <a:xfrm>
          <a:off x="12164069" y="1405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125747</xdr:rowOff>
    </xdr:from>
    <xdr:ext cx="405111" cy="259045"/>
    <xdr:sp macro="" textlink="">
      <xdr:nvSpPr>
        <xdr:cNvPr id="751" name="n_4mainValue【図書館】&#10;有形固定資産減価償却率">
          <a:extLst>
            <a:ext uri="{FF2B5EF4-FFF2-40B4-BE49-F238E27FC236}">
              <a16:creationId xmlns:a16="http://schemas.microsoft.com/office/drawing/2014/main" id="{756D5799-6F1B-400F-94B4-FA7C45D2C949}"/>
            </a:ext>
          </a:extLst>
        </xdr:cNvPr>
        <xdr:cNvSpPr txBox="1"/>
      </xdr:nvSpPr>
      <xdr:spPr>
        <a:xfrm>
          <a:off x="113544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2" name="正方形/長方形 751">
          <a:extLst>
            <a:ext uri="{FF2B5EF4-FFF2-40B4-BE49-F238E27FC236}">
              <a16:creationId xmlns:a16="http://schemas.microsoft.com/office/drawing/2014/main" id="{0DBC5EC6-AEC9-49B7-A497-086C4D49564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3" name="正方形/長方形 752">
          <a:extLst>
            <a:ext uri="{FF2B5EF4-FFF2-40B4-BE49-F238E27FC236}">
              <a16:creationId xmlns:a16="http://schemas.microsoft.com/office/drawing/2014/main" id="{25E1E37B-ED5C-49F8-9C6D-81C1F35F7031}"/>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4" name="正方形/長方形 753">
          <a:extLst>
            <a:ext uri="{FF2B5EF4-FFF2-40B4-BE49-F238E27FC236}">
              <a16:creationId xmlns:a16="http://schemas.microsoft.com/office/drawing/2014/main" id="{82D4B504-9CF2-4154-83AF-97DE4A58F7EA}"/>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5" name="正方形/長方形 754">
          <a:extLst>
            <a:ext uri="{FF2B5EF4-FFF2-40B4-BE49-F238E27FC236}">
              <a16:creationId xmlns:a16="http://schemas.microsoft.com/office/drawing/2014/main" id="{167E958F-FFB0-407C-827C-C497F71BB80D}"/>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6" name="正方形/長方形 755">
          <a:extLst>
            <a:ext uri="{FF2B5EF4-FFF2-40B4-BE49-F238E27FC236}">
              <a16:creationId xmlns:a16="http://schemas.microsoft.com/office/drawing/2014/main" id="{E8520CEF-F26C-4B6F-97C5-03F05549C84A}"/>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C5A0FE37-CC55-4F83-B2FE-38A7CB8413EC}"/>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DDE23355-3505-4C69-A5D1-3834636E734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8194BA9A-B1B8-4B1A-B08A-2F402D2D52E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0" name="直線コネクタ 759">
          <a:extLst>
            <a:ext uri="{FF2B5EF4-FFF2-40B4-BE49-F238E27FC236}">
              <a16:creationId xmlns:a16="http://schemas.microsoft.com/office/drawing/2014/main" id="{C3C43D23-5543-4496-8FA6-E361D932CC7D}"/>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1" name="テキスト ボックス 760">
          <a:extLst>
            <a:ext uri="{FF2B5EF4-FFF2-40B4-BE49-F238E27FC236}">
              <a16:creationId xmlns:a16="http://schemas.microsoft.com/office/drawing/2014/main" id="{64EAEA08-725B-451F-BCAE-5428867C0581}"/>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2" name="直線コネクタ 761">
          <a:extLst>
            <a:ext uri="{FF2B5EF4-FFF2-40B4-BE49-F238E27FC236}">
              <a16:creationId xmlns:a16="http://schemas.microsoft.com/office/drawing/2014/main" id="{7E438C95-C309-4767-B5BA-BE35A581785D}"/>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3" name="テキスト ボックス 762">
          <a:extLst>
            <a:ext uri="{FF2B5EF4-FFF2-40B4-BE49-F238E27FC236}">
              <a16:creationId xmlns:a16="http://schemas.microsoft.com/office/drawing/2014/main" id="{373C8C24-74C8-4946-B1BA-C1834F3F3E45}"/>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a:extLst>
            <a:ext uri="{FF2B5EF4-FFF2-40B4-BE49-F238E27FC236}">
              <a16:creationId xmlns:a16="http://schemas.microsoft.com/office/drawing/2014/main" id="{96BF23A3-CCCE-4B68-965E-0D0A9208CFEA}"/>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5" name="テキスト ボックス 764">
          <a:extLst>
            <a:ext uri="{FF2B5EF4-FFF2-40B4-BE49-F238E27FC236}">
              <a16:creationId xmlns:a16="http://schemas.microsoft.com/office/drawing/2014/main" id="{4AC48AEF-71D9-47BE-8677-F8D6DB5CDFA6}"/>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6" name="直線コネクタ 765">
          <a:extLst>
            <a:ext uri="{FF2B5EF4-FFF2-40B4-BE49-F238E27FC236}">
              <a16:creationId xmlns:a16="http://schemas.microsoft.com/office/drawing/2014/main" id="{FD4399F7-4559-4A6C-91BB-E737814A2881}"/>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7" name="テキスト ボックス 766">
          <a:extLst>
            <a:ext uri="{FF2B5EF4-FFF2-40B4-BE49-F238E27FC236}">
              <a16:creationId xmlns:a16="http://schemas.microsoft.com/office/drawing/2014/main" id="{57E7D868-33E6-43E0-BEF4-657762779F91}"/>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8" name="直線コネクタ 767">
          <a:extLst>
            <a:ext uri="{FF2B5EF4-FFF2-40B4-BE49-F238E27FC236}">
              <a16:creationId xmlns:a16="http://schemas.microsoft.com/office/drawing/2014/main" id="{2783EC75-B341-441B-9736-A89B40B54261}"/>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9" name="テキスト ボックス 768">
          <a:extLst>
            <a:ext uri="{FF2B5EF4-FFF2-40B4-BE49-F238E27FC236}">
              <a16:creationId xmlns:a16="http://schemas.microsoft.com/office/drawing/2014/main" id="{C2E5A886-5A9F-4B78-942C-CE9204273429}"/>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6DA93F18-CC19-4587-80E5-EB3C4C8D9A5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E003E3EE-EC87-4B3C-9C21-6A8EA2D6BD2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図書館】&#10;一人当たり面積グラフ枠">
          <a:extLst>
            <a:ext uri="{FF2B5EF4-FFF2-40B4-BE49-F238E27FC236}">
              <a16:creationId xmlns:a16="http://schemas.microsoft.com/office/drawing/2014/main" id="{E2D90E8A-919F-4385-9798-21B5275CB50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83</xdr:row>
      <xdr:rowOff>19050</xdr:rowOff>
    </xdr:to>
    <xdr:cxnSp macro="">
      <xdr:nvCxnSpPr>
        <xdr:cNvPr id="773" name="直線コネクタ 772">
          <a:extLst>
            <a:ext uri="{FF2B5EF4-FFF2-40B4-BE49-F238E27FC236}">
              <a16:creationId xmlns:a16="http://schemas.microsoft.com/office/drawing/2014/main" id="{7D7B8DB1-B6EA-4164-ABBA-BED27666C378}"/>
            </a:ext>
          </a:extLst>
        </xdr:cNvPr>
        <xdr:cNvCxnSpPr/>
      </xdr:nvCxnSpPr>
      <xdr:spPr>
        <a:xfrm flipV="1">
          <a:off x="19952970" y="12601575"/>
          <a:ext cx="1269"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22877</xdr:rowOff>
    </xdr:from>
    <xdr:ext cx="469744" cy="259045"/>
    <xdr:sp macro="" textlink="">
      <xdr:nvSpPr>
        <xdr:cNvPr id="774" name="【図書館】&#10;一人当たり面積最小値テキスト">
          <a:extLst>
            <a:ext uri="{FF2B5EF4-FFF2-40B4-BE49-F238E27FC236}">
              <a16:creationId xmlns:a16="http://schemas.microsoft.com/office/drawing/2014/main" id="{9CEBEEAF-05B0-45A6-8F35-C45744ED184A}"/>
            </a:ext>
          </a:extLst>
        </xdr:cNvPr>
        <xdr:cNvSpPr txBox="1"/>
      </xdr:nvSpPr>
      <xdr:spPr>
        <a:xfrm>
          <a:off x="200025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19050</xdr:rowOff>
    </xdr:from>
    <xdr:to>
      <xdr:col>116</xdr:col>
      <xdr:colOff>152400</xdr:colOff>
      <xdr:row>83</xdr:row>
      <xdr:rowOff>19050</xdr:rowOff>
    </xdr:to>
    <xdr:cxnSp macro="">
      <xdr:nvCxnSpPr>
        <xdr:cNvPr id="775" name="直線コネクタ 774">
          <a:extLst>
            <a:ext uri="{FF2B5EF4-FFF2-40B4-BE49-F238E27FC236}">
              <a16:creationId xmlns:a16="http://schemas.microsoft.com/office/drawing/2014/main" id="{8C51EF96-1481-45CF-BDDE-59589676BB80}"/>
            </a:ext>
          </a:extLst>
        </xdr:cNvPr>
        <xdr:cNvCxnSpPr/>
      </xdr:nvCxnSpPr>
      <xdr:spPr>
        <a:xfrm>
          <a:off x="19878675" y="134588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776" name="【図書館】&#10;一人当たり面積最大値テキスト">
          <a:extLst>
            <a:ext uri="{FF2B5EF4-FFF2-40B4-BE49-F238E27FC236}">
              <a16:creationId xmlns:a16="http://schemas.microsoft.com/office/drawing/2014/main" id="{0A7ED162-6E59-4233-925A-7F0A0FCDC892}"/>
            </a:ext>
          </a:extLst>
        </xdr:cNvPr>
        <xdr:cNvSpPr txBox="1"/>
      </xdr:nvSpPr>
      <xdr:spPr>
        <a:xfrm>
          <a:off x="20002500" y="123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77" name="直線コネクタ 776">
          <a:extLst>
            <a:ext uri="{FF2B5EF4-FFF2-40B4-BE49-F238E27FC236}">
              <a16:creationId xmlns:a16="http://schemas.microsoft.com/office/drawing/2014/main" id="{6DDF753A-6FCE-42F0-87C6-FF123EAB4CAF}"/>
            </a:ext>
          </a:extLst>
        </xdr:cNvPr>
        <xdr:cNvCxnSpPr/>
      </xdr:nvCxnSpPr>
      <xdr:spPr>
        <a:xfrm>
          <a:off x="19878675" y="1260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60977</xdr:rowOff>
    </xdr:from>
    <xdr:ext cx="469744" cy="259045"/>
    <xdr:sp macro="" textlink="">
      <xdr:nvSpPr>
        <xdr:cNvPr id="778" name="【図書館】&#10;一人当たり面積平均値テキスト">
          <a:extLst>
            <a:ext uri="{FF2B5EF4-FFF2-40B4-BE49-F238E27FC236}">
              <a16:creationId xmlns:a16="http://schemas.microsoft.com/office/drawing/2014/main" id="{DC74BDF2-41F7-4838-8B36-9C8B9DD83458}"/>
            </a:ext>
          </a:extLst>
        </xdr:cNvPr>
        <xdr:cNvSpPr txBox="1"/>
      </xdr:nvSpPr>
      <xdr:spPr>
        <a:xfrm>
          <a:off x="20002500"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79" name="フローチャート: 判断 778">
          <a:extLst>
            <a:ext uri="{FF2B5EF4-FFF2-40B4-BE49-F238E27FC236}">
              <a16:creationId xmlns:a16="http://schemas.microsoft.com/office/drawing/2014/main" id="{1E372E7D-6017-4693-9E40-92F01391FAB0}"/>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780" name="フローチャート: 判断 779">
          <a:extLst>
            <a:ext uri="{FF2B5EF4-FFF2-40B4-BE49-F238E27FC236}">
              <a16:creationId xmlns:a16="http://schemas.microsoft.com/office/drawing/2014/main" id="{CB995A40-31E7-462B-903F-C4A8D2987AE6}"/>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81" name="フローチャート: 判断 780">
          <a:extLst>
            <a:ext uri="{FF2B5EF4-FFF2-40B4-BE49-F238E27FC236}">
              <a16:creationId xmlns:a16="http://schemas.microsoft.com/office/drawing/2014/main" id="{86EBBC7A-72CD-4D42-A831-0842D38CB367}"/>
            </a:ext>
          </a:extLst>
        </xdr:cNvPr>
        <xdr:cNvSpPr/>
      </xdr:nvSpPr>
      <xdr:spPr>
        <a:xfrm>
          <a:off x="18345150" y="13344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82" name="フローチャート: 判断 781">
          <a:extLst>
            <a:ext uri="{FF2B5EF4-FFF2-40B4-BE49-F238E27FC236}">
              <a16:creationId xmlns:a16="http://schemas.microsoft.com/office/drawing/2014/main" id="{5AE6A917-4783-4451-8D90-0B629F084467}"/>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83" name="フローチャート: 判断 782">
          <a:extLst>
            <a:ext uri="{FF2B5EF4-FFF2-40B4-BE49-F238E27FC236}">
              <a16:creationId xmlns:a16="http://schemas.microsoft.com/office/drawing/2014/main" id="{D685BCF4-B84D-4D9D-A8A1-1EC698E87492}"/>
            </a:ext>
          </a:extLst>
        </xdr:cNvPr>
        <xdr:cNvSpPr/>
      </xdr:nvSpPr>
      <xdr:spPr>
        <a:xfrm>
          <a:off x="16754475" y="13487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A1771578-4832-46EB-B4FC-D1F491CB9DB9}"/>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F245D5BE-BE8A-43DA-AF78-D712CE0B225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AD92F69E-3FB9-46AC-B294-13A8F6DD06C6}"/>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E1807A7F-1F2A-475D-ABB1-85782261354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AED674E8-8C66-4BAA-B85F-04EADDE45CB9}"/>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89" name="楕円 788">
          <a:extLst>
            <a:ext uri="{FF2B5EF4-FFF2-40B4-BE49-F238E27FC236}">
              <a16:creationId xmlns:a16="http://schemas.microsoft.com/office/drawing/2014/main" id="{0B296254-92E9-45D0-8838-28AF343FD85D}"/>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48277</xdr:rowOff>
    </xdr:from>
    <xdr:ext cx="469744" cy="259045"/>
    <xdr:sp macro="" textlink="">
      <xdr:nvSpPr>
        <xdr:cNvPr id="790" name="【図書館】&#10;一人当たり面積該当値テキスト">
          <a:extLst>
            <a:ext uri="{FF2B5EF4-FFF2-40B4-BE49-F238E27FC236}">
              <a16:creationId xmlns:a16="http://schemas.microsoft.com/office/drawing/2014/main" id="{A5153DBD-EA4C-4673-88C7-B942B4047FD5}"/>
            </a:ext>
          </a:extLst>
        </xdr:cNvPr>
        <xdr:cNvSpPr txBox="1"/>
      </xdr:nvSpPr>
      <xdr:spPr>
        <a:xfrm>
          <a:off x="20002500"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91" name="楕円 790">
          <a:extLst>
            <a:ext uri="{FF2B5EF4-FFF2-40B4-BE49-F238E27FC236}">
              <a16:creationId xmlns:a16="http://schemas.microsoft.com/office/drawing/2014/main" id="{96F5A97F-F23C-4B94-9CD9-7BE805D5A518}"/>
            </a:ext>
          </a:extLst>
        </xdr:cNvPr>
        <xdr:cNvSpPr/>
      </xdr:nvSpPr>
      <xdr:spPr>
        <a:xfrm>
          <a:off x="191547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84</xdr:row>
      <xdr:rowOff>152400</xdr:rowOff>
    </xdr:to>
    <xdr:cxnSp macro="">
      <xdr:nvCxnSpPr>
        <xdr:cNvPr id="792" name="直線コネクタ 791">
          <a:extLst>
            <a:ext uri="{FF2B5EF4-FFF2-40B4-BE49-F238E27FC236}">
              <a16:creationId xmlns:a16="http://schemas.microsoft.com/office/drawing/2014/main" id="{BB43C9C5-62E2-4445-A93A-0F48831EF36F}"/>
            </a:ext>
          </a:extLst>
        </xdr:cNvPr>
        <xdr:cNvCxnSpPr/>
      </xdr:nvCxnSpPr>
      <xdr:spPr>
        <a:xfrm flipV="1">
          <a:off x="19202400" y="13030200"/>
          <a:ext cx="752475"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93" name="楕円 792">
          <a:extLst>
            <a:ext uri="{FF2B5EF4-FFF2-40B4-BE49-F238E27FC236}">
              <a16:creationId xmlns:a16="http://schemas.microsoft.com/office/drawing/2014/main" id="{4D6BB9F7-FA76-41DB-8C30-00FDA18062F2}"/>
            </a:ext>
          </a:extLst>
        </xdr:cNvPr>
        <xdr:cNvSpPr/>
      </xdr:nvSpPr>
      <xdr:spPr>
        <a:xfrm>
          <a:off x="183451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94" name="直線コネクタ 793">
          <a:extLst>
            <a:ext uri="{FF2B5EF4-FFF2-40B4-BE49-F238E27FC236}">
              <a16:creationId xmlns:a16="http://schemas.microsoft.com/office/drawing/2014/main" id="{E4841C5C-1768-4F26-A07C-E517DD728AB0}"/>
            </a:ext>
          </a:extLst>
        </xdr:cNvPr>
        <xdr:cNvCxnSpPr/>
      </xdr:nvCxnSpPr>
      <xdr:spPr>
        <a:xfrm>
          <a:off x="18392775" y="1375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95" name="楕円 794">
          <a:extLst>
            <a:ext uri="{FF2B5EF4-FFF2-40B4-BE49-F238E27FC236}">
              <a16:creationId xmlns:a16="http://schemas.microsoft.com/office/drawing/2014/main" id="{A9CCC882-7DD6-421B-A786-5A5CB869058B}"/>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85</xdr:row>
      <xdr:rowOff>57150</xdr:rowOff>
    </xdr:to>
    <xdr:cxnSp macro="">
      <xdr:nvCxnSpPr>
        <xdr:cNvPr id="796" name="直線コネクタ 795">
          <a:extLst>
            <a:ext uri="{FF2B5EF4-FFF2-40B4-BE49-F238E27FC236}">
              <a16:creationId xmlns:a16="http://schemas.microsoft.com/office/drawing/2014/main" id="{144B4DBA-3B1B-44BF-83FB-660136E06D74}"/>
            </a:ext>
          </a:extLst>
        </xdr:cNvPr>
        <xdr:cNvCxnSpPr/>
      </xdr:nvCxnSpPr>
      <xdr:spPr>
        <a:xfrm flipV="1">
          <a:off x="17602200" y="13754100"/>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97" name="楕円 796">
          <a:extLst>
            <a:ext uri="{FF2B5EF4-FFF2-40B4-BE49-F238E27FC236}">
              <a16:creationId xmlns:a16="http://schemas.microsoft.com/office/drawing/2014/main" id="{A124056A-E878-4451-BB4F-C763ABA4B31E}"/>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98" name="直線コネクタ 797">
          <a:extLst>
            <a:ext uri="{FF2B5EF4-FFF2-40B4-BE49-F238E27FC236}">
              <a16:creationId xmlns:a16="http://schemas.microsoft.com/office/drawing/2014/main" id="{68BE5B48-BC46-4788-A199-FCBCF53761A5}"/>
            </a:ext>
          </a:extLst>
        </xdr:cNvPr>
        <xdr:cNvCxnSpPr/>
      </xdr:nvCxnSpPr>
      <xdr:spPr>
        <a:xfrm>
          <a:off x="168021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799" name="n_1aveValue【図書館】&#10;一人当たり面積">
          <a:extLst>
            <a:ext uri="{FF2B5EF4-FFF2-40B4-BE49-F238E27FC236}">
              <a16:creationId xmlns:a16="http://schemas.microsoft.com/office/drawing/2014/main" id="{C7B2C5D0-8D81-416F-9ACF-A99B6A1657A2}"/>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00" name="n_2aveValue【図書館】&#10;一人当たり面積">
          <a:extLst>
            <a:ext uri="{FF2B5EF4-FFF2-40B4-BE49-F238E27FC236}">
              <a16:creationId xmlns:a16="http://schemas.microsoft.com/office/drawing/2014/main" id="{026E14C6-FF1D-4649-A182-9537ABDEA574}"/>
            </a:ext>
          </a:extLst>
        </xdr:cNvPr>
        <xdr:cNvSpPr txBox="1"/>
      </xdr:nvSpPr>
      <xdr:spPr>
        <a:xfrm>
          <a:off x="18183302"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01" name="n_3aveValue【図書館】&#10;一人当たり面積">
          <a:extLst>
            <a:ext uri="{FF2B5EF4-FFF2-40B4-BE49-F238E27FC236}">
              <a16:creationId xmlns:a16="http://schemas.microsoft.com/office/drawing/2014/main" id="{2E774AFE-7F4A-4CA2-91B4-60F3C5DB5D55}"/>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02" name="n_4aveValue【図書館】&#10;一人当たり面積">
          <a:extLst>
            <a:ext uri="{FF2B5EF4-FFF2-40B4-BE49-F238E27FC236}">
              <a16:creationId xmlns:a16="http://schemas.microsoft.com/office/drawing/2014/main" id="{C05A8B34-4E57-4DD1-B56C-2B92A52160D3}"/>
            </a:ext>
          </a:extLst>
        </xdr:cNvPr>
        <xdr:cNvSpPr txBox="1"/>
      </xdr:nvSpPr>
      <xdr:spPr>
        <a:xfrm>
          <a:off x="165926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03" name="n_1mainValue【図書館】&#10;一人当たり面積">
          <a:extLst>
            <a:ext uri="{FF2B5EF4-FFF2-40B4-BE49-F238E27FC236}">
              <a16:creationId xmlns:a16="http://schemas.microsoft.com/office/drawing/2014/main" id="{97B7E671-BB01-41AD-8A51-473EF9AFECC6}"/>
            </a:ext>
          </a:extLst>
        </xdr:cNvPr>
        <xdr:cNvSpPr txBox="1"/>
      </xdr:nvSpPr>
      <xdr:spPr>
        <a:xfrm>
          <a:off x="189834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04" name="n_2mainValue【図書館】&#10;一人当たり面積">
          <a:extLst>
            <a:ext uri="{FF2B5EF4-FFF2-40B4-BE49-F238E27FC236}">
              <a16:creationId xmlns:a16="http://schemas.microsoft.com/office/drawing/2014/main" id="{8E68CCFF-9346-448D-AE76-58306638D62F}"/>
            </a:ext>
          </a:extLst>
        </xdr:cNvPr>
        <xdr:cNvSpPr txBox="1"/>
      </xdr:nvSpPr>
      <xdr:spPr>
        <a:xfrm>
          <a:off x="181833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05" name="n_3mainValue【図書館】&#10;一人当たり面積">
          <a:extLst>
            <a:ext uri="{FF2B5EF4-FFF2-40B4-BE49-F238E27FC236}">
              <a16:creationId xmlns:a16="http://schemas.microsoft.com/office/drawing/2014/main" id="{76A70CF8-C3F7-4084-8569-2CA0715F570F}"/>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06" name="n_4mainValue【図書館】&#10;一人当たり面積">
          <a:extLst>
            <a:ext uri="{FF2B5EF4-FFF2-40B4-BE49-F238E27FC236}">
              <a16:creationId xmlns:a16="http://schemas.microsoft.com/office/drawing/2014/main" id="{49B626C1-8D37-43C4-80DB-5F7C57F3EE70}"/>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09178EC3-CD5B-46E3-A404-85B78C20B485}"/>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808" name="正方形/長方形 807">
          <a:extLst>
            <a:ext uri="{FF2B5EF4-FFF2-40B4-BE49-F238E27FC236}">
              <a16:creationId xmlns:a16="http://schemas.microsoft.com/office/drawing/2014/main" id="{3ABCBC83-B981-4A84-8567-8B442AE2FA06}"/>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809" name="正方形/長方形 808">
          <a:extLst>
            <a:ext uri="{FF2B5EF4-FFF2-40B4-BE49-F238E27FC236}">
              <a16:creationId xmlns:a16="http://schemas.microsoft.com/office/drawing/2014/main" id="{DE6632D0-909B-46DA-8267-4516D52248C7}"/>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810" name="正方形/長方形 809">
          <a:extLst>
            <a:ext uri="{FF2B5EF4-FFF2-40B4-BE49-F238E27FC236}">
              <a16:creationId xmlns:a16="http://schemas.microsoft.com/office/drawing/2014/main" id="{8ADFBD90-E3C7-4849-86DB-E7EF076340D3}"/>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811" name="正方形/長方形 810">
          <a:extLst>
            <a:ext uri="{FF2B5EF4-FFF2-40B4-BE49-F238E27FC236}">
              <a16:creationId xmlns:a16="http://schemas.microsoft.com/office/drawing/2014/main" id="{A24EE9E2-0DD2-4D1C-8F46-C522619326FF}"/>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id="{EE01D2FA-C3D2-4E3C-8455-9602359A2868}"/>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a:extLst>
            <a:ext uri="{FF2B5EF4-FFF2-40B4-BE49-F238E27FC236}">
              <a16:creationId xmlns:a16="http://schemas.microsoft.com/office/drawing/2014/main" id="{CF7C0E47-DCC6-41D4-9F31-4FD53571E5A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a:extLst>
            <a:ext uri="{FF2B5EF4-FFF2-40B4-BE49-F238E27FC236}">
              <a16:creationId xmlns:a16="http://schemas.microsoft.com/office/drawing/2014/main" id="{F9118C76-6921-453C-81A1-79EA752CBA1C}"/>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a:extLst>
            <a:ext uri="{FF2B5EF4-FFF2-40B4-BE49-F238E27FC236}">
              <a16:creationId xmlns:a16="http://schemas.microsoft.com/office/drawing/2014/main" id="{E551DFFE-78A1-4B1B-99CF-0B1656228FAB}"/>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6" name="直線コネクタ 815">
          <a:extLst>
            <a:ext uri="{FF2B5EF4-FFF2-40B4-BE49-F238E27FC236}">
              <a16:creationId xmlns:a16="http://schemas.microsoft.com/office/drawing/2014/main" id="{DBD58BC7-061E-4236-B961-93B8FD58A1D1}"/>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17" name="テキスト ボックス 816">
          <a:extLst>
            <a:ext uri="{FF2B5EF4-FFF2-40B4-BE49-F238E27FC236}">
              <a16:creationId xmlns:a16="http://schemas.microsoft.com/office/drawing/2014/main" id="{54CDF7B2-FD6C-460B-AC6D-DC98DA70AE78}"/>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8" name="直線コネクタ 817">
          <a:extLst>
            <a:ext uri="{FF2B5EF4-FFF2-40B4-BE49-F238E27FC236}">
              <a16:creationId xmlns:a16="http://schemas.microsoft.com/office/drawing/2014/main" id="{6BB78F21-EB0A-48C2-93D4-5120EC646EA6}"/>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9" name="テキスト ボックス 818">
          <a:extLst>
            <a:ext uri="{FF2B5EF4-FFF2-40B4-BE49-F238E27FC236}">
              <a16:creationId xmlns:a16="http://schemas.microsoft.com/office/drawing/2014/main" id="{DDE1EE4D-995F-44D2-8971-8746C8ABCA7E}"/>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20" name="直線コネクタ 819">
          <a:extLst>
            <a:ext uri="{FF2B5EF4-FFF2-40B4-BE49-F238E27FC236}">
              <a16:creationId xmlns:a16="http://schemas.microsoft.com/office/drawing/2014/main" id="{61E31C31-77B4-425D-934F-400175A888AD}"/>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21" name="テキスト ボックス 820">
          <a:extLst>
            <a:ext uri="{FF2B5EF4-FFF2-40B4-BE49-F238E27FC236}">
              <a16:creationId xmlns:a16="http://schemas.microsoft.com/office/drawing/2014/main" id="{A7591448-E8DD-42A9-A58F-88ADF2B5F512}"/>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22" name="直線コネクタ 821">
          <a:extLst>
            <a:ext uri="{FF2B5EF4-FFF2-40B4-BE49-F238E27FC236}">
              <a16:creationId xmlns:a16="http://schemas.microsoft.com/office/drawing/2014/main" id="{497E144F-8293-4D41-B717-82F296E2C20E}"/>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23" name="テキスト ボックス 822">
          <a:extLst>
            <a:ext uri="{FF2B5EF4-FFF2-40B4-BE49-F238E27FC236}">
              <a16:creationId xmlns:a16="http://schemas.microsoft.com/office/drawing/2014/main" id="{4AC3A9EE-2B3E-4842-8FEF-3CFD6317F5FA}"/>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a:extLst>
            <a:ext uri="{FF2B5EF4-FFF2-40B4-BE49-F238E27FC236}">
              <a16:creationId xmlns:a16="http://schemas.microsoft.com/office/drawing/2014/main" id="{1309D7FA-FEF9-4C03-81C9-B0C28B278BC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5" name="テキスト ボックス 824">
          <a:extLst>
            <a:ext uri="{FF2B5EF4-FFF2-40B4-BE49-F238E27FC236}">
              <a16:creationId xmlns:a16="http://schemas.microsoft.com/office/drawing/2014/main" id="{60D47229-EE31-4074-A69D-EFE32A4D4590}"/>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6" name="【博物館】&#10;有形固定資産減価償却率グラフ枠">
          <a:extLst>
            <a:ext uri="{FF2B5EF4-FFF2-40B4-BE49-F238E27FC236}">
              <a16:creationId xmlns:a16="http://schemas.microsoft.com/office/drawing/2014/main" id="{E5D1DE36-B0D8-4C00-B37D-AD2B8B20E27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28194</xdr:rowOff>
    </xdr:from>
    <xdr:to>
      <xdr:col>85</xdr:col>
      <xdr:colOff>126364</xdr:colOff>
      <xdr:row>107</xdr:row>
      <xdr:rowOff>16763</xdr:rowOff>
    </xdr:to>
    <xdr:cxnSp macro="">
      <xdr:nvCxnSpPr>
        <xdr:cNvPr id="827" name="直線コネクタ 826">
          <a:extLst>
            <a:ext uri="{FF2B5EF4-FFF2-40B4-BE49-F238E27FC236}">
              <a16:creationId xmlns:a16="http://schemas.microsoft.com/office/drawing/2014/main" id="{384EF9C4-C002-403F-A2EC-B0F32A645C70}"/>
            </a:ext>
          </a:extLst>
        </xdr:cNvPr>
        <xdr:cNvCxnSpPr/>
      </xdr:nvCxnSpPr>
      <xdr:spPr>
        <a:xfrm flipV="1">
          <a:off x="14695170" y="16223869"/>
          <a:ext cx="1269" cy="111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20590</xdr:rowOff>
    </xdr:from>
    <xdr:ext cx="405111" cy="259045"/>
    <xdr:sp macro="" textlink="">
      <xdr:nvSpPr>
        <xdr:cNvPr id="828" name="【博物館】&#10;有形固定資産減価償却率最小値テキスト">
          <a:extLst>
            <a:ext uri="{FF2B5EF4-FFF2-40B4-BE49-F238E27FC236}">
              <a16:creationId xmlns:a16="http://schemas.microsoft.com/office/drawing/2014/main" id="{0CF68F03-E96F-4343-AAAB-26DA487463D4}"/>
            </a:ext>
          </a:extLst>
        </xdr:cNvPr>
        <xdr:cNvSpPr txBox="1"/>
      </xdr:nvSpPr>
      <xdr:spPr>
        <a:xfrm>
          <a:off x="14744700" y="1734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16763</xdr:rowOff>
    </xdr:from>
    <xdr:to>
      <xdr:col>86</xdr:col>
      <xdr:colOff>25400</xdr:colOff>
      <xdr:row>107</xdr:row>
      <xdr:rowOff>16763</xdr:rowOff>
    </xdr:to>
    <xdr:cxnSp macro="">
      <xdr:nvCxnSpPr>
        <xdr:cNvPr id="829" name="直線コネクタ 828">
          <a:extLst>
            <a:ext uri="{FF2B5EF4-FFF2-40B4-BE49-F238E27FC236}">
              <a16:creationId xmlns:a16="http://schemas.microsoft.com/office/drawing/2014/main" id="{2F8CA166-92FC-4D8D-9E61-4816625BD4C2}"/>
            </a:ext>
          </a:extLst>
        </xdr:cNvPr>
        <xdr:cNvCxnSpPr/>
      </xdr:nvCxnSpPr>
      <xdr:spPr>
        <a:xfrm>
          <a:off x="14611350" y="17342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146321</xdr:rowOff>
    </xdr:from>
    <xdr:ext cx="405111" cy="259045"/>
    <xdr:sp macro="" textlink="">
      <xdr:nvSpPr>
        <xdr:cNvPr id="830" name="【博物館】&#10;有形固定資産減価償却率最大値テキスト">
          <a:extLst>
            <a:ext uri="{FF2B5EF4-FFF2-40B4-BE49-F238E27FC236}">
              <a16:creationId xmlns:a16="http://schemas.microsoft.com/office/drawing/2014/main" id="{9BD73F96-4034-4A39-B48E-DF5415AC1964}"/>
            </a:ext>
          </a:extLst>
        </xdr:cNvPr>
        <xdr:cNvSpPr txBox="1"/>
      </xdr:nvSpPr>
      <xdr:spPr>
        <a:xfrm>
          <a:off x="14744700" y="1601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28194</xdr:rowOff>
    </xdr:from>
    <xdr:to>
      <xdr:col>86</xdr:col>
      <xdr:colOff>25400</xdr:colOff>
      <xdr:row>100</xdr:row>
      <xdr:rowOff>28194</xdr:rowOff>
    </xdr:to>
    <xdr:cxnSp macro="">
      <xdr:nvCxnSpPr>
        <xdr:cNvPr id="831" name="直線コネクタ 830">
          <a:extLst>
            <a:ext uri="{FF2B5EF4-FFF2-40B4-BE49-F238E27FC236}">
              <a16:creationId xmlns:a16="http://schemas.microsoft.com/office/drawing/2014/main" id="{115CD424-B7F6-4523-A356-6EBBE0DAE435}"/>
            </a:ext>
          </a:extLst>
        </xdr:cNvPr>
        <xdr:cNvCxnSpPr/>
      </xdr:nvCxnSpPr>
      <xdr:spPr>
        <a:xfrm>
          <a:off x="14611350" y="16223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74692</xdr:rowOff>
    </xdr:from>
    <xdr:ext cx="405111" cy="259045"/>
    <xdr:sp macro="" textlink="">
      <xdr:nvSpPr>
        <xdr:cNvPr id="832" name="【博物館】&#10;有形固定資産減価償却率平均値テキスト">
          <a:extLst>
            <a:ext uri="{FF2B5EF4-FFF2-40B4-BE49-F238E27FC236}">
              <a16:creationId xmlns:a16="http://schemas.microsoft.com/office/drawing/2014/main" id="{E6CF5486-BBB1-4927-A235-8F2ABCADAC46}"/>
            </a:ext>
          </a:extLst>
        </xdr:cNvPr>
        <xdr:cNvSpPr txBox="1"/>
      </xdr:nvSpPr>
      <xdr:spPr>
        <a:xfrm>
          <a:off x="14744700" y="16752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833" name="フローチャート: 判断 832">
          <a:extLst>
            <a:ext uri="{FF2B5EF4-FFF2-40B4-BE49-F238E27FC236}">
              <a16:creationId xmlns:a16="http://schemas.microsoft.com/office/drawing/2014/main" id="{5E034036-90BF-4C2D-BD19-D57308D92BBB}"/>
            </a:ext>
          </a:extLst>
        </xdr:cNvPr>
        <xdr:cNvSpPr/>
      </xdr:nvSpPr>
      <xdr:spPr>
        <a:xfrm>
          <a:off x="14649450" y="167745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84837</xdr:rowOff>
    </xdr:from>
    <xdr:to>
      <xdr:col>81</xdr:col>
      <xdr:colOff>101600</xdr:colOff>
      <xdr:row>104</xdr:row>
      <xdr:rowOff>14987</xdr:rowOff>
    </xdr:to>
    <xdr:sp macro="" textlink="">
      <xdr:nvSpPr>
        <xdr:cNvPr id="834" name="フローチャート: 判断 833">
          <a:extLst>
            <a:ext uri="{FF2B5EF4-FFF2-40B4-BE49-F238E27FC236}">
              <a16:creationId xmlns:a16="http://schemas.microsoft.com/office/drawing/2014/main" id="{4A4351B2-A333-4D44-8F2F-83FA9C124283}"/>
            </a:ext>
          </a:extLst>
        </xdr:cNvPr>
        <xdr:cNvSpPr/>
      </xdr:nvSpPr>
      <xdr:spPr>
        <a:xfrm>
          <a:off x="13887450" y="167662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835" name="フローチャート: 判断 834">
          <a:extLst>
            <a:ext uri="{FF2B5EF4-FFF2-40B4-BE49-F238E27FC236}">
              <a16:creationId xmlns:a16="http://schemas.microsoft.com/office/drawing/2014/main" id="{111AD42B-6D7B-4448-849B-0B0A88092E18}"/>
            </a:ext>
          </a:extLst>
        </xdr:cNvPr>
        <xdr:cNvSpPr/>
      </xdr:nvSpPr>
      <xdr:spPr>
        <a:xfrm>
          <a:off x="13096875" y="16725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9398</xdr:rowOff>
    </xdr:from>
    <xdr:to>
      <xdr:col>72</xdr:col>
      <xdr:colOff>38100</xdr:colOff>
      <xdr:row>103</xdr:row>
      <xdr:rowOff>110998</xdr:rowOff>
    </xdr:to>
    <xdr:sp macro="" textlink="">
      <xdr:nvSpPr>
        <xdr:cNvPr id="836" name="フローチャート: 判断 835">
          <a:extLst>
            <a:ext uri="{FF2B5EF4-FFF2-40B4-BE49-F238E27FC236}">
              <a16:creationId xmlns:a16="http://schemas.microsoft.com/office/drawing/2014/main" id="{968CC1F3-3D5B-4D58-B541-A84B6872606F}"/>
            </a:ext>
          </a:extLst>
        </xdr:cNvPr>
        <xdr:cNvSpPr/>
      </xdr:nvSpPr>
      <xdr:spPr>
        <a:xfrm>
          <a:off x="12296775" y="1669084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157987</xdr:rowOff>
    </xdr:from>
    <xdr:to>
      <xdr:col>67</xdr:col>
      <xdr:colOff>101600</xdr:colOff>
      <xdr:row>102</xdr:row>
      <xdr:rowOff>88137</xdr:rowOff>
    </xdr:to>
    <xdr:sp macro="" textlink="">
      <xdr:nvSpPr>
        <xdr:cNvPr id="837" name="フローチャート: 判断 836">
          <a:extLst>
            <a:ext uri="{FF2B5EF4-FFF2-40B4-BE49-F238E27FC236}">
              <a16:creationId xmlns:a16="http://schemas.microsoft.com/office/drawing/2014/main" id="{67B10FBC-B3D9-4A49-95F2-FE9612E2C6EA}"/>
            </a:ext>
          </a:extLst>
        </xdr:cNvPr>
        <xdr:cNvSpPr/>
      </xdr:nvSpPr>
      <xdr:spPr>
        <a:xfrm>
          <a:off x="11487150" y="165155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9145AAFD-AA68-4A3E-8530-A78E7D4B53F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88D1AC-BBBC-4B60-A353-3917F3451B8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EE76BBA-6E8C-4023-98AE-F1901883741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66685E1-FD0C-4733-891F-21E5AC1F52F2}"/>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A1D8ACE3-40BB-4332-B25B-C707886A0E5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84837</xdr:rowOff>
    </xdr:from>
    <xdr:to>
      <xdr:col>85</xdr:col>
      <xdr:colOff>177800</xdr:colOff>
      <xdr:row>102</xdr:row>
      <xdr:rowOff>14987</xdr:rowOff>
    </xdr:to>
    <xdr:sp macro="" textlink="">
      <xdr:nvSpPr>
        <xdr:cNvPr id="843" name="楕円 842">
          <a:extLst>
            <a:ext uri="{FF2B5EF4-FFF2-40B4-BE49-F238E27FC236}">
              <a16:creationId xmlns:a16="http://schemas.microsoft.com/office/drawing/2014/main" id="{FB569D20-3686-42E2-BA44-B7A0326B324C}"/>
            </a:ext>
          </a:extLst>
        </xdr:cNvPr>
        <xdr:cNvSpPr/>
      </xdr:nvSpPr>
      <xdr:spPr>
        <a:xfrm>
          <a:off x="14649450" y="1644243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107714</xdr:rowOff>
    </xdr:from>
    <xdr:ext cx="405111" cy="259045"/>
    <xdr:sp macro="" textlink="">
      <xdr:nvSpPr>
        <xdr:cNvPr id="844" name="【博物館】&#10;有形固定資産減価償却率該当値テキスト">
          <a:extLst>
            <a:ext uri="{FF2B5EF4-FFF2-40B4-BE49-F238E27FC236}">
              <a16:creationId xmlns:a16="http://schemas.microsoft.com/office/drawing/2014/main" id="{24D8CD2C-4EBE-4EE1-BE63-544048D53E1F}"/>
            </a:ext>
          </a:extLst>
        </xdr:cNvPr>
        <xdr:cNvSpPr txBox="1"/>
      </xdr:nvSpPr>
      <xdr:spPr>
        <a:xfrm>
          <a:off x="14744700" y="1629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39115</xdr:rowOff>
    </xdr:from>
    <xdr:to>
      <xdr:col>81</xdr:col>
      <xdr:colOff>101600</xdr:colOff>
      <xdr:row>101</xdr:row>
      <xdr:rowOff>140715</xdr:rowOff>
    </xdr:to>
    <xdr:sp macro="" textlink="">
      <xdr:nvSpPr>
        <xdr:cNvPr id="845" name="楕円 844">
          <a:extLst>
            <a:ext uri="{FF2B5EF4-FFF2-40B4-BE49-F238E27FC236}">
              <a16:creationId xmlns:a16="http://schemas.microsoft.com/office/drawing/2014/main" id="{E17637E5-CCED-43CC-8C4E-A8744C80E825}"/>
            </a:ext>
          </a:extLst>
        </xdr:cNvPr>
        <xdr:cNvSpPr/>
      </xdr:nvSpPr>
      <xdr:spPr>
        <a:xfrm>
          <a:off x="13887450" y="163935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89915</xdr:rowOff>
    </xdr:from>
    <xdr:to>
      <xdr:col>85</xdr:col>
      <xdr:colOff>127000</xdr:colOff>
      <xdr:row>101</xdr:row>
      <xdr:rowOff>135637</xdr:rowOff>
    </xdr:to>
    <xdr:cxnSp macro="">
      <xdr:nvCxnSpPr>
        <xdr:cNvPr id="846" name="直線コネクタ 845">
          <a:extLst>
            <a:ext uri="{FF2B5EF4-FFF2-40B4-BE49-F238E27FC236}">
              <a16:creationId xmlns:a16="http://schemas.microsoft.com/office/drawing/2014/main" id="{4B064856-199C-403D-BC36-9182BDD581E4}"/>
            </a:ext>
          </a:extLst>
        </xdr:cNvPr>
        <xdr:cNvCxnSpPr/>
      </xdr:nvCxnSpPr>
      <xdr:spPr>
        <a:xfrm>
          <a:off x="13935075" y="16441165"/>
          <a:ext cx="762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164846</xdr:rowOff>
    </xdr:from>
    <xdr:to>
      <xdr:col>76</xdr:col>
      <xdr:colOff>165100</xdr:colOff>
      <xdr:row>101</xdr:row>
      <xdr:rowOff>94996</xdr:rowOff>
    </xdr:to>
    <xdr:sp macro="" textlink="">
      <xdr:nvSpPr>
        <xdr:cNvPr id="847" name="楕円 846">
          <a:extLst>
            <a:ext uri="{FF2B5EF4-FFF2-40B4-BE49-F238E27FC236}">
              <a16:creationId xmlns:a16="http://schemas.microsoft.com/office/drawing/2014/main" id="{ACF9C9F4-671B-4465-BDDB-DB0BB20C7EDC}"/>
            </a:ext>
          </a:extLst>
        </xdr:cNvPr>
        <xdr:cNvSpPr/>
      </xdr:nvSpPr>
      <xdr:spPr>
        <a:xfrm>
          <a:off x="13096875" y="163541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44196</xdr:rowOff>
    </xdr:from>
    <xdr:to>
      <xdr:col>81</xdr:col>
      <xdr:colOff>50800</xdr:colOff>
      <xdr:row>101</xdr:row>
      <xdr:rowOff>89915</xdr:rowOff>
    </xdr:to>
    <xdr:cxnSp macro="">
      <xdr:nvCxnSpPr>
        <xdr:cNvPr id="848" name="直線コネクタ 847">
          <a:extLst>
            <a:ext uri="{FF2B5EF4-FFF2-40B4-BE49-F238E27FC236}">
              <a16:creationId xmlns:a16="http://schemas.microsoft.com/office/drawing/2014/main" id="{35D70AA0-E147-42E2-9206-4169E9FAA6FB}"/>
            </a:ext>
          </a:extLst>
        </xdr:cNvPr>
        <xdr:cNvCxnSpPr/>
      </xdr:nvCxnSpPr>
      <xdr:spPr>
        <a:xfrm>
          <a:off x="13144500" y="16401796"/>
          <a:ext cx="7905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119126</xdr:rowOff>
    </xdr:from>
    <xdr:to>
      <xdr:col>72</xdr:col>
      <xdr:colOff>38100</xdr:colOff>
      <xdr:row>101</xdr:row>
      <xdr:rowOff>49276</xdr:rowOff>
    </xdr:to>
    <xdr:sp macro="" textlink="">
      <xdr:nvSpPr>
        <xdr:cNvPr id="849" name="楕円 848">
          <a:extLst>
            <a:ext uri="{FF2B5EF4-FFF2-40B4-BE49-F238E27FC236}">
              <a16:creationId xmlns:a16="http://schemas.microsoft.com/office/drawing/2014/main" id="{BD6822CB-3B04-4BC6-BC35-F970185C876E}"/>
            </a:ext>
          </a:extLst>
        </xdr:cNvPr>
        <xdr:cNvSpPr/>
      </xdr:nvSpPr>
      <xdr:spPr>
        <a:xfrm>
          <a:off x="12296775" y="163148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169926</xdr:rowOff>
    </xdr:from>
    <xdr:to>
      <xdr:col>76</xdr:col>
      <xdr:colOff>114300</xdr:colOff>
      <xdr:row>101</xdr:row>
      <xdr:rowOff>44196</xdr:rowOff>
    </xdr:to>
    <xdr:cxnSp macro="">
      <xdr:nvCxnSpPr>
        <xdr:cNvPr id="850" name="直線コネクタ 849">
          <a:extLst>
            <a:ext uri="{FF2B5EF4-FFF2-40B4-BE49-F238E27FC236}">
              <a16:creationId xmlns:a16="http://schemas.microsoft.com/office/drawing/2014/main" id="{7E9CF51E-DDA1-4EB3-B6D5-55BC92CF07DA}"/>
            </a:ext>
          </a:extLst>
        </xdr:cNvPr>
        <xdr:cNvCxnSpPr/>
      </xdr:nvCxnSpPr>
      <xdr:spPr>
        <a:xfrm>
          <a:off x="12344400" y="16352901"/>
          <a:ext cx="8001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73406</xdr:rowOff>
    </xdr:from>
    <xdr:to>
      <xdr:col>67</xdr:col>
      <xdr:colOff>101600</xdr:colOff>
      <xdr:row>101</xdr:row>
      <xdr:rowOff>3556</xdr:rowOff>
    </xdr:to>
    <xdr:sp macro="" textlink="">
      <xdr:nvSpPr>
        <xdr:cNvPr id="851" name="楕円 850">
          <a:extLst>
            <a:ext uri="{FF2B5EF4-FFF2-40B4-BE49-F238E27FC236}">
              <a16:creationId xmlns:a16="http://schemas.microsoft.com/office/drawing/2014/main" id="{5D9A6631-ADBD-44A4-BC56-07559C080913}"/>
            </a:ext>
          </a:extLst>
        </xdr:cNvPr>
        <xdr:cNvSpPr/>
      </xdr:nvSpPr>
      <xdr:spPr>
        <a:xfrm>
          <a:off x="11487150" y="162659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124206</xdr:rowOff>
    </xdr:from>
    <xdr:to>
      <xdr:col>71</xdr:col>
      <xdr:colOff>177800</xdr:colOff>
      <xdr:row>100</xdr:row>
      <xdr:rowOff>169926</xdr:rowOff>
    </xdr:to>
    <xdr:cxnSp macro="">
      <xdr:nvCxnSpPr>
        <xdr:cNvPr id="852" name="直線コネクタ 851">
          <a:extLst>
            <a:ext uri="{FF2B5EF4-FFF2-40B4-BE49-F238E27FC236}">
              <a16:creationId xmlns:a16="http://schemas.microsoft.com/office/drawing/2014/main" id="{DFD041D8-AB49-43FD-B2FB-BBDE2951A989}"/>
            </a:ext>
          </a:extLst>
        </xdr:cNvPr>
        <xdr:cNvCxnSpPr/>
      </xdr:nvCxnSpPr>
      <xdr:spPr>
        <a:xfrm>
          <a:off x="11534775" y="16313531"/>
          <a:ext cx="80962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6114</xdr:rowOff>
    </xdr:from>
    <xdr:ext cx="405111" cy="259045"/>
    <xdr:sp macro="" textlink="">
      <xdr:nvSpPr>
        <xdr:cNvPr id="853" name="n_1aveValue【博物館】&#10;有形固定資産減価償却率">
          <a:extLst>
            <a:ext uri="{FF2B5EF4-FFF2-40B4-BE49-F238E27FC236}">
              <a16:creationId xmlns:a16="http://schemas.microsoft.com/office/drawing/2014/main" id="{678BFC0B-BD03-477D-8AC2-08DF77ABB299}"/>
            </a:ext>
          </a:extLst>
        </xdr:cNvPr>
        <xdr:cNvSpPr txBox="1"/>
      </xdr:nvSpPr>
      <xdr:spPr>
        <a:xfrm>
          <a:off x="13745219" y="16849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854" name="n_2aveValue【博物館】&#10;有形固定資産減価償却率">
          <a:extLst>
            <a:ext uri="{FF2B5EF4-FFF2-40B4-BE49-F238E27FC236}">
              <a16:creationId xmlns:a16="http://schemas.microsoft.com/office/drawing/2014/main" id="{9BBC3DA1-75B4-41CF-ADA0-4D456628F670}"/>
            </a:ext>
          </a:extLst>
        </xdr:cNvPr>
        <xdr:cNvSpPr txBox="1"/>
      </xdr:nvSpPr>
      <xdr:spPr>
        <a:xfrm>
          <a:off x="12964169" y="1681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102125</xdr:rowOff>
    </xdr:from>
    <xdr:ext cx="405111" cy="259045"/>
    <xdr:sp macro="" textlink="">
      <xdr:nvSpPr>
        <xdr:cNvPr id="855" name="n_3aveValue【博物館】&#10;有形固定資産減価償却率">
          <a:extLst>
            <a:ext uri="{FF2B5EF4-FFF2-40B4-BE49-F238E27FC236}">
              <a16:creationId xmlns:a16="http://schemas.microsoft.com/office/drawing/2014/main" id="{940F0B7B-2410-4457-AC6F-5A518968E3E7}"/>
            </a:ext>
          </a:extLst>
        </xdr:cNvPr>
        <xdr:cNvSpPr txBox="1"/>
      </xdr:nvSpPr>
      <xdr:spPr>
        <a:xfrm>
          <a:off x="12164069" y="1678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79264</xdr:rowOff>
    </xdr:from>
    <xdr:ext cx="405111" cy="259045"/>
    <xdr:sp macro="" textlink="">
      <xdr:nvSpPr>
        <xdr:cNvPr id="856" name="n_4aveValue【博物館】&#10;有形固定資産減価償却率">
          <a:extLst>
            <a:ext uri="{FF2B5EF4-FFF2-40B4-BE49-F238E27FC236}">
              <a16:creationId xmlns:a16="http://schemas.microsoft.com/office/drawing/2014/main" id="{BD325B88-F24C-4B4B-A72A-C6EB0EE27178}"/>
            </a:ext>
          </a:extLst>
        </xdr:cNvPr>
        <xdr:cNvSpPr txBox="1"/>
      </xdr:nvSpPr>
      <xdr:spPr>
        <a:xfrm>
          <a:off x="11354444" y="1659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157242</xdr:rowOff>
    </xdr:from>
    <xdr:ext cx="405111" cy="259045"/>
    <xdr:sp macro="" textlink="">
      <xdr:nvSpPr>
        <xdr:cNvPr id="857" name="n_1mainValue【博物館】&#10;有形固定資産減価償却率">
          <a:extLst>
            <a:ext uri="{FF2B5EF4-FFF2-40B4-BE49-F238E27FC236}">
              <a16:creationId xmlns:a16="http://schemas.microsoft.com/office/drawing/2014/main" id="{CA1D165D-65F0-42D8-B40C-7F51EAA57D92}"/>
            </a:ext>
          </a:extLst>
        </xdr:cNvPr>
        <xdr:cNvSpPr txBox="1"/>
      </xdr:nvSpPr>
      <xdr:spPr>
        <a:xfrm>
          <a:off x="13745219" y="161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111523</xdr:rowOff>
    </xdr:from>
    <xdr:ext cx="405111" cy="259045"/>
    <xdr:sp macro="" textlink="">
      <xdr:nvSpPr>
        <xdr:cNvPr id="858" name="n_2mainValue【博物館】&#10;有形固定資産減価償却率">
          <a:extLst>
            <a:ext uri="{FF2B5EF4-FFF2-40B4-BE49-F238E27FC236}">
              <a16:creationId xmlns:a16="http://schemas.microsoft.com/office/drawing/2014/main" id="{58377852-E4E6-4A60-B11C-7CDD0B433593}"/>
            </a:ext>
          </a:extLst>
        </xdr:cNvPr>
        <xdr:cNvSpPr txBox="1"/>
      </xdr:nvSpPr>
      <xdr:spPr>
        <a:xfrm>
          <a:off x="12964169" y="1614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65803</xdr:rowOff>
    </xdr:from>
    <xdr:ext cx="405111" cy="259045"/>
    <xdr:sp macro="" textlink="">
      <xdr:nvSpPr>
        <xdr:cNvPr id="859" name="n_3mainValue【博物館】&#10;有形固定資産減価償却率">
          <a:extLst>
            <a:ext uri="{FF2B5EF4-FFF2-40B4-BE49-F238E27FC236}">
              <a16:creationId xmlns:a16="http://schemas.microsoft.com/office/drawing/2014/main" id="{D2ABCD3B-A3DD-4098-9CA7-FD4B73135D84}"/>
            </a:ext>
          </a:extLst>
        </xdr:cNvPr>
        <xdr:cNvSpPr txBox="1"/>
      </xdr:nvSpPr>
      <xdr:spPr>
        <a:xfrm>
          <a:off x="12164069" y="1609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20083</xdr:rowOff>
    </xdr:from>
    <xdr:ext cx="405111" cy="259045"/>
    <xdr:sp macro="" textlink="">
      <xdr:nvSpPr>
        <xdr:cNvPr id="860" name="n_4mainValue【博物館】&#10;有形固定資産減価償却率">
          <a:extLst>
            <a:ext uri="{FF2B5EF4-FFF2-40B4-BE49-F238E27FC236}">
              <a16:creationId xmlns:a16="http://schemas.microsoft.com/office/drawing/2014/main" id="{2D88AE07-6CB3-4D24-B302-02572CF84370}"/>
            </a:ext>
          </a:extLst>
        </xdr:cNvPr>
        <xdr:cNvSpPr txBox="1"/>
      </xdr:nvSpPr>
      <xdr:spPr>
        <a:xfrm>
          <a:off x="11354444" y="16050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1" name="正方形/長方形 860">
          <a:extLst>
            <a:ext uri="{FF2B5EF4-FFF2-40B4-BE49-F238E27FC236}">
              <a16:creationId xmlns:a16="http://schemas.microsoft.com/office/drawing/2014/main" id="{8F5E7A3D-9813-437D-8A5C-940609C776E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62" name="正方形/長方形 861">
          <a:extLst>
            <a:ext uri="{FF2B5EF4-FFF2-40B4-BE49-F238E27FC236}">
              <a16:creationId xmlns:a16="http://schemas.microsoft.com/office/drawing/2014/main" id="{13F68349-B097-4110-91C7-03DA6F9682E4}"/>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63" name="正方形/長方形 862">
          <a:extLst>
            <a:ext uri="{FF2B5EF4-FFF2-40B4-BE49-F238E27FC236}">
              <a16:creationId xmlns:a16="http://schemas.microsoft.com/office/drawing/2014/main" id="{080F3CB3-8BA4-4340-A795-2677E3368E59}"/>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64" name="正方形/長方形 863">
          <a:extLst>
            <a:ext uri="{FF2B5EF4-FFF2-40B4-BE49-F238E27FC236}">
              <a16:creationId xmlns:a16="http://schemas.microsoft.com/office/drawing/2014/main" id="{9F700797-4499-4A82-803F-2C91459ED93B}"/>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65" name="正方形/長方形 864">
          <a:extLst>
            <a:ext uri="{FF2B5EF4-FFF2-40B4-BE49-F238E27FC236}">
              <a16:creationId xmlns:a16="http://schemas.microsoft.com/office/drawing/2014/main" id="{7173C923-BF29-4061-990B-E80F334CC9BA}"/>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83C81F99-C23B-460C-ACF6-903F6AB266C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1A938E22-59C1-4EE0-A50A-EA3C91C2219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421EECFB-FA5C-40AB-816A-F5B05593C75E}"/>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9" name="テキスト ボックス 868">
          <a:extLst>
            <a:ext uri="{FF2B5EF4-FFF2-40B4-BE49-F238E27FC236}">
              <a16:creationId xmlns:a16="http://schemas.microsoft.com/office/drawing/2014/main" id="{4A8ABC9A-1697-4B97-A30F-AFCB45406551}"/>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70" name="直線コネクタ 869">
          <a:extLst>
            <a:ext uri="{FF2B5EF4-FFF2-40B4-BE49-F238E27FC236}">
              <a16:creationId xmlns:a16="http://schemas.microsoft.com/office/drawing/2014/main" id="{14FE94BD-F884-4FB1-8BB3-1CE5A738BF24}"/>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1" name="テキスト ボックス 870">
          <a:extLst>
            <a:ext uri="{FF2B5EF4-FFF2-40B4-BE49-F238E27FC236}">
              <a16:creationId xmlns:a16="http://schemas.microsoft.com/office/drawing/2014/main" id="{3341F0A5-D04B-4E00-A07E-5BAFEF79690D}"/>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2" name="直線コネクタ 871">
          <a:extLst>
            <a:ext uri="{FF2B5EF4-FFF2-40B4-BE49-F238E27FC236}">
              <a16:creationId xmlns:a16="http://schemas.microsoft.com/office/drawing/2014/main" id="{E053B494-4B23-4D45-82A6-2702378C5F73}"/>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3" name="テキスト ボックス 872">
          <a:extLst>
            <a:ext uri="{FF2B5EF4-FFF2-40B4-BE49-F238E27FC236}">
              <a16:creationId xmlns:a16="http://schemas.microsoft.com/office/drawing/2014/main" id="{36D92BC5-656D-442C-A7BF-93FE3D2DEA66}"/>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4" name="直線コネクタ 873">
          <a:extLst>
            <a:ext uri="{FF2B5EF4-FFF2-40B4-BE49-F238E27FC236}">
              <a16:creationId xmlns:a16="http://schemas.microsoft.com/office/drawing/2014/main" id="{51BC1FAC-EF1F-4D43-A583-AF4392257177}"/>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5" name="テキスト ボックス 874">
          <a:extLst>
            <a:ext uri="{FF2B5EF4-FFF2-40B4-BE49-F238E27FC236}">
              <a16:creationId xmlns:a16="http://schemas.microsoft.com/office/drawing/2014/main" id="{CA8106D1-7AF1-46DB-8B53-45A168DD2F51}"/>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6" name="直線コネクタ 875">
          <a:extLst>
            <a:ext uri="{FF2B5EF4-FFF2-40B4-BE49-F238E27FC236}">
              <a16:creationId xmlns:a16="http://schemas.microsoft.com/office/drawing/2014/main" id="{1289EE47-0193-4789-8165-11F7B40B1732}"/>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7" name="テキスト ボックス 876">
          <a:extLst>
            <a:ext uri="{FF2B5EF4-FFF2-40B4-BE49-F238E27FC236}">
              <a16:creationId xmlns:a16="http://schemas.microsoft.com/office/drawing/2014/main" id="{051ADC1B-E910-4143-B425-B2E36AD0671C}"/>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8" name="直線コネクタ 877">
          <a:extLst>
            <a:ext uri="{FF2B5EF4-FFF2-40B4-BE49-F238E27FC236}">
              <a16:creationId xmlns:a16="http://schemas.microsoft.com/office/drawing/2014/main" id="{CAFBA15E-DB1C-4236-BFE9-EFBAB849DC3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9" name="テキスト ボックス 878">
          <a:extLst>
            <a:ext uri="{FF2B5EF4-FFF2-40B4-BE49-F238E27FC236}">
              <a16:creationId xmlns:a16="http://schemas.microsoft.com/office/drawing/2014/main" id="{EB299537-40F1-4440-8B8D-B9306C766131}"/>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0" name="直線コネクタ 879">
          <a:extLst>
            <a:ext uri="{FF2B5EF4-FFF2-40B4-BE49-F238E27FC236}">
              <a16:creationId xmlns:a16="http://schemas.microsoft.com/office/drawing/2014/main" id="{1DBCE2CE-F244-4B65-969F-4CDA1E0BFF2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1" name="テキスト ボックス 880">
          <a:extLst>
            <a:ext uri="{FF2B5EF4-FFF2-40B4-BE49-F238E27FC236}">
              <a16:creationId xmlns:a16="http://schemas.microsoft.com/office/drawing/2014/main" id="{51B78ED7-7AC3-4204-A765-88A7DEA769FF}"/>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2" name="【博物館】&#10;一人当たり面積グラフ枠">
          <a:extLst>
            <a:ext uri="{FF2B5EF4-FFF2-40B4-BE49-F238E27FC236}">
              <a16:creationId xmlns:a16="http://schemas.microsoft.com/office/drawing/2014/main" id="{72A713C9-2E8A-4B8A-92CE-8A723700D0B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883" name="直線コネクタ 882">
          <a:extLst>
            <a:ext uri="{FF2B5EF4-FFF2-40B4-BE49-F238E27FC236}">
              <a16:creationId xmlns:a16="http://schemas.microsoft.com/office/drawing/2014/main" id="{748AC40A-35EF-47D7-8FF2-FFB19D8EFD0F}"/>
            </a:ext>
          </a:extLst>
        </xdr:cNvPr>
        <xdr:cNvCxnSpPr/>
      </xdr:nvCxnSpPr>
      <xdr:spPr>
        <a:xfrm flipV="1">
          <a:off x="19952970" y="162687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884" name="【博物館】&#10;一人当たり面積最小値テキスト">
          <a:extLst>
            <a:ext uri="{FF2B5EF4-FFF2-40B4-BE49-F238E27FC236}">
              <a16:creationId xmlns:a16="http://schemas.microsoft.com/office/drawing/2014/main" id="{316DBFA4-CC1E-49FF-9130-7BED823178BB}"/>
            </a:ext>
          </a:extLst>
        </xdr:cNvPr>
        <xdr:cNvSpPr txBox="1"/>
      </xdr:nvSpPr>
      <xdr:spPr>
        <a:xfrm>
          <a:off x="20002500"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85" name="直線コネクタ 884">
          <a:extLst>
            <a:ext uri="{FF2B5EF4-FFF2-40B4-BE49-F238E27FC236}">
              <a16:creationId xmlns:a16="http://schemas.microsoft.com/office/drawing/2014/main" id="{14B9C8FE-A1BA-4F9A-8B1B-3D6C2BBA584D}"/>
            </a:ext>
          </a:extLst>
        </xdr:cNvPr>
        <xdr:cNvCxnSpPr/>
      </xdr:nvCxnSpPr>
      <xdr:spPr>
        <a:xfrm>
          <a:off x="198786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886" name="【博物館】&#10;一人当たり面積最大値テキスト">
          <a:extLst>
            <a:ext uri="{FF2B5EF4-FFF2-40B4-BE49-F238E27FC236}">
              <a16:creationId xmlns:a16="http://schemas.microsoft.com/office/drawing/2014/main" id="{0D93EBEE-AC39-4E21-A295-3D8FCDA11F09}"/>
            </a:ext>
          </a:extLst>
        </xdr:cNvPr>
        <xdr:cNvSpPr txBox="1"/>
      </xdr:nvSpPr>
      <xdr:spPr>
        <a:xfrm>
          <a:off x="20002500"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87" name="直線コネクタ 886">
          <a:extLst>
            <a:ext uri="{FF2B5EF4-FFF2-40B4-BE49-F238E27FC236}">
              <a16:creationId xmlns:a16="http://schemas.microsoft.com/office/drawing/2014/main" id="{94A6939E-A0DA-4BAB-96A7-5C2D1A75FF3F}"/>
            </a:ext>
          </a:extLst>
        </xdr:cNvPr>
        <xdr:cNvCxnSpPr/>
      </xdr:nvCxnSpPr>
      <xdr:spPr>
        <a:xfrm>
          <a:off x="19878675" y="16268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888" name="【博物館】&#10;一人当たり面積平均値テキスト">
          <a:extLst>
            <a:ext uri="{FF2B5EF4-FFF2-40B4-BE49-F238E27FC236}">
              <a16:creationId xmlns:a16="http://schemas.microsoft.com/office/drawing/2014/main" id="{A66F0845-A9CF-49CF-9162-CFE5CD10D875}"/>
            </a:ext>
          </a:extLst>
        </xdr:cNvPr>
        <xdr:cNvSpPr txBox="1"/>
      </xdr:nvSpPr>
      <xdr:spPr>
        <a:xfrm>
          <a:off x="20002500" y="1686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889" name="フローチャート: 判断 888">
          <a:extLst>
            <a:ext uri="{FF2B5EF4-FFF2-40B4-BE49-F238E27FC236}">
              <a16:creationId xmlns:a16="http://schemas.microsoft.com/office/drawing/2014/main" id="{A8F702B6-86A5-422C-B617-A43B78BB68C7}"/>
            </a:ext>
          </a:extLst>
        </xdr:cNvPr>
        <xdr:cNvSpPr/>
      </xdr:nvSpPr>
      <xdr:spPr>
        <a:xfrm>
          <a:off x="19897725"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890" name="フローチャート: 判断 889">
          <a:extLst>
            <a:ext uri="{FF2B5EF4-FFF2-40B4-BE49-F238E27FC236}">
              <a16:creationId xmlns:a16="http://schemas.microsoft.com/office/drawing/2014/main" id="{391BD2F5-1102-4FAA-9204-E4FA989E6A36}"/>
            </a:ext>
          </a:extLst>
        </xdr:cNvPr>
        <xdr:cNvSpPr/>
      </xdr:nvSpPr>
      <xdr:spPr>
        <a:xfrm>
          <a:off x="19154775" y="169449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91" name="フローチャート: 判断 890">
          <a:extLst>
            <a:ext uri="{FF2B5EF4-FFF2-40B4-BE49-F238E27FC236}">
              <a16:creationId xmlns:a16="http://schemas.microsoft.com/office/drawing/2014/main" id="{16512C36-DA01-4CFD-A2CC-3E6F49B7BD8C}"/>
            </a:ext>
          </a:extLst>
        </xdr:cNvPr>
        <xdr:cNvSpPr/>
      </xdr:nvSpPr>
      <xdr:spPr>
        <a:xfrm>
          <a:off x="18345150" y="17011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92" name="フローチャート: 判断 891">
          <a:extLst>
            <a:ext uri="{FF2B5EF4-FFF2-40B4-BE49-F238E27FC236}">
              <a16:creationId xmlns:a16="http://schemas.microsoft.com/office/drawing/2014/main" id="{CD40BA09-0652-4B9C-B1A9-4442E30E78AC}"/>
            </a:ext>
          </a:extLst>
        </xdr:cNvPr>
        <xdr:cNvSpPr/>
      </xdr:nvSpPr>
      <xdr:spPr>
        <a:xfrm>
          <a:off x="17554575" y="16802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93" name="フローチャート: 判断 892">
          <a:extLst>
            <a:ext uri="{FF2B5EF4-FFF2-40B4-BE49-F238E27FC236}">
              <a16:creationId xmlns:a16="http://schemas.microsoft.com/office/drawing/2014/main" id="{F303B201-E8F3-4683-8A60-30D437B9431D}"/>
            </a:ext>
          </a:extLst>
        </xdr:cNvPr>
        <xdr:cNvSpPr/>
      </xdr:nvSpPr>
      <xdr:spPr>
        <a:xfrm>
          <a:off x="16754475" y="16802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5CE8C786-2984-4B51-B4C0-3DBF092928E1}"/>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92D9AAE6-0952-4DD5-A37C-222F6C94C78E}"/>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25198669-E56D-4D18-AF84-9BB0C5017227}"/>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6AEA1A8F-9534-4781-B363-098AD6B5829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F7C8FB48-455F-4B7E-A9E6-B416A57E0A0C}"/>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899" name="楕円 898">
          <a:extLst>
            <a:ext uri="{FF2B5EF4-FFF2-40B4-BE49-F238E27FC236}">
              <a16:creationId xmlns:a16="http://schemas.microsoft.com/office/drawing/2014/main" id="{BDAAB52C-A62F-413F-B316-4EDC970C591C}"/>
            </a:ext>
          </a:extLst>
        </xdr:cNvPr>
        <xdr:cNvSpPr/>
      </xdr:nvSpPr>
      <xdr:spPr>
        <a:xfrm>
          <a:off x="19897725" y="17449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35577</xdr:rowOff>
    </xdr:from>
    <xdr:ext cx="469744" cy="259045"/>
    <xdr:sp macro="" textlink="">
      <xdr:nvSpPr>
        <xdr:cNvPr id="900" name="【博物館】&#10;一人当たり面積該当値テキスト">
          <a:extLst>
            <a:ext uri="{FF2B5EF4-FFF2-40B4-BE49-F238E27FC236}">
              <a16:creationId xmlns:a16="http://schemas.microsoft.com/office/drawing/2014/main" id="{E6FD96AF-ECF6-4C32-BDC6-CB6423258A09}"/>
            </a:ext>
          </a:extLst>
        </xdr:cNvPr>
        <xdr:cNvSpPr txBox="1"/>
      </xdr:nvSpPr>
      <xdr:spPr>
        <a:xfrm>
          <a:off x="20002500"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901" name="楕円 900">
          <a:extLst>
            <a:ext uri="{FF2B5EF4-FFF2-40B4-BE49-F238E27FC236}">
              <a16:creationId xmlns:a16="http://schemas.microsoft.com/office/drawing/2014/main" id="{4D3320CE-9A63-4B0E-A02B-242ED6BCAC20}"/>
            </a:ext>
          </a:extLst>
        </xdr:cNvPr>
        <xdr:cNvSpPr/>
      </xdr:nvSpPr>
      <xdr:spPr>
        <a:xfrm>
          <a:off x="191547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76200</xdr:rowOff>
    </xdr:to>
    <xdr:cxnSp macro="">
      <xdr:nvCxnSpPr>
        <xdr:cNvPr id="902" name="直線コネクタ 901">
          <a:extLst>
            <a:ext uri="{FF2B5EF4-FFF2-40B4-BE49-F238E27FC236}">
              <a16:creationId xmlns:a16="http://schemas.microsoft.com/office/drawing/2014/main" id="{29D3D09A-D93F-4151-8EA8-D938F6796357}"/>
            </a:ext>
          </a:extLst>
        </xdr:cNvPr>
        <xdr:cNvCxnSpPr/>
      </xdr:nvCxnSpPr>
      <xdr:spPr>
        <a:xfrm flipV="1">
          <a:off x="19202400" y="1748790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03" name="楕円 902">
          <a:extLst>
            <a:ext uri="{FF2B5EF4-FFF2-40B4-BE49-F238E27FC236}">
              <a16:creationId xmlns:a16="http://schemas.microsoft.com/office/drawing/2014/main" id="{306DE6A9-C3B8-4765-9FAF-79CC1DE8FCB2}"/>
            </a:ext>
          </a:extLst>
        </xdr:cNvPr>
        <xdr:cNvSpPr/>
      </xdr:nvSpPr>
      <xdr:spPr>
        <a:xfrm>
          <a:off x="183451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904" name="直線コネクタ 903">
          <a:extLst>
            <a:ext uri="{FF2B5EF4-FFF2-40B4-BE49-F238E27FC236}">
              <a16:creationId xmlns:a16="http://schemas.microsoft.com/office/drawing/2014/main" id="{3BBD6879-BA91-4E6A-B5C1-D3B338A9E786}"/>
            </a:ext>
          </a:extLst>
        </xdr:cNvPr>
        <xdr:cNvCxnSpPr/>
      </xdr:nvCxnSpPr>
      <xdr:spPr>
        <a:xfrm>
          <a:off x="18392775" y="1756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905" name="楕円 904">
          <a:extLst>
            <a:ext uri="{FF2B5EF4-FFF2-40B4-BE49-F238E27FC236}">
              <a16:creationId xmlns:a16="http://schemas.microsoft.com/office/drawing/2014/main" id="{CF25B368-75AC-4CE8-B96A-E30CB8C40998}"/>
            </a:ext>
          </a:extLst>
        </xdr:cNvPr>
        <xdr:cNvSpPr/>
      </xdr:nvSpPr>
      <xdr:spPr>
        <a:xfrm>
          <a:off x="17554575" y="1751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906" name="直線コネクタ 905">
          <a:extLst>
            <a:ext uri="{FF2B5EF4-FFF2-40B4-BE49-F238E27FC236}">
              <a16:creationId xmlns:a16="http://schemas.microsoft.com/office/drawing/2014/main" id="{E3A303F6-A5C7-4B2B-A624-22FF95B2474A}"/>
            </a:ext>
          </a:extLst>
        </xdr:cNvPr>
        <xdr:cNvCxnSpPr/>
      </xdr:nvCxnSpPr>
      <xdr:spPr>
        <a:xfrm>
          <a:off x="17602200" y="1756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907" name="楕円 906">
          <a:extLst>
            <a:ext uri="{FF2B5EF4-FFF2-40B4-BE49-F238E27FC236}">
              <a16:creationId xmlns:a16="http://schemas.microsoft.com/office/drawing/2014/main" id="{D9724CAB-784B-41D9-91F7-394D293D61E3}"/>
            </a:ext>
          </a:extLst>
        </xdr:cNvPr>
        <xdr:cNvSpPr/>
      </xdr:nvSpPr>
      <xdr:spPr>
        <a:xfrm>
          <a:off x="167544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76200</xdr:rowOff>
    </xdr:to>
    <xdr:cxnSp macro="">
      <xdr:nvCxnSpPr>
        <xdr:cNvPr id="908" name="直線コネクタ 907">
          <a:extLst>
            <a:ext uri="{FF2B5EF4-FFF2-40B4-BE49-F238E27FC236}">
              <a16:creationId xmlns:a16="http://schemas.microsoft.com/office/drawing/2014/main" id="{E9667CFD-9E1B-4905-A404-0F07D845DF7F}"/>
            </a:ext>
          </a:extLst>
        </xdr:cNvPr>
        <xdr:cNvCxnSpPr/>
      </xdr:nvCxnSpPr>
      <xdr:spPr>
        <a:xfrm>
          <a:off x="168021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909" name="n_1aveValue【博物館】&#10;一人当たり面積">
          <a:extLst>
            <a:ext uri="{FF2B5EF4-FFF2-40B4-BE49-F238E27FC236}">
              <a16:creationId xmlns:a16="http://schemas.microsoft.com/office/drawing/2014/main" id="{A1C0A63D-B88E-458C-A226-79E75CFB33CB}"/>
            </a:ext>
          </a:extLst>
        </xdr:cNvPr>
        <xdr:cNvSpPr txBox="1"/>
      </xdr:nvSpPr>
      <xdr:spPr>
        <a:xfrm>
          <a:off x="18983402" y="1672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10" name="n_2aveValue【博物館】&#10;一人当たり面積">
          <a:extLst>
            <a:ext uri="{FF2B5EF4-FFF2-40B4-BE49-F238E27FC236}">
              <a16:creationId xmlns:a16="http://schemas.microsoft.com/office/drawing/2014/main" id="{8CB04C43-8888-48E3-B295-A5C1CAABB3CF}"/>
            </a:ext>
          </a:extLst>
        </xdr:cNvPr>
        <xdr:cNvSpPr txBox="1"/>
      </xdr:nvSpPr>
      <xdr:spPr>
        <a:xfrm>
          <a:off x="18183302" y="167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911" name="n_3aveValue【博物館】&#10;一人当たり面積">
          <a:extLst>
            <a:ext uri="{FF2B5EF4-FFF2-40B4-BE49-F238E27FC236}">
              <a16:creationId xmlns:a16="http://schemas.microsoft.com/office/drawing/2014/main" id="{55AB936E-D242-4698-B294-136A85A931F1}"/>
            </a:ext>
          </a:extLst>
        </xdr:cNvPr>
        <xdr:cNvSpPr txBox="1"/>
      </xdr:nvSpPr>
      <xdr:spPr>
        <a:xfrm>
          <a:off x="17383202"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912" name="n_4aveValue【博物館】&#10;一人当たり面積">
          <a:extLst>
            <a:ext uri="{FF2B5EF4-FFF2-40B4-BE49-F238E27FC236}">
              <a16:creationId xmlns:a16="http://schemas.microsoft.com/office/drawing/2014/main" id="{B6C10A7B-9ECD-456C-8421-4203FAE7CFA0}"/>
            </a:ext>
          </a:extLst>
        </xdr:cNvPr>
        <xdr:cNvSpPr txBox="1"/>
      </xdr:nvSpPr>
      <xdr:spPr>
        <a:xfrm>
          <a:off x="16592627" y="165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913" name="n_1mainValue【博物館】&#10;一人当たり面積">
          <a:extLst>
            <a:ext uri="{FF2B5EF4-FFF2-40B4-BE49-F238E27FC236}">
              <a16:creationId xmlns:a16="http://schemas.microsoft.com/office/drawing/2014/main" id="{A837851D-14B3-4B0E-A94B-FC105392130A}"/>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14" name="n_2mainValue【博物館】&#10;一人当たり面積">
          <a:extLst>
            <a:ext uri="{FF2B5EF4-FFF2-40B4-BE49-F238E27FC236}">
              <a16:creationId xmlns:a16="http://schemas.microsoft.com/office/drawing/2014/main" id="{331AD59C-2435-4BE1-8145-12BD1EF607AD}"/>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915" name="n_3mainValue【博物館】&#10;一人当たり面積">
          <a:extLst>
            <a:ext uri="{FF2B5EF4-FFF2-40B4-BE49-F238E27FC236}">
              <a16:creationId xmlns:a16="http://schemas.microsoft.com/office/drawing/2014/main" id="{7813E118-780E-4B0E-8199-7926A325E75E}"/>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916" name="n_4mainValue【博物館】&#10;一人当たり面積">
          <a:extLst>
            <a:ext uri="{FF2B5EF4-FFF2-40B4-BE49-F238E27FC236}">
              <a16:creationId xmlns:a16="http://schemas.microsoft.com/office/drawing/2014/main" id="{64E35F99-F14C-4373-8BE4-60A8A4003126}"/>
            </a:ext>
          </a:extLst>
        </xdr:cNvPr>
        <xdr:cNvSpPr txBox="1"/>
      </xdr:nvSpPr>
      <xdr:spPr>
        <a:xfrm>
          <a:off x="16592627"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7" name="正方形/長方形 916">
          <a:extLst>
            <a:ext uri="{FF2B5EF4-FFF2-40B4-BE49-F238E27FC236}">
              <a16:creationId xmlns:a16="http://schemas.microsoft.com/office/drawing/2014/main" id="{1F4C85CA-39EB-4807-B25B-6E43C8C4F18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8" name="正方形/長方形 917">
          <a:extLst>
            <a:ext uri="{FF2B5EF4-FFF2-40B4-BE49-F238E27FC236}">
              <a16:creationId xmlns:a16="http://schemas.microsoft.com/office/drawing/2014/main" id="{BCF1527D-40D3-48A0-AEF8-E47B60F1FB8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9" name="テキスト ボックス 918">
          <a:extLst>
            <a:ext uri="{FF2B5EF4-FFF2-40B4-BE49-F238E27FC236}">
              <a16:creationId xmlns:a16="http://schemas.microsoft.com/office/drawing/2014/main" id="{6D720C47-EF37-4AD3-895D-61716FCB9FA5}"/>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・厳しい財政状況の中、本県の有形固定資産減価償却率は、都道府県平均と比較して多くの施設類型において高くなっている。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「長崎県公共施設等総合管理基本方針」に基づく施設類型ごとの個別施設計画等を踏まえつつ、改修等による長寿命化対策などを実施していく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・とりわけ老朽化が進んでいた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については、令和元年度に新県立図書館が開館した。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本県は海岸線の延長が北海道に次ぐ全国二位の長さを誇り、多くの港湾・漁港施設を保有していることから、一人当たり有形固定資産（償却資産）額が都道府県平均に比べて非常に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8027D6-A97E-4EEF-BB41-1D7ACA46B92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09F049-5FC1-473C-9857-3C9B148F155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87950B-78A2-49ED-BB70-4302D9B5659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446826-20DB-45E6-96CC-379391A4D9C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BE40B2-407F-4332-8EF9-8DFD5B5C40E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E1D898-055A-433E-9A69-097BD81438B4}"/>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D14BF2-932A-4D7D-83FD-E27936F09F4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7F0973-45FC-4711-A922-DFC3CA8E0B3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7F2CE9-5FEC-4014-B602-4C9B98BBFFE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F3D331-2D24-40F2-83C1-40148B513D0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FFE39D-1DC8-4671-AA04-DA43801E2E5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4597CE-ABFA-432F-9FEA-A48D305F2D7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56B9AE-D904-44D1-8380-EF6423576445}"/>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F10456-E166-4A6E-A3AC-C1187270526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ECFBFE-B016-4E22-A400-877C5679EDD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66F611-7389-479F-BE11-EB373AF90331}"/>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15E6BB-469B-43EE-96FD-0A565D0D5E1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3BBA1F-9A79-407F-88A1-E82D1DFF65E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0DE4CF-E823-4B46-9B8E-48E10EDF333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EB52F7-0A5C-49F1-9C12-201017D98AA2}"/>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A67D13-C2D6-4FDA-8D22-1E2C1B1118A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C28CAC-26C2-400B-9D42-73CA5C5EA34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3F0798-B867-421E-BE43-839B1367C57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BB1E42-74BD-49FC-BB73-07B7992E090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D5097F-ED6E-45B2-959A-3904156339DA}"/>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82711E-EBD7-416A-959F-DEAA4EA8DCA6}"/>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861F92-69EA-4862-84AB-FF4B9E14BFDB}"/>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37C65FFA-8DCD-4CF3-AEE7-20E46A566194}"/>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338E1686-A93B-493C-86A7-B7094FCB0DC1}"/>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93D44B2-EBA2-4B98-B09C-89793A300D9A}"/>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23523A71-5C64-42CE-8359-72787DD3DEC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D9711200-B00B-4ECF-874B-D0E01B8797B4}"/>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9DB1BF10-1A33-44EC-B492-C27C87F07191}"/>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1F294DED-ABEC-4061-B080-4AB8172380A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39B1D411-67BF-494B-AEBB-08E3080412EC}"/>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4EAB69D9-A3CD-4B80-9DB8-A097FF73DCD0}"/>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5EAA7BF3-A25F-48FD-9953-CCFB9C411FA4}"/>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F133156D-59A7-4EC7-8D46-734C5EFA5D1D}"/>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0C7E08-A205-4E8B-BDE8-6BF2781DEE9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142648-9BD6-47C4-A903-B1F2288C15A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5C4F90-81D9-486E-A198-D400D930B57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3E5DB0-5364-4FE3-B546-BD0997D5671F}"/>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37D2937-104A-422C-B370-9B6BF2AECCAA}"/>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7F6FCE4-5CD8-47AD-A5B6-2D701566D87E}"/>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B4B4634-F91B-4D87-99A5-C2996B1351E5}"/>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8EFD6F4-7908-42D3-862A-E9066153BB9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0E44E0-266B-4009-8A7F-81CED6910A77}"/>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208DFC1-D698-40E6-AF5C-ADA19F204E4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25D6598-0097-45FA-9DEF-EB7C2944E39F}"/>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9F9DB3B-C713-4640-9E91-CCE10CFECBBF}"/>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B77A558-B54A-4281-AD3B-E724CCAA565B}"/>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58457AFB-EDA9-4292-8B24-16D7D973DBFB}"/>
            </a:ext>
          </a:extLst>
        </xdr:cNvPr>
        <xdr:cNvSpPr txBox="1"/>
      </xdr:nvSpPr>
      <xdr:spPr>
        <a:xfrm>
          <a:off x="388136" y="52648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E34943F-1AE2-424B-86C3-4EBC7BAD5EE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3279EDCF-DB29-4CD9-8376-B90134A8DFD2}"/>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146685</xdr:rowOff>
    </xdr:from>
    <xdr:to>
      <xdr:col>24</xdr:col>
      <xdr:colOff>62865</xdr:colOff>
      <xdr:row>40</xdr:row>
      <xdr:rowOff>142875</xdr:rowOff>
    </xdr:to>
    <xdr:cxnSp macro="">
      <xdr:nvCxnSpPr>
        <xdr:cNvPr id="56" name="直線コネクタ 55">
          <a:extLst>
            <a:ext uri="{FF2B5EF4-FFF2-40B4-BE49-F238E27FC236}">
              <a16:creationId xmlns:a16="http://schemas.microsoft.com/office/drawing/2014/main" id="{92DD9C4A-DE0A-4344-B45F-C53C3BA9DB89}"/>
            </a:ext>
          </a:extLst>
        </xdr:cNvPr>
        <xdr:cNvCxnSpPr/>
      </xdr:nvCxnSpPr>
      <xdr:spPr>
        <a:xfrm flipV="1">
          <a:off x="4179570" y="5648960"/>
          <a:ext cx="127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146702</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4B76BD0B-2308-43A8-8633-600ED48932A5}"/>
            </a:ext>
          </a:extLst>
        </xdr:cNvPr>
        <xdr:cNvSpPr txBox="1"/>
      </xdr:nvSpPr>
      <xdr:spPr>
        <a:xfrm>
          <a:off x="4229100"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142875</xdr:rowOff>
    </xdr:from>
    <xdr:to>
      <xdr:col>24</xdr:col>
      <xdr:colOff>152400</xdr:colOff>
      <xdr:row>40</xdr:row>
      <xdr:rowOff>142875</xdr:rowOff>
    </xdr:to>
    <xdr:cxnSp macro="">
      <xdr:nvCxnSpPr>
        <xdr:cNvPr id="58" name="直線コネクタ 57">
          <a:extLst>
            <a:ext uri="{FF2B5EF4-FFF2-40B4-BE49-F238E27FC236}">
              <a16:creationId xmlns:a16="http://schemas.microsoft.com/office/drawing/2014/main" id="{784CCE0A-F0CE-412C-B5D6-AD553E51C0DF}"/>
            </a:ext>
          </a:extLst>
        </xdr:cNvPr>
        <xdr:cNvCxnSpPr/>
      </xdr:nvCxnSpPr>
      <xdr:spPr>
        <a:xfrm>
          <a:off x="4105275" y="6616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93362</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39439BF6-8821-4DD6-8BF0-250D8F782D3C}"/>
            </a:ext>
          </a:extLst>
        </xdr:cNvPr>
        <xdr:cNvSpPr txBox="1"/>
      </xdr:nvSpPr>
      <xdr:spPr>
        <a:xfrm>
          <a:off x="42291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146685</xdr:rowOff>
    </xdr:from>
    <xdr:to>
      <xdr:col>24</xdr:col>
      <xdr:colOff>152400</xdr:colOff>
      <xdr:row>34</xdr:row>
      <xdr:rowOff>146685</xdr:rowOff>
    </xdr:to>
    <xdr:cxnSp macro="">
      <xdr:nvCxnSpPr>
        <xdr:cNvPr id="60" name="直線コネクタ 59">
          <a:extLst>
            <a:ext uri="{FF2B5EF4-FFF2-40B4-BE49-F238E27FC236}">
              <a16:creationId xmlns:a16="http://schemas.microsoft.com/office/drawing/2014/main" id="{F92E4CF1-E19C-43B6-B5C4-37441EEB8B85}"/>
            </a:ext>
          </a:extLst>
        </xdr:cNvPr>
        <xdr:cNvCxnSpPr/>
      </xdr:nvCxnSpPr>
      <xdr:spPr>
        <a:xfrm>
          <a:off x="4105275" y="56489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DA4B4AA8-22BD-48AE-AE26-6506F59D0741}"/>
            </a:ext>
          </a:extLst>
        </xdr:cNvPr>
        <xdr:cNvSpPr txBox="1"/>
      </xdr:nvSpPr>
      <xdr:spPr>
        <a:xfrm>
          <a:off x="4229100" y="601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DD0B422F-588D-414A-B005-BBABEE11EEC9}"/>
            </a:ext>
          </a:extLst>
        </xdr:cNvPr>
        <xdr:cNvSpPr/>
      </xdr:nvSpPr>
      <xdr:spPr>
        <a:xfrm>
          <a:off x="4124325" y="6162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3" name="フローチャート: 判断 62">
          <a:extLst>
            <a:ext uri="{FF2B5EF4-FFF2-40B4-BE49-F238E27FC236}">
              <a16:creationId xmlns:a16="http://schemas.microsoft.com/office/drawing/2014/main" id="{2DD6CA00-D07E-49C5-AE8E-EDEAFBF880F9}"/>
            </a:ext>
          </a:extLst>
        </xdr:cNvPr>
        <xdr:cNvSpPr/>
      </xdr:nvSpPr>
      <xdr:spPr>
        <a:xfrm>
          <a:off x="3381375" y="61918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74930</xdr:rowOff>
    </xdr:from>
    <xdr:to>
      <xdr:col>15</xdr:col>
      <xdr:colOff>101600</xdr:colOff>
      <xdr:row>39</xdr:row>
      <xdr:rowOff>5080</xdr:rowOff>
    </xdr:to>
    <xdr:sp macro="" textlink="">
      <xdr:nvSpPr>
        <xdr:cNvPr id="64" name="フローチャート: 判断 63">
          <a:extLst>
            <a:ext uri="{FF2B5EF4-FFF2-40B4-BE49-F238E27FC236}">
              <a16:creationId xmlns:a16="http://schemas.microsoft.com/office/drawing/2014/main" id="{DF76ADC6-CAC8-44B8-B5BB-6A4E4BEBD98C}"/>
            </a:ext>
          </a:extLst>
        </xdr:cNvPr>
        <xdr:cNvSpPr/>
      </xdr:nvSpPr>
      <xdr:spPr>
        <a:xfrm>
          <a:off x="2571750" y="6228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120650</xdr:rowOff>
    </xdr:from>
    <xdr:to>
      <xdr:col>10</xdr:col>
      <xdr:colOff>165100</xdr:colOff>
      <xdr:row>39</xdr:row>
      <xdr:rowOff>50800</xdr:rowOff>
    </xdr:to>
    <xdr:sp macro="" textlink="">
      <xdr:nvSpPr>
        <xdr:cNvPr id="65" name="フローチャート: 判断 64">
          <a:extLst>
            <a:ext uri="{FF2B5EF4-FFF2-40B4-BE49-F238E27FC236}">
              <a16:creationId xmlns:a16="http://schemas.microsoft.com/office/drawing/2014/main" id="{61C0A199-1D8A-4920-87BB-F55D238BE96C}"/>
            </a:ext>
          </a:extLst>
        </xdr:cNvPr>
        <xdr:cNvSpPr/>
      </xdr:nvSpPr>
      <xdr:spPr>
        <a:xfrm>
          <a:off x="1781175" y="62769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61595</xdr:rowOff>
    </xdr:from>
    <xdr:to>
      <xdr:col>6</xdr:col>
      <xdr:colOff>38100</xdr:colOff>
      <xdr:row>40</xdr:row>
      <xdr:rowOff>163195</xdr:rowOff>
    </xdr:to>
    <xdr:sp macro="" textlink="">
      <xdr:nvSpPr>
        <xdr:cNvPr id="66" name="フローチャート: 判断 65">
          <a:extLst>
            <a:ext uri="{FF2B5EF4-FFF2-40B4-BE49-F238E27FC236}">
              <a16:creationId xmlns:a16="http://schemas.microsoft.com/office/drawing/2014/main" id="{B7EA8515-8FB2-4535-A26A-38B6274AD5C5}"/>
            </a:ext>
          </a:extLst>
        </xdr:cNvPr>
        <xdr:cNvSpPr/>
      </xdr:nvSpPr>
      <xdr:spPr>
        <a:xfrm>
          <a:off x="981075" y="6541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AD14D6-403F-423C-B929-A7DF3EF68B85}"/>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6BA75A-7681-4338-914A-153EEECFA7CB}"/>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135238-2E3B-44D0-81F6-C04B15569D9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CC31B7-D490-4485-8F5C-E579E671A886}"/>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496AB4-F811-4611-B6B4-057421A0EB1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73025</xdr:rowOff>
    </xdr:from>
    <xdr:to>
      <xdr:col>24</xdr:col>
      <xdr:colOff>114300</xdr:colOff>
      <xdr:row>40</xdr:row>
      <xdr:rowOff>3175</xdr:rowOff>
    </xdr:to>
    <xdr:sp macro="" textlink="">
      <xdr:nvSpPr>
        <xdr:cNvPr id="72" name="楕円 71">
          <a:extLst>
            <a:ext uri="{FF2B5EF4-FFF2-40B4-BE49-F238E27FC236}">
              <a16:creationId xmlns:a16="http://schemas.microsoft.com/office/drawing/2014/main" id="{CABA8EF9-CA24-4E0E-B2A8-E5CD39CBC93D}"/>
            </a:ext>
          </a:extLst>
        </xdr:cNvPr>
        <xdr:cNvSpPr/>
      </xdr:nvSpPr>
      <xdr:spPr>
        <a:xfrm>
          <a:off x="4124325" y="6388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51452</xdr:rowOff>
    </xdr:from>
    <xdr:ext cx="405111" cy="259045"/>
    <xdr:sp macro="" textlink="">
      <xdr:nvSpPr>
        <xdr:cNvPr id="73" name="【体育館・プール】&#10;有形固定資産減価償却率該当値テキスト">
          <a:extLst>
            <a:ext uri="{FF2B5EF4-FFF2-40B4-BE49-F238E27FC236}">
              <a16:creationId xmlns:a16="http://schemas.microsoft.com/office/drawing/2014/main" id="{029AE311-1502-4EC4-A194-B670C5D064D9}"/>
            </a:ext>
          </a:extLst>
        </xdr:cNvPr>
        <xdr:cNvSpPr txBox="1"/>
      </xdr:nvSpPr>
      <xdr:spPr>
        <a:xfrm>
          <a:off x="4229100"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34925</xdr:rowOff>
    </xdr:from>
    <xdr:to>
      <xdr:col>20</xdr:col>
      <xdr:colOff>38100</xdr:colOff>
      <xdr:row>39</xdr:row>
      <xdr:rowOff>136525</xdr:rowOff>
    </xdr:to>
    <xdr:sp macro="" textlink="">
      <xdr:nvSpPr>
        <xdr:cNvPr id="74" name="楕円 73">
          <a:extLst>
            <a:ext uri="{FF2B5EF4-FFF2-40B4-BE49-F238E27FC236}">
              <a16:creationId xmlns:a16="http://schemas.microsoft.com/office/drawing/2014/main" id="{5B25131C-25B6-4965-AF3B-BBA441C8E7BC}"/>
            </a:ext>
          </a:extLst>
        </xdr:cNvPr>
        <xdr:cNvSpPr/>
      </xdr:nvSpPr>
      <xdr:spPr>
        <a:xfrm>
          <a:off x="3381375" y="6350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85725</xdr:rowOff>
    </xdr:from>
    <xdr:to>
      <xdr:col>24</xdr:col>
      <xdr:colOff>63500</xdr:colOff>
      <xdr:row>39</xdr:row>
      <xdr:rowOff>123825</xdr:rowOff>
    </xdr:to>
    <xdr:cxnSp macro="">
      <xdr:nvCxnSpPr>
        <xdr:cNvPr id="75" name="直線コネクタ 74">
          <a:extLst>
            <a:ext uri="{FF2B5EF4-FFF2-40B4-BE49-F238E27FC236}">
              <a16:creationId xmlns:a16="http://schemas.microsoft.com/office/drawing/2014/main" id="{FBFA07AC-DCA6-4A75-9871-64114F8370C6}"/>
            </a:ext>
          </a:extLst>
        </xdr:cNvPr>
        <xdr:cNvCxnSpPr/>
      </xdr:nvCxnSpPr>
      <xdr:spPr>
        <a:xfrm>
          <a:off x="3429000" y="639762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6" name="楕円 75">
          <a:extLst>
            <a:ext uri="{FF2B5EF4-FFF2-40B4-BE49-F238E27FC236}">
              <a16:creationId xmlns:a16="http://schemas.microsoft.com/office/drawing/2014/main" id="{7C460265-0D1A-4382-B84E-E483F478AA78}"/>
            </a:ext>
          </a:extLst>
        </xdr:cNvPr>
        <xdr:cNvSpPr/>
      </xdr:nvSpPr>
      <xdr:spPr>
        <a:xfrm>
          <a:off x="2571750" y="6312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85725</xdr:rowOff>
    </xdr:to>
    <xdr:cxnSp macro="">
      <xdr:nvCxnSpPr>
        <xdr:cNvPr id="77" name="直線コネクタ 76">
          <a:extLst>
            <a:ext uri="{FF2B5EF4-FFF2-40B4-BE49-F238E27FC236}">
              <a16:creationId xmlns:a16="http://schemas.microsoft.com/office/drawing/2014/main" id="{DA8FC788-E0BE-467C-B5F9-2C6AAA603ED4}"/>
            </a:ext>
          </a:extLst>
        </xdr:cNvPr>
        <xdr:cNvCxnSpPr/>
      </xdr:nvCxnSpPr>
      <xdr:spPr>
        <a:xfrm>
          <a:off x="2619375" y="6360160"/>
          <a:ext cx="809625"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8" name="楕円 77">
          <a:extLst>
            <a:ext uri="{FF2B5EF4-FFF2-40B4-BE49-F238E27FC236}">
              <a16:creationId xmlns:a16="http://schemas.microsoft.com/office/drawing/2014/main" id="{8BB362F1-3072-4A82-987E-A0BFA5D264F7}"/>
            </a:ext>
          </a:extLst>
        </xdr:cNvPr>
        <xdr:cNvSpPr/>
      </xdr:nvSpPr>
      <xdr:spPr>
        <a:xfrm>
          <a:off x="1781175" y="62782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41910</xdr:rowOff>
    </xdr:to>
    <xdr:cxnSp macro="">
      <xdr:nvCxnSpPr>
        <xdr:cNvPr id="79" name="直線コネクタ 78">
          <a:extLst>
            <a:ext uri="{FF2B5EF4-FFF2-40B4-BE49-F238E27FC236}">
              <a16:creationId xmlns:a16="http://schemas.microsoft.com/office/drawing/2014/main" id="{FBEA24E9-519B-456C-B433-5E0366E6AE97}"/>
            </a:ext>
          </a:extLst>
        </xdr:cNvPr>
        <xdr:cNvCxnSpPr/>
      </xdr:nvCxnSpPr>
      <xdr:spPr>
        <a:xfrm>
          <a:off x="1828800" y="6325870"/>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86360</xdr:rowOff>
    </xdr:from>
    <xdr:to>
      <xdr:col>6</xdr:col>
      <xdr:colOff>38100</xdr:colOff>
      <xdr:row>39</xdr:row>
      <xdr:rowOff>16510</xdr:rowOff>
    </xdr:to>
    <xdr:sp macro="" textlink="">
      <xdr:nvSpPr>
        <xdr:cNvPr id="80" name="楕円 79">
          <a:extLst>
            <a:ext uri="{FF2B5EF4-FFF2-40B4-BE49-F238E27FC236}">
              <a16:creationId xmlns:a16="http://schemas.microsoft.com/office/drawing/2014/main" id="{44C1D036-3593-439F-83A6-5A20A284E127}"/>
            </a:ext>
          </a:extLst>
        </xdr:cNvPr>
        <xdr:cNvSpPr/>
      </xdr:nvSpPr>
      <xdr:spPr>
        <a:xfrm>
          <a:off x="981075" y="62363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137160</xdr:rowOff>
    </xdr:from>
    <xdr:to>
      <xdr:col>10</xdr:col>
      <xdr:colOff>114300</xdr:colOff>
      <xdr:row>39</xdr:row>
      <xdr:rowOff>7620</xdr:rowOff>
    </xdr:to>
    <xdr:cxnSp macro="">
      <xdr:nvCxnSpPr>
        <xdr:cNvPr id="81" name="直線コネクタ 80">
          <a:extLst>
            <a:ext uri="{FF2B5EF4-FFF2-40B4-BE49-F238E27FC236}">
              <a16:creationId xmlns:a16="http://schemas.microsoft.com/office/drawing/2014/main" id="{8821D168-A1F7-4EB1-B971-0203B90C7830}"/>
            </a:ext>
          </a:extLst>
        </xdr:cNvPr>
        <xdr:cNvCxnSpPr/>
      </xdr:nvCxnSpPr>
      <xdr:spPr>
        <a:xfrm>
          <a:off x="1028700" y="629348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2" name="n_1aveValue【体育館・プール】&#10;有形固定資産減価償却率">
          <a:extLst>
            <a:ext uri="{FF2B5EF4-FFF2-40B4-BE49-F238E27FC236}">
              <a16:creationId xmlns:a16="http://schemas.microsoft.com/office/drawing/2014/main" id="{224187F8-B7A2-479A-9590-6C974DA4BF57}"/>
            </a:ext>
          </a:extLst>
        </xdr:cNvPr>
        <xdr:cNvSpPr txBox="1"/>
      </xdr:nvSpPr>
      <xdr:spPr>
        <a:xfrm>
          <a:off x="3239144" y="598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21607</xdr:rowOff>
    </xdr:from>
    <xdr:ext cx="405111" cy="259045"/>
    <xdr:sp macro="" textlink="">
      <xdr:nvSpPr>
        <xdr:cNvPr id="83" name="n_2aveValue【体育館・プール】&#10;有形固定資産減価償却率">
          <a:extLst>
            <a:ext uri="{FF2B5EF4-FFF2-40B4-BE49-F238E27FC236}">
              <a16:creationId xmlns:a16="http://schemas.microsoft.com/office/drawing/2014/main" id="{670C0F19-3D6D-499F-8658-531A7261E5A1}"/>
            </a:ext>
          </a:extLst>
        </xdr:cNvPr>
        <xdr:cNvSpPr txBox="1"/>
      </xdr:nvSpPr>
      <xdr:spPr>
        <a:xfrm>
          <a:off x="2439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67327</xdr:rowOff>
    </xdr:from>
    <xdr:ext cx="405111" cy="259045"/>
    <xdr:sp macro="" textlink="">
      <xdr:nvSpPr>
        <xdr:cNvPr id="84" name="n_3aveValue【体育館・プール】&#10;有形固定資産減価償却率">
          <a:extLst>
            <a:ext uri="{FF2B5EF4-FFF2-40B4-BE49-F238E27FC236}">
              <a16:creationId xmlns:a16="http://schemas.microsoft.com/office/drawing/2014/main" id="{3D053459-24C6-4BD8-BA29-8BA99389156E}"/>
            </a:ext>
          </a:extLst>
        </xdr:cNvPr>
        <xdr:cNvSpPr txBox="1"/>
      </xdr:nvSpPr>
      <xdr:spPr>
        <a:xfrm>
          <a:off x="1648469"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154322</xdr:rowOff>
    </xdr:from>
    <xdr:ext cx="405111" cy="259045"/>
    <xdr:sp macro="" textlink="">
      <xdr:nvSpPr>
        <xdr:cNvPr id="85" name="n_4aveValue【体育館・プール】&#10;有形固定資産減価償却率">
          <a:extLst>
            <a:ext uri="{FF2B5EF4-FFF2-40B4-BE49-F238E27FC236}">
              <a16:creationId xmlns:a16="http://schemas.microsoft.com/office/drawing/2014/main" id="{152BA90C-F611-4475-A428-1EBEC818D24F}"/>
            </a:ext>
          </a:extLst>
        </xdr:cNvPr>
        <xdr:cNvSpPr txBox="1"/>
      </xdr:nvSpPr>
      <xdr:spPr>
        <a:xfrm>
          <a:off x="848369"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127652</xdr:rowOff>
    </xdr:from>
    <xdr:ext cx="405111" cy="259045"/>
    <xdr:sp macro="" textlink="">
      <xdr:nvSpPr>
        <xdr:cNvPr id="86" name="n_1mainValue【体育館・プール】&#10;有形固定資産減価償却率">
          <a:extLst>
            <a:ext uri="{FF2B5EF4-FFF2-40B4-BE49-F238E27FC236}">
              <a16:creationId xmlns:a16="http://schemas.microsoft.com/office/drawing/2014/main" id="{839FFC06-7B96-4CF2-91B1-C274CA7B669A}"/>
            </a:ext>
          </a:extLst>
        </xdr:cNvPr>
        <xdr:cNvSpPr txBox="1"/>
      </xdr:nvSpPr>
      <xdr:spPr>
        <a:xfrm>
          <a:off x="32391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7" name="n_2mainValue【体育館・プール】&#10;有形固定資産減価償却率">
          <a:extLst>
            <a:ext uri="{FF2B5EF4-FFF2-40B4-BE49-F238E27FC236}">
              <a16:creationId xmlns:a16="http://schemas.microsoft.com/office/drawing/2014/main" id="{014E798D-20D6-493F-ACCC-2B394EB42023}"/>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8" name="n_3mainValue【体育館・プール】&#10;有形固定資産減価償却率">
          <a:extLst>
            <a:ext uri="{FF2B5EF4-FFF2-40B4-BE49-F238E27FC236}">
              <a16:creationId xmlns:a16="http://schemas.microsoft.com/office/drawing/2014/main" id="{5A6E66E1-3750-4993-A9F1-14C6FF477284}"/>
            </a:ext>
          </a:extLst>
        </xdr:cNvPr>
        <xdr:cNvSpPr txBox="1"/>
      </xdr:nvSpPr>
      <xdr:spPr>
        <a:xfrm>
          <a:off x="1648469"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33037</xdr:rowOff>
    </xdr:from>
    <xdr:ext cx="405111" cy="259045"/>
    <xdr:sp macro="" textlink="">
      <xdr:nvSpPr>
        <xdr:cNvPr id="89" name="n_4mainValue【体育館・プール】&#10;有形固定資産減価償却率">
          <a:extLst>
            <a:ext uri="{FF2B5EF4-FFF2-40B4-BE49-F238E27FC236}">
              <a16:creationId xmlns:a16="http://schemas.microsoft.com/office/drawing/2014/main" id="{AC3C17F8-27C2-439C-866E-FFCC0D45E610}"/>
            </a:ext>
          </a:extLst>
        </xdr:cNvPr>
        <xdr:cNvSpPr txBox="1"/>
      </xdr:nvSpPr>
      <xdr:spPr>
        <a:xfrm>
          <a:off x="848369"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050AD24-2833-4975-8C77-04B2B4BAD1D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CDCB7462-2FFE-4D12-805B-495C08C33F0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1EA17973-04B4-41AB-83EE-53004E8BB607}"/>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D5A08FE5-F28A-4091-8C59-4A1E339DA75A}"/>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E0C42727-9A34-474D-9AA0-871EDF432D94}"/>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E8F4DDE-20B7-47F6-898D-FDFB70AA420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CDA598D2-74FD-4804-9C0D-954A9E16127D}"/>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2BCB240B-8F04-4158-A414-CF90477FF50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1984CA6E-90B7-42DE-9C00-0E0454D463C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1BFEC707-2606-4528-8B97-599F73F6B78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461E7E2A-498D-4D68-AE12-1201B04AB63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BD5185D8-27ED-4E4F-8FBA-ABFE74432EC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C16B0E2B-B3C8-44D5-913A-5180EAD33FD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0EE48213-258F-4940-8D8E-5BB0E585217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AA4DDDFD-5FE6-4AF5-9EBC-EB732FE54B06}"/>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7F0FF15E-2B22-46E8-AF31-B0FC953C30EE}"/>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45B534FB-7B8D-4AF7-81C6-8FF2C02CA30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149720C6-B748-484F-93D6-90CC14EF654E}"/>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D4EA9BE-81C1-44BA-BB73-484AD81E409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E3236F85-1D6B-49D6-AB03-EAB966A384F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体育館・プール】&#10;一人当たり面積グラフ枠">
          <a:extLst>
            <a:ext uri="{FF2B5EF4-FFF2-40B4-BE49-F238E27FC236}">
              <a16:creationId xmlns:a16="http://schemas.microsoft.com/office/drawing/2014/main" id="{2FB08913-2E66-43CA-B02D-7714C50B91A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41</xdr:row>
      <xdr:rowOff>57150</xdr:rowOff>
    </xdr:to>
    <xdr:cxnSp macro="">
      <xdr:nvCxnSpPr>
        <xdr:cNvPr id="111" name="直線コネクタ 110">
          <a:extLst>
            <a:ext uri="{FF2B5EF4-FFF2-40B4-BE49-F238E27FC236}">
              <a16:creationId xmlns:a16="http://schemas.microsoft.com/office/drawing/2014/main" id="{F13C7D0A-3A98-4400-B583-483EE8FDB85F}"/>
            </a:ext>
          </a:extLst>
        </xdr:cNvPr>
        <xdr:cNvCxnSpPr/>
      </xdr:nvCxnSpPr>
      <xdr:spPr>
        <a:xfrm flipV="1">
          <a:off x="9427845" y="5476875"/>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12" name="【体育館・プール】&#10;一人当たり面積最小値テキスト">
          <a:extLst>
            <a:ext uri="{FF2B5EF4-FFF2-40B4-BE49-F238E27FC236}">
              <a16:creationId xmlns:a16="http://schemas.microsoft.com/office/drawing/2014/main" id="{4DF1A43E-058B-4B6A-95F1-0520F3DE1384}"/>
            </a:ext>
          </a:extLst>
        </xdr:cNvPr>
        <xdr:cNvSpPr txBox="1"/>
      </xdr:nvSpPr>
      <xdr:spPr>
        <a:xfrm>
          <a:off x="9477375"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3" name="直線コネクタ 112">
          <a:extLst>
            <a:ext uri="{FF2B5EF4-FFF2-40B4-BE49-F238E27FC236}">
              <a16:creationId xmlns:a16="http://schemas.microsoft.com/office/drawing/2014/main" id="{BB84A327-9356-45B0-BEE1-97BCA7AA9256}"/>
            </a:ext>
          </a:extLst>
        </xdr:cNvPr>
        <xdr:cNvCxnSpPr/>
      </xdr:nvCxnSpPr>
      <xdr:spPr>
        <a:xfrm>
          <a:off x="9363075" y="6696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14" name="【体育館・プール】&#10;一人当たり面積最大値テキスト">
          <a:extLst>
            <a:ext uri="{FF2B5EF4-FFF2-40B4-BE49-F238E27FC236}">
              <a16:creationId xmlns:a16="http://schemas.microsoft.com/office/drawing/2014/main" id="{2D3C60C6-3425-4F66-8B7B-58B76F9F2DBA}"/>
            </a:ext>
          </a:extLst>
        </xdr:cNvPr>
        <xdr:cNvSpPr txBox="1"/>
      </xdr:nvSpPr>
      <xdr:spPr>
        <a:xfrm>
          <a:off x="9477375" y="526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5" name="直線コネクタ 114">
          <a:extLst>
            <a:ext uri="{FF2B5EF4-FFF2-40B4-BE49-F238E27FC236}">
              <a16:creationId xmlns:a16="http://schemas.microsoft.com/office/drawing/2014/main" id="{0DE22B52-8210-4B74-A319-8E1E27DC4DD4}"/>
            </a:ext>
          </a:extLst>
        </xdr:cNvPr>
        <xdr:cNvCxnSpPr/>
      </xdr:nvCxnSpPr>
      <xdr:spPr>
        <a:xfrm>
          <a:off x="9363075" y="54768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10177</xdr:rowOff>
    </xdr:from>
    <xdr:ext cx="469744" cy="259045"/>
    <xdr:sp macro="" textlink="">
      <xdr:nvSpPr>
        <xdr:cNvPr id="116" name="【体育館・プール】&#10;一人当たり面積平均値テキスト">
          <a:extLst>
            <a:ext uri="{FF2B5EF4-FFF2-40B4-BE49-F238E27FC236}">
              <a16:creationId xmlns:a16="http://schemas.microsoft.com/office/drawing/2014/main" id="{B48A5AE5-A192-4A31-A3BD-023BACC50BF2}"/>
            </a:ext>
          </a:extLst>
        </xdr:cNvPr>
        <xdr:cNvSpPr txBox="1"/>
      </xdr:nvSpPr>
      <xdr:spPr>
        <a:xfrm>
          <a:off x="9477375" y="6160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17" name="フローチャート: 判断 116">
          <a:extLst>
            <a:ext uri="{FF2B5EF4-FFF2-40B4-BE49-F238E27FC236}">
              <a16:creationId xmlns:a16="http://schemas.microsoft.com/office/drawing/2014/main" id="{A53A6377-E19E-401D-9E34-FA1E406E2374}"/>
            </a:ext>
          </a:extLst>
        </xdr:cNvPr>
        <xdr:cNvSpPr/>
      </xdr:nvSpPr>
      <xdr:spPr>
        <a:xfrm>
          <a:off x="9401175" y="63150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8" name="フローチャート: 判断 117">
          <a:extLst>
            <a:ext uri="{FF2B5EF4-FFF2-40B4-BE49-F238E27FC236}">
              <a16:creationId xmlns:a16="http://schemas.microsoft.com/office/drawing/2014/main" id="{752EEC53-4791-4441-9B7A-FEE3313AE2B6}"/>
            </a:ext>
          </a:extLst>
        </xdr:cNvPr>
        <xdr:cNvSpPr/>
      </xdr:nvSpPr>
      <xdr:spPr>
        <a:xfrm>
          <a:off x="8639175" y="6324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9" name="フローチャート: 判断 118">
          <a:extLst>
            <a:ext uri="{FF2B5EF4-FFF2-40B4-BE49-F238E27FC236}">
              <a16:creationId xmlns:a16="http://schemas.microsoft.com/office/drawing/2014/main" id="{F565A013-0C6E-45B0-918C-96D2D3FA8CEC}"/>
            </a:ext>
          </a:extLst>
        </xdr:cNvPr>
        <xdr:cNvSpPr/>
      </xdr:nvSpPr>
      <xdr:spPr>
        <a:xfrm>
          <a:off x="78390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20" name="フローチャート: 判断 119">
          <a:extLst>
            <a:ext uri="{FF2B5EF4-FFF2-40B4-BE49-F238E27FC236}">
              <a16:creationId xmlns:a16="http://schemas.microsoft.com/office/drawing/2014/main" id="{C0FF334A-7752-44A9-82AA-E0869D9D3C3A}"/>
            </a:ext>
          </a:extLst>
        </xdr:cNvPr>
        <xdr:cNvSpPr/>
      </xdr:nvSpPr>
      <xdr:spPr>
        <a:xfrm>
          <a:off x="7029450" y="64008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1" name="フローチャート: 判断 120">
          <a:extLst>
            <a:ext uri="{FF2B5EF4-FFF2-40B4-BE49-F238E27FC236}">
              <a16:creationId xmlns:a16="http://schemas.microsoft.com/office/drawing/2014/main" id="{CACB997B-C6B8-4F50-BA02-6A772D858109}"/>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2D657A8-C532-4EB7-B95E-73083AC2126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B6E199-0498-4B32-B8C3-A912F31E5B6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668DCA5-BCAD-4B9E-A91C-7EBC648AD17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2DA7546-CD85-4660-B4B5-C0CBA2CB750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E79D0B-AB05-4474-A253-CEE4170A65B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7" name="楕円 126">
          <a:extLst>
            <a:ext uri="{FF2B5EF4-FFF2-40B4-BE49-F238E27FC236}">
              <a16:creationId xmlns:a16="http://schemas.microsoft.com/office/drawing/2014/main" id="{9478D31E-E4FA-49FA-8DF8-BD00074EB7C6}"/>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16527</xdr:rowOff>
    </xdr:from>
    <xdr:ext cx="469744" cy="259045"/>
    <xdr:sp macro="" textlink="">
      <xdr:nvSpPr>
        <xdr:cNvPr id="128" name="【体育館・プール】&#10;一人当たり面積該当値テキスト">
          <a:extLst>
            <a:ext uri="{FF2B5EF4-FFF2-40B4-BE49-F238E27FC236}">
              <a16:creationId xmlns:a16="http://schemas.microsoft.com/office/drawing/2014/main" id="{7053D8F3-8C98-477E-BC75-C2FAF98BD439}"/>
            </a:ext>
          </a:extLst>
        </xdr:cNvPr>
        <xdr:cNvSpPr txBox="1"/>
      </xdr:nvSpPr>
      <xdr:spPr>
        <a:xfrm>
          <a:off x="9477375"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9" name="楕円 128">
          <a:extLst>
            <a:ext uri="{FF2B5EF4-FFF2-40B4-BE49-F238E27FC236}">
              <a16:creationId xmlns:a16="http://schemas.microsoft.com/office/drawing/2014/main" id="{83F19E7C-91BB-44EC-AD1D-963B564D920E}"/>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0" name="直線コネクタ 129">
          <a:extLst>
            <a:ext uri="{FF2B5EF4-FFF2-40B4-BE49-F238E27FC236}">
              <a16:creationId xmlns:a16="http://schemas.microsoft.com/office/drawing/2014/main" id="{64417DA1-2E17-4AB8-8CC9-9C29C492935D}"/>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1" name="楕円 130">
          <a:extLst>
            <a:ext uri="{FF2B5EF4-FFF2-40B4-BE49-F238E27FC236}">
              <a16:creationId xmlns:a16="http://schemas.microsoft.com/office/drawing/2014/main" id="{256A7CF1-03B4-460B-8F8E-B4927961B793}"/>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2" name="直線コネクタ 131">
          <a:extLst>
            <a:ext uri="{FF2B5EF4-FFF2-40B4-BE49-F238E27FC236}">
              <a16:creationId xmlns:a16="http://schemas.microsoft.com/office/drawing/2014/main" id="{A9D379F2-510B-4600-B855-D0AA3569F8B9}"/>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3" name="楕円 132">
          <a:extLst>
            <a:ext uri="{FF2B5EF4-FFF2-40B4-BE49-F238E27FC236}">
              <a16:creationId xmlns:a16="http://schemas.microsoft.com/office/drawing/2014/main" id="{3D09C240-9A0C-40F3-9CCC-8DEE4E600FF2}"/>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4" name="直線コネクタ 133">
          <a:extLst>
            <a:ext uri="{FF2B5EF4-FFF2-40B4-BE49-F238E27FC236}">
              <a16:creationId xmlns:a16="http://schemas.microsoft.com/office/drawing/2014/main" id="{7A7289AC-96FC-4462-86C7-6F678D2690DA}"/>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5" name="楕円 134">
          <a:extLst>
            <a:ext uri="{FF2B5EF4-FFF2-40B4-BE49-F238E27FC236}">
              <a16:creationId xmlns:a16="http://schemas.microsoft.com/office/drawing/2014/main" id="{AC3B7BBE-2677-49AA-84F5-18BA5BA8A86C}"/>
            </a:ext>
          </a:extLst>
        </xdr:cNvPr>
        <xdr:cNvSpPr/>
      </xdr:nvSpPr>
      <xdr:spPr>
        <a:xfrm>
          <a:off x="62388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6" name="直線コネクタ 135">
          <a:extLst>
            <a:ext uri="{FF2B5EF4-FFF2-40B4-BE49-F238E27FC236}">
              <a16:creationId xmlns:a16="http://schemas.microsoft.com/office/drawing/2014/main" id="{FF1CD250-C92E-4D10-82A0-361F882D6391}"/>
            </a:ext>
          </a:extLst>
        </xdr:cNvPr>
        <xdr:cNvCxnSpPr/>
      </xdr:nvCxnSpPr>
      <xdr:spPr>
        <a:xfrm>
          <a:off x="62865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7" name="n_1aveValue【体育館・プール】&#10;一人当たり面積">
          <a:extLst>
            <a:ext uri="{FF2B5EF4-FFF2-40B4-BE49-F238E27FC236}">
              <a16:creationId xmlns:a16="http://schemas.microsoft.com/office/drawing/2014/main" id="{637E445E-9F57-4AD4-A376-F4941C05B2E7}"/>
            </a:ext>
          </a:extLst>
        </xdr:cNvPr>
        <xdr:cNvSpPr txBox="1"/>
      </xdr:nvSpPr>
      <xdr:spPr>
        <a:xfrm>
          <a:off x="845827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8" name="n_2aveValue【体育館・プール】&#10;一人当たり面積">
          <a:extLst>
            <a:ext uri="{FF2B5EF4-FFF2-40B4-BE49-F238E27FC236}">
              <a16:creationId xmlns:a16="http://schemas.microsoft.com/office/drawing/2014/main" id="{6FAA390A-3E6F-4531-8B2F-59F940882E97}"/>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39" name="n_3aveValue【体育館・プール】&#10;一人当たり面積">
          <a:extLst>
            <a:ext uri="{FF2B5EF4-FFF2-40B4-BE49-F238E27FC236}">
              <a16:creationId xmlns:a16="http://schemas.microsoft.com/office/drawing/2014/main" id="{956E08C2-8D9A-4E26-87B1-E81525F0C0A9}"/>
            </a:ext>
          </a:extLst>
        </xdr:cNvPr>
        <xdr:cNvSpPr txBox="1"/>
      </xdr:nvSpPr>
      <xdr:spPr>
        <a:xfrm>
          <a:off x="6867602"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0" name="n_4aveValue【体育館・プール】&#10;一人当たり面積">
          <a:extLst>
            <a:ext uri="{FF2B5EF4-FFF2-40B4-BE49-F238E27FC236}">
              <a16:creationId xmlns:a16="http://schemas.microsoft.com/office/drawing/2014/main" id="{3BE1984B-43C4-4D23-A357-4580E3AB518C}"/>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1" name="n_1mainValue【体育館・プール】&#10;一人当たり面積">
          <a:extLst>
            <a:ext uri="{FF2B5EF4-FFF2-40B4-BE49-F238E27FC236}">
              <a16:creationId xmlns:a16="http://schemas.microsoft.com/office/drawing/2014/main" id="{B6D91BC0-F628-4268-87D2-752AB91A927E}"/>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mainValue【体育館・プール】&#10;一人当たり面積">
          <a:extLst>
            <a:ext uri="{FF2B5EF4-FFF2-40B4-BE49-F238E27FC236}">
              <a16:creationId xmlns:a16="http://schemas.microsoft.com/office/drawing/2014/main" id="{FFA205FD-B8BF-4B69-A8BD-E47309C93C3D}"/>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mainValue【体育館・プール】&#10;一人当たり面積">
          <a:extLst>
            <a:ext uri="{FF2B5EF4-FFF2-40B4-BE49-F238E27FC236}">
              <a16:creationId xmlns:a16="http://schemas.microsoft.com/office/drawing/2014/main" id="{F0AD056B-A6CF-41C3-A1F0-0DA4E8E4F48E}"/>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mainValue【体育館・プール】&#10;一人当たり面積">
          <a:extLst>
            <a:ext uri="{FF2B5EF4-FFF2-40B4-BE49-F238E27FC236}">
              <a16:creationId xmlns:a16="http://schemas.microsoft.com/office/drawing/2014/main" id="{E1F89394-1067-4543-8F8D-5A67E1AA5A6D}"/>
            </a:ext>
          </a:extLst>
        </xdr:cNvPr>
        <xdr:cNvSpPr txBox="1"/>
      </xdr:nvSpPr>
      <xdr:spPr>
        <a:xfrm>
          <a:off x="60675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A6DFC4C-769F-4B5F-B609-100DB519AE2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6" name="正方形/長方形 145">
          <a:extLst>
            <a:ext uri="{FF2B5EF4-FFF2-40B4-BE49-F238E27FC236}">
              <a16:creationId xmlns:a16="http://schemas.microsoft.com/office/drawing/2014/main" id="{83383AB3-9730-42C8-A23D-4F1F8B240566}"/>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7" name="正方形/長方形 146">
          <a:extLst>
            <a:ext uri="{FF2B5EF4-FFF2-40B4-BE49-F238E27FC236}">
              <a16:creationId xmlns:a16="http://schemas.microsoft.com/office/drawing/2014/main" id="{9AA44FBE-E524-4477-9FB0-839A4E9B6C9B}"/>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8" name="正方形/長方形 147">
          <a:extLst>
            <a:ext uri="{FF2B5EF4-FFF2-40B4-BE49-F238E27FC236}">
              <a16:creationId xmlns:a16="http://schemas.microsoft.com/office/drawing/2014/main" id="{55B440A4-D54D-4FFE-8249-864AF400F7BB}"/>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9" name="正方形/長方形 148">
          <a:extLst>
            <a:ext uri="{FF2B5EF4-FFF2-40B4-BE49-F238E27FC236}">
              <a16:creationId xmlns:a16="http://schemas.microsoft.com/office/drawing/2014/main" id="{CAF47D74-B07A-453D-BA24-99AEEF871A2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AB733CA4-9FF2-440C-AE7B-0A43B30367B9}"/>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E8AF12D2-FC74-428F-8EF0-A937B7D7C49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4A9F08A4-0D80-4894-8802-5783A59AAB17}"/>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08FD47D-6E4C-45BC-9BD6-7D3320FBE8B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60CE7813-01BA-443A-8A9B-61FB1BAF671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DD1726A2-0769-45C5-8C2E-6E5CDD9ECFFC}"/>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42BA41D7-6CB3-4479-B463-C51062BEBA1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967C5FA4-E688-43B5-969D-E2BB197FB49C}"/>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D7E9AC06-FC7F-483B-B8D8-EBBC00FF611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A446B736-0F3E-4D5A-9F3A-4E75EE1ADC9B}"/>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2200C0A4-D970-4E5D-B51A-EA458A196958}"/>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501B9E50-1FE9-4F4E-9200-9A955877D667}"/>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2F05F64D-D2CA-4B63-A89D-019817B4321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BCD8FA3-35A0-4D41-8D54-754E657C22B6}"/>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5B913C23-F8AB-44CB-8257-A0EECDC3037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6F33E960-703F-4D6D-98A5-DC2CFE2F92F2}"/>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陸上競技場・野球場・球技場】&#10;有形固定資産減価償却率グラフ枠">
          <a:extLst>
            <a:ext uri="{FF2B5EF4-FFF2-40B4-BE49-F238E27FC236}">
              <a16:creationId xmlns:a16="http://schemas.microsoft.com/office/drawing/2014/main" id="{B6FB706C-7AFB-4274-A848-A8134E12190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9525</xdr:rowOff>
    </xdr:from>
    <xdr:to>
      <xdr:col>24</xdr:col>
      <xdr:colOff>62865</xdr:colOff>
      <xdr:row>63</xdr:row>
      <xdr:rowOff>60960</xdr:rowOff>
    </xdr:to>
    <xdr:cxnSp macro="">
      <xdr:nvCxnSpPr>
        <xdr:cNvPr id="167" name="直線コネクタ 166">
          <a:extLst>
            <a:ext uri="{FF2B5EF4-FFF2-40B4-BE49-F238E27FC236}">
              <a16:creationId xmlns:a16="http://schemas.microsoft.com/office/drawing/2014/main" id="{9C16E6AB-8436-4CD7-87C6-20A98D670C30}"/>
            </a:ext>
          </a:extLst>
        </xdr:cNvPr>
        <xdr:cNvCxnSpPr/>
      </xdr:nvCxnSpPr>
      <xdr:spPr>
        <a:xfrm flipV="1">
          <a:off x="4179570" y="9236075"/>
          <a:ext cx="1270" cy="1029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68" name="【陸上競技場・野球場・球技場】&#10;有形固定資産減価償却率最小値テキスト">
          <a:extLst>
            <a:ext uri="{FF2B5EF4-FFF2-40B4-BE49-F238E27FC236}">
              <a16:creationId xmlns:a16="http://schemas.microsoft.com/office/drawing/2014/main" id="{79787665-309E-466C-BB30-3C01B87EE7E0}"/>
            </a:ext>
          </a:extLst>
        </xdr:cNvPr>
        <xdr:cNvSpPr txBox="1"/>
      </xdr:nvSpPr>
      <xdr:spPr>
        <a:xfrm>
          <a:off x="42291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69" name="直線コネクタ 168">
          <a:extLst>
            <a:ext uri="{FF2B5EF4-FFF2-40B4-BE49-F238E27FC236}">
              <a16:creationId xmlns:a16="http://schemas.microsoft.com/office/drawing/2014/main" id="{65B46C6B-0F55-4AB7-BD8C-9EAD4614E660}"/>
            </a:ext>
          </a:extLst>
        </xdr:cNvPr>
        <xdr:cNvCxnSpPr/>
      </xdr:nvCxnSpPr>
      <xdr:spPr>
        <a:xfrm>
          <a:off x="4105275" y="102654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127652</xdr:rowOff>
    </xdr:from>
    <xdr:ext cx="405111" cy="259045"/>
    <xdr:sp macro="" textlink="">
      <xdr:nvSpPr>
        <xdr:cNvPr id="170" name="【陸上競技場・野球場・球技場】&#10;有形固定資産減価償却率最大値テキスト">
          <a:extLst>
            <a:ext uri="{FF2B5EF4-FFF2-40B4-BE49-F238E27FC236}">
              <a16:creationId xmlns:a16="http://schemas.microsoft.com/office/drawing/2014/main" id="{8236A2E2-6A23-420E-8CC2-10E21DB517C1}"/>
            </a:ext>
          </a:extLst>
        </xdr:cNvPr>
        <xdr:cNvSpPr txBox="1"/>
      </xdr:nvSpPr>
      <xdr:spPr>
        <a:xfrm>
          <a:off x="4229100" y="903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71" name="直線コネクタ 170">
          <a:extLst>
            <a:ext uri="{FF2B5EF4-FFF2-40B4-BE49-F238E27FC236}">
              <a16:creationId xmlns:a16="http://schemas.microsoft.com/office/drawing/2014/main" id="{235680F5-3504-4A3A-AD76-D5C506543283}"/>
            </a:ext>
          </a:extLst>
        </xdr:cNvPr>
        <xdr:cNvCxnSpPr/>
      </xdr:nvCxnSpPr>
      <xdr:spPr>
        <a:xfrm>
          <a:off x="4105275" y="923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5732</xdr:rowOff>
    </xdr:from>
    <xdr:ext cx="405111" cy="259045"/>
    <xdr:sp macro="" textlink="">
      <xdr:nvSpPr>
        <xdr:cNvPr id="172" name="【陸上競技場・野球場・球技場】&#10;有形固定資産減価償却率平均値テキスト">
          <a:extLst>
            <a:ext uri="{FF2B5EF4-FFF2-40B4-BE49-F238E27FC236}">
              <a16:creationId xmlns:a16="http://schemas.microsoft.com/office/drawing/2014/main" id="{CA45594A-C06A-43D1-A40C-58D7CBEE9DE4}"/>
            </a:ext>
          </a:extLst>
        </xdr:cNvPr>
        <xdr:cNvSpPr txBox="1"/>
      </xdr:nvSpPr>
      <xdr:spPr>
        <a:xfrm>
          <a:off x="4229100" y="9400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73" name="フローチャート: 判断 172">
          <a:extLst>
            <a:ext uri="{FF2B5EF4-FFF2-40B4-BE49-F238E27FC236}">
              <a16:creationId xmlns:a16="http://schemas.microsoft.com/office/drawing/2014/main" id="{A1255E4C-09BA-446E-91AE-397829FCD1B0}"/>
            </a:ext>
          </a:extLst>
        </xdr:cNvPr>
        <xdr:cNvSpPr/>
      </xdr:nvSpPr>
      <xdr:spPr>
        <a:xfrm>
          <a:off x="4124325" y="9422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164465</xdr:rowOff>
    </xdr:from>
    <xdr:to>
      <xdr:col>20</xdr:col>
      <xdr:colOff>38100</xdr:colOff>
      <xdr:row>58</xdr:row>
      <xdr:rowOff>94615</xdr:rowOff>
    </xdr:to>
    <xdr:sp macro="" textlink="">
      <xdr:nvSpPr>
        <xdr:cNvPr id="174" name="フローチャート: 判断 173">
          <a:extLst>
            <a:ext uri="{FF2B5EF4-FFF2-40B4-BE49-F238E27FC236}">
              <a16:creationId xmlns:a16="http://schemas.microsoft.com/office/drawing/2014/main" id="{C36B14B0-82B7-4B41-9B3C-9C0BDA4814A1}"/>
            </a:ext>
          </a:extLst>
        </xdr:cNvPr>
        <xdr:cNvSpPr/>
      </xdr:nvSpPr>
      <xdr:spPr>
        <a:xfrm>
          <a:off x="3381375" y="93910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147320</xdr:rowOff>
    </xdr:from>
    <xdr:to>
      <xdr:col>15</xdr:col>
      <xdr:colOff>101600</xdr:colOff>
      <xdr:row>58</xdr:row>
      <xdr:rowOff>77470</xdr:rowOff>
    </xdr:to>
    <xdr:sp macro="" textlink="">
      <xdr:nvSpPr>
        <xdr:cNvPr id="175" name="フローチャート: 判断 174">
          <a:extLst>
            <a:ext uri="{FF2B5EF4-FFF2-40B4-BE49-F238E27FC236}">
              <a16:creationId xmlns:a16="http://schemas.microsoft.com/office/drawing/2014/main" id="{725D51BD-98FF-432F-866E-B4072F9F64D0}"/>
            </a:ext>
          </a:extLst>
        </xdr:cNvPr>
        <xdr:cNvSpPr/>
      </xdr:nvSpPr>
      <xdr:spPr>
        <a:xfrm>
          <a:off x="2571750" y="93738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76" name="フローチャート: 判断 175">
          <a:extLst>
            <a:ext uri="{FF2B5EF4-FFF2-40B4-BE49-F238E27FC236}">
              <a16:creationId xmlns:a16="http://schemas.microsoft.com/office/drawing/2014/main" id="{4693BA2A-8E58-4C80-9512-A87895D5963D}"/>
            </a:ext>
          </a:extLst>
        </xdr:cNvPr>
        <xdr:cNvSpPr/>
      </xdr:nvSpPr>
      <xdr:spPr>
        <a:xfrm>
          <a:off x="1781175" y="9398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77" name="フローチャート: 判断 176">
          <a:extLst>
            <a:ext uri="{FF2B5EF4-FFF2-40B4-BE49-F238E27FC236}">
              <a16:creationId xmlns:a16="http://schemas.microsoft.com/office/drawing/2014/main" id="{4127EF2D-34BA-42A2-9F96-8A1CEEE324CD}"/>
            </a:ext>
          </a:extLst>
        </xdr:cNvPr>
        <xdr:cNvSpPr/>
      </xdr:nvSpPr>
      <xdr:spPr>
        <a:xfrm>
          <a:off x="981075" y="9190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EF712BE-C7F7-4421-8BDE-178013D44547}"/>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8F91812-CB9A-4F3D-9CB3-FF72726E021F}"/>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5BCF232-8927-46EA-93F4-6225A035FB6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55D42E4-A0BD-47A2-8908-D1A7BD273B4E}"/>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28A2374-3F6E-4F1B-BCF5-CD0DFFF618D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130175</xdr:rowOff>
    </xdr:from>
    <xdr:to>
      <xdr:col>24</xdr:col>
      <xdr:colOff>114300</xdr:colOff>
      <xdr:row>57</xdr:row>
      <xdr:rowOff>60325</xdr:rowOff>
    </xdr:to>
    <xdr:sp macro="" textlink="">
      <xdr:nvSpPr>
        <xdr:cNvPr id="183" name="楕円 182">
          <a:extLst>
            <a:ext uri="{FF2B5EF4-FFF2-40B4-BE49-F238E27FC236}">
              <a16:creationId xmlns:a16="http://schemas.microsoft.com/office/drawing/2014/main" id="{49C6D97C-2832-40C4-9A9B-25A371F0C1E7}"/>
            </a:ext>
          </a:extLst>
        </xdr:cNvPr>
        <xdr:cNvSpPr/>
      </xdr:nvSpPr>
      <xdr:spPr>
        <a:xfrm>
          <a:off x="4124325" y="9197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83202</xdr:rowOff>
    </xdr:from>
    <xdr:ext cx="405111" cy="259045"/>
    <xdr:sp macro="" textlink="">
      <xdr:nvSpPr>
        <xdr:cNvPr id="184" name="【陸上競技場・野球場・球技場】&#10;有形固定資産減価償却率該当値テキスト">
          <a:extLst>
            <a:ext uri="{FF2B5EF4-FFF2-40B4-BE49-F238E27FC236}">
              <a16:creationId xmlns:a16="http://schemas.microsoft.com/office/drawing/2014/main" id="{A2E7A652-3BC5-45CC-8C48-CB2293749A9C}"/>
            </a:ext>
          </a:extLst>
        </xdr:cNvPr>
        <xdr:cNvSpPr txBox="1"/>
      </xdr:nvSpPr>
      <xdr:spPr>
        <a:xfrm>
          <a:off x="4229100"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85" name="楕円 184">
          <a:extLst>
            <a:ext uri="{FF2B5EF4-FFF2-40B4-BE49-F238E27FC236}">
              <a16:creationId xmlns:a16="http://schemas.microsoft.com/office/drawing/2014/main" id="{D31DB0CC-A073-4695-9F29-D596D843EF26}"/>
            </a:ext>
          </a:extLst>
        </xdr:cNvPr>
        <xdr:cNvSpPr/>
      </xdr:nvSpPr>
      <xdr:spPr>
        <a:xfrm>
          <a:off x="3381375" y="91319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57</xdr:row>
      <xdr:rowOff>9525</xdr:rowOff>
    </xdr:to>
    <xdr:cxnSp macro="">
      <xdr:nvCxnSpPr>
        <xdr:cNvPr id="186" name="直線コネクタ 185">
          <a:extLst>
            <a:ext uri="{FF2B5EF4-FFF2-40B4-BE49-F238E27FC236}">
              <a16:creationId xmlns:a16="http://schemas.microsoft.com/office/drawing/2014/main" id="{FD817E08-4384-458C-B60C-891AB2BB9BEB}"/>
            </a:ext>
          </a:extLst>
        </xdr:cNvPr>
        <xdr:cNvCxnSpPr/>
      </xdr:nvCxnSpPr>
      <xdr:spPr>
        <a:xfrm>
          <a:off x="3429000" y="9189085"/>
          <a:ext cx="752475"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4445</xdr:rowOff>
    </xdr:from>
    <xdr:to>
      <xdr:col>15</xdr:col>
      <xdr:colOff>101600</xdr:colOff>
      <xdr:row>56</xdr:row>
      <xdr:rowOff>106045</xdr:rowOff>
    </xdr:to>
    <xdr:sp macro="" textlink="">
      <xdr:nvSpPr>
        <xdr:cNvPr id="187" name="楕円 186">
          <a:extLst>
            <a:ext uri="{FF2B5EF4-FFF2-40B4-BE49-F238E27FC236}">
              <a16:creationId xmlns:a16="http://schemas.microsoft.com/office/drawing/2014/main" id="{3BE7144C-6ABC-4202-8375-EE460564B4E1}"/>
            </a:ext>
          </a:extLst>
        </xdr:cNvPr>
        <xdr:cNvSpPr/>
      </xdr:nvSpPr>
      <xdr:spPr>
        <a:xfrm>
          <a:off x="2571750" y="90754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55245</xdr:rowOff>
    </xdr:from>
    <xdr:to>
      <xdr:col>19</xdr:col>
      <xdr:colOff>177800</xdr:colOff>
      <xdr:row>56</xdr:row>
      <xdr:rowOff>118110</xdr:rowOff>
    </xdr:to>
    <xdr:cxnSp macro="">
      <xdr:nvCxnSpPr>
        <xdr:cNvPr id="188" name="直線コネクタ 187">
          <a:extLst>
            <a:ext uri="{FF2B5EF4-FFF2-40B4-BE49-F238E27FC236}">
              <a16:creationId xmlns:a16="http://schemas.microsoft.com/office/drawing/2014/main" id="{06219D34-3C4F-4065-A5C0-7D7FF6B486A3}"/>
            </a:ext>
          </a:extLst>
        </xdr:cNvPr>
        <xdr:cNvCxnSpPr/>
      </xdr:nvCxnSpPr>
      <xdr:spPr>
        <a:xfrm>
          <a:off x="2619375" y="9123045"/>
          <a:ext cx="809625"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111125</xdr:rowOff>
    </xdr:from>
    <xdr:to>
      <xdr:col>10</xdr:col>
      <xdr:colOff>165100</xdr:colOff>
      <xdr:row>56</xdr:row>
      <xdr:rowOff>41275</xdr:rowOff>
    </xdr:to>
    <xdr:sp macro="" textlink="">
      <xdr:nvSpPr>
        <xdr:cNvPr id="189" name="楕円 188">
          <a:extLst>
            <a:ext uri="{FF2B5EF4-FFF2-40B4-BE49-F238E27FC236}">
              <a16:creationId xmlns:a16="http://schemas.microsoft.com/office/drawing/2014/main" id="{BAED944B-2DEB-4551-9EC0-3B24972B48CB}"/>
            </a:ext>
          </a:extLst>
        </xdr:cNvPr>
        <xdr:cNvSpPr/>
      </xdr:nvSpPr>
      <xdr:spPr>
        <a:xfrm>
          <a:off x="1781175" y="9017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161925</xdr:rowOff>
    </xdr:from>
    <xdr:to>
      <xdr:col>15</xdr:col>
      <xdr:colOff>50800</xdr:colOff>
      <xdr:row>56</xdr:row>
      <xdr:rowOff>55245</xdr:rowOff>
    </xdr:to>
    <xdr:cxnSp macro="">
      <xdr:nvCxnSpPr>
        <xdr:cNvPr id="190" name="直線コネクタ 189">
          <a:extLst>
            <a:ext uri="{FF2B5EF4-FFF2-40B4-BE49-F238E27FC236}">
              <a16:creationId xmlns:a16="http://schemas.microsoft.com/office/drawing/2014/main" id="{56CFCD08-1A7A-4DE5-81C9-C55F154DE7F2}"/>
            </a:ext>
          </a:extLst>
        </xdr:cNvPr>
        <xdr:cNvCxnSpPr/>
      </xdr:nvCxnSpPr>
      <xdr:spPr>
        <a:xfrm>
          <a:off x="1828800" y="9064625"/>
          <a:ext cx="7905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147320</xdr:rowOff>
    </xdr:from>
    <xdr:to>
      <xdr:col>6</xdr:col>
      <xdr:colOff>38100</xdr:colOff>
      <xdr:row>55</xdr:row>
      <xdr:rowOff>77470</xdr:rowOff>
    </xdr:to>
    <xdr:sp macro="" textlink="">
      <xdr:nvSpPr>
        <xdr:cNvPr id="191" name="楕円 190">
          <a:extLst>
            <a:ext uri="{FF2B5EF4-FFF2-40B4-BE49-F238E27FC236}">
              <a16:creationId xmlns:a16="http://schemas.microsoft.com/office/drawing/2014/main" id="{384D2AE9-C5F5-42BE-9EDE-938C9FB08A2C}"/>
            </a:ext>
          </a:extLst>
        </xdr:cNvPr>
        <xdr:cNvSpPr/>
      </xdr:nvSpPr>
      <xdr:spPr>
        <a:xfrm>
          <a:off x="981075" y="8888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26670</xdr:rowOff>
    </xdr:from>
    <xdr:to>
      <xdr:col>10</xdr:col>
      <xdr:colOff>114300</xdr:colOff>
      <xdr:row>55</xdr:row>
      <xdr:rowOff>161925</xdr:rowOff>
    </xdr:to>
    <xdr:cxnSp macro="">
      <xdr:nvCxnSpPr>
        <xdr:cNvPr id="192" name="直線コネクタ 191">
          <a:extLst>
            <a:ext uri="{FF2B5EF4-FFF2-40B4-BE49-F238E27FC236}">
              <a16:creationId xmlns:a16="http://schemas.microsoft.com/office/drawing/2014/main" id="{3723D30D-F7DB-4B8D-91BD-654F4FAFADC1}"/>
            </a:ext>
          </a:extLst>
        </xdr:cNvPr>
        <xdr:cNvCxnSpPr/>
      </xdr:nvCxnSpPr>
      <xdr:spPr>
        <a:xfrm>
          <a:off x="1028700" y="8935720"/>
          <a:ext cx="8001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85742</xdr:rowOff>
    </xdr:from>
    <xdr:ext cx="405111" cy="259045"/>
    <xdr:sp macro="" textlink="">
      <xdr:nvSpPr>
        <xdr:cNvPr id="193" name="n_1aveValue【陸上競技場・野球場・球技場】&#10;有形固定資産減価償却率">
          <a:extLst>
            <a:ext uri="{FF2B5EF4-FFF2-40B4-BE49-F238E27FC236}">
              <a16:creationId xmlns:a16="http://schemas.microsoft.com/office/drawing/2014/main" id="{F3227D36-4CEE-4BE1-B990-18601C8B256D}"/>
            </a:ext>
          </a:extLst>
        </xdr:cNvPr>
        <xdr:cNvSpPr txBox="1"/>
      </xdr:nvSpPr>
      <xdr:spPr>
        <a:xfrm>
          <a:off x="32391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68597</xdr:rowOff>
    </xdr:from>
    <xdr:ext cx="405111" cy="259045"/>
    <xdr:sp macro="" textlink="">
      <xdr:nvSpPr>
        <xdr:cNvPr id="194" name="n_2aveValue【陸上競技場・野球場・球技場】&#10;有形固定資産減価償却率">
          <a:extLst>
            <a:ext uri="{FF2B5EF4-FFF2-40B4-BE49-F238E27FC236}">
              <a16:creationId xmlns:a16="http://schemas.microsoft.com/office/drawing/2014/main" id="{4443A97C-4331-456A-A572-115B4C46A6EB}"/>
            </a:ext>
          </a:extLst>
        </xdr:cNvPr>
        <xdr:cNvSpPr txBox="1"/>
      </xdr:nvSpPr>
      <xdr:spPr>
        <a:xfrm>
          <a:off x="24390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102887</xdr:rowOff>
    </xdr:from>
    <xdr:ext cx="405111" cy="259045"/>
    <xdr:sp macro="" textlink="">
      <xdr:nvSpPr>
        <xdr:cNvPr id="195" name="n_3aveValue【陸上競技場・野球場・球技場】&#10;有形固定資産減価償却率">
          <a:extLst>
            <a:ext uri="{FF2B5EF4-FFF2-40B4-BE49-F238E27FC236}">
              <a16:creationId xmlns:a16="http://schemas.microsoft.com/office/drawing/2014/main" id="{5D1E96B0-66B3-4D45-9BC9-A74A61325AE8}"/>
            </a:ext>
          </a:extLst>
        </xdr:cNvPr>
        <xdr:cNvSpPr txBox="1"/>
      </xdr:nvSpPr>
      <xdr:spPr>
        <a:xfrm>
          <a:off x="1648469" y="949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47642</xdr:rowOff>
    </xdr:from>
    <xdr:ext cx="405111" cy="259045"/>
    <xdr:sp macro="" textlink="">
      <xdr:nvSpPr>
        <xdr:cNvPr id="196" name="n_4aveValue【陸上競技場・野球場・球技場】&#10;有形固定資産減価償却率">
          <a:extLst>
            <a:ext uri="{FF2B5EF4-FFF2-40B4-BE49-F238E27FC236}">
              <a16:creationId xmlns:a16="http://schemas.microsoft.com/office/drawing/2014/main" id="{01FDB272-C19A-469E-B46F-22D5C789FD74}"/>
            </a:ext>
          </a:extLst>
        </xdr:cNvPr>
        <xdr:cNvSpPr txBox="1"/>
      </xdr:nvSpPr>
      <xdr:spPr>
        <a:xfrm>
          <a:off x="848369"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97" name="n_1mainValue【陸上競技場・野球場・球技場】&#10;有形固定資産減価償却率">
          <a:extLst>
            <a:ext uri="{FF2B5EF4-FFF2-40B4-BE49-F238E27FC236}">
              <a16:creationId xmlns:a16="http://schemas.microsoft.com/office/drawing/2014/main" id="{DC2FE58F-2ACD-478A-BA9B-66C69A204D8C}"/>
            </a:ext>
          </a:extLst>
        </xdr:cNvPr>
        <xdr:cNvSpPr txBox="1"/>
      </xdr:nvSpPr>
      <xdr:spPr>
        <a:xfrm>
          <a:off x="3239144" y="891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122572</xdr:rowOff>
    </xdr:from>
    <xdr:ext cx="405111" cy="259045"/>
    <xdr:sp macro="" textlink="">
      <xdr:nvSpPr>
        <xdr:cNvPr id="198" name="n_2mainValue【陸上競技場・野球場・球技場】&#10;有形固定資産減価償却率">
          <a:extLst>
            <a:ext uri="{FF2B5EF4-FFF2-40B4-BE49-F238E27FC236}">
              <a16:creationId xmlns:a16="http://schemas.microsoft.com/office/drawing/2014/main" id="{2EAF1BF8-DCC9-42BA-B94D-A1687C28AAA8}"/>
            </a:ext>
          </a:extLst>
        </xdr:cNvPr>
        <xdr:cNvSpPr txBox="1"/>
      </xdr:nvSpPr>
      <xdr:spPr>
        <a:xfrm>
          <a:off x="2439044" y="886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57802</xdr:rowOff>
    </xdr:from>
    <xdr:ext cx="405111" cy="259045"/>
    <xdr:sp macro="" textlink="">
      <xdr:nvSpPr>
        <xdr:cNvPr id="199" name="n_3mainValue【陸上競技場・野球場・球技場】&#10;有形固定資産減価償却率">
          <a:extLst>
            <a:ext uri="{FF2B5EF4-FFF2-40B4-BE49-F238E27FC236}">
              <a16:creationId xmlns:a16="http://schemas.microsoft.com/office/drawing/2014/main" id="{B77547AB-0C5C-421C-9079-11F8EA69C89A}"/>
            </a:ext>
          </a:extLst>
        </xdr:cNvPr>
        <xdr:cNvSpPr txBox="1"/>
      </xdr:nvSpPr>
      <xdr:spPr>
        <a:xfrm>
          <a:off x="1648469" y="880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93997</xdr:rowOff>
    </xdr:from>
    <xdr:ext cx="405111" cy="259045"/>
    <xdr:sp macro="" textlink="">
      <xdr:nvSpPr>
        <xdr:cNvPr id="200" name="n_4mainValue【陸上競技場・野球場・球技場】&#10;有形固定資産減価償却率">
          <a:extLst>
            <a:ext uri="{FF2B5EF4-FFF2-40B4-BE49-F238E27FC236}">
              <a16:creationId xmlns:a16="http://schemas.microsoft.com/office/drawing/2014/main" id="{C1FF6901-9916-4F86-A339-A12DA2072A8A}"/>
            </a:ext>
          </a:extLst>
        </xdr:cNvPr>
        <xdr:cNvSpPr txBox="1"/>
      </xdr:nvSpPr>
      <xdr:spPr>
        <a:xfrm>
          <a:off x="848369" y="867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a:extLst>
            <a:ext uri="{FF2B5EF4-FFF2-40B4-BE49-F238E27FC236}">
              <a16:creationId xmlns:a16="http://schemas.microsoft.com/office/drawing/2014/main" id="{E62EA485-439C-438A-9953-B5AACCC398FE}"/>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2" name="正方形/長方形 201">
          <a:extLst>
            <a:ext uri="{FF2B5EF4-FFF2-40B4-BE49-F238E27FC236}">
              <a16:creationId xmlns:a16="http://schemas.microsoft.com/office/drawing/2014/main" id="{36B2BB97-FCB1-4872-9FAF-FC8F1903EFBC}"/>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3" name="正方形/長方形 202">
          <a:extLst>
            <a:ext uri="{FF2B5EF4-FFF2-40B4-BE49-F238E27FC236}">
              <a16:creationId xmlns:a16="http://schemas.microsoft.com/office/drawing/2014/main" id="{1B262FBA-79CE-4646-AB0F-FAB497A548C0}"/>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4" name="正方形/長方形 203">
          <a:extLst>
            <a:ext uri="{FF2B5EF4-FFF2-40B4-BE49-F238E27FC236}">
              <a16:creationId xmlns:a16="http://schemas.microsoft.com/office/drawing/2014/main" id="{67CF78E9-E26B-42D3-B6A5-AFB8D3A3A711}"/>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5" name="正方形/長方形 204">
          <a:extLst>
            <a:ext uri="{FF2B5EF4-FFF2-40B4-BE49-F238E27FC236}">
              <a16:creationId xmlns:a16="http://schemas.microsoft.com/office/drawing/2014/main" id="{7B4FEAF8-D944-49C1-B057-4DFF62FFDEB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2B0972CF-D1F5-4394-9509-D7F36574F30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10C77A01-889B-496F-BC32-BC0A081494B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16E0F94B-8C1D-46CE-B242-876BFCCBCC0E}"/>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704D406A-18AD-4F09-8C62-5089B5B5FB98}"/>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a:extLst>
            <a:ext uri="{FF2B5EF4-FFF2-40B4-BE49-F238E27FC236}">
              <a16:creationId xmlns:a16="http://schemas.microsoft.com/office/drawing/2014/main" id="{FE01424D-1745-41CF-98E2-5AD3AACF61C3}"/>
            </a:ext>
          </a:extLst>
        </xdr:cNvPr>
        <xdr:cNvSpPr txBox="1"/>
      </xdr:nvSpPr>
      <xdr:spPr>
        <a:xfrm>
          <a:off x="5527221"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13B8F551-CE4A-4CA3-8CB5-B4127AC33952}"/>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a:extLst>
            <a:ext uri="{FF2B5EF4-FFF2-40B4-BE49-F238E27FC236}">
              <a16:creationId xmlns:a16="http://schemas.microsoft.com/office/drawing/2014/main" id="{A30DA5C1-D3CE-4D0F-9975-F38913BD31AE}"/>
            </a:ext>
          </a:extLst>
        </xdr:cNvPr>
        <xdr:cNvSpPr txBox="1"/>
      </xdr:nvSpPr>
      <xdr:spPr>
        <a:xfrm>
          <a:off x="5527221"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11FB0BB8-D16C-432D-BBBF-FE2F69530CCD}"/>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a:extLst>
            <a:ext uri="{FF2B5EF4-FFF2-40B4-BE49-F238E27FC236}">
              <a16:creationId xmlns:a16="http://schemas.microsoft.com/office/drawing/2014/main" id="{1732B026-340C-44BC-A68A-737CF6D261CB}"/>
            </a:ext>
          </a:extLst>
        </xdr:cNvPr>
        <xdr:cNvSpPr txBox="1"/>
      </xdr:nvSpPr>
      <xdr:spPr>
        <a:xfrm>
          <a:off x="5527221"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55504831-525F-4A05-958A-13EF3A9C6FBE}"/>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a:extLst>
            <a:ext uri="{FF2B5EF4-FFF2-40B4-BE49-F238E27FC236}">
              <a16:creationId xmlns:a16="http://schemas.microsoft.com/office/drawing/2014/main" id="{F77168B9-FE8D-4F6D-B191-F26ED11D5864}"/>
            </a:ext>
          </a:extLst>
        </xdr:cNvPr>
        <xdr:cNvSpPr txBox="1"/>
      </xdr:nvSpPr>
      <xdr:spPr>
        <a:xfrm>
          <a:off x="5527221"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F76FC488-F7B4-45ED-BCDF-02CA5735D4A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a:extLst>
            <a:ext uri="{FF2B5EF4-FFF2-40B4-BE49-F238E27FC236}">
              <a16:creationId xmlns:a16="http://schemas.microsoft.com/office/drawing/2014/main" id="{774C65E7-8F17-429E-8ECA-819511930E53}"/>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陸上競技場・野球場・球技場】&#10;一人当たり面積グラフ枠">
          <a:extLst>
            <a:ext uri="{FF2B5EF4-FFF2-40B4-BE49-F238E27FC236}">
              <a16:creationId xmlns:a16="http://schemas.microsoft.com/office/drawing/2014/main" id="{FD8D2EC2-6211-49C3-A8C0-01433BF73D21}"/>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45720</xdr:rowOff>
    </xdr:from>
    <xdr:to>
      <xdr:col>54</xdr:col>
      <xdr:colOff>189865</xdr:colOff>
      <xdr:row>63</xdr:row>
      <xdr:rowOff>166878</xdr:rowOff>
    </xdr:to>
    <xdr:cxnSp macro="">
      <xdr:nvCxnSpPr>
        <xdr:cNvPr id="220" name="直線コネクタ 219">
          <a:extLst>
            <a:ext uri="{FF2B5EF4-FFF2-40B4-BE49-F238E27FC236}">
              <a16:creationId xmlns:a16="http://schemas.microsoft.com/office/drawing/2014/main" id="{5B328A00-C893-4E96-8F41-CB67F2F24CA4}"/>
            </a:ext>
          </a:extLst>
        </xdr:cNvPr>
        <xdr:cNvCxnSpPr/>
      </xdr:nvCxnSpPr>
      <xdr:spPr>
        <a:xfrm flipV="1">
          <a:off x="9427845" y="9278620"/>
          <a:ext cx="1270" cy="108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170705</xdr:rowOff>
    </xdr:from>
    <xdr:ext cx="469744" cy="259045"/>
    <xdr:sp macro="" textlink="">
      <xdr:nvSpPr>
        <xdr:cNvPr id="221" name="【陸上競技場・野球場・球技場】&#10;一人当たり面積最小値テキスト">
          <a:extLst>
            <a:ext uri="{FF2B5EF4-FFF2-40B4-BE49-F238E27FC236}">
              <a16:creationId xmlns:a16="http://schemas.microsoft.com/office/drawing/2014/main" id="{4C8DA419-E606-44FF-8A07-5DBD9508D7F0}"/>
            </a:ext>
          </a:extLst>
        </xdr:cNvPr>
        <xdr:cNvSpPr txBox="1"/>
      </xdr:nvSpPr>
      <xdr:spPr>
        <a:xfrm>
          <a:off x="9477375" y="103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166878</xdr:rowOff>
    </xdr:from>
    <xdr:to>
      <xdr:col>55</xdr:col>
      <xdr:colOff>88900</xdr:colOff>
      <xdr:row>63</xdr:row>
      <xdr:rowOff>166878</xdr:rowOff>
    </xdr:to>
    <xdr:cxnSp macro="">
      <xdr:nvCxnSpPr>
        <xdr:cNvPr id="222" name="直線コネクタ 221">
          <a:extLst>
            <a:ext uri="{FF2B5EF4-FFF2-40B4-BE49-F238E27FC236}">
              <a16:creationId xmlns:a16="http://schemas.microsoft.com/office/drawing/2014/main" id="{AF8FF273-70C8-40D3-A7BC-47FA1BABE16E}"/>
            </a:ext>
          </a:extLst>
        </xdr:cNvPr>
        <xdr:cNvCxnSpPr/>
      </xdr:nvCxnSpPr>
      <xdr:spPr>
        <a:xfrm>
          <a:off x="9363075" y="103649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163847</xdr:rowOff>
    </xdr:from>
    <xdr:ext cx="469744" cy="259045"/>
    <xdr:sp macro="" textlink="">
      <xdr:nvSpPr>
        <xdr:cNvPr id="223" name="【陸上競技場・野球場・球技場】&#10;一人当たり面積最大値テキスト">
          <a:extLst>
            <a:ext uri="{FF2B5EF4-FFF2-40B4-BE49-F238E27FC236}">
              <a16:creationId xmlns:a16="http://schemas.microsoft.com/office/drawing/2014/main" id="{FE983D12-3CE5-4362-B327-7F9041F60B85}"/>
            </a:ext>
          </a:extLst>
        </xdr:cNvPr>
        <xdr:cNvSpPr txBox="1"/>
      </xdr:nvSpPr>
      <xdr:spPr>
        <a:xfrm>
          <a:off x="9477375"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45720</xdr:rowOff>
    </xdr:from>
    <xdr:to>
      <xdr:col>55</xdr:col>
      <xdr:colOff>88900</xdr:colOff>
      <xdr:row>57</xdr:row>
      <xdr:rowOff>45720</xdr:rowOff>
    </xdr:to>
    <xdr:cxnSp macro="">
      <xdr:nvCxnSpPr>
        <xdr:cNvPr id="224" name="直線コネクタ 223">
          <a:extLst>
            <a:ext uri="{FF2B5EF4-FFF2-40B4-BE49-F238E27FC236}">
              <a16:creationId xmlns:a16="http://schemas.microsoft.com/office/drawing/2014/main" id="{EAE0557C-C401-4AE1-AD5C-C40E81CCB066}"/>
            </a:ext>
          </a:extLst>
        </xdr:cNvPr>
        <xdr:cNvCxnSpPr/>
      </xdr:nvCxnSpPr>
      <xdr:spPr>
        <a:xfrm>
          <a:off x="9363075" y="92786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17797</xdr:rowOff>
    </xdr:from>
    <xdr:ext cx="469744" cy="259045"/>
    <xdr:sp macro="" textlink="">
      <xdr:nvSpPr>
        <xdr:cNvPr id="225" name="【陸上競技場・野球場・球技場】&#10;一人当たり面積平均値テキスト">
          <a:extLst>
            <a:ext uri="{FF2B5EF4-FFF2-40B4-BE49-F238E27FC236}">
              <a16:creationId xmlns:a16="http://schemas.microsoft.com/office/drawing/2014/main" id="{A3EDA647-5D10-490D-A457-A37687A1E5F5}"/>
            </a:ext>
          </a:extLst>
        </xdr:cNvPr>
        <xdr:cNvSpPr txBox="1"/>
      </xdr:nvSpPr>
      <xdr:spPr>
        <a:xfrm>
          <a:off x="9477375" y="9895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26" name="フローチャート: 判断 225">
          <a:extLst>
            <a:ext uri="{FF2B5EF4-FFF2-40B4-BE49-F238E27FC236}">
              <a16:creationId xmlns:a16="http://schemas.microsoft.com/office/drawing/2014/main" id="{833CE1A9-EBB8-4DAA-91CB-025EA5C9A83A}"/>
            </a:ext>
          </a:extLst>
        </xdr:cNvPr>
        <xdr:cNvSpPr/>
      </xdr:nvSpPr>
      <xdr:spPr>
        <a:xfrm>
          <a:off x="9401175" y="100406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15494</xdr:rowOff>
    </xdr:from>
    <xdr:to>
      <xdr:col>50</xdr:col>
      <xdr:colOff>165100</xdr:colOff>
      <xdr:row>62</xdr:row>
      <xdr:rowOff>117094</xdr:rowOff>
    </xdr:to>
    <xdr:sp macro="" textlink="">
      <xdr:nvSpPr>
        <xdr:cNvPr id="227" name="フローチャート: 判断 226">
          <a:extLst>
            <a:ext uri="{FF2B5EF4-FFF2-40B4-BE49-F238E27FC236}">
              <a16:creationId xmlns:a16="http://schemas.microsoft.com/office/drawing/2014/main" id="{84548FF2-F00E-44BB-BC97-BF154944242F}"/>
            </a:ext>
          </a:extLst>
        </xdr:cNvPr>
        <xdr:cNvSpPr/>
      </xdr:nvSpPr>
      <xdr:spPr>
        <a:xfrm>
          <a:off x="8639175" y="10051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28" name="フローチャート: 判断 227">
          <a:extLst>
            <a:ext uri="{FF2B5EF4-FFF2-40B4-BE49-F238E27FC236}">
              <a16:creationId xmlns:a16="http://schemas.microsoft.com/office/drawing/2014/main" id="{9D847CEA-1F82-4174-A670-1ABB5AC41A9F}"/>
            </a:ext>
          </a:extLst>
        </xdr:cNvPr>
        <xdr:cNvSpPr/>
      </xdr:nvSpPr>
      <xdr:spPr>
        <a:xfrm>
          <a:off x="7839075" y="10067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xdr:rowOff>
    </xdr:from>
    <xdr:to>
      <xdr:col>41</xdr:col>
      <xdr:colOff>101600</xdr:colOff>
      <xdr:row>62</xdr:row>
      <xdr:rowOff>117094</xdr:rowOff>
    </xdr:to>
    <xdr:sp macro="" textlink="">
      <xdr:nvSpPr>
        <xdr:cNvPr id="229" name="フローチャート: 判断 228">
          <a:extLst>
            <a:ext uri="{FF2B5EF4-FFF2-40B4-BE49-F238E27FC236}">
              <a16:creationId xmlns:a16="http://schemas.microsoft.com/office/drawing/2014/main" id="{652D3718-B168-4E52-918F-AC867E9CA78B}"/>
            </a:ext>
          </a:extLst>
        </xdr:cNvPr>
        <xdr:cNvSpPr/>
      </xdr:nvSpPr>
      <xdr:spPr>
        <a:xfrm>
          <a:off x="7029450" y="100516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0" name="フローチャート: 判断 229">
          <a:extLst>
            <a:ext uri="{FF2B5EF4-FFF2-40B4-BE49-F238E27FC236}">
              <a16:creationId xmlns:a16="http://schemas.microsoft.com/office/drawing/2014/main" id="{0BEA8B74-281A-4AB7-9526-200AF2FF9B12}"/>
            </a:ext>
          </a:extLst>
        </xdr:cNvPr>
        <xdr:cNvSpPr/>
      </xdr:nvSpPr>
      <xdr:spPr>
        <a:xfrm>
          <a:off x="6238875" y="102268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1BF847F-733C-4C0B-BDA3-71B5AE1F24B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7C2012C-8EE5-4396-8595-B3601510CE0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90D3D26-7BF0-4912-AA0A-A7C767D135D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7C94FF5-546E-4743-B0AE-D4D2F05E33A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89118C7-3557-46F9-AA25-91D5EEE01C7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54356</xdr:rowOff>
    </xdr:from>
    <xdr:to>
      <xdr:col>55</xdr:col>
      <xdr:colOff>50800</xdr:colOff>
      <xdr:row>63</xdr:row>
      <xdr:rowOff>155956</xdr:rowOff>
    </xdr:to>
    <xdr:sp macro="" textlink="">
      <xdr:nvSpPr>
        <xdr:cNvPr id="236" name="楕円 235">
          <a:extLst>
            <a:ext uri="{FF2B5EF4-FFF2-40B4-BE49-F238E27FC236}">
              <a16:creationId xmlns:a16="http://schemas.microsoft.com/office/drawing/2014/main" id="{7A3C87A2-D1FF-40F2-857D-7AEC72FBF0A1}"/>
            </a:ext>
          </a:extLst>
        </xdr:cNvPr>
        <xdr:cNvSpPr/>
      </xdr:nvSpPr>
      <xdr:spPr>
        <a:xfrm>
          <a:off x="9401175" y="1025563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140733</xdr:rowOff>
    </xdr:from>
    <xdr:ext cx="469744" cy="259045"/>
    <xdr:sp macro="" textlink="">
      <xdr:nvSpPr>
        <xdr:cNvPr id="237" name="【陸上競技場・野球場・球技場】&#10;一人当たり面積該当値テキスト">
          <a:extLst>
            <a:ext uri="{FF2B5EF4-FFF2-40B4-BE49-F238E27FC236}">
              <a16:creationId xmlns:a16="http://schemas.microsoft.com/office/drawing/2014/main" id="{FFAEBF52-FE38-4236-A02E-1420B76878E1}"/>
            </a:ext>
          </a:extLst>
        </xdr:cNvPr>
        <xdr:cNvSpPr txBox="1"/>
      </xdr:nvSpPr>
      <xdr:spPr>
        <a:xfrm>
          <a:off x="9477375" y="1018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56642</xdr:rowOff>
    </xdr:from>
    <xdr:to>
      <xdr:col>50</xdr:col>
      <xdr:colOff>165100</xdr:colOff>
      <xdr:row>63</xdr:row>
      <xdr:rowOff>158242</xdr:rowOff>
    </xdr:to>
    <xdr:sp macro="" textlink="">
      <xdr:nvSpPr>
        <xdr:cNvPr id="238" name="楕円 237">
          <a:extLst>
            <a:ext uri="{FF2B5EF4-FFF2-40B4-BE49-F238E27FC236}">
              <a16:creationId xmlns:a16="http://schemas.microsoft.com/office/drawing/2014/main" id="{1C1A466C-468F-4F1A-A696-40048AE684A3}"/>
            </a:ext>
          </a:extLst>
        </xdr:cNvPr>
        <xdr:cNvSpPr/>
      </xdr:nvSpPr>
      <xdr:spPr>
        <a:xfrm>
          <a:off x="8639175" y="102579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105156</xdr:rowOff>
    </xdr:from>
    <xdr:to>
      <xdr:col>55</xdr:col>
      <xdr:colOff>0</xdr:colOff>
      <xdr:row>63</xdr:row>
      <xdr:rowOff>107442</xdr:rowOff>
    </xdr:to>
    <xdr:cxnSp macro="">
      <xdr:nvCxnSpPr>
        <xdr:cNvPr id="239" name="直線コネクタ 238">
          <a:extLst>
            <a:ext uri="{FF2B5EF4-FFF2-40B4-BE49-F238E27FC236}">
              <a16:creationId xmlns:a16="http://schemas.microsoft.com/office/drawing/2014/main" id="{ECC40160-F7C8-4C57-8C10-3FEED391890D}"/>
            </a:ext>
          </a:extLst>
        </xdr:cNvPr>
        <xdr:cNvCxnSpPr/>
      </xdr:nvCxnSpPr>
      <xdr:spPr>
        <a:xfrm flipV="1">
          <a:off x="8686800" y="10303256"/>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240" name="楕円 239">
          <a:extLst>
            <a:ext uri="{FF2B5EF4-FFF2-40B4-BE49-F238E27FC236}">
              <a16:creationId xmlns:a16="http://schemas.microsoft.com/office/drawing/2014/main" id="{A8CEC268-EA66-466E-B8D3-1A35624AFE40}"/>
            </a:ext>
          </a:extLst>
        </xdr:cNvPr>
        <xdr:cNvSpPr/>
      </xdr:nvSpPr>
      <xdr:spPr>
        <a:xfrm>
          <a:off x="7839075" y="102579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107442</xdr:rowOff>
    </xdr:from>
    <xdr:to>
      <xdr:col>50</xdr:col>
      <xdr:colOff>114300</xdr:colOff>
      <xdr:row>63</xdr:row>
      <xdr:rowOff>107442</xdr:rowOff>
    </xdr:to>
    <xdr:cxnSp macro="">
      <xdr:nvCxnSpPr>
        <xdr:cNvPr id="241" name="直線コネクタ 240">
          <a:extLst>
            <a:ext uri="{FF2B5EF4-FFF2-40B4-BE49-F238E27FC236}">
              <a16:creationId xmlns:a16="http://schemas.microsoft.com/office/drawing/2014/main" id="{406D9DA3-C4D4-46A7-82F9-C518D6755BD2}"/>
            </a:ext>
          </a:extLst>
        </xdr:cNvPr>
        <xdr:cNvCxnSpPr/>
      </xdr:nvCxnSpPr>
      <xdr:spPr>
        <a:xfrm>
          <a:off x="7886700" y="1030554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42" name="楕円 241">
          <a:extLst>
            <a:ext uri="{FF2B5EF4-FFF2-40B4-BE49-F238E27FC236}">
              <a16:creationId xmlns:a16="http://schemas.microsoft.com/office/drawing/2014/main" id="{2917161D-DFBF-4B1C-B95A-925847DF402B}"/>
            </a:ext>
          </a:extLst>
        </xdr:cNvPr>
        <xdr:cNvSpPr/>
      </xdr:nvSpPr>
      <xdr:spPr>
        <a:xfrm>
          <a:off x="7029450" y="102419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107442</xdr:rowOff>
    </xdr:to>
    <xdr:cxnSp macro="">
      <xdr:nvCxnSpPr>
        <xdr:cNvPr id="243" name="直線コネクタ 242">
          <a:extLst>
            <a:ext uri="{FF2B5EF4-FFF2-40B4-BE49-F238E27FC236}">
              <a16:creationId xmlns:a16="http://schemas.microsoft.com/office/drawing/2014/main" id="{0EE4320C-B220-4984-B590-AA413E95E85B}"/>
            </a:ext>
          </a:extLst>
        </xdr:cNvPr>
        <xdr:cNvCxnSpPr/>
      </xdr:nvCxnSpPr>
      <xdr:spPr>
        <a:xfrm>
          <a:off x="7077075" y="10289540"/>
          <a:ext cx="80962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42926</xdr:rowOff>
    </xdr:from>
    <xdr:to>
      <xdr:col>36</xdr:col>
      <xdr:colOff>165100</xdr:colOff>
      <xdr:row>63</xdr:row>
      <xdr:rowOff>144526</xdr:rowOff>
    </xdr:to>
    <xdr:sp macro="" textlink="">
      <xdr:nvSpPr>
        <xdr:cNvPr id="244" name="楕円 243">
          <a:extLst>
            <a:ext uri="{FF2B5EF4-FFF2-40B4-BE49-F238E27FC236}">
              <a16:creationId xmlns:a16="http://schemas.microsoft.com/office/drawing/2014/main" id="{AD91004E-9DA1-4007-9D5C-4A535544DB01}"/>
            </a:ext>
          </a:extLst>
        </xdr:cNvPr>
        <xdr:cNvSpPr/>
      </xdr:nvSpPr>
      <xdr:spPr>
        <a:xfrm>
          <a:off x="6238875" y="102473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91440</xdr:rowOff>
    </xdr:from>
    <xdr:to>
      <xdr:col>41</xdr:col>
      <xdr:colOff>50800</xdr:colOff>
      <xdr:row>63</xdr:row>
      <xdr:rowOff>93726</xdr:rowOff>
    </xdr:to>
    <xdr:cxnSp macro="">
      <xdr:nvCxnSpPr>
        <xdr:cNvPr id="245" name="直線コネクタ 244">
          <a:extLst>
            <a:ext uri="{FF2B5EF4-FFF2-40B4-BE49-F238E27FC236}">
              <a16:creationId xmlns:a16="http://schemas.microsoft.com/office/drawing/2014/main" id="{535523E2-B226-4FB8-B63D-ADC837B5EF5F}"/>
            </a:ext>
          </a:extLst>
        </xdr:cNvPr>
        <xdr:cNvCxnSpPr/>
      </xdr:nvCxnSpPr>
      <xdr:spPr>
        <a:xfrm flipV="1">
          <a:off x="6286500" y="10289540"/>
          <a:ext cx="79057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133621</xdr:rowOff>
    </xdr:from>
    <xdr:ext cx="469744" cy="259045"/>
    <xdr:sp macro="" textlink="">
      <xdr:nvSpPr>
        <xdr:cNvPr id="246" name="n_1aveValue【陸上競技場・野球場・球技場】&#10;一人当たり面積">
          <a:extLst>
            <a:ext uri="{FF2B5EF4-FFF2-40B4-BE49-F238E27FC236}">
              <a16:creationId xmlns:a16="http://schemas.microsoft.com/office/drawing/2014/main" id="{55D2C016-38A3-4A9A-B047-2ED2BAA1188B}"/>
            </a:ext>
          </a:extLst>
        </xdr:cNvPr>
        <xdr:cNvSpPr txBox="1"/>
      </xdr:nvSpPr>
      <xdr:spPr>
        <a:xfrm>
          <a:off x="845827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47" name="n_2aveValue【陸上競技場・野球場・球技場】&#10;一人当たり面積">
          <a:extLst>
            <a:ext uri="{FF2B5EF4-FFF2-40B4-BE49-F238E27FC236}">
              <a16:creationId xmlns:a16="http://schemas.microsoft.com/office/drawing/2014/main" id="{BE61BE3A-780C-44BF-A158-54711A302B7F}"/>
            </a:ext>
          </a:extLst>
        </xdr:cNvPr>
        <xdr:cNvSpPr txBox="1"/>
      </xdr:nvSpPr>
      <xdr:spPr>
        <a:xfrm>
          <a:off x="7677227" y="986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133621</xdr:rowOff>
    </xdr:from>
    <xdr:ext cx="469744" cy="259045"/>
    <xdr:sp macro="" textlink="">
      <xdr:nvSpPr>
        <xdr:cNvPr id="248" name="n_3aveValue【陸上競技場・野球場・球技場】&#10;一人当たり面積">
          <a:extLst>
            <a:ext uri="{FF2B5EF4-FFF2-40B4-BE49-F238E27FC236}">
              <a16:creationId xmlns:a16="http://schemas.microsoft.com/office/drawing/2014/main" id="{54DD1828-3F9F-46BB-AEAB-7B61BD954F32}"/>
            </a:ext>
          </a:extLst>
        </xdr:cNvPr>
        <xdr:cNvSpPr txBox="1"/>
      </xdr:nvSpPr>
      <xdr:spPr>
        <a:xfrm>
          <a:off x="6867602"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49" name="n_4aveValue【陸上競技場・野球場・球技場】&#10;一人当たり面積">
          <a:extLst>
            <a:ext uri="{FF2B5EF4-FFF2-40B4-BE49-F238E27FC236}">
              <a16:creationId xmlns:a16="http://schemas.microsoft.com/office/drawing/2014/main" id="{876E7640-612A-402B-B106-15593EE633D2}"/>
            </a:ext>
          </a:extLst>
        </xdr:cNvPr>
        <xdr:cNvSpPr txBox="1"/>
      </xdr:nvSpPr>
      <xdr:spPr>
        <a:xfrm>
          <a:off x="6067502" y="1002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149369</xdr:rowOff>
    </xdr:from>
    <xdr:ext cx="469744" cy="259045"/>
    <xdr:sp macro="" textlink="">
      <xdr:nvSpPr>
        <xdr:cNvPr id="250" name="n_1mainValue【陸上競技場・野球場・球技場】&#10;一人当たり面積">
          <a:extLst>
            <a:ext uri="{FF2B5EF4-FFF2-40B4-BE49-F238E27FC236}">
              <a16:creationId xmlns:a16="http://schemas.microsoft.com/office/drawing/2014/main" id="{65F9F447-D31A-4000-BCC4-689AAA370245}"/>
            </a:ext>
          </a:extLst>
        </xdr:cNvPr>
        <xdr:cNvSpPr txBox="1"/>
      </xdr:nvSpPr>
      <xdr:spPr>
        <a:xfrm>
          <a:off x="8458277" y="103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149369</xdr:rowOff>
    </xdr:from>
    <xdr:ext cx="469744" cy="259045"/>
    <xdr:sp macro="" textlink="">
      <xdr:nvSpPr>
        <xdr:cNvPr id="251" name="n_2mainValue【陸上競技場・野球場・球技場】&#10;一人当たり面積">
          <a:extLst>
            <a:ext uri="{FF2B5EF4-FFF2-40B4-BE49-F238E27FC236}">
              <a16:creationId xmlns:a16="http://schemas.microsoft.com/office/drawing/2014/main" id="{0981B8B9-5E6A-475A-A470-A88150CCAEFB}"/>
            </a:ext>
          </a:extLst>
        </xdr:cNvPr>
        <xdr:cNvSpPr txBox="1"/>
      </xdr:nvSpPr>
      <xdr:spPr>
        <a:xfrm>
          <a:off x="7677227" y="1035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133367</xdr:rowOff>
    </xdr:from>
    <xdr:ext cx="469744" cy="259045"/>
    <xdr:sp macro="" textlink="">
      <xdr:nvSpPr>
        <xdr:cNvPr id="252" name="n_3mainValue【陸上競技場・野球場・球技場】&#10;一人当たり面積">
          <a:extLst>
            <a:ext uri="{FF2B5EF4-FFF2-40B4-BE49-F238E27FC236}">
              <a16:creationId xmlns:a16="http://schemas.microsoft.com/office/drawing/2014/main" id="{17FA9619-EC0A-43D9-A219-5C0AE047017C}"/>
            </a:ext>
          </a:extLst>
        </xdr:cNvPr>
        <xdr:cNvSpPr txBox="1"/>
      </xdr:nvSpPr>
      <xdr:spPr>
        <a:xfrm>
          <a:off x="6867602" y="1033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135653</xdr:rowOff>
    </xdr:from>
    <xdr:ext cx="469744" cy="259045"/>
    <xdr:sp macro="" textlink="">
      <xdr:nvSpPr>
        <xdr:cNvPr id="253" name="n_4mainValue【陸上競技場・野球場・球技場】&#10;一人当たり面積">
          <a:extLst>
            <a:ext uri="{FF2B5EF4-FFF2-40B4-BE49-F238E27FC236}">
              <a16:creationId xmlns:a16="http://schemas.microsoft.com/office/drawing/2014/main" id="{2465B34F-62A3-4703-9D66-000724E72D01}"/>
            </a:ext>
          </a:extLst>
        </xdr:cNvPr>
        <xdr:cNvSpPr txBox="1"/>
      </xdr:nvSpPr>
      <xdr:spPr>
        <a:xfrm>
          <a:off x="6067502" y="103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5574D5AA-2899-48D0-A869-8A2152A5163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5" name="正方形/長方形 254">
          <a:extLst>
            <a:ext uri="{FF2B5EF4-FFF2-40B4-BE49-F238E27FC236}">
              <a16:creationId xmlns:a16="http://schemas.microsoft.com/office/drawing/2014/main" id="{2EF7E962-A374-4B45-AF59-1E6DAAC9C9BD}"/>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6" name="正方形/長方形 255">
          <a:extLst>
            <a:ext uri="{FF2B5EF4-FFF2-40B4-BE49-F238E27FC236}">
              <a16:creationId xmlns:a16="http://schemas.microsoft.com/office/drawing/2014/main" id="{5257AF5F-0A3F-4BF5-91CF-6F94723F6181}"/>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7" name="正方形/長方形 256">
          <a:extLst>
            <a:ext uri="{FF2B5EF4-FFF2-40B4-BE49-F238E27FC236}">
              <a16:creationId xmlns:a16="http://schemas.microsoft.com/office/drawing/2014/main" id="{C9CBEDFB-22C5-4FE5-B3AE-3C8ED77DD660}"/>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8" name="正方形/長方形 257">
          <a:extLst>
            <a:ext uri="{FF2B5EF4-FFF2-40B4-BE49-F238E27FC236}">
              <a16:creationId xmlns:a16="http://schemas.microsoft.com/office/drawing/2014/main" id="{D96E6808-A050-47E4-9EB9-F93C9B5EEF9C}"/>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0828312-59AF-4BF5-96B0-0A20AB7FAD2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2480982C-B302-4A96-AAAF-DCEB2937690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2F3AA085-82A1-4665-A338-5C70FB95A5C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3F40FBBE-0240-4D9B-A89E-7109318ECCBB}"/>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622A4808-D764-4E91-A3A8-4B76EC54022A}"/>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17D888EE-BCF3-4AAE-A00E-F9EE22906B9B}"/>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1F15D52A-37D6-4807-B564-65B462EC60E7}"/>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C7F69B50-5471-43A0-9FB0-DAF6161EDAC4}"/>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73AD464D-6FF6-41D2-9CD7-29F8E20530D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988A9B58-D5C2-4EF7-B49E-8170B032D9D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AB20035E-450C-4F85-A121-44BD2116AF3C}"/>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DF97010C-C2E1-4217-98EF-A442965D5E3B}"/>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2B19D1AC-38C6-4FAE-8475-596A8719B3FF}"/>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A364B544-4114-4D99-B4E7-2084CC18765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2ACB3811-7F92-4030-81C0-9BE7097D105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A5108F45-0A93-4A81-A753-F7955E89A4FB}"/>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県民会館】&#10;有形固定資産減価償却率グラフ枠">
          <a:extLst>
            <a:ext uri="{FF2B5EF4-FFF2-40B4-BE49-F238E27FC236}">
              <a16:creationId xmlns:a16="http://schemas.microsoft.com/office/drawing/2014/main" id="{EFFA159E-F8AC-492D-96FB-57F303F52E3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135255</xdr:rowOff>
    </xdr:from>
    <xdr:to>
      <xdr:col>24</xdr:col>
      <xdr:colOff>62865</xdr:colOff>
      <xdr:row>86</xdr:row>
      <xdr:rowOff>78105</xdr:rowOff>
    </xdr:to>
    <xdr:cxnSp macro="">
      <xdr:nvCxnSpPr>
        <xdr:cNvPr id="276" name="直線コネクタ 275">
          <a:extLst>
            <a:ext uri="{FF2B5EF4-FFF2-40B4-BE49-F238E27FC236}">
              <a16:creationId xmlns:a16="http://schemas.microsoft.com/office/drawing/2014/main" id="{528905CD-F882-4431-B5E2-FE55AC527936}"/>
            </a:ext>
          </a:extLst>
        </xdr:cNvPr>
        <xdr:cNvCxnSpPr/>
      </xdr:nvCxnSpPr>
      <xdr:spPr>
        <a:xfrm flipV="1">
          <a:off x="4179570" y="12765405"/>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81932</xdr:rowOff>
    </xdr:from>
    <xdr:ext cx="405111" cy="259045"/>
    <xdr:sp macro="" textlink="">
      <xdr:nvSpPr>
        <xdr:cNvPr id="277" name="【県民会館】&#10;有形固定資産減価償却率最小値テキスト">
          <a:extLst>
            <a:ext uri="{FF2B5EF4-FFF2-40B4-BE49-F238E27FC236}">
              <a16:creationId xmlns:a16="http://schemas.microsoft.com/office/drawing/2014/main" id="{1D52F958-2703-4BD0-9D87-366E3DFAB17F}"/>
            </a:ext>
          </a:extLst>
        </xdr:cNvPr>
        <xdr:cNvSpPr txBox="1"/>
      </xdr:nvSpPr>
      <xdr:spPr>
        <a:xfrm>
          <a:off x="4229100"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8" name="直線コネクタ 277">
          <a:extLst>
            <a:ext uri="{FF2B5EF4-FFF2-40B4-BE49-F238E27FC236}">
              <a16:creationId xmlns:a16="http://schemas.microsoft.com/office/drawing/2014/main" id="{39616144-1327-43ED-AF5A-16A099FF3A5F}"/>
            </a:ext>
          </a:extLst>
        </xdr:cNvPr>
        <xdr:cNvCxnSpPr/>
      </xdr:nvCxnSpPr>
      <xdr:spPr>
        <a:xfrm>
          <a:off x="4105275" y="1400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81932</xdr:rowOff>
    </xdr:from>
    <xdr:ext cx="405111" cy="259045"/>
    <xdr:sp macro="" textlink="">
      <xdr:nvSpPr>
        <xdr:cNvPr id="279" name="【県民会館】&#10;有形固定資産減価償却率最大値テキスト">
          <a:extLst>
            <a:ext uri="{FF2B5EF4-FFF2-40B4-BE49-F238E27FC236}">
              <a16:creationId xmlns:a16="http://schemas.microsoft.com/office/drawing/2014/main" id="{E025CE1F-39F4-4FA3-B7B4-D53A2C355E4A}"/>
            </a:ext>
          </a:extLst>
        </xdr:cNvPr>
        <xdr:cNvSpPr txBox="1"/>
      </xdr:nvSpPr>
      <xdr:spPr>
        <a:xfrm>
          <a:off x="4229100" y="1255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135255</xdr:rowOff>
    </xdr:from>
    <xdr:to>
      <xdr:col>24</xdr:col>
      <xdr:colOff>152400</xdr:colOff>
      <xdr:row>78</xdr:row>
      <xdr:rowOff>135255</xdr:rowOff>
    </xdr:to>
    <xdr:cxnSp macro="">
      <xdr:nvCxnSpPr>
        <xdr:cNvPr id="280" name="直線コネクタ 279">
          <a:extLst>
            <a:ext uri="{FF2B5EF4-FFF2-40B4-BE49-F238E27FC236}">
              <a16:creationId xmlns:a16="http://schemas.microsoft.com/office/drawing/2014/main" id="{EA155CFC-226E-48A0-A293-8A7037C73347}"/>
            </a:ext>
          </a:extLst>
        </xdr:cNvPr>
        <xdr:cNvCxnSpPr/>
      </xdr:nvCxnSpPr>
      <xdr:spPr>
        <a:xfrm>
          <a:off x="4105275" y="12765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135272</xdr:rowOff>
    </xdr:from>
    <xdr:ext cx="405111" cy="259045"/>
    <xdr:sp macro="" textlink="">
      <xdr:nvSpPr>
        <xdr:cNvPr id="281" name="【県民会館】&#10;有形固定資産減価償却率平均値テキスト">
          <a:extLst>
            <a:ext uri="{FF2B5EF4-FFF2-40B4-BE49-F238E27FC236}">
              <a16:creationId xmlns:a16="http://schemas.microsoft.com/office/drawing/2014/main" id="{9DA52B7B-010C-40A2-A237-D360F10E89F8}"/>
            </a:ext>
          </a:extLst>
        </xdr:cNvPr>
        <xdr:cNvSpPr txBox="1"/>
      </xdr:nvSpPr>
      <xdr:spPr>
        <a:xfrm>
          <a:off x="4229100" y="13089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82" name="フローチャート: 判断 281">
          <a:extLst>
            <a:ext uri="{FF2B5EF4-FFF2-40B4-BE49-F238E27FC236}">
              <a16:creationId xmlns:a16="http://schemas.microsoft.com/office/drawing/2014/main" id="{026592D1-62AC-4E1B-81CB-68364F010BE1}"/>
            </a:ext>
          </a:extLst>
        </xdr:cNvPr>
        <xdr:cNvSpPr/>
      </xdr:nvSpPr>
      <xdr:spPr>
        <a:xfrm>
          <a:off x="4124325" y="1311402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158750</xdr:rowOff>
    </xdr:from>
    <xdr:to>
      <xdr:col>20</xdr:col>
      <xdr:colOff>38100</xdr:colOff>
      <xdr:row>81</xdr:row>
      <xdr:rowOff>88900</xdr:rowOff>
    </xdr:to>
    <xdr:sp macro="" textlink="">
      <xdr:nvSpPr>
        <xdr:cNvPr id="283" name="フローチャート: 判断 282">
          <a:extLst>
            <a:ext uri="{FF2B5EF4-FFF2-40B4-BE49-F238E27FC236}">
              <a16:creationId xmlns:a16="http://schemas.microsoft.com/office/drawing/2014/main" id="{430A8B92-105D-433E-AA3D-2F0D094DEEF8}"/>
            </a:ext>
          </a:extLst>
        </xdr:cNvPr>
        <xdr:cNvSpPr/>
      </xdr:nvSpPr>
      <xdr:spPr>
        <a:xfrm>
          <a:off x="3381375" y="13115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84" name="フローチャート: 判断 283">
          <a:extLst>
            <a:ext uri="{FF2B5EF4-FFF2-40B4-BE49-F238E27FC236}">
              <a16:creationId xmlns:a16="http://schemas.microsoft.com/office/drawing/2014/main" id="{355008B3-67A8-4BB0-9AC4-BFA01BA94914}"/>
            </a:ext>
          </a:extLst>
        </xdr:cNvPr>
        <xdr:cNvSpPr/>
      </xdr:nvSpPr>
      <xdr:spPr>
        <a:xfrm>
          <a:off x="2571750" y="13094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85" name="フローチャート: 判断 284">
          <a:extLst>
            <a:ext uri="{FF2B5EF4-FFF2-40B4-BE49-F238E27FC236}">
              <a16:creationId xmlns:a16="http://schemas.microsoft.com/office/drawing/2014/main" id="{3827D127-F525-47E3-9C66-9476601B4468}"/>
            </a:ext>
          </a:extLst>
        </xdr:cNvPr>
        <xdr:cNvSpPr/>
      </xdr:nvSpPr>
      <xdr:spPr>
        <a:xfrm>
          <a:off x="1781175" y="1306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86" name="フローチャート: 判断 285">
          <a:extLst>
            <a:ext uri="{FF2B5EF4-FFF2-40B4-BE49-F238E27FC236}">
              <a16:creationId xmlns:a16="http://schemas.microsoft.com/office/drawing/2014/main" id="{5F6A7FBF-2DF2-4FC8-AABF-7085D7CF92ED}"/>
            </a:ext>
          </a:extLst>
        </xdr:cNvPr>
        <xdr:cNvSpPr/>
      </xdr:nvSpPr>
      <xdr:spPr>
        <a:xfrm>
          <a:off x="981075" y="13143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1543B96-717E-45FF-B043-BF6BA1B9F20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1DE492B-E8EF-471A-82BF-F082D760E43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F920690-7B9C-4B04-979F-7FE79E5C585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2E982A8-6D6D-464F-9D7B-49734E1FF36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26856F5-3250-400A-B8EC-02A2F6F8961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92" name="楕円 291">
          <a:extLst>
            <a:ext uri="{FF2B5EF4-FFF2-40B4-BE49-F238E27FC236}">
              <a16:creationId xmlns:a16="http://schemas.microsoft.com/office/drawing/2014/main" id="{5DC17F23-A342-4284-9B9E-E2E3BFA01697}"/>
            </a:ext>
          </a:extLst>
        </xdr:cNvPr>
        <xdr:cNvSpPr/>
      </xdr:nvSpPr>
      <xdr:spPr>
        <a:xfrm>
          <a:off x="4124325" y="12896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405111" cy="259045"/>
    <xdr:sp macro="" textlink="">
      <xdr:nvSpPr>
        <xdr:cNvPr id="293" name="【県民会館】&#10;有形固定資産減価償却率該当値テキスト">
          <a:extLst>
            <a:ext uri="{FF2B5EF4-FFF2-40B4-BE49-F238E27FC236}">
              <a16:creationId xmlns:a16="http://schemas.microsoft.com/office/drawing/2014/main" id="{9642B2C6-1FB3-4D24-8329-03AEDB4E2823}"/>
            </a:ext>
          </a:extLst>
        </xdr:cNvPr>
        <xdr:cNvSpPr txBox="1"/>
      </xdr:nvSpPr>
      <xdr:spPr>
        <a:xfrm>
          <a:off x="4229100" y="1275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63500</xdr:rowOff>
    </xdr:from>
    <xdr:to>
      <xdr:col>20</xdr:col>
      <xdr:colOff>38100</xdr:colOff>
      <xdr:row>79</xdr:row>
      <xdr:rowOff>165100</xdr:rowOff>
    </xdr:to>
    <xdr:sp macro="" textlink="">
      <xdr:nvSpPr>
        <xdr:cNvPr id="294" name="楕円 293">
          <a:extLst>
            <a:ext uri="{FF2B5EF4-FFF2-40B4-BE49-F238E27FC236}">
              <a16:creationId xmlns:a16="http://schemas.microsoft.com/office/drawing/2014/main" id="{76D07AB2-EE9D-4955-9EFD-429D49B3C73B}"/>
            </a:ext>
          </a:extLst>
        </xdr:cNvPr>
        <xdr:cNvSpPr/>
      </xdr:nvSpPr>
      <xdr:spPr>
        <a:xfrm>
          <a:off x="3381375" y="12858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114300</xdr:rowOff>
    </xdr:from>
    <xdr:to>
      <xdr:col>24</xdr:col>
      <xdr:colOff>63500</xdr:colOff>
      <xdr:row>79</xdr:row>
      <xdr:rowOff>152400</xdr:rowOff>
    </xdr:to>
    <xdr:cxnSp macro="">
      <xdr:nvCxnSpPr>
        <xdr:cNvPr id="295" name="直線コネクタ 294">
          <a:extLst>
            <a:ext uri="{FF2B5EF4-FFF2-40B4-BE49-F238E27FC236}">
              <a16:creationId xmlns:a16="http://schemas.microsoft.com/office/drawing/2014/main" id="{A933987B-B25E-44E3-99E3-44E296C91B09}"/>
            </a:ext>
          </a:extLst>
        </xdr:cNvPr>
        <xdr:cNvCxnSpPr/>
      </xdr:nvCxnSpPr>
      <xdr:spPr>
        <a:xfrm>
          <a:off x="3429000" y="129063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25400</xdr:rowOff>
    </xdr:from>
    <xdr:to>
      <xdr:col>15</xdr:col>
      <xdr:colOff>101600</xdr:colOff>
      <xdr:row>79</xdr:row>
      <xdr:rowOff>127000</xdr:rowOff>
    </xdr:to>
    <xdr:sp macro="" textlink="">
      <xdr:nvSpPr>
        <xdr:cNvPr id="296" name="楕円 295">
          <a:extLst>
            <a:ext uri="{FF2B5EF4-FFF2-40B4-BE49-F238E27FC236}">
              <a16:creationId xmlns:a16="http://schemas.microsoft.com/office/drawing/2014/main" id="{5C0571CD-8764-453C-A318-C9991CF75D1D}"/>
            </a:ext>
          </a:extLst>
        </xdr:cNvPr>
        <xdr:cNvSpPr/>
      </xdr:nvSpPr>
      <xdr:spPr>
        <a:xfrm>
          <a:off x="2571750" y="128206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76200</xdr:rowOff>
    </xdr:from>
    <xdr:to>
      <xdr:col>19</xdr:col>
      <xdr:colOff>177800</xdr:colOff>
      <xdr:row>79</xdr:row>
      <xdr:rowOff>114300</xdr:rowOff>
    </xdr:to>
    <xdr:cxnSp macro="">
      <xdr:nvCxnSpPr>
        <xdr:cNvPr id="297" name="直線コネクタ 296">
          <a:extLst>
            <a:ext uri="{FF2B5EF4-FFF2-40B4-BE49-F238E27FC236}">
              <a16:creationId xmlns:a16="http://schemas.microsoft.com/office/drawing/2014/main" id="{29C8B448-A4B9-4B99-848F-38355C878C8F}"/>
            </a:ext>
          </a:extLst>
        </xdr:cNvPr>
        <xdr:cNvCxnSpPr/>
      </xdr:nvCxnSpPr>
      <xdr:spPr>
        <a:xfrm>
          <a:off x="2619375" y="1286827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298" name="楕円 297">
          <a:extLst>
            <a:ext uri="{FF2B5EF4-FFF2-40B4-BE49-F238E27FC236}">
              <a16:creationId xmlns:a16="http://schemas.microsoft.com/office/drawing/2014/main" id="{0DD922A4-AFD1-4430-9AF8-675D3ABD31AB}"/>
            </a:ext>
          </a:extLst>
        </xdr:cNvPr>
        <xdr:cNvSpPr/>
      </xdr:nvSpPr>
      <xdr:spPr>
        <a:xfrm>
          <a:off x="1781175" y="12792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76200</xdr:rowOff>
    </xdr:to>
    <xdr:cxnSp macro="">
      <xdr:nvCxnSpPr>
        <xdr:cNvPr id="299" name="直線コネクタ 298">
          <a:extLst>
            <a:ext uri="{FF2B5EF4-FFF2-40B4-BE49-F238E27FC236}">
              <a16:creationId xmlns:a16="http://schemas.microsoft.com/office/drawing/2014/main" id="{EB5A4206-8DB7-44AA-BACB-23183EF7E654}"/>
            </a:ext>
          </a:extLst>
        </xdr:cNvPr>
        <xdr:cNvCxnSpPr/>
      </xdr:nvCxnSpPr>
      <xdr:spPr>
        <a:xfrm>
          <a:off x="1828800" y="1283017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00" name="楕円 299">
          <a:extLst>
            <a:ext uri="{FF2B5EF4-FFF2-40B4-BE49-F238E27FC236}">
              <a16:creationId xmlns:a16="http://schemas.microsoft.com/office/drawing/2014/main" id="{E92A3F2E-5A4B-4634-9390-13A1E65E1991}"/>
            </a:ext>
          </a:extLst>
        </xdr:cNvPr>
        <xdr:cNvSpPr/>
      </xdr:nvSpPr>
      <xdr:spPr>
        <a:xfrm>
          <a:off x="981075" y="127539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79</xdr:row>
      <xdr:rowOff>38100</xdr:rowOff>
    </xdr:to>
    <xdr:cxnSp macro="">
      <xdr:nvCxnSpPr>
        <xdr:cNvPr id="301" name="直線コネクタ 300">
          <a:extLst>
            <a:ext uri="{FF2B5EF4-FFF2-40B4-BE49-F238E27FC236}">
              <a16:creationId xmlns:a16="http://schemas.microsoft.com/office/drawing/2014/main" id="{8A9CB8C0-E322-48C0-9C89-063718C720E5}"/>
            </a:ext>
          </a:extLst>
        </xdr:cNvPr>
        <xdr:cNvCxnSpPr/>
      </xdr:nvCxnSpPr>
      <xdr:spPr>
        <a:xfrm>
          <a:off x="1028700" y="127920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80027</xdr:rowOff>
    </xdr:from>
    <xdr:ext cx="405111" cy="259045"/>
    <xdr:sp macro="" textlink="">
      <xdr:nvSpPr>
        <xdr:cNvPr id="302" name="n_1aveValue【県民会館】&#10;有形固定資産減価償却率">
          <a:extLst>
            <a:ext uri="{FF2B5EF4-FFF2-40B4-BE49-F238E27FC236}">
              <a16:creationId xmlns:a16="http://schemas.microsoft.com/office/drawing/2014/main" id="{B4C7AAFD-0774-44CA-B484-2D7FB0ECE154}"/>
            </a:ext>
          </a:extLst>
        </xdr:cNvPr>
        <xdr:cNvSpPr txBox="1"/>
      </xdr:nvSpPr>
      <xdr:spPr>
        <a:xfrm>
          <a:off x="3239144"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303" name="n_2aveValue【県民会館】&#10;有形固定資産減価償却率">
          <a:extLst>
            <a:ext uri="{FF2B5EF4-FFF2-40B4-BE49-F238E27FC236}">
              <a16:creationId xmlns:a16="http://schemas.microsoft.com/office/drawing/2014/main" id="{19DD4675-AC60-435E-A1B6-1B3D175CCA28}"/>
            </a:ext>
          </a:extLst>
        </xdr:cNvPr>
        <xdr:cNvSpPr txBox="1"/>
      </xdr:nvSpPr>
      <xdr:spPr>
        <a:xfrm>
          <a:off x="24390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30497</xdr:rowOff>
    </xdr:from>
    <xdr:ext cx="405111" cy="259045"/>
    <xdr:sp macro="" textlink="">
      <xdr:nvSpPr>
        <xdr:cNvPr id="304" name="n_3aveValue【県民会館】&#10;有形固定資産減価償却率">
          <a:extLst>
            <a:ext uri="{FF2B5EF4-FFF2-40B4-BE49-F238E27FC236}">
              <a16:creationId xmlns:a16="http://schemas.microsoft.com/office/drawing/2014/main" id="{54679210-BB40-4740-B2F4-72517E88D9A6}"/>
            </a:ext>
          </a:extLst>
        </xdr:cNvPr>
        <xdr:cNvSpPr txBox="1"/>
      </xdr:nvSpPr>
      <xdr:spPr>
        <a:xfrm>
          <a:off x="1648469"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123841</xdr:rowOff>
    </xdr:from>
    <xdr:ext cx="405111" cy="259045"/>
    <xdr:sp macro="" textlink="">
      <xdr:nvSpPr>
        <xdr:cNvPr id="305" name="n_4aveValue【県民会館】&#10;有形固定資産減価償却率">
          <a:extLst>
            <a:ext uri="{FF2B5EF4-FFF2-40B4-BE49-F238E27FC236}">
              <a16:creationId xmlns:a16="http://schemas.microsoft.com/office/drawing/2014/main" id="{F5976214-5A6B-4913-95CB-5DDC23DD8304}"/>
            </a:ext>
          </a:extLst>
        </xdr:cNvPr>
        <xdr:cNvSpPr txBox="1"/>
      </xdr:nvSpPr>
      <xdr:spPr>
        <a:xfrm>
          <a:off x="848369"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10177</xdr:rowOff>
    </xdr:from>
    <xdr:ext cx="405111" cy="259045"/>
    <xdr:sp macro="" textlink="">
      <xdr:nvSpPr>
        <xdr:cNvPr id="306" name="n_1mainValue【県民会館】&#10;有形固定資産減価償却率">
          <a:extLst>
            <a:ext uri="{FF2B5EF4-FFF2-40B4-BE49-F238E27FC236}">
              <a16:creationId xmlns:a16="http://schemas.microsoft.com/office/drawing/2014/main" id="{CBA12152-5368-4F9D-9AF4-6F779247AE6D}"/>
            </a:ext>
          </a:extLst>
        </xdr:cNvPr>
        <xdr:cNvSpPr txBox="1"/>
      </xdr:nvSpPr>
      <xdr:spPr>
        <a:xfrm>
          <a:off x="3239144" y="1263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143527</xdr:rowOff>
    </xdr:from>
    <xdr:ext cx="405111" cy="259045"/>
    <xdr:sp macro="" textlink="">
      <xdr:nvSpPr>
        <xdr:cNvPr id="307" name="n_2mainValue【県民会館】&#10;有形固定資産減価償却率">
          <a:extLst>
            <a:ext uri="{FF2B5EF4-FFF2-40B4-BE49-F238E27FC236}">
              <a16:creationId xmlns:a16="http://schemas.microsoft.com/office/drawing/2014/main" id="{B90085BF-7F83-4502-990E-1DDACAB6DBCC}"/>
            </a:ext>
          </a:extLst>
        </xdr:cNvPr>
        <xdr:cNvSpPr txBox="1"/>
      </xdr:nvSpPr>
      <xdr:spPr>
        <a:xfrm>
          <a:off x="2439044"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08" name="n_3mainValue【県民会館】&#10;有形固定資産減価償却率">
          <a:extLst>
            <a:ext uri="{FF2B5EF4-FFF2-40B4-BE49-F238E27FC236}">
              <a16:creationId xmlns:a16="http://schemas.microsoft.com/office/drawing/2014/main" id="{12C72D16-A218-45BF-8C83-46519D0CB18B}"/>
            </a:ext>
          </a:extLst>
        </xdr:cNvPr>
        <xdr:cNvSpPr txBox="1"/>
      </xdr:nvSpPr>
      <xdr:spPr>
        <a:xfrm>
          <a:off x="1648469" y="1257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09" name="n_4mainValue【県民会館】&#10;有形固定資産減価償却率">
          <a:extLst>
            <a:ext uri="{FF2B5EF4-FFF2-40B4-BE49-F238E27FC236}">
              <a16:creationId xmlns:a16="http://schemas.microsoft.com/office/drawing/2014/main" id="{4B2EDC3E-7C21-4CF6-98EC-FEAEC7D780BF}"/>
            </a:ext>
          </a:extLst>
        </xdr:cNvPr>
        <xdr:cNvSpPr txBox="1"/>
      </xdr:nvSpPr>
      <xdr:spPr>
        <a:xfrm>
          <a:off x="848369" y="1253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1A2BB773-2A5E-427C-8B35-EECF8FA392F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1" name="正方形/長方形 310">
          <a:extLst>
            <a:ext uri="{FF2B5EF4-FFF2-40B4-BE49-F238E27FC236}">
              <a16:creationId xmlns:a16="http://schemas.microsoft.com/office/drawing/2014/main" id="{D5571C1E-ED5D-48B4-BF68-F38AFFA0566E}"/>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2" name="正方形/長方形 311">
          <a:extLst>
            <a:ext uri="{FF2B5EF4-FFF2-40B4-BE49-F238E27FC236}">
              <a16:creationId xmlns:a16="http://schemas.microsoft.com/office/drawing/2014/main" id="{15F6C35A-9066-438A-9274-99A6CAD1E90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3" name="正方形/長方形 312">
          <a:extLst>
            <a:ext uri="{FF2B5EF4-FFF2-40B4-BE49-F238E27FC236}">
              <a16:creationId xmlns:a16="http://schemas.microsoft.com/office/drawing/2014/main" id="{EFC8CB5E-B4A8-43B2-91AA-4D6638A33E6F}"/>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4" name="正方形/長方形 313">
          <a:extLst>
            <a:ext uri="{FF2B5EF4-FFF2-40B4-BE49-F238E27FC236}">
              <a16:creationId xmlns:a16="http://schemas.microsoft.com/office/drawing/2014/main" id="{2D1A889B-704A-4747-991E-388E88D45073}"/>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FB8034E5-DD2D-4DED-9EBD-DD37F5CC445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BF257F18-A63E-41DD-801D-BEE2493CDF71}"/>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FA9D481-D633-4CAF-BA2C-0CAA6FFD8E9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18" name="テキスト ボックス 317">
          <a:extLst>
            <a:ext uri="{FF2B5EF4-FFF2-40B4-BE49-F238E27FC236}">
              <a16:creationId xmlns:a16="http://schemas.microsoft.com/office/drawing/2014/main" id="{1D8A4186-018A-4F7F-89CF-74DD4D369C91}"/>
            </a:ext>
          </a:extLst>
        </xdr:cNvPr>
        <xdr:cNvSpPr txBox="1"/>
      </xdr:nvSpPr>
      <xdr:spPr>
        <a:xfrm>
          <a:off x="5527221"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a:extLst>
            <a:ext uri="{FF2B5EF4-FFF2-40B4-BE49-F238E27FC236}">
              <a16:creationId xmlns:a16="http://schemas.microsoft.com/office/drawing/2014/main" id="{02810394-B3A9-48E9-8140-542E64458FDF}"/>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a:extLst>
            <a:ext uri="{FF2B5EF4-FFF2-40B4-BE49-F238E27FC236}">
              <a16:creationId xmlns:a16="http://schemas.microsoft.com/office/drawing/2014/main" id="{F43C0865-94F5-4FAC-B2F0-4EC22D38FCB7}"/>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a:extLst>
            <a:ext uri="{FF2B5EF4-FFF2-40B4-BE49-F238E27FC236}">
              <a16:creationId xmlns:a16="http://schemas.microsoft.com/office/drawing/2014/main" id="{06CF012A-37E9-4A56-9A75-0D6231225C2B}"/>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a:extLst>
            <a:ext uri="{FF2B5EF4-FFF2-40B4-BE49-F238E27FC236}">
              <a16:creationId xmlns:a16="http://schemas.microsoft.com/office/drawing/2014/main" id="{88E29D60-DFDE-478B-B43B-7AA0CE380AE0}"/>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a:extLst>
            <a:ext uri="{FF2B5EF4-FFF2-40B4-BE49-F238E27FC236}">
              <a16:creationId xmlns:a16="http://schemas.microsoft.com/office/drawing/2014/main" id="{E4DE1A86-0884-485C-AE04-803A3F15DB71}"/>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a:extLst>
            <a:ext uri="{FF2B5EF4-FFF2-40B4-BE49-F238E27FC236}">
              <a16:creationId xmlns:a16="http://schemas.microsoft.com/office/drawing/2014/main" id="{6C209E57-6737-4A85-80EC-842F9B7D9756}"/>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a:extLst>
            <a:ext uri="{FF2B5EF4-FFF2-40B4-BE49-F238E27FC236}">
              <a16:creationId xmlns:a16="http://schemas.microsoft.com/office/drawing/2014/main" id="{15C8E784-81A5-4495-AA9D-7AA594973D2C}"/>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a:extLst>
            <a:ext uri="{FF2B5EF4-FFF2-40B4-BE49-F238E27FC236}">
              <a16:creationId xmlns:a16="http://schemas.microsoft.com/office/drawing/2014/main" id="{81175027-8F80-4044-ACD1-4AFFBF3CE150}"/>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a:extLst>
            <a:ext uri="{FF2B5EF4-FFF2-40B4-BE49-F238E27FC236}">
              <a16:creationId xmlns:a16="http://schemas.microsoft.com/office/drawing/2014/main" id="{E6B1834D-266B-4B4D-B16F-95CDBFE4F991}"/>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a:extLst>
            <a:ext uri="{FF2B5EF4-FFF2-40B4-BE49-F238E27FC236}">
              <a16:creationId xmlns:a16="http://schemas.microsoft.com/office/drawing/2014/main" id="{2FC56BCA-E097-4594-885B-32213B677CFF}"/>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a:extLst>
            <a:ext uri="{FF2B5EF4-FFF2-40B4-BE49-F238E27FC236}">
              <a16:creationId xmlns:a16="http://schemas.microsoft.com/office/drawing/2014/main" id="{DFEA6051-3BC1-4834-B3D5-86A3CAFA89DE}"/>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a:extLst>
            <a:ext uri="{FF2B5EF4-FFF2-40B4-BE49-F238E27FC236}">
              <a16:creationId xmlns:a16="http://schemas.microsoft.com/office/drawing/2014/main" id="{0370FDBD-E7A5-475D-A5A7-F652063DA33A}"/>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FC3C981D-1860-40EC-BC79-3C6606440CDC}"/>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53DE3F10-3B68-4B73-8634-B4B9C790424E}"/>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県民会館】&#10;一人当たり面積グラフ枠">
          <a:extLst>
            <a:ext uri="{FF2B5EF4-FFF2-40B4-BE49-F238E27FC236}">
              <a16:creationId xmlns:a16="http://schemas.microsoft.com/office/drawing/2014/main" id="{C22F877C-0A07-4A7F-8241-AC3C12649A6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144236</xdr:rowOff>
    </xdr:from>
    <xdr:to>
      <xdr:col>54</xdr:col>
      <xdr:colOff>189865</xdr:colOff>
      <xdr:row>86</xdr:row>
      <xdr:rowOff>38100</xdr:rowOff>
    </xdr:to>
    <xdr:cxnSp macro="">
      <xdr:nvCxnSpPr>
        <xdr:cNvPr id="334" name="直線コネクタ 333">
          <a:extLst>
            <a:ext uri="{FF2B5EF4-FFF2-40B4-BE49-F238E27FC236}">
              <a16:creationId xmlns:a16="http://schemas.microsoft.com/office/drawing/2014/main" id="{206F5A8B-7E0C-43AD-8358-4F6CA2C985CD}"/>
            </a:ext>
          </a:extLst>
        </xdr:cNvPr>
        <xdr:cNvCxnSpPr/>
      </xdr:nvCxnSpPr>
      <xdr:spPr>
        <a:xfrm flipV="1">
          <a:off x="9427845" y="12609286"/>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335" name="【県民会館】&#10;一人当たり面積最小値テキスト">
          <a:extLst>
            <a:ext uri="{FF2B5EF4-FFF2-40B4-BE49-F238E27FC236}">
              <a16:creationId xmlns:a16="http://schemas.microsoft.com/office/drawing/2014/main" id="{DD256125-4AC3-4875-9A83-D40AE39DADEB}"/>
            </a:ext>
          </a:extLst>
        </xdr:cNvPr>
        <xdr:cNvSpPr txBox="1"/>
      </xdr:nvSpPr>
      <xdr:spPr>
        <a:xfrm>
          <a:off x="9477375"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6" name="直線コネクタ 335">
          <a:extLst>
            <a:ext uri="{FF2B5EF4-FFF2-40B4-BE49-F238E27FC236}">
              <a16:creationId xmlns:a16="http://schemas.microsoft.com/office/drawing/2014/main" id="{977DD3A7-2156-4805-8FED-6C5DD282628E}"/>
            </a:ext>
          </a:extLst>
        </xdr:cNvPr>
        <xdr:cNvCxnSpPr/>
      </xdr:nvCxnSpPr>
      <xdr:spPr>
        <a:xfrm>
          <a:off x="9363075" y="139636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90913</xdr:rowOff>
    </xdr:from>
    <xdr:ext cx="469744" cy="259045"/>
    <xdr:sp macro="" textlink="">
      <xdr:nvSpPr>
        <xdr:cNvPr id="337" name="【県民会館】&#10;一人当たり面積最大値テキスト">
          <a:extLst>
            <a:ext uri="{FF2B5EF4-FFF2-40B4-BE49-F238E27FC236}">
              <a16:creationId xmlns:a16="http://schemas.microsoft.com/office/drawing/2014/main" id="{61805736-09FD-4BD7-B98E-636D48A3C056}"/>
            </a:ext>
          </a:extLst>
        </xdr:cNvPr>
        <xdr:cNvSpPr txBox="1"/>
      </xdr:nvSpPr>
      <xdr:spPr>
        <a:xfrm>
          <a:off x="9477375"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38" name="直線コネクタ 337">
          <a:extLst>
            <a:ext uri="{FF2B5EF4-FFF2-40B4-BE49-F238E27FC236}">
              <a16:creationId xmlns:a16="http://schemas.microsoft.com/office/drawing/2014/main" id="{DD526A17-B9B5-42B1-8118-A16112073EF5}"/>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39" name="【県民会館】&#10;一人当たり面積平均値テキスト">
          <a:extLst>
            <a:ext uri="{FF2B5EF4-FFF2-40B4-BE49-F238E27FC236}">
              <a16:creationId xmlns:a16="http://schemas.microsoft.com/office/drawing/2014/main" id="{0B8D1A39-85D4-46EE-8099-4A1995DB6C29}"/>
            </a:ext>
          </a:extLst>
        </xdr:cNvPr>
        <xdr:cNvSpPr txBox="1"/>
      </xdr:nvSpPr>
      <xdr:spPr>
        <a:xfrm>
          <a:off x="9477375"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0" name="フローチャート: 判断 339">
          <a:extLst>
            <a:ext uri="{FF2B5EF4-FFF2-40B4-BE49-F238E27FC236}">
              <a16:creationId xmlns:a16="http://schemas.microsoft.com/office/drawing/2014/main" id="{BD137AF8-1AF4-4992-9C44-95A3A60101F8}"/>
            </a:ext>
          </a:extLst>
        </xdr:cNvPr>
        <xdr:cNvSpPr/>
      </xdr:nvSpPr>
      <xdr:spPr>
        <a:xfrm>
          <a:off x="9401175" y="132778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341" name="フローチャート: 判断 340">
          <a:extLst>
            <a:ext uri="{FF2B5EF4-FFF2-40B4-BE49-F238E27FC236}">
              <a16:creationId xmlns:a16="http://schemas.microsoft.com/office/drawing/2014/main" id="{E67F5458-4D3C-4312-AB6E-4E2223DB2671}"/>
            </a:ext>
          </a:extLst>
        </xdr:cNvPr>
        <xdr:cNvSpPr/>
      </xdr:nvSpPr>
      <xdr:spPr>
        <a:xfrm>
          <a:off x="8639175" y="133272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42" name="フローチャート: 判断 341">
          <a:extLst>
            <a:ext uri="{FF2B5EF4-FFF2-40B4-BE49-F238E27FC236}">
              <a16:creationId xmlns:a16="http://schemas.microsoft.com/office/drawing/2014/main" id="{2D335748-96E3-4755-8A14-61C3F56C7447}"/>
            </a:ext>
          </a:extLst>
        </xdr:cNvPr>
        <xdr:cNvSpPr/>
      </xdr:nvSpPr>
      <xdr:spPr>
        <a:xfrm>
          <a:off x="78390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19957</xdr:rowOff>
    </xdr:from>
    <xdr:to>
      <xdr:col>41</xdr:col>
      <xdr:colOff>101600</xdr:colOff>
      <xdr:row>82</xdr:row>
      <xdr:rowOff>121557</xdr:rowOff>
    </xdr:to>
    <xdr:sp macro="" textlink="">
      <xdr:nvSpPr>
        <xdr:cNvPr id="343" name="フローチャート: 判断 342">
          <a:extLst>
            <a:ext uri="{FF2B5EF4-FFF2-40B4-BE49-F238E27FC236}">
              <a16:creationId xmlns:a16="http://schemas.microsoft.com/office/drawing/2014/main" id="{49200297-2253-4DEB-929C-4A26C3F5384E}"/>
            </a:ext>
          </a:extLst>
        </xdr:cNvPr>
        <xdr:cNvSpPr/>
      </xdr:nvSpPr>
      <xdr:spPr>
        <a:xfrm>
          <a:off x="7029450" y="132978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3629</xdr:rowOff>
    </xdr:from>
    <xdr:to>
      <xdr:col>36</xdr:col>
      <xdr:colOff>165100</xdr:colOff>
      <xdr:row>84</xdr:row>
      <xdr:rowOff>105229</xdr:rowOff>
    </xdr:to>
    <xdr:sp macro="" textlink="">
      <xdr:nvSpPr>
        <xdr:cNvPr id="344" name="フローチャート: 判断 343">
          <a:extLst>
            <a:ext uri="{FF2B5EF4-FFF2-40B4-BE49-F238E27FC236}">
              <a16:creationId xmlns:a16="http://schemas.microsoft.com/office/drawing/2014/main" id="{4FD66F65-4513-406C-B2C3-41B63A11F78F}"/>
            </a:ext>
          </a:extLst>
        </xdr:cNvPr>
        <xdr:cNvSpPr/>
      </xdr:nvSpPr>
      <xdr:spPr>
        <a:xfrm>
          <a:off x="6238875" y="13608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EBAF069-23F7-4A65-B361-086329682D7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A421025-33C8-4FBB-A8D2-4A48CD4BEBC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5CD50BB6-B4DA-40DF-8D27-E8AADC73BD41}"/>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70A9ED4-E48F-440B-8533-7DE808D187E1}"/>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C3AAA05-3FBC-4767-A214-064646FE573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50" name="楕円 349">
          <a:extLst>
            <a:ext uri="{FF2B5EF4-FFF2-40B4-BE49-F238E27FC236}">
              <a16:creationId xmlns:a16="http://schemas.microsoft.com/office/drawing/2014/main" id="{87BC579A-EEBB-4B21-9DC6-F944252C288E}"/>
            </a:ext>
          </a:extLst>
        </xdr:cNvPr>
        <xdr:cNvSpPr/>
      </xdr:nvSpPr>
      <xdr:spPr>
        <a:xfrm>
          <a:off x="9401175" y="139255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73677</xdr:rowOff>
    </xdr:from>
    <xdr:ext cx="469744" cy="259045"/>
    <xdr:sp macro="" textlink="">
      <xdr:nvSpPr>
        <xdr:cNvPr id="351" name="【県民会館】&#10;一人当たり面積該当値テキスト">
          <a:extLst>
            <a:ext uri="{FF2B5EF4-FFF2-40B4-BE49-F238E27FC236}">
              <a16:creationId xmlns:a16="http://schemas.microsoft.com/office/drawing/2014/main" id="{68683579-3797-4158-BBDD-B36CA8536302}"/>
            </a:ext>
          </a:extLst>
        </xdr:cNvPr>
        <xdr:cNvSpPr txBox="1"/>
      </xdr:nvSpPr>
      <xdr:spPr>
        <a:xfrm>
          <a:off x="9477375" y="1383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52" name="楕円 351">
          <a:extLst>
            <a:ext uri="{FF2B5EF4-FFF2-40B4-BE49-F238E27FC236}">
              <a16:creationId xmlns:a16="http://schemas.microsoft.com/office/drawing/2014/main" id="{26CC3600-3F85-4433-A5E1-284CB6BEDE39}"/>
            </a:ext>
          </a:extLst>
        </xdr:cNvPr>
        <xdr:cNvSpPr/>
      </xdr:nvSpPr>
      <xdr:spPr>
        <a:xfrm>
          <a:off x="8639175" y="13925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38100</xdr:rowOff>
    </xdr:to>
    <xdr:cxnSp macro="">
      <xdr:nvCxnSpPr>
        <xdr:cNvPr id="353" name="直線コネクタ 352">
          <a:extLst>
            <a:ext uri="{FF2B5EF4-FFF2-40B4-BE49-F238E27FC236}">
              <a16:creationId xmlns:a16="http://schemas.microsoft.com/office/drawing/2014/main" id="{1EE5CD9D-BAD8-4FEE-A97C-F559222650DD}"/>
            </a:ext>
          </a:extLst>
        </xdr:cNvPr>
        <xdr:cNvCxnSpPr/>
      </xdr:nvCxnSpPr>
      <xdr:spPr>
        <a:xfrm>
          <a:off x="8686800" y="13963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54" name="楕円 353">
          <a:extLst>
            <a:ext uri="{FF2B5EF4-FFF2-40B4-BE49-F238E27FC236}">
              <a16:creationId xmlns:a16="http://schemas.microsoft.com/office/drawing/2014/main" id="{2CB3C708-FD34-4AAE-9989-F19AEF33CF2E}"/>
            </a:ext>
          </a:extLst>
        </xdr:cNvPr>
        <xdr:cNvSpPr/>
      </xdr:nvSpPr>
      <xdr:spPr>
        <a:xfrm>
          <a:off x="7839075" y="139455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70757</xdr:rowOff>
    </xdr:to>
    <xdr:cxnSp macro="">
      <xdr:nvCxnSpPr>
        <xdr:cNvPr id="355" name="直線コネクタ 354">
          <a:extLst>
            <a:ext uri="{FF2B5EF4-FFF2-40B4-BE49-F238E27FC236}">
              <a16:creationId xmlns:a16="http://schemas.microsoft.com/office/drawing/2014/main" id="{152A6768-98D9-4FF8-BF6F-30B15F577200}"/>
            </a:ext>
          </a:extLst>
        </xdr:cNvPr>
        <xdr:cNvCxnSpPr/>
      </xdr:nvCxnSpPr>
      <xdr:spPr>
        <a:xfrm flipV="1">
          <a:off x="7886700" y="13963650"/>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56" name="楕円 355">
          <a:extLst>
            <a:ext uri="{FF2B5EF4-FFF2-40B4-BE49-F238E27FC236}">
              <a16:creationId xmlns:a16="http://schemas.microsoft.com/office/drawing/2014/main" id="{83D5CBDF-981C-4D2E-8072-13847BB1C483}"/>
            </a:ext>
          </a:extLst>
        </xdr:cNvPr>
        <xdr:cNvSpPr/>
      </xdr:nvSpPr>
      <xdr:spPr>
        <a:xfrm>
          <a:off x="7029450" y="139455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57" name="直線コネクタ 356">
          <a:extLst>
            <a:ext uri="{FF2B5EF4-FFF2-40B4-BE49-F238E27FC236}">
              <a16:creationId xmlns:a16="http://schemas.microsoft.com/office/drawing/2014/main" id="{C2EFDBE9-5F98-4AEB-9DE2-E620EBCEFA71}"/>
            </a:ext>
          </a:extLst>
        </xdr:cNvPr>
        <xdr:cNvCxnSpPr/>
      </xdr:nvCxnSpPr>
      <xdr:spPr>
        <a:xfrm>
          <a:off x="7077075" y="139931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19957</xdr:rowOff>
    </xdr:from>
    <xdr:to>
      <xdr:col>36</xdr:col>
      <xdr:colOff>165100</xdr:colOff>
      <xdr:row>86</xdr:row>
      <xdr:rowOff>121557</xdr:rowOff>
    </xdr:to>
    <xdr:sp macro="" textlink="">
      <xdr:nvSpPr>
        <xdr:cNvPr id="358" name="楕円 357">
          <a:extLst>
            <a:ext uri="{FF2B5EF4-FFF2-40B4-BE49-F238E27FC236}">
              <a16:creationId xmlns:a16="http://schemas.microsoft.com/office/drawing/2014/main" id="{60AD9C8F-FBC8-4BF3-9AA1-5E4198F6DDA2}"/>
            </a:ext>
          </a:extLst>
        </xdr:cNvPr>
        <xdr:cNvSpPr/>
      </xdr:nvSpPr>
      <xdr:spPr>
        <a:xfrm>
          <a:off x="6238875" y="139455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70757</xdr:rowOff>
    </xdr:from>
    <xdr:to>
      <xdr:col>41</xdr:col>
      <xdr:colOff>50800</xdr:colOff>
      <xdr:row>86</xdr:row>
      <xdr:rowOff>70757</xdr:rowOff>
    </xdr:to>
    <xdr:cxnSp macro="">
      <xdr:nvCxnSpPr>
        <xdr:cNvPr id="359" name="直線コネクタ 358">
          <a:extLst>
            <a:ext uri="{FF2B5EF4-FFF2-40B4-BE49-F238E27FC236}">
              <a16:creationId xmlns:a16="http://schemas.microsoft.com/office/drawing/2014/main" id="{14D00AC6-F38E-40F0-BAF7-BA6244B9D864}"/>
            </a:ext>
          </a:extLst>
        </xdr:cNvPr>
        <xdr:cNvCxnSpPr/>
      </xdr:nvCxnSpPr>
      <xdr:spPr>
        <a:xfrm>
          <a:off x="6286500" y="1399313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60" name="n_1aveValue【県民会館】&#10;一人当たり面積">
          <a:extLst>
            <a:ext uri="{FF2B5EF4-FFF2-40B4-BE49-F238E27FC236}">
              <a16:creationId xmlns:a16="http://schemas.microsoft.com/office/drawing/2014/main" id="{CCC3B275-53F3-49DC-AF75-B4E1D67AC204}"/>
            </a:ext>
          </a:extLst>
        </xdr:cNvPr>
        <xdr:cNvSpPr txBox="1"/>
      </xdr:nvSpPr>
      <xdr:spPr>
        <a:xfrm>
          <a:off x="8458277" y="1311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61" name="n_2aveValue【県民会館】&#10;一人当たり面積">
          <a:extLst>
            <a:ext uri="{FF2B5EF4-FFF2-40B4-BE49-F238E27FC236}">
              <a16:creationId xmlns:a16="http://schemas.microsoft.com/office/drawing/2014/main" id="{D0F88AB7-47DB-43FA-8A52-12AF1B118AA6}"/>
            </a:ext>
          </a:extLst>
        </xdr:cNvPr>
        <xdr:cNvSpPr txBox="1"/>
      </xdr:nvSpPr>
      <xdr:spPr>
        <a:xfrm>
          <a:off x="76772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138084</xdr:rowOff>
    </xdr:from>
    <xdr:ext cx="469744" cy="259045"/>
    <xdr:sp macro="" textlink="">
      <xdr:nvSpPr>
        <xdr:cNvPr id="362" name="n_3aveValue【県民会館】&#10;一人当たり面積">
          <a:extLst>
            <a:ext uri="{FF2B5EF4-FFF2-40B4-BE49-F238E27FC236}">
              <a16:creationId xmlns:a16="http://schemas.microsoft.com/office/drawing/2014/main" id="{E6E2C48E-BD03-4347-9D9F-890270A6C728}"/>
            </a:ext>
          </a:extLst>
        </xdr:cNvPr>
        <xdr:cNvSpPr txBox="1"/>
      </xdr:nvSpPr>
      <xdr:spPr>
        <a:xfrm>
          <a:off x="68676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121756</xdr:rowOff>
    </xdr:from>
    <xdr:ext cx="469744" cy="259045"/>
    <xdr:sp macro="" textlink="">
      <xdr:nvSpPr>
        <xdr:cNvPr id="363" name="n_4aveValue【県民会館】&#10;一人当たり面積">
          <a:extLst>
            <a:ext uri="{FF2B5EF4-FFF2-40B4-BE49-F238E27FC236}">
              <a16:creationId xmlns:a16="http://schemas.microsoft.com/office/drawing/2014/main" id="{87F7214D-7BE1-457C-9BC3-CE70772490AD}"/>
            </a:ext>
          </a:extLst>
        </xdr:cNvPr>
        <xdr:cNvSpPr txBox="1"/>
      </xdr:nvSpPr>
      <xdr:spPr>
        <a:xfrm>
          <a:off x="6067502" y="134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64" name="n_1mainValue【県民会館】&#10;一人当たり面積">
          <a:extLst>
            <a:ext uri="{FF2B5EF4-FFF2-40B4-BE49-F238E27FC236}">
              <a16:creationId xmlns:a16="http://schemas.microsoft.com/office/drawing/2014/main" id="{6F0D2841-3957-4942-A645-132831CDC2C0}"/>
            </a:ext>
          </a:extLst>
        </xdr:cNvPr>
        <xdr:cNvSpPr txBox="1"/>
      </xdr:nvSpPr>
      <xdr:spPr>
        <a:xfrm>
          <a:off x="8458277"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65" name="n_2mainValue【県民会館】&#10;一人当たり面積">
          <a:extLst>
            <a:ext uri="{FF2B5EF4-FFF2-40B4-BE49-F238E27FC236}">
              <a16:creationId xmlns:a16="http://schemas.microsoft.com/office/drawing/2014/main" id="{F524CBBE-9662-49FE-AD90-C836709C8C75}"/>
            </a:ext>
          </a:extLst>
        </xdr:cNvPr>
        <xdr:cNvSpPr txBox="1"/>
      </xdr:nvSpPr>
      <xdr:spPr>
        <a:xfrm>
          <a:off x="7677227" y="1403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66" name="n_3mainValue【県民会館】&#10;一人当たり面積">
          <a:extLst>
            <a:ext uri="{FF2B5EF4-FFF2-40B4-BE49-F238E27FC236}">
              <a16:creationId xmlns:a16="http://schemas.microsoft.com/office/drawing/2014/main" id="{A3D2D354-F79F-44F8-B688-B3B172BF6A67}"/>
            </a:ext>
          </a:extLst>
        </xdr:cNvPr>
        <xdr:cNvSpPr txBox="1"/>
      </xdr:nvSpPr>
      <xdr:spPr>
        <a:xfrm>
          <a:off x="6867602" y="1403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112684</xdr:rowOff>
    </xdr:from>
    <xdr:ext cx="469744" cy="259045"/>
    <xdr:sp macro="" textlink="">
      <xdr:nvSpPr>
        <xdr:cNvPr id="367" name="n_4mainValue【県民会館】&#10;一人当たり面積">
          <a:extLst>
            <a:ext uri="{FF2B5EF4-FFF2-40B4-BE49-F238E27FC236}">
              <a16:creationId xmlns:a16="http://schemas.microsoft.com/office/drawing/2014/main" id="{AE5969E3-F0DA-402F-97B8-969A7CE55EE3}"/>
            </a:ext>
          </a:extLst>
        </xdr:cNvPr>
        <xdr:cNvSpPr txBox="1"/>
      </xdr:nvSpPr>
      <xdr:spPr>
        <a:xfrm>
          <a:off x="6067502" y="1403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155FC7A2-9179-4595-8B5A-ECF695B7B11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a:extLst>
            <a:ext uri="{FF2B5EF4-FFF2-40B4-BE49-F238E27FC236}">
              <a16:creationId xmlns:a16="http://schemas.microsoft.com/office/drawing/2014/main" id="{F50E7322-A7A7-44E3-9BB4-6C1EA8FD8E8D}"/>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a:extLst>
            <a:ext uri="{FF2B5EF4-FFF2-40B4-BE49-F238E27FC236}">
              <a16:creationId xmlns:a16="http://schemas.microsoft.com/office/drawing/2014/main" id="{C59D702E-B946-4C4A-9505-73E97E583A69}"/>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a:extLst>
            <a:ext uri="{FF2B5EF4-FFF2-40B4-BE49-F238E27FC236}">
              <a16:creationId xmlns:a16="http://schemas.microsoft.com/office/drawing/2014/main" id="{D5818AFB-2E04-4A52-8FDC-A17A11F2A65E}"/>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a:extLst>
            <a:ext uri="{FF2B5EF4-FFF2-40B4-BE49-F238E27FC236}">
              <a16:creationId xmlns:a16="http://schemas.microsoft.com/office/drawing/2014/main" id="{A1C768CA-7ACD-4464-A0DA-3FDFAE024F2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2865EFD8-7FFC-412E-A6C5-1ED795219AB2}"/>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F4705A60-7F32-4896-AF50-43C5C8D110B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4DB0A558-5AE6-4244-B398-F444116F19D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44CAB2B8-7BC3-4998-ADD5-4BFAEFC71994}"/>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7" name="直線コネクタ 376">
          <a:extLst>
            <a:ext uri="{FF2B5EF4-FFF2-40B4-BE49-F238E27FC236}">
              <a16:creationId xmlns:a16="http://schemas.microsoft.com/office/drawing/2014/main" id="{D62D518F-E704-473D-BA95-1AB3EB4F977F}"/>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8" name="テキスト ボックス 377">
          <a:extLst>
            <a:ext uri="{FF2B5EF4-FFF2-40B4-BE49-F238E27FC236}">
              <a16:creationId xmlns:a16="http://schemas.microsoft.com/office/drawing/2014/main" id="{DEBBD433-6CBD-4BED-81DC-3B7104DC403D}"/>
            </a:ext>
          </a:extLst>
        </xdr:cNvPr>
        <xdr:cNvSpPr txBox="1"/>
      </xdr:nvSpPr>
      <xdr:spPr>
        <a:xfrm>
          <a:off x="339891"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9" name="直線コネクタ 378">
          <a:extLst>
            <a:ext uri="{FF2B5EF4-FFF2-40B4-BE49-F238E27FC236}">
              <a16:creationId xmlns:a16="http://schemas.microsoft.com/office/drawing/2014/main" id="{FCF47490-1481-4D26-AAAE-A733EFFC3238}"/>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0" name="テキスト ボックス 379">
          <a:extLst>
            <a:ext uri="{FF2B5EF4-FFF2-40B4-BE49-F238E27FC236}">
              <a16:creationId xmlns:a16="http://schemas.microsoft.com/office/drawing/2014/main" id="{A4FBED46-A6EB-44C9-9E4A-B31765F0E664}"/>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1" name="直線コネクタ 380">
          <a:extLst>
            <a:ext uri="{FF2B5EF4-FFF2-40B4-BE49-F238E27FC236}">
              <a16:creationId xmlns:a16="http://schemas.microsoft.com/office/drawing/2014/main" id="{79A657A3-B56F-4DAF-9CBA-C79DAB92D813}"/>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2" name="テキスト ボックス 381">
          <a:extLst>
            <a:ext uri="{FF2B5EF4-FFF2-40B4-BE49-F238E27FC236}">
              <a16:creationId xmlns:a16="http://schemas.microsoft.com/office/drawing/2014/main" id="{840B7E74-7885-4848-A484-12FE77CB9B2B}"/>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3" name="直線コネクタ 382">
          <a:extLst>
            <a:ext uri="{FF2B5EF4-FFF2-40B4-BE49-F238E27FC236}">
              <a16:creationId xmlns:a16="http://schemas.microsoft.com/office/drawing/2014/main" id="{7CA3679D-E54D-4788-B7E2-752CAB36AE56}"/>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4" name="テキスト ボックス 383">
          <a:extLst>
            <a:ext uri="{FF2B5EF4-FFF2-40B4-BE49-F238E27FC236}">
              <a16:creationId xmlns:a16="http://schemas.microsoft.com/office/drawing/2014/main" id="{4AD933B5-5647-4BC1-A0D3-69C9B87698A8}"/>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5C1D9BFE-3724-46CF-9138-26FF563CA867}"/>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a:extLst>
            <a:ext uri="{FF2B5EF4-FFF2-40B4-BE49-F238E27FC236}">
              <a16:creationId xmlns:a16="http://schemas.microsoft.com/office/drawing/2014/main" id="{D71C80BD-618A-437C-BE66-1753E257319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保健所】&#10;有形固定資産減価償却率グラフ枠">
          <a:extLst>
            <a:ext uri="{FF2B5EF4-FFF2-40B4-BE49-F238E27FC236}">
              <a16:creationId xmlns:a16="http://schemas.microsoft.com/office/drawing/2014/main" id="{EA94456D-02F5-46F0-A922-F400A806C3E7}"/>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124206</xdr:rowOff>
    </xdr:from>
    <xdr:to>
      <xdr:col>24</xdr:col>
      <xdr:colOff>62865</xdr:colOff>
      <xdr:row>109</xdr:row>
      <xdr:rowOff>5335</xdr:rowOff>
    </xdr:to>
    <xdr:cxnSp macro="">
      <xdr:nvCxnSpPr>
        <xdr:cNvPr id="388" name="直線コネクタ 387">
          <a:extLst>
            <a:ext uri="{FF2B5EF4-FFF2-40B4-BE49-F238E27FC236}">
              <a16:creationId xmlns:a16="http://schemas.microsoft.com/office/drawing/2014/main" id="{F3932C4F-478A-427F-8E46-B4756C8B274D}"/>
            </a:ext>
          </a:extLst>
        </xdr:cNvPr>
        <xdr:cNvCxnSpPr/>
      </xdr:nvCxnSpPr>
      <xdr:spPr>
        <a:xfrm flipV="1">
          <a:off x="4179570" y="16151606"/>
          <a:ext cx="1270" cy="1506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9162</xdr:rowOff>
    </xdr:from>
    <xdr:ext cx="405111" cy="259045"/>
    <xdr:sp macro="" textlink="">
      <xdr:nvSpPr>
        <xdr:cNvPr id="389" name="【保健所】&#10;有形固定資産減価償却率最小値テキスト">
          <a:extLst>
            <a:ext uri="{FF2B5EF4-FFF2-40B4-BE49-F238E27FC236}">
              <a16:creationId xmlns:a16="http://schemas.microsoft.com/office/drawing/2014/main" id="{D2C9767A-1F72-4805-BF75-227ABF44341A}"/>
            </a:ext>
          </a:extLst>
        </xdr:cNvPr>
        <xdr:cNvSpPr txBox="1"/>
      </xdr:nvSpPr>
      <xdr:spPr>
        <a:xfrm>
          <a:off x="4229100" y="1766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90" name="直線コネクタ 389">
          <a:extLst>
            <a:ext uri="{FF2B5EF4-FFF2-40B4-BE49-F238E27FC236}">
              <a16:creationId xmlns:a16="http://schemas.microsoft.com/office/drawing/2014/main" id="{711623D5-715F-4F7B-881A-DF1CAF0DD4F8}"/>
            </a:ext>
          </a:extLst>
        </xdr:cNvPr>
        <xdr:cNvCxnSpPr/>
      </xdr:nvCxnSpPr>
      <xdr:spPr>
        <a:xfrm>
          <a:off x="4105275" y="17658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70883</xdr:rowOff>
    </xdr:from>
    <xdr:ext cx="405111" cy="259045"/>
    <xdr:sp macro="" textlink="">
      <xdr:nvSpPr>
        <xdr:cNvPr id="391" name="【保健所】&#10;有形固定資産減価償却率最大値テキスト">
          <a:extLst>
            <a:ext uri="{FF2B5EF4-FFF2-40B4-BE49-F238E27FC236}">
              <a16:creationId xmlns:a16="http://schemas.microsoft.com/office/drawing/2014/main" id="{947BC2A7-C86A-40ED-B049-0C20552315E6}"/>
            </a:ext>
          </a:extLst>
        </xdr:cNvPr>
        <xdr:cNvSpPr txBox="1"/>
      </xdr:nvSpPr>
      <xdr:spPr>
        <a:xfrm>
          <a:off x="4229100" y="159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124206</xdr:rowOff>
    </xdr:from>
    <xdr:to>
      <xdr:col>24</xdr:col>
      <xdr:colOff>152400</xdr:colOff>
      <xdr:row>99</xdr:row>
      <xdr:rowOff>124206</xdr:rowOff>
    </xdr:to>
    <xdr:cxnSp macro="">
      <xdr:nvCxnSpPr>
        <xdr:cNvPr id="392" name="直線コネクタ 391">
          <a:extLst>
            <a:ext uri="{FF2B5EF4-FFF2-40B4-BE49-F238E27FC236}">
              <a16:creationId xmlns:a16="http://schemas.microsoft.com/office/drawing/2014/main" id="{3B374E8A-09BA-476A-8B01-F139FA5B80D2}"/>
            </a:ext>
          </a:extLst>
        </xdr:cNvPr>
        <xdr:cNvCxnSpPr/>
      </xdr:nvCxnSpPr>
      <xdr:spPr>
        <a:xfrm>
          <a:off x="4105275" y="161516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167149</xdr:rowOff>
    </xdr:from>
    <xdr:ext cx="405111" cy="259045"/>
    <xdr:sp macro="" textlink="">
      <xdr:nvSpPr>
        <xdr:cNvPr id="393" name="【保健所】&#10;有形固定資産減価償却率平均値テキスト">
          <a:extLst>
            <a:ext uri="{FF2B5EF4-FFF2-40B4-BE49-F238E27FC236}">
              <a16:creationId xmlns:a16="http://schemas.microsoft.com/office/drawing/2014/main" id="{610A72C6-A187-4CD5-A5B3-FA3A32DB9301}"/>
            </a:ext>
          </a:extLst>
        </xdr:cNvPr>
        <xdr:cNvSpPr txBox="1"/>
      </xdr:nvSpPr>
      <xdr:spPr>
        <a:xfrm>
          <a:off x="4229100" y="1684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144272</xdr:rowOff>
    </xdr:from>
    <xdr:to>
      <xdr:col>24</xdr:col>
      <xdr:colOff>114300</xdr:colOff>
      <xdr:row>105</xdr:row>
      <xdr:rowOff>74422</xdr:rowOff>
    </xdr:to>
    <xdr:sp macro="" textlink="">
      <xdr:nvSpPr>
        <xdr:cNvPr id="394" name="フローチャート: 判断 393">
          <a:extLst>
            <a:ext uri="{FF2B5EF4-FFF2-40B4-BE49-F238E27FC236}">
              <a16:creationId xmlns:a16="http://schemas.microsoft.com/office/drawing/2014/main" id="{6059E4CC-5516-4BFC-97FE-79F248833FB6}"/>
            </a:ext>
          </a:extLst>
        </xdr:cNvPr>
        <xdr:cNvSpPr/>
      </xdr:nvSpPr>
      <xdr:spPr>
        <a:xfrm>
          <a:off x="4124325" y="169812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107696</xdr:rowOff>
    </xdr:from>
    <xdr:to>
      <xdr:col>20</xdr:col>
      <xdr:colOff>38100</xdr:colOff>
      <xdr:row>105</xdr:row>
      <xdr:rowOff>37846</xdr:rowOff>
    </xdr:to>
    <xdr:sp macro="" textlink="">
      <xdr:nvSpPr>
        <xdr:cNvPr id="395" name="フローチャート: 判断 394">
          <a:extLst>
            <a:ext uri="{FF2B5EF4-FFF2-40B4-BE49-F238E27FC236}">
              <a16:creationId xmlns:a16="http://schemas.microsoft.com/office/drawing/2014/main" id="{26440126-A2D0-441B-B765-EA8B4E7A097C}"/>
            </a:ext>
          </a:extLst>
        </xdr:cNvPr>
        <xdr:cNvSpPr/>
      </xdr:nvSpPr>
      <xdr:spPr>
        <a:xfrm>
          <a:off x="3381375" y="16944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114554</xdr:rowOff>
    </xdr:from>
    <xdr:to>
      <xdr:col>15</xdr:col>
      <xdr:colOff>101600</xdr:colOff>
      <xdr:row>105</xdr:row>
      <xdr:rowOff>44704</xdr:rowOff>
    </xdr:to>
    <xdr:sp macro="" textlink="">
      <xdr:nvSpPr>
        <xdr:cNvPr id="396" name="フローチャート: 判断 395">
          <a:extLst>
            <a:ext uri="{FF2B5EF4-FFF2-40B4-BE49-F238E27FC236}">
              <a16:creationId xmlns:a16="http://schemas.microsoft.com/office/drawing/2014/main" id="{14EE2C63-8300-48BA-BE26-235303869606}"/>
            </a:ext>
          </a:extLst>
        </xdr:cNvPr>
        <xdr:cNvSpPr/>
      </xdr:nvSpPr>
      <xdr:spPr>
        <a:xfrm>
          <a:off x="2571750" y="169547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97" name="フローチャート: 判断 396">
          <a:extLst>
            <a:ext uri="{FF2B5EF4-FFF2-40B4-BE49-F238E27FC236}">
              <a16:creationId xmlns:a16="http://schemas.microsoft.com/office/drawing/2014/main" id="{67EB0053-210F-439C-98B2-BB401DF94103}"/>
            </a:ext>
          </a:extLst>
        </xdr:cNvPr>
        <xdr:cNvSpPr/>
      </xdr:nvSpPr>
      <xdr:spPr>
        <a:xfrm>
          <a:off x="1781175" y="170046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41402</xdr:rowOff>
    </xdr:from>
    <xdr:to>
      <xdr:col>6</xdr:col>
      <xdr:colOff>38100</xdr:colOff>
      <xdr:row>104</xdr:row>
      <xdr:rowOff>143002</xdr:rowOff>
    </xdr:to>
    <xdr:sp macro="" textlink="">
      <xdr:nvSpPr>
        <xdr:cNvPr id="398" name="フローチャート: 判断 397">
          <a:extLst>
            <a:ext uri="{FF2B5EF4-FFF2-40B4-BE49-F238E27FC236}">
              <a16:creationId xmlns:a16="http://schemas.microsoft.com/office/drawing/2014/main" id="{47775814-8B6E-421A-8036-8DB360AB1FA3}"/>
            </a:ext>
          </a:extLst>
        </xdr:cNvPr>
        <xdr:cNvSpPr/>
      </xdr:nvSpPr>
      <xdr:spPr>
        <a:xfrm>
          <a:off x="981075" y="168847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E97EF1AA-A470-407F-8082-D79EA0844A3F}"/>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3F124FAE-97EB-4FF8-86A0-4784793A160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CD0F546-6B5A-49DC-AA10-C70389E2C65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AC6012CA-2E3E-4D6A-83BC-B24F2CBE512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65F8EE5-3C00-4033-A7B3-DF3CBE04B7B2}"/>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68835</xdr:rowOff>
    </xdr:from>
    <xdr:to>
      <xdr:col>24</xdr:col>
      <xdr:colOff>114300</xdr:colOff>
      <xdr:row>106</xdr:row>
      <xdr:rowOff>170435</xdr:rowOff>
    </xdr:to>
    <xdr:sp macro="" textlink="">
      <xdr:nvSpPr>
        <xdr:cNvPr id="404" name="楕円 403">
          <a:extLst>
            <a:ext uri="{FF2B5EF4-FFF2-40B4-BE49-F238E27FC236}">
              <a16:creationId xmlns:a16="http://schemas.microsoft.com/office/drawing/2014/main" id="{A0426EDC-02AA-4CA2-B573-B5702AF0A006}"/>
            </a:ext>
          </a:extLst>
        </xdr:cNvPr>
        <xdr:cNvSpPr/>
      </xdr:nvSpPr>
      <xdr:spPr>
        <a:xfrm>
          <a:off x="4124325" y="17229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47262</xdr:rowOff>
    </xdr:from>
    <xdr:ext cx="405111" cy="259045"/>
    <xdr:sp macro="" textlink="">
      <xdr:nvSpPr>
        <xdr:cNvPr id="405" name="【保健所】&#10;有形固定資産減価償却率該当値テキスト">
          <a:extLst>
            <a:ext uri="{FF2B5EF4-FFF2-40B4-BE49-F238E27FC236}">
              <a16:creationId xmlns:a16="http://schemas.microsoft.com/office/drawing/2014/main" id="{9294E867-34AD-4D86-B5CC-6E81B7A15603}"/>
            </a:ext>
          </a:extLst>
        </xdr:cNvPr>
        <xdr:cNvSpPr txBox="1"/>
      </xdr:nvSpPr>
      <xdr:spPr>
        <a:xfrm>
          <a:off x="4229100" y="1721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27687</xdr:rowOff>
    </xdr:from>
    <xdr:to>
      <xdr:col>20</xdr:col>
      <xdr:colOff>38100</xdr:colOff>
      <xdr:row>106</xdr:row>
      <xdr:rowOff>129287</xdr:rowOff>
    </xdr:to>
    <xdr:sp macro="" textlink="">
      <xdr:nvSpPr>
        <xdr:cNvPr id="406" name="楕円 405">
          <a:extLst>
            <a:ext uri="{FF2B5EF4-FFF2-40B4-BE49-F238E27FC236}">
              <a16:creationId xmlns:a16="http://schemas.microsoft.com/office/drawing/2014/main" id="{9A8F6E06-491A-4EDA-B6A6-50AF137BC23A}"/>
            </a:ext>
          </a:extLst>
        </xdr:cNvPr>
        <xdr:cNvSpPr/>
      </xdr:nvSpPr>
      <xdr:spPr>
        <a:xfrm>
          <a:off x="3381375" y="17194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78487</xdr:rowOff>
    </xdr:from>
    <xdr:to>
      <xdr:col>24</xdr:col>
      <xdr:colOff>63500</xdr:colOff>
      <xdr:row>106</xdr:row>
      <xdr:rowOff>119635</xdr:rowOff>
    </xdr:to>
    <xdr:cxnSp macro="">
      <xdr:nvCxnSpPr>
        <xdr:cNvPr id="407" name="直線コネクタ 406">
          <a:extLst>
            <a:ext uri="{FF2B5EF4-FFF2-40B4-BE49-F238E27FC236}">
              <a16:creationId xmlns:a16="http://schemas.microsoft.com/office/drawing/2014/main" id="{58CB39EA-4E68-4311-8571-3DFF8304DD2A}"/>
            </a:ext>
          </a:extLst>
        </xdr:cNvPr>
        <xdr:cNvCxnSpPr/>
      </xdr:nvCxnSpPr>
      <xdr:spPr>
        <a:xfrm>
          <a:off x="3429000" y="17242537"/>
          <a:ext cx="7524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157987</xdr:rowOff>
    </xdr:from>
    <xdr:to>
      <xdr:col>15</xdr:col>
      <xdr:colOff>101600</xdr:colOff>
      <xdr:row>106</xdr:row>
      <xdr:rowOff>88137</xdr:rowOff>
    </xdr:to>
    <xdr:sp macro="" textlink="">
      <xdr:nvSpPr>
        <xdr:cNvPr id="408" name="楕円 407">
          <a:extLst>
            <a:ext uri="{FF2B5EF4-FFF2-40B4-BE49-F238E27FC236}">
              <a16:creationId xmlns:a16="http://schemas.microsoft.com/office/drawing/2014/main" id="{FDBB079E-5017-49DC-A052-2A02FA6B9CEB}"/>
            </a:ext>
          </a:extLst>
        </xdr:cNvPr>
        <xdr:cNvSpPr/>
      </xdr:nvSpPr>
      <xdr:spPr>
        <a:xfrm>
          <a:off x="2571750" y="171632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37337</xdr:rowOff>
    </xdr:from>
    <xdr:to>
      <xdr:col>19</xdr:col>
      <xdr:colOff>177800</xdr:colOff>
      <xdr:row>106</xdr:row>
      <xdr:rowOff>78487</xdr:rowOff>
    </xdr:to>
    <xdr:cxnSp macro="">
      <xdr:nvCxnSpPr>
        <xdr:cNvPr id="409" name="直線コネクタ 408">
          <a:extLst>
            <a:ext uri="{FF2B5EF4-FFF2-40B4-BE49-F238E27FC236}">
              <a16:creationId xmlns:a16="http://schemas.microsoft.com/office/drawing/2014/main" id="{CB793472-3E93-4C1F-95D1-13D22A51B649}"/>
            </a:ext>
          </a:extLst>
        </xdr:cNvPr>
        <xdr:cNvCxnSpPr/>
      </xdr:nvCxnSpPr>
      <xdr:spPr>
        <a:xfrm>
          <a:off x="2619375" y="17201387"/>
          <a:ext cx="809625"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410" name="楕円 409">
          <a:extLst>
            <a:ext uri="{FF2B5EF4-FFF2-40B4-BE49-F238E27FC236}">
              <a16:creationId xmlns:a16="http://schemas.microsoft.com/office/drawing/2014/main" id="{7F71B973-1487-478D-BFC3-DC876AE81815}"/>
            </a:ext>
          </a:extLst>
        </xdr:cNvPr>
        <xdr:cNvSpPr/>
      </xdr:nvSpPr>
      <xdr:spPr>
        <a:xfrm>
          <a:off x="1781175" y="171665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37337</xdr:rowOff>
    </xdr:from>
    <xdr:to>
      <xdr:col>15</xdr:col>
      <xdr:colOff>50800</xdr:colOff>
      <xdr:row>106</xdr:row>
      <xdr:rowOff>53339</xdr:rowOff>
    </xdr:to>
    <xdr:cxnSp macro="">
      <xdr:nvCxnSpPr>
        <xdr:cNvPr id="411" name="直線コネクタ 410">
          <a:extLst>
            <a:ext uri="{FF2B5EF4-FFF2-40B4-BE49-F238E27FC236}">
              <a16:creationId xmlns:a16="http://schemas.microsoft.com/office/drawing/2014/main" id="{2ECC9F86-91F8-4E2D-B2C3-0C063E9E5ACD}"/>
            </a:ext>
          </a:extLst>
        </xdr:cNvPr>
        <xdr:cNvCxnSpPr/>
      </xdr:nvCxnSpPr>
      <xdr:spPr>
        <a:xfrm flipV="1">
          <a:off x="1828800" y="17201387"/>
          <a:ext cx="790575"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144272</xdr:rowOff>
    </xdr:from>
    <xdr:to>
      <xdr:col>6</xdr:col>
      <xdr:colOff>38100</xdr:colOff>
      <xdr:row>106</xdr:row>
      <xdr:rowOff>74422</xdr:rowOff>
    </xdr:to>
    <xdr:sp macro="" textlink="">
      <xdr:nvSpPr>
        <xdr:cNvPr id="412" name="楕円 411">
          <a:extLst>
            <a:ext uri="{FF2B5EF4-FFF2-40B4-BE49-F238E27FC236}">
              <a16:creationId xmlns:a16="http://schemas.microsoft.com/office/drawing/2014/main" id="{BB93F2C6-CB5E-4C14-AC7A-5A089BB872FB}"/>
            </a:ext>
          </a:extLst>
        </xdr:cNvPr>
        <xdr:cNvSpPr/>
      </xdr:nvSpPr>
      <xdr:spPr>
        <a:xfrm>
          <a:off x="981075" y="171432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23622</xdr:rowOff>
    </xdr:from>
    <xdr:to>
      <xdr:col>10</xdr:col>
      <xdr:colOff>114300</xdr:colOff>
      <xdr:row>106</xdr:row>
      <xdr:rowOff>53339</xdr:rowOff>
    </xdr:to>
    <xdr:cxnSp macro="">
      <xdr:nvCxnSpPr>
        <xdr:cNvPr id="413" name="直線コネクタ 412">
          <a:extLst>
            <a:ext uri="{FF2B5EF4-FFF2-40B4-BE49-F238E27FC236}">
              <a16:creationId xmlns:a16="http://schemas.microsoft.com/office/drawing/2014/main" id="{138816B0-706F-4EB0-B5E3-BDCCD5D38A83}"/>
            </a:ext>
          </a:extLst>
        </xdr:cNvPr>
        <xdr:cNvCxnSpPr/>
      </xdr:nvCxnSpPr>
      <xdr:spPr>
        <a:xfrm>
          <a:off x="1028700" y="17190847"/>
          <a:ext cx="8001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54373</xdr:rowOff>
    </xdr:from>
    <xdr:ext cx="405111" cy="259045"/>
    <xdr:sp macro="" textlink="">
      <xdr:nvSpPr>
        <xdr:cNvPr id="414" name="n_1aveValue【保健所】&#10;有形固定資産減価償却率">
          <a:extLst>
            <a:ext uri="{FF2B5EF4-FFF2-40B4-BE49-F238E27FC236}">
              <a16:creationId xmlns:a16="http://schemas.microsoft.com/office/drawing/2014/main" id="{0F7C5980-6CFD-449E-AE71-B03CDF6DD161}"/>
            </a:ext>
          </a:extLst>
        </xdr:cNvPr>
        <xdr:cNvSpPr txBox="1"/>
      </xdr:nvSpPr>
      <xdr:spPr>
        <a:xfrm>
          <a:off x="3239144" y="167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61231</xdr:rowOff>
    </xdr:from>
    <xdr:ext cx="405111" cy="259045"/>
    <xdr:sp macro="" textlink="">
      <xdr:nvSpPr>
        <xdr:cNvPr id="415" name="n_2aveValue【保健所】&#10;有形固定資産減価償却率">
          <a:extLst>
            <a:ext uri="{FF2B5EF4-FFF2-40B4-BE49-F238E27FC236}">
              <a16:creationId xmlns:a16="http://schemas.microsoft.com/office/drawing/2014/main" id="{17F93CE9-2487-4765-B31A-D50CF70A674C}"/>
            </a:ext>
          </a:extLst>
        </xdr:cNvPr>
        <xdr:cNvSpPr txBox="1"/>
      </xdr:nvSpPr>
      <xdr:spPr>
        <a:xfrm>
          <a:off x="2439044" y="1674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416" name="n_3aveValue【保健所】&#10;有形固定資産減価償却率">
          <a:extLst>
            <a:ext uri="{FF2B5EF4-FFF2-40B4-BE49-F238E27FC236}">
              <a16:creationId xmlns:a16="http://schemas.microsoft.com/office/drawing/2014/main" id="{82673041-3F7C-400D-9917-A6DB8077742E}"/>
            </a:ext>
          </a:extLst>
        </xdr:cNvPr>
        <xdr:cNvSpPr txBox="1"/>
      </xdr:nvSpPr>
      <xdr:spPr>
        <a:xfrm>
          <a:off x="1648469" y="1680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159529</xdr:rowOff>
    </xdr:from>
    <xdr:ext cx="405111" cy="259045"/>
    <xdr:sp macro="" textlink="">
      <xdr:nvSpPr>
        <xdr:cNvPr id="417" name="n_4aveValue【保健所】&#10;有形固定資産減価償却率">
          <a:extLst>
            <a:ext uri="{FF2B5EF4-FFF2-40B4-BE49-F238E27FC236}">
              <a16:creationId xmlns:a16="http://schemas.microsoft.com/office/drawing/2014/main" id="{5B0B9E08-67BB-40D8-B903-C4F3242D9188}"/>
            </a:ext>
          </a:extLst>
        </xdr:cNvPr>
        <xdr:cNvSpPr txBox="1"/>
      </xdr:nvSpPr>
      <xdr:spPr>
        <a:xfrm>
          <a:off x="848369" y="1667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120414</xdr:rowOff>
    </xdr:from>
    <xdr:ext cx="405111" cy="259045"/>
    <xdr:sp macro="" textlink="">
      <xdr:nvSpPr>
        <xdr:cNvPr id="418" name="n_1mainValue【保健所】&#10;有形固定資産減価償却率">
          <a:extLst>
            <a:ext uri="{FF2B5EF4-FFF2-40B4-BE49-F238E27FC236}">
              <a16:creationId xmlns:a16="http://schemas.microsoft.com/office/drawing/2014/main" id="{6A0786D3-D2C0-4F9C-AA06-88AFFFBBFBA1}"/>
            </a:ext>
          </a:extLst>
        </xdr:cNvPr>
        <xdr:cNvSpPr txBox="1"/>
      </xdr:nvSpPr>
      <xdr:spPr>
        <a:xfrm>
          <a:off x="3239144" y="1728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79264</xdr:rowOff>
    </xdr:from>
    <xdr:ext cx="405111" cy="259045"/>
    <xdr:sp macro="" textlink="">
      <xdr:nvSpPr>
        <xdr:cNvPr id="419" name="n_2mainValue【保健所】&#10;有形固定資産減価償却率">
          <a:extLst>
            <a:ext uri="{FF2B5EF4-FFF2-40B4-BE49-F238E27FC236}">
              <a16:creationId xmlns:a16="http://schemas.microsoft.com/office/drawing/2014/main" id="{666E6AA8-604F-42E6-94D5-DCC94F7CC70C}"/>
            </a:ext>
          </a:extLst>
        </xdr:cNvPr>
        <xdr:cNvSpPr txBox="1"/>
      </xdr:nvSpPr>
      <xdr:spPr>
        <a:xfrm>
          <a:off x="2439044" y="1724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95266</xdr:rowOff>
    </xdr:from>
    <xdr:ext cx="405111" cy="259045"/>
    <xdr:sp macro="" textlink="">
      <xdr:nvSpPr>
        <xdr:cNvPr id="420" name="n_3mainValue【保健所】&#10;有形固定資産減価償却率">
          <a:extLst>
            <a:ext uri="{FF2B5EF4-FFF2-40B4-BE49-F238E27FC236}">
              <a16:creationId xmlns:a16="http://schemas.microsoft.com/office/drawing/2014/main" id="{C1EE11E7-0A68-4835-BFD7-23DB70317222}"/>
            </a:ext>
          </a:extLst>
        </xdr:cNvPr>
        <xdr:cNvSpPr txBox="1"/>
      </xdr:nvSpPr>
      <xdr:spPr>
        <a:xfrm>
          <a:off x="1648469"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65549</xdr:rowOff>
    </xdr:from>
    <xdr:ext cx="405111" cy="259045"/>
    <xdr:sp macro="" textlink="">
      <xdr:nvSpPr>
        <xdr:cNvPr id="421" name="n_4mainValue【保健所】&#10;有形固定資産減価償却率">
          <a:extLst>
            <a:ext uri="{FF2B5EF4-FFF2-40B4-BE49-F238E27FC236}">
              <a16:creationId xmlns:a16="http://schemas.microsoft.com/office/drawing/2014/main" id="{B7F0B771-83F3-4C6C-B320-63D10E3774D0}"/>
            </a:ext>
          </a:extLst>
        </xdr:cNvPr>
        <xdr:cNvSpPr txBox="1"/>
      </xdr:nvSpPr>
      <xdr:spPr>
        <a:xfrm>
          <a:off x="848369" y="1723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5E313D18-561D-421E-8A08-58DBB3E6303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3" name="正方形/長方形 422">
          <a:extLst>
            <a:ext uri="{FF2B5EF4-FFF2-40B4-BE49-F238E27FC236}">
              <a16:creationId xmlns:a16="http://schemas.microsoft.com/office/drawing/2014/main" id="{3E7FA292-928F-4FF0-B592-4EC293A672F2}"/>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4" name="正方形/長方形 423">
          <a:extLst>
            <a:ext uri="{FF2B5EF4-FFF2-40B4-BE49-F238E27FC236}">
              <a16:creationId xmlns:a16="http://schemas.microsoft.com/office/drawing/2014/main" id="{F02F6193-A1C5-47A0-80A0-4AE675FC1679}"/>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5" name="正方形/長方形 424">
          <a:extLst>
            <a:ext uri="{FF2B5EF4-FFF2-40B4-BE49-F238E27FC236}">
              <a16:creationId xmlns:a16="http://schemas.microsoft.com/office/drawing/2014/main" id="{B8C9EE5F-5595-42FA-9CE0-6FB8EE251802}"/>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6" name="正方形/長方形 425">
          <a:extLst>
            <a:ext uri="{FF2B5EF4-FFF2-40B4-BE49-F238E27FC236}">
              <a16:creationId xmlns:a16="http://schemas.microsoft.com/office/drawing/2014/main" id="{BAD5B7A0-5E5F-4830-AE73-0CEB7B282BAB}"/>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CF09AA63-F3E5-4FB0-ABD5-46614601895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AC7F0225-9450-4B06-8CED-4FDD052B181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48EBB0AE-0825-43E6-A99F-B5E7EBE032A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0" name="テキスト ボックス 429">
          <a:extLst>
            <a:ext uri="{FF2B5EF4-FFF2-40B4-BE49-F238E27FC236}">
              <a16:creationId xmlns:a16="http://schemas.microsoft.com/office/drawing/2014/main" id="{C83F2BDE-E82A-499B-B706-8A1838EFFA9E}"/>
            </a:ext>
          </a:extLst>
        </xdr:cNvPr>
        <xdr:cNvSpPr txBox="1"/>
      </xdr:nvSpPr>
      <xdr:spPr>
        <a:xfrm>
          <a:off x="5527221"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a:extLst>
            <a:ext uri="{FF2B5EF4-FFF2-40B4-BE49-F238E27FC236}">
              <a16:creationId xmlns:a16="http://schemas.microsoft.com/office/drawing/2014/main" id="{6EBE1F8A-B5FC-42C3-8C1A-253756D27FC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2" name="テキスト ボックス 431">
          <a:extLst>
            <a:ext uri="{FF2B5EF4-FFF2-40B4-BE49-F238E27FC236}">
              <a16:creationId xmlns:a16="http://schemas.microsoft.com/office/drawing/2014/main" id="{BFD2E14F-C6AA-44CC-AD77-33B8DEB8DDFE}"/>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a:extLst>
            <a:ext uri="{FF2B5EF4-FFF2-40B4-BE49-F238E27FC236}">
              <a16:creationId xmlns:a16="http://schemas.microsoft.com/office/drawing/2014/main" id="{3BE46B39-1565-490A-884A-F6970310390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4" name="テキスト ボックス 433">
          <a:extLst>
            <a:ext uri="{FF2B5EF4-FFF2-40B4-BE49-F238E27FC236}">
              <a16:creationId xmlns:a16="http://schemas.microsoft.com/office/drawing/2014/main" id="{8FB5F862-2B9A-4471-8384-D499A9FF8908}"/>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a:extLst>
            <a:ext uri="{FF2B5EF4-FFF2-40B4-BE49-F238E27FC236}">
              <a16:creationId xmlns:a16="http://schemas.microsoft.com/office/drawing/2014/main" id="{0DC2FEEF-B586-4CCC-AF9A-09243016A391}"/>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6" name="テキスト ボックス 435">
          <a:extLst>
            <a:ext uri="{FF2B5EF4-FFF2-40B4-BE49-F238E27FC236}">
              <a16:creationId xmlns:a16="http://schemas.microsoft.com/office/drawing/2014/main" id="{7DF9F784-C27A-46E9-AA2C-673E1DE00EEA}"/>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a:extLst>
            <a:ext uri="{FF2B5EF4-FFF2-40B4-BE49-F238E27FC236}">
              <a16:creationId xmlns:a16="http://schemas.microsoft.com/office/drawing/2014/main" id="{0FF30071-36B5-437F-B383-2F70DC46B27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8" name="テキスト ボックス 437">
          <a:extLst>
            <a:ext uri="{FF2B5EF4-FFF2-40B4-BE49-F238E27FC236}">
              <a16:creationId xmlns:a16="http://schemas.microsoft.com/office/drawing/2014/main" id="{4F74484F-9628-46D3-B207-D5910BD6F156}"/>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a:extLst>
            <a:ext uri="{FF2B5EF4-FFF2-40B4-BE49-F238E27FC236}">
              <a16:creationId xmlns:a16="http://schemas.microsoft.com/office/drawing/2014/main" id="{E4D548A9-6C85-4FC2-A201-AADB76301F62}"/>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a:extLst>
            <a:ext uri="{FF2B5EF4-FFF2-40B4-BE49-F238E27FC236}">
              <a16:creationId xmlns:a16="http://schemas.microsoft.com/office/drawing/2014/main" id="{FD69C208-DFBB-47DB-9EBA-C3B142B8F214}"/>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保健所】&#10;一人当たり面積グラフ枠">
          <a:extLst>
            <a:ext uri="{FF2B5EF4-FFF2-40B4-BE49-F238E27FC236}">
              <a16:creationId xmlns:a16="http://schemas.microsoft.com/office/drawing/2014/main" id="{23BE21AE-44F9-47FA-9940-DC7121EB8B4E}"/>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42" name="直線コネクタ 441">
          <a:extLst>
            <a:ext uri="{FF2B5EF4-FFF2-40B4-BE49-F238E27FC236}">
              <a16:creationId xmlns:a16="http://schemas.microsoft.com/office/drawing/2014/main" id="{FE5467FB-00B9-49BE-B416-10FE62968375}"/>
            </a:ext>
          </a:extLst>
        </xdr:cNvPr>
        <xdr:cNvCxnSpPr/>
      </xdr:nvCxnSpPr>
      <xdr:spPr>
        <a:xfrm flipV="1">
          <a:off x="9427845" y="16268700"/>
          <a:ext cx="1270" cy="138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43" name="【保健所】&#10;一人当たり面積最小値テキスト">
          <a:extLst>
            <a:ext uri="{FF2B5EF4-FFF2-40B4-BE49-F238E27FC236}">
              <a16:creationId xmlns:a16="http://schemas.microsoft.com/office/drawing/2014/main" id="{FBD7A541-C668-4EDD-B4DF-5A9A1AC2D9A3}"/>
            </a:ext>
          </a:extLst>
        </xdr:cNvPr>
        <xdr:cNvSpPr txBox="1"/>
      </xdr:nvSpPr>
      <xdr:spPr>
        <a:xfrm>
          <a:off x="9477375" y="17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44" name="直線コネクタ 443">
          <a:extLst>
            <a:ext uri="{FF2B5EF4-FFF2-40B4-BE49-F238E27FC236}">
              <a16:creationId xmlns:a16="http://schemas.microsoft.com/office/drawing/2014/main" id="{907DE559-50C1-47DC-96E7-A7FF138E6978}"/>
            </a:ext>
          </a:extLst>
        </xdr:cNvPr>
        <xdr:cNvCxnSpPr/>
      </xdr:nvCxnSpPr>
      <xdr:spPr>
        <a:xfrm>
          <a:off x="9363075" y="176523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45" name="【保健所】&#10;一人当たり面積最大値テキスト">
          <a:extLst>
            <a:ext uri="{FF2B5EF4-FFF2-40B4-BE49-F238E27FC236}">
              <a16:creationId xmlns:a16="http://schemas.microsoft.com/office/drawing/2014/main" id="{AC17D6F9-722F-4D82-BFE2-99C455958F5B}"/>
            </a:ext>
          </a:extLst>
        </xdr:cNvPr>
        <xdr:cNvSpPr txBox="1"/>
      </xdr:nvSpPr>
      <xdr:spPr>
        <a:xfrm>
          <a:off x="9477375" y="1605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46" name="直線コネクタ 445">
          <a:extLst>
            <a:ext uri="{FF2B5EF4-FFF2-40B4-BE49-F238E27FC236}">
              <a16:creationId xmlns:a16="http://schemas.microsoft.com/office/drawing/2014/main" id="{806550A8-89E5-4D13-9FD8-983D0ADD6FD2}"/>
            </a:ext>
          </a:extLst>
        </xdr:cNvPr>
        <xdr:cNvCxnSpPr/>
      </xdr:nvCxnSpPr>
      <xdr:spPr>
        <a:xfrm>
          <a:off x="9363075" y="162687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447" name="【保健所】&#10;一人当たり面積平均値テキスト">
          <a:extLst>
            <a:ext uri="{FF2B5EF4-FFF2-40B4-BE49-F238E27FC236}">
              <a16:creationId xmlns:a16="http://schemas.microsoft.com/office/drawing/2014/main" id="{9EFC8401-B9EE-4D6B-B277-0FFA983F7C46}"/>
            </a:ext>
          </a:extLst>
        </xdr:cNvPr>
        <xdr:cNvSpPr txBox="1"/>
      </xdr:nvSpPr>
      <xdr:spPr>
        <a:xfrm>
          <a:off x="9477375" y="1703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48" name="フローチャート: 判断 447">
          <a:extLst>
            <a:ext uri="{FF2B5EF4-FFF2-40B4-BE49-F238E27FC236}">
              <a16:creationId xmlns:a16="http://schemas.microsoft.com/office/drawing/2014/main" id="{4D2413E1-EBA5-4A23-8882-DADA021F903C}"/>
            </a:ext>
          </a:extLst>
        </xdr:cNvPr>
        <xdr:cNvSpPr/>
      </xdr:nvSpPr>
      <xdr:spPr>
        <a:xfrm>
          <a:off x="9401175" y="171665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49" name="フローチャート: 判断 448">
          <a:extLst>
            <a:ext uri="{FF2B5EF4-FFF2-40B4-BE49-F238E27FC236}">
              <a16:creationId xmlns:a16="http://schemas.microsoft.com/office/drawing/2014/main" id="{CDD125F2-DD3A-4C73-AD4C-6004CC1D36F7}"/>
            </a:ext>
          </a:extLst>
        </xdr:cNvPr>
        <xdr:cNvSpPr/>
      </xdr:nvSpPr>
      <xdr:spPr>
        <a:xfrm>
          <a:off x="8639175" y="1708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50" name="フローチャート: 判断 449">
          <a:extLst>
            <a:ext uri="{FF2B5EF4-FFF2-40B4-BE49-F238E27FC236}">
              <a16:creationId xmlns:a16="http://schemas.microsoft.com/office/drawing/2014/main" id="{21347DF7-47BF-454D-ABF0-80E952FAB7B2}"/>
            </a:ext>
          </a:extLst>
        </xdr:cNvPr>
        <xdr:cNvSpPr/>
      </xdr:nvSpPr>
      <xdr:spPr>
        <a:xfrm>
          <a:off x="78390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82550</xdr:rowOff>
    </xdr:from>
    <xdr:to>
      <xdr:col>41</xdr:col>
      <xdr:colOff>101600</xdr:colOff>
      <xdr:row>106</xdr:row>
      <xdr:rowOff>12700</xdr:rowOff>
    </xdr:to>
    <xdr:sp macro="" textlink="">
      <xdr:nvSpPr>
        <xdr:cNvPr id="451" name="フローチャート: 判断 450">
          <a:extLst>
            <a:ext uri="{FF2B5EF4-FFF2-40B4-BE49-F238E27FC236}">
              <a16:creationId xmlns:a16="http://schemas.microsoft.com/office/drawing/2014/main" id="{D64A342F-26B8-47A5-90EC-62418A4F8E67}"/>
            </a:ext>
          </a:extLst>
        </xdr:cNvPr>
        <xdr:cNvSpPr/>
      </xdr:nvSpPr>
      <xdr:spPr>
        <a:xfrm>
          <a:off x="7029450"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105411</xdr:rowOff>
    </xdr:from>
    <xdr:to>
      <xdr:col>36</xdr:col>
      <xdr:colOff>165100</xdr:colOff>
      <xdr:row>108</xdr:row>
      <xdr:rowOff>35561</xdr:rowOff>
    </xdr:to>
    <xdr:sp macro="" textlink="">
      <xdr:nvSpPr>
        <xdr:cNvPr id="452" name="フローチャート: 判断 451">
          <a:extLst>
            <a:ext uri="{FF2B5EF4-FFF2-40B4-BE49-F238E27FC236}">
              <a16:creationId xmlns:a16="http://schemas.microsoft.com/office/drawing/2014/main" id="{84D7A5AD-1E36-41CD-8679-E27E113EF1C7}"/>
            </a:ext>
          </a:extLst>
        </xdr:cNvPr>
        <xdr:cNvSpPr/>
      </xdr:nvSpPr>
      <xdr:spPr>
        <a:xfrm>
          <a:off x="6238875" y="174282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86782AC7-B99F-4E9C-A623-F12492D13E09}"/>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D206A939-629A-4342-9DE2-3612FDC393B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C085D250-31BC-47AC-AD49-4ACF52300B2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6DD6F8B0-A04F-44DF-BF79-36FE878AC16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E614A16F-345D-4764-9AE3-52A88E77AFD6}"/>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58" name="楕円 457">
          <a:extLst>
            <a:ext uri="{FF2B5EF4-FFF2-40B4-BE49-F238E27FC236}">
              <a16:creationId xmlns:a16="http://schemas.microsoft.com/office/drawing/2014/main" id="{FFD37463-0A9D-4325-9991-352E72A96922}"/>
            </a:ext>
          </a:extLst>
        </xdr:cNvPr>
        <xdr:cNvSpPr/>
      </xdr:nvSpPr>
      <xdr:spPr>
        <a:xfrm>
          <a:off x="9401175" y="1716658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152416</xdr:rowOff>
    </xdr:from>
    <xdr:ext cx="469744" cy="259045"/>
    <xdr:sp macro="" textlink="">
      <xdr:nvSpPr>
        <xdr:cNvPr id="459" name="【保健所】&#10;一人当たり面積該当値テキスト">
          <a:extLst>
            <a:ext uri="{FF2B5EF4-FFF2-40B4-BE49-F238E27FC236}">
              <a16:creationId xmlns:a16="http://schemas.microsoft.com/office/drawing/2014/main" id="{12462339-AA2D-463A-95BA-2B33B381599A}"/>
            </a:ext>
          </a:extLst>
        </xdr:cNvPr>
        <xdr:cNvSpPr txBox="1"/>
      </xdr:nvSpPr>
      <xdr:spPr>
        <a:xfrm>
          <a:off x="9477375" y="1715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60" name="楕円 459">
          <a:extLst>
            <a:ext uri="{FF2B5EF4-FFF2-40B4-BE49-F238E27FC236}">
              <a16:creationId xmlns:a16="http://schemas.microsoft.com/office/drawing/2014/main" id="{A11084E6-6320-403F-B45D-1BCC2E7CFD29}"/>
            </a:ext>
          </a:extLst>
        </xdr:cNvPr>
        <xdr:cNvSpPr/>
      </xdr:nvSpPr>
      <xdr:spPr>
        <a:xfrm>
          <a:off x="8639175" y="171665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53339</xdr:rowOff>
    </xdr:to>
    <xdr:cxnSp macro="">
      <xdr:nvCxnSpPr>
        <xdr:cNvPr id="461" name="直線コネクタ 460">
          <a:extLst>
            <a:ext uri="{FF2B5EF4-FFF2-40B4-BE49-F238E27FC236}">
              <a16:creationId xmlns:a16="http://schemas.microsoft.com/office/drawing/2014/main" id="{75371C94-C31D-4B62-BD1A-06D879A74A53}"/>
            </a:ext>
          </a:extLst>
        </xdr:cNvPr>
        <xdr:cNvCxnSpPr/>
      </xdr:nvCxnSpPr>
      <xdr:spPr>
        <a:xfrm>
          <a:off x="8686800" y="172142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2" name="楕円 461">
          <a:extLst>
            <a:ext uri="{FF2B5EF4-FFF2-40B4-BE49-F238E27FC236}">
              <a16:creationId xmlns:a16="http://schemas.microsoft.com/office/drawing/2014/main" id="{CF93D7F8-FEE8-41FD-8250-BA24E8E69FFA}"/>
            </a:ext>
          </a:extLst>
        </xdr:cNvPr>
        <xdr:cNvSpPr/>
      </xdr:nvSpPr>
      <xdr:spPr>
        <a:xfrm>
          <a:off x="7839075" y="171665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53339</xdr:rowOff>
    </xdr:to>
    <xdr:cxnSp macro="">
      <xdr:nvCxnSpPr>
        <xdr:cNvPr id="463" name="直線コネクタ 462">
          <a:extLst>
            <a:ext uri="{FF2B5EF4-FFF2-40B4-BE49-F238E27FC236}">
              <a16:creationId xmlns:a16="http://schemas.microsoft.com/office/drawing/2014/main" id="{93F1C22C-5708-464D-B1F5-311C1D213137}"/>
            </a:ext>
          </a:extLst>
        </xdr:cNvPr>
        <xdr:cNvCxnSpPr/>
      </xdr:nvCxnSpPr>
      <xdr:spPr>
        <a:xfrm>
          <a:off x="7886700" y="172142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64" name="楕円 463">
          <a:extLst>
            <a:ext uri="{FF2B5EF4-FFF2-40B4-BE49-F238E27FC236}">
              <a16:creationId xmlns:a16="http://schemas.microsoft.com/office/drawing/2014/main" id="{B3AB6F9D-A868-475D-90CD-14E94B54ADE2}"/>
            </a:ext>
          </a:extLst>
        </xdr:cNvPr>
        <xdr:cNvSpPr/>
      </xdr:nvSpPr>
      <xdr:spPr>
        <a:xfrm>
          <a:off x="7029450" y="17258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144780</xdr:rowOff>
    </xdr:to>
    <xdr:cxnSp macro="">
      <xdr:nvCxnSpPr>
        <xdr:cNvPr id="465" name="直線コネクタ 464">
          <a:extLst>
            <a:ext uri="{FF2B5EF4-FFF2-40B4-BE49-F238E27FC236}">
              <a16:creationId xmlns:a16="http://schemas.microsoft.com/office/drawing/2014/main" id="{C62C9666-03DA-46E3-853C-0C93DC1B4935}"/>
            </a:ext>
          </a:extLst>
        </xdr:cNvPr>
        <xdr:cNvCxnSpPr/>
      </xdr:nvCxnSpPr>
      <xdr:spPr>
        <a:xfrm flipV="1">
          <a:off x="7077075" y="17214214"/>
          <a:ext cx="809625"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6" name="楕円 465">
          <a:extLst>
            <a:ext uri="{FF2B5EF4-FFF2-40B4-BE49-F238E27FC236}">
              <a16:creationId xmlns:a16="http://schemas.microsoft.com/office/drawing/2014/main" id="{166C274C-DFF4-482E-AECC-3B2812987731}"/>
            </a:ext>
          </a:extLst>
        </xdr:cNvPr>
        <xdr:cNvSpPr/>
      </xdr:nvSpPr>
      <xdr:spPr>
        <a:xfrm>
          <a:off x="6238875" y="172580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144780</xdr:rowOff>
    </xdr:from>
    <xdr:to>
      <xdr:col>41</xdr:col>
      <xdr:colOff>50800</xdr:colOff>
      <xdr:row>106</xdr:row>
      <xdr:rowOff>144780</xdr:rowOff>
    </xdr:to>
    <xdr:cxnSp macro="">
      <xdr:nvCxnSpPr>
        <xdr:cNvPr id="467" name="直線コネクタ 466">
          <a:extLst>
            <a:ext uri="{FF2B5EF4-FFF2-40B4-BE49-F238E27FC236}">
              <a16:creationId xmlns:a16="http://schemas.microsoft.com/office/drawing/2014/main" id="{CF1E55AA-8AE9-4A72-B007-A2E9F9CA9591}"/>
            </a:ext>
          </a:extLst>
        </xdr:cNvPr>
        <xdr:cNvCxnSpPr/>
      </xdr:nvCxnSpPr>
      <xdr:spPr>
        <a:xfrm>
          <a:off x="6286500" y="1730565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68" name="n_1aveValue【保健所】&#10;一人当たり面積">
          <a:extLst>
            <a:ext uri="{FF2B5EF4-FFF2-40B4-BE49-F238E27FC236}">
              <a16:creationId xmlns:a16="http://schemas.microsoft.com/office/drawing/2014/main" id="{1EE41C3D-23D9-4F85-A6E1-7F07B4036323}"/>
            </a:ext>
          </a:extLst>
        </xdr:cNvPr>
        <xdr:cNvSpPr txBox="1"/>
      </xdr:nvSpPr>
      <xdr:spPr>
        <a:xfrm>
          <a:off x="845827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69" name="n_2aveValue【保健所】&#10;一人当たり面積">
          <a:extLst>
            <a:ext uri="{FF2B5EF4-FFF2-40B4-BE49-F238E27FC236}">
              <a16:creationId xmlns:a16="http://schemas.microsoft.com/office/drawing/2014/main" id="{D7E8FEB9-3C9F-4414-923E-4FB298B4C158}"/>
            </a:ext>
          </a:extLst>
        </xdr:cNvPr>
        <xdr:cNvSpPr txBox="1"/>
      </xdr:nvSpPr>
      <xdr:spPr>
        <a:xfrm>
          <a:off x="7677227"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70" name="n_3aveValue【保健所】&#10;一人当たり面積">
          <a:extLst>
            <a:ext uri="{FF2B5EF4-FFF2-40B4-BE49-F238E27FC236}">
              <a16:creationId xmlns:a16="http://schemas.microsoft.com/office/drawing/2014/main" id="{DB7E412A-F662-4CED-AAEF-8090C793FA6A}"/>
            </a:ext>
          </a:extLst>
        </xdr:cNvPr>
        <xdr:cNvSpPr txBox="1"/>
      </xdr:nvSpPr>
      <xdr:spPr>
        <a:xfrm>
          <a:off x="6867602" y="168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26688</xdr:rowOff>
    </xdr:from>
    <xdr:ext cx="469744" cy="259045"/>
    <xdr:sp macro="" textlink="">
      <xdr:nvSpPr>
        <xdr:cNvPr id="471" name="n_4aveValue【保健所】&#10;一人当たり面積">
          <a:extLst>
            <a:ext uri="{FF2B5EF4-FFF2-40B4-BE49-F238E27FC236}">
              <a16:creationId xmlns:a16="http://schemas.microsoft.com/office/drawing/2014/main" id="{A4AD2175-3277-4208-85DA-C41CE26AF0C6}"/>
            </a:ext>
          </a:extLst>
        </xdr:cNvPr>
        <xdr:cNvSpPr txBox="1"/>
      </xdr:nvSpPr>
      <xdr:spPr>
        <a:xfrm>
          <a:off x="6067502" y="175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472" name="n_1mainValue【保健所】&#10;一人当たり面積">
          <a:extLst>
            <a:ext uri="{FF2B5EF4-FFF2-40B4-BE49-F238E27FC236}">
              <a16:creationId xmlns:a16="http://schemas.microsoft.com/office/drawing/2014/main" id="{B45B932C-42AC-44CF-ABB4-03039837EC31}"/>
            </a:ext>
          </a:extLst>
        </xdr:cNvPr>
        <xdr:cNvSpPr txBox="1"/>
      </xdr:nvSpPr>
      <xdr:spPr>
        <a:xfrm>
          <a:off x="8458277"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73" name="n_2mainValue【保健所】&#10;一人当たり面積">
          <a:extLst>
            <a:ext uri="{FF2B5EF4-FFF2-40B4-BE49-F238E27FC236}">
              <a16:creationId xmlns:a16="http://schemas.microsoft.com/office/drawing/2014/main" id="{7416A3E6-BB35-413C-859C-22941014F209}"/>
            </a:ext>
          </a:extLst>
        </xdr:cNvPr>
        <xdr:cNvSpPr txBox="1"/>
      </xdr:nvSpPr>
      <xdr:spPr>
        <a:xfrm>
          <a:off x="7677227"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74" name="n_3mainValue【保健所】&#10;一人当たり面積">
          <a:extLst>
            <a:ext uri="{FF2B5EF4-FFF2-40B4-BE49-F238E27FC236}">
              <a16:creationId xmlns:a16="http://schemas.microsoft.com/office/drawing/2014/main" id="{D3F7D6D3-F6C3-4426-945B-ECBC4935029A}"/>
            </a:ext>
          </a:extLst>
        </xdr:cNvPr>
        <xdr:cNvSpPr txBox="1"/>
      </xdr:nvSpPr>
      <xdr:spPr>
        <a:xfrm>
          <a:off x="686760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75" name="n_4mainValue【保健所】&#10;一人当たり面積">
          <a:extLst>
            <a:ext uri="{FF2B5EF4-FFF2-40B4-BE49-F238E27FC236}">
              <a16:creationId xmlns:a16="http://schemas.microsoft.com/office/drawing/2014/main" id="{828CB2CC-701E-4FB5-AFB5-AA34DB4F65AF}"/>
            </a:ext>
          </a:extLst>
        </xdr:cNvPr>
        <xdr:cNvSpPr txBox="1"/>
      </xdr:nvSpPr>
      <xdr:spPr>
        <a:xfrm>
          <a:off x="60675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B5419430-7F53-4AC0-8E82-805B21BC84C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7" name="正方形/長方形 476">
          <a:extLst>
            <a:ext uri="{FF2B5EF4-FFF2-40B4-BE49-F238E27FC236}">
              <a16:creationId xmlns:a16="http://schemas.microsoft.com/office/drawing/2014/main" id="{AE280A72-9A30-47A2-97D3-98C3384A6953}"/>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8" name="正方形/長方形 477">
          <a:extLst>
            <a:ext uri="{FF2B5EF4-FFF2-40B4-BE49-F238E27FC236}">
              <a16:creationId xmlns:a16="http://schemas.microsoft.com/office/drawing/2014/main" id="{B9684135-CF18-4416-8546-AEA457B320FA}"/>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9" name="正方形/長方形 478">
          <a:extLst>
            <a:ext uri="{FF2B5EF4-FFF2-40B4-BE49-F238E27FC236}">
              <a16:creationId xmlns:a16="http://schemas.microsoft.com/office/drawing/2014/main" id="{332C2B37-4A89-4E7F-B06B-641C74E8F135}"/>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0" name="正方形/長方形 479">
          <a:extLst>
            <a:ext uri="{FF2B5EF4-FFF2-40B4-BE49-F238E27FC236}">
              <a16:creationId xmlns:a16="http://schemas.microsoft.com/office/drawing/2014/main" id="{8CFA4C1F-83DF-499E-B94B-CA12E2585620}"/>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F1CD1363-0CB1-4131-B50A-8DA89CF7741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4FC821B8-0F0C-42ED-9A93-40145DA5BB5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A6B82DC6-96B2-44E0-B4B3-0EA05E56E14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4" name="テキスト ボックス 483">
          <a:extLst>
            <a:ext uri="{FF2B5EF4-FFF2-40B4-BE49-F238E27FC236}">
              <a16:creationId xmlns:a16="http://schemas.microsoft.com/office/drawing/2014/main" id="{E2367627-FD87-4938-9A68-0AE9809D6F3D}"/>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5" name="直線コネクタ 484">
          <a:extLst>
            <a:ext uri="{FF2B5EF4-FFF2-40B4-BE49-F238E27FC236}">
              <a16:creationId xmlns:a16="http://schemas.microsoft.com/office/drawing/2014/main" id="{7110CA4D-156E-43DA-A33F-A37E43E86B10}"/>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6" name="テキスト ボックス 485">
          <a:extLst>
            <a:ext uri="{FF2B5EF4-FFF2-40B4-BE49-F238E27FC236}">
              <a16:creationId xmlns:a16="http://schemas.microsoft.com/office/drawing/2014/main" id="{055A840D-4864-458C-8D81-55AD32ABE962}"/>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7" name="直線コネクタ 486">
          <a:extLst>
            <a:ext uri="{FF2B5EF4-FFF2-40B4-BE49-F238E27FC236}">
              <a16:creationId xmlns:a16="http://schemas.microsoft.com/office/drawing/2014/main" id="{157B7F08-5956-488D-9637-EA9FB369953B}"/>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8" name="テキスト ボックス 487">
          <a:extLst>
            <a:ext uri="{FF2B5EF4-FFF2-40B4-BE49-F238E27FC236}">
              <a16:creationId xmlns:a16="http://schemas.microsoft.com/office/drawing/2014/main" id="{29114970-9128-47A6-8FA5-67F7C4EE945B}"/>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9" name="直線コネクタ 488">
          <a:extLst>
            <a:ext uri="{FF2B5EF4-FFF2-40B4-BE49-F238E27FC236}">
              <a16:creationId xmlns:a16="http://schemas.microsoft.com/office/drawing/2014/main" id="{25783BF0-4ADE-450F-96F4-731F6E339F96}"/>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0" name="テキスト ボックス 489">
          <a:extLst>
            <a:ext uri="{FF2B5EF4-FFF2-40B4-BE49-F238E27FC236}">
              <a16:creationId xmlns:a16="http://schemas.microsoft.com/office/drawing/2014/main" id="{E0109045-721F-4B92-835D-ABA3F3D4ED5B}"/>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1" name="直線コネクタ 490">
          <a:extLst>
            <a:ext uri="{FF2B5EF4-FFF2-40B4-BE49-F238E27FC236}">
              <a16:creationId xmlns:a16="http://schemas.microsoft.com/office/drawing/2014/main" id="{FD933D3B-D5F5-46CA-B5F6-990C2C5F803F}"/>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2" name="テキスト ボックス 491">
          <a:extLst>
            <a:ext uri="{FF2B5EF4-FFF2-40B4-BE49-F238E27FC236}">
              <a16:creationId xmlns:a16="http://schemas.microsoft.com/office/drawing/2014/main" id="{54E6C10F-6B23-4EC7-88B9-BA8DE84B055C}"/>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375B0914-6ACF-4631-BD09-39C1D43AF84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4" name="テキスト ボックス 493">
          <a:extLst>
            <a:ext uri="{FF2B5EF4-FFF2-40B4-BE49-F238E27FC236}">
              <a16:creationId xmlns:a16="http://schemas.microsoft.com/office/drawing/2014/main" id="{DD82EA09-B8C4-41F6-A252-ED2B34E413B0}"/>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試験研究機関】&#10;有形固定資産減価償却率グラフ枠">
          <a:extLst>
            <a:ext uri="{FF2B5EF4-FFF2-40B4-BE49-F238E27FC236}">
              <a16:creationId xmlns:a16="http://schemas.microsoft.com/office/drawing/2014/main" id="{F865A9EF-7EAA-4C2B-B5C0-7B883B50E40D}"/>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48768</xdr:rowOff>
    </xdr:from>
    <xdr:to>
      <xdr:col>85</xdr:col>
      <xdr:colOff>126364</xdr:colOff>
      <xdr:row>41</xdr:row>
      <xdr:rowOff>156210</xdr:rowOff>
    </xdr:to>
    <xdr:cxnSp macro="">
      <xdr:nvCxnSpPr>
        <xdr:cNvPr id="496" name="直線コネクタ 495">
          <a:extLst>
            <a:ext uri="{FF2B5EF4-FFF2-40B4-BE49-F238E27FC236}">
              <a16:creationId xmlns:a16="http://schemas.microsoft.com/office/drawing/2014/main" id="{1DCB3897-2A51-4EC8-A7A1-E0EFA8EF2F8D}"/>
            </a:ext>
          </a:extLst>
        </xdr:cNvPr>
        <xdr:cNvCxnSpPr/>
      </xdr:nvCxnSpPr>
      <xdr:spPr>
        <a:xfrm flipV="1">
          <a:off x="14695170" y="5551043"/>
          <a:ext cx="1269" cy="12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97" name="【試験研究機関】&#10;有形固定資産減価償却率最小値テキスト">
          <a:extLst>
            <a:ext uri="{FF2B5EF4-FFF2-40B4-BE49-F238E27FC236}">
              <a16:creationId xmlns:a16="http://schemas.microsoft.com/office/drawing/2014/main" id="{F74F57AF-5BD7-4AE1-A0ED-4A3BCAC27D86}"/>
            </a:ext>
          </a:extLst>
        </xdr:cNvPr>
        <xdr:cNvSpPr txBox="1"/>
      </xdr:nvSpPr>
      <xdr:spPr>
        <a:xfrm>
          <a:off x="147447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98" name="直線コネクタ 497">
          <a:extLst>
            <a:ext uri="{FF2B5EF4-FFF2-40B4-BE49-F238E27FC236}">
              <a16:creationId xmlns:a16="http://schemas.microsoft.com/office/drawing/2014/main" id="{50BA91D8-3D79-4CB5-A8D2-E398FA9EFB29}"/>
            </a:ext>
          </a:extLst>
        </xdr:cNvPr>
        <xdr:cNvCxnSpPr/>
      </xdr:nvCxnSpPr>
      <xdr:spPr>
        <a:xfrm>
          <a:off x="14611350" y="6798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166895</xdr:rowOff>
    </xdr:from>
    <xdr:ext cx="405111" cy="259045"/>
    <xdr:sp macro="" textlink="">
      <xdr:nvSpPr>
        <xdr:cNvPr id="499" name="【試験研究機関】&#10;有形固定資産減価償却率最大値テキスト">
          <a:extLst>
            <a:ext uri="{FF2B5EF4-FFF2-40B4-BE49-F238E27FC236}">
              <a16:creationId xmlns:a16="http://schemas.microsoft.com/office/drawing/2014/main" id="{966D8042-E10F-4E85-8B89-5B738577C754}"/>
            </a:ext>
          </a:extLst>
        </xdr:cNvPr>
        <xdr:cNvSpPr txBox="1"/>
      </xdr:nvSpPr>
      <xdr:spPr>
        <a:xfrm>
          <a:off x="14744700" y="534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500" name="直線コネクタ 499">
          <a:extLst>
            <a:ext uri="{FF2B5EF4-FFF2-40B4-BE49-F238E27FC236}">
              <a16:creationId xmlns:a16="http://schemas.microsoft.com/office/drawing/2014/main" id="{15E96703-770B-43CA-9965-D69BCD20F54C}"/>
            </a:ext>
          </a:extLst>
        </xdr:cNvPr>
        <xdr:cNvCxnSpPr/>
      </xdr:nvCxnSpPr>
      <xdr:spPr>
        <a:xfrm>
          <a:off x="14611350" y="55510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72407</xdr:rowOff>
    </xdr:from>
    <xdr:ext cx="405111" cy="259045"/>
    <xdr:sp macro="" textlink="">
      <xdr:nvSpPr>
        <xdr:cNvPr id="501" name="【試験研究機関】&#10;有形固定資産減価償却率平均値テキスト">
          <a:extLst>
            <a:ext uri="{FF2B5EF4-FFF2-40B4-BE49-F238E27FC236}">
              <a16:creationId xmlns:a16="http://schemas.microsoft.com/office/drawing/2014/main" id="{29174443-E4CC-46AD-BA01-D671723032CB}"/>
            </a:ext>
          </a:extLst>
        </xdr:cNvPr>
        <xdr:cNvSpPr txBox="1"/>
      </xdr:nvSpPr>
      <xdr:spPr>
        <a:xfrm>
          <a:off x="14744700"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02" name="フローチャート: 判断 501">
          <a:extLst>
            <a:ext uri="{FF2B5EF4-FFF2-40B4-BE49-F238E27FC236}">
              <a16:creationId xmlns:a16="http://schemas.microsoft.com/office/drawing/2014/main" id="{2968D49F-F813-4AD2-95C8-4B016A332A70}"/>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66548</xdr:rowOff>
    </xdr:from>
    <xdr:to>
      <xdr:col>81</xdr:col>
      <xdr:colOff>101600</xdr:colOff>
      <xdr:row>38</xdr:row>
      <xdr:rowOff>168148</xdr:rowOff>
    </xdr:to>
    <xdr:sp macro="" textlink="">
      <xdr:nvSpPr>
        <xdr:cNvPr id="503" name="フローチャート: 判断 502">
          <a:extLst>
            <a:ext uri="{FF2B5EF4-FFF2-40B4-BE49-F238E27FC236}">
              <a16:creationId xmlns:a16="http://schemas.microsoft.com/office/drawing/2014/main" id="{572792C2-377D-4062-BDEF-6350A033AED3}"/>
            </a:ext>
          </a:extLst>
        </xdr:cNvPr>
        <xdr:cNvSpPr/>
      </xdr:nvSpPr>
      <xdr:spPr>
        <a:xfrm>
          <a:off x="13887450" y="62228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29972</xdr:rowOff>
    </xdr:from>
    <xdr:to>
      <xdr:col>76</xdr:col>
      <xdr:colOff>165100</xdr:colOff>
      <xdr:row>38</xdr:row>
      <xdr:rowOff>131572</xdr:rowOff>
    </xdr:to>
    <xdr:sp macro="" textlink="">
      <xdr:nvSpPr>
        <xdr:cNvPr id="504" name="フローチャート: 判断 503">
          <a:extLst>
            <a:ext uri="{FF2B5EF4-FFF2-40B4-BE49-F238E27FC236}">
              <a16:creationId xmlns:a16="http://schemas.microsoft.com/office/drawing/2014/main" id="{ED24E417-CF42-4C5A-9B26-4A3A2DBF4D3A}"/>
            </a:ext>
          </a:extLst>
        </xdr:cNvPr>
        <xdr:cNvSpPr/>
      </xdr:nvSpPr>
      <xdr:spPr>
        <a:xfrm>
          <a:off x="13096875" y="61799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29972</xdr:rowOff>
    </xdr:from>
    <xdr:to>
      <xdr:col>72</xdr:col>
      <xdr:colOff>38100</xdr:colOff>
      <xdr:row>38</xdr:row>
      <xdr:rowOff>131572</xdr:rowOff>
    </xdr:to>
    <xdr:sp macro="" textlink="">
      <xdr:nvSpPr>
        <xdr:cNvPr id="505" name="フローチャート: 判断 504">
          <a:extLst>
            <a:ext uri="{FF2B5EF4-FFF2-40B4-BE49-F238E27FC236}">
              <a16:creationId xmlns:a16="http://schemas.microsoft.com/office/drawing/2014/main" id="{67B5F397-48A5-4F9B-879F-81309E03D07A}"/>
            </a:ext>
          </a:extLst>
        </xdr:cNvPr>
        <xdr:cNvSpPr/>
      </xdr:nvSpPr>
      <xdr:spPr>
        <a:xfrm>
          <a:off x="12296775" y="61799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64262</xdr:rowOff>
    </xdr:from>
    <xdr:to>
      <xdr:col>67</xdr:col>
      <xdr:colOff>101600</xdr:colOff>
      <xdr:row>37</xdr:row>
      <xdr:rowOff>165862</xdr:rowOff>
    </xdr:to>
    <xdr:sp macro="" textlink="">
      <xdr:nvSpPr>
        <xdr:cNvPr id="506" name="フローチャート: 判断 505">
          <a:extLst>
            <a:ext uri="{FF2B5EF4-FFF2-40B4-BE49-F238E27FC236}">
              <a16:creationId xmlns:a16="http://schemas.microsoft.com/office/drawing/2014/main" id="{D4B1F7D9-521E-4889-989E-4B840FA56BD1}"/>
            </a:ext>
          </a:extLst>
        </xdr:cNvPr>
        <xdr:cNvSpPr/>
      </xdr:nvSpPr>
      <xdr:spPr>
        <a:xfrm>
          <a:off x="11487150" y="605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8F807602-9BF0-4D7A-9DBA-B09240ED56C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2F50EA22-6735-4609-9012-95EDF8D9898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45BEE560-3FD5-40A7-AD0E-9EC56A57FE9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B7913AFD-57CA-4A85-A9B4-ACFC69FC5CF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43653CBB-DFA4-4AC1-90CE-B0C3D691966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73406</xdr:rowOff>
    </xdr:from>
    <xdr:to>
      <xdr:col>85</xdr:col>
      <xdr:colOff>177800</xdr:colOff>
      <xdr:row>38</xdr:row>
      <xdr:rowOff>3556</xdr:rowOff>
    </xdr:to>
    <xdr:sp macro="" textlink="">
      <xdr:nvSpPr>
        <xdr:cNvPr id="512" name="楕円 511">
          <a:extLst>
            <a:ext uri="{FF2B5EF4-FFF2-40B4-BE49-F238E27FC236}">
              <a16:creationId xmlns:a16="http://schemas.microsoft.com/office/drawing/2014/main" id="{F98F1042-90B3-41B5-982E-A61814E565E2}"/>
            </a:ext>
          </a:extLst>
        </xdr:cNvPr>
        <xdr:cNvSpPr/>
      </xdr:nvSpPr>
      <xdr:spPr>
        <a:xfrm>
          <a:off x="14649450" y="60646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96283</xdr:rowOff>
    </xdr:from>
    <xdr:ext cx="405111" cy="259045"/>
    <xdr:sp macro="" textlink="">
      <xdr:nvSpPr>
        <xdr:cNvPr id="513" name="【試験研究機関】&#10;有形固定資産減価償却率該当値テキスト">
          <a:extLst>
            <a:ext uri="{FF2B5EF4-FFF2-40B4-BE49-F238E27FC236}">
              <a16:creationId xmlns:a16="http://schemas.microsoft.com/office/drawing/2014/main" id="{59B05EA6-19E1-4E4F-9D8D-58A02E725BED}"/>
            </a:ext>
          </a:extLst>
        </xdr:cNvPr>
        <xdr:cNvSpPr txBox="1"/>
      </xdr:nvSpPr>
      <xdr:spPr>
        <a:xfrm>
          <a:off x="147447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514" name="楕円 513">
          <a:extLst>
            <a:ext uri="{FF2B5EF4-FFF2-40B4-BE49-F238E27FC236}">
              <a16:creationId xmlns:a16="http://schemas.microsoft.com/office/drawing/2014/main" id="{94D8E4C2-14D1-467D-8A24-739E100ED54D}"/>
            </a:ext>
          </a:extLst>
        </xdr:cNvPr>
        <xdr:cNvSpPr/>
      </xdr:nvSpPr>
      <xdr:spPr>
        <a:xfrm>
          <a:off x="13887450" y="5946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37</xdr:row>
      <xdr:rowOff>124206</xdr:rowOff>
    </xdr:to>
    <xdr:cxnSp macro="">
      <xdr:nvCxnSpPr>
        <xdr:cNvPr id="515" name="直線コネクタ 514">
          <a:extLst>
            <a:ext uri="{FF2B5EF4-FFF2-40B4-BE49-F238E27FC236}">
              <a16:creationId xmlns:a16="http://schemas.microsoft.com/office/drawing/2014/main" id="{E864BF4A-EB93-47E1-A356-9570092CF18B}"/>
            </a:ext>
          </a:extLst>
        </xdr:cNvPr>
        <xdr:cNvCxnSpPr/>
      </xdr:nvCxnSpPr>
      <xdr:spPr>
        <a:xfrm>
          <a:off x="13935075" y="5993765"/>
          <a:ext cx="762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107696</xdr:rowOff>
    </xdr:from>
    <xdr:to>
      <xdr:col>76</xdr:col>
      <xdr:colOff>165100</xdr:colOff>
      <xdr:row>37</xdr:row>
      <xdr:rowOff>37846</xdr:rowOff>
    </xdr:to>
    <xdr:sp macro="" textlink="">
      <xdr:nvSpPr>
        <xdr:cNvPr id="516" name="楕円 515">
          <a:extLst>
            <a:ext uri="{FF2B5EF4-FFF2-40B4-BE49-F238E27FC236}">
              <a16:creationId xmlns:a16="http://schemas.microsoft.com/office/drawing/2014/main" id="{7FB2E4B9-CEAD-409F-97B9-0CF176592855}"/>
            </a:ext>
          </a:extLst>
        </xdr:cNvPr>
        <xdr:cNvSpPr/>
      </xdr:nvSpPr>
      <xdr:spPr>
        <a:xfrm>
          <a:off x="13096875" y="59338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158496</xdr:rowOff>
    </xdr:from>
    <xdr:to>
      <xdr:col>81</xdr:col>
      <xdr:colOff>50800</xdr:colOff>
      <xdr:row>36</xdr:row>
      <xdr:rowOff>167640</xdr:rowOff>
    </xdr:to>
    <xdr:cxnSp macro="">
      <xdr:nvCxnSpPr>
        <xdr:cNvPr id="517" name="直線コネクタ 516">
          <a:extLst>
            <a:ext uri="{FF2B5EF4-FFF2-40B4-BE49-F238E27FC236}">
              <a16:creationId xmlns:a16="http://schemas.microsoft.com/office/drawing/2014/main" id="{871488C8-ECF0-4E74-954F-16CECC38BE6F}"/>
            </a:ext>
          </a:extLst>
        </xdr:cNvPr>
        <xdr:cNvCxnSpPr/>
      </xdr:nvCxnSpPr>
      <xdr:spPr>
        <a:xfrm>
          <a:off x="13144500" y="5990971"/>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518" name="楕円 517">
          <a:extLst>
            <a:ext uri="{FF2B5EF4-FFF2-40B4-BE49-F238E27FC236}">
              <a16:creationId xmlns:a16="http://schemas.microsoft.com/office/drawing/2014/main" id="{97FA9676-0B9C-4E70-A9D3-E4E4BEE953ED}"/>
            </a:ext>
          </a:extLst>
        </xdr:cNvPr>
        <xdr:cNvSpPr/>
      </xdr:nvSpPr>
      <xdr:spPr>
        <a:xfrm>
          <a:off x="12296775" y="5923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36</xdr:row>
      <xdr:rowOff>158496</xdr:rowOff>
    </xdr:to>
    <xdr:cxnSp macro="">
      <xdr:nvCxnSpPr>
        <xdr:cNvPr id="519" name="直線コネクタ 518">
          <a:extLst>
            <a:ext uri="{FF2B5EF4-FFF2-40B4-BE49-F238E27FC236}">
              <a16:creationId xmlns:a16="http://schemas.microsoft.com/office/drawing/2014/main" id="{252AC376-04D3-452B-88E4-431F6DEE9C5B}"/>
            </a:ext>
          </a:extLst>
        </xdr:cNvPr>
        <xdr:cNvCxnSpPr/>
      </xdr:nvCxnSpPr>
      <xdr:spPr>
        <a:xfrm>
          <a:off x="12344400" y="5970905"/>
          <a:ext cx="8001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160274</xdr:rowOff>
    </xdr:from>
    <xdr:to>
      <xdr:col>67</xdr:col>
      <xdr:colOff>101600</xdr:colOff>
      <xdr:row>36</xdr:row>
      <xdr:rowOff>90424</xdr:rowOff>
    </xdr:to>
    <xdr:sp macro="" textlink="">
      <xdr:nvSpPr>
        <xdr:cNvPr id="520" name="楕円 519">
          <a:extLst>
            <a:ext uri="{FF2B5EF4-FFF2-40B4-BE49-F238E27FC236}">
              <a16:creationId xmlns:a16="http://schemas.microsoft.com/office/drawing/2014/main" id="{254F622F-9C03-4F45-BFA6-DB9BB58CAB77}"/>
            </a:ext>
          </a:extLst>
        </xdr:cNvPr>
        <xdr:cNvSpPr/>
      </xdr:nvSpPr>
      <xdr:spPr>
        <a:xfrm>
          <a:off x="11487150" y="583082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39624</xdr:rowOff>
    </xdr:from>
    <xdr:to>
      <xdr:col>71</xdr:col>
      <xdr:colOff>177800</xdr:colOff>
      <xdr:row>36</xdr:row>
      <xdr:rowOff>144780</xdr:rowOff>
    </xdr:to>
    <xdr:cxnSp macro="">
      <xdr:nvCxnSpPr>
        <xdr:cNvPr id="521" name="直線コネクタ 520">
          <a:extLst>
            <a:ext uri="{FF2B5EF4-FFF2-40B4-BE49-F238E27FC236}">
              <a16:creationId xmlns:a16="http://schemas.microsoft.com/office/drawing/2014/main" id="{7DB5F09B-D12F-42F7-813B-F46966A672ED}"/>
            </a:ext>
          </a:extLst>
        </xdr:cNvPr>
        <xdr:cNvCxnSpPr/>
      </xdr:nvCxnSpPr>
      <xdr:spPr>
        <a:xfrm>
          <a:off x="11534775" y="5868924"/>
          <a:ext cx="809625"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159275</xdr:rowOff>
    </xdr:from>
    <xdr:ext cx="405111" cy="259045"/>
    <xdr:sp macro="" textlink="">
      <xdr:nvSpPr>
        <xdr:cNvPr id="522" name="n_1aveValue【試験研究機関】&#10;有形固定資産減価償却率">
          <a:extLst>
            <a:ext uri="{FF2B5EF4-FFF2-40B4-BE49-F238E27FC236}">
              <a16:creationId xmlns:a16="http://schemas.microsoft.com/office/drawing/2014/main" id="{96E16D69-8287-46D4-B38B-9088E8CE335F}"/>
            </a:ext>
          </a:extLst>
        </xdr:cNvPr>
        <xdr:cNvSpPr txBox="1"/>
      </xdr:nvSpPr>
      <xdr:spPr>
        <a:xfrm>
          <a:off x="13745219" y="631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523" name="n_2aveValue【試験研究機関】&#10;有形固定資産減価償却率">
          <a:extLst>
            <a:ext uri="{FF2B5EF4-FFF2-40B4-BE49-F238E27FC236}">
              <a16:creationId xmlns:a16="http://schemas.microsoft.com/office/drawing/2014/main" id="{DAD9CBCC-31AF-42D6-A67C-466E483D0334}"/>
            </a:ext>
          </a:extLst>
        </xdr:cNvPr>
        <xdr:cNvSpPr txBox="1"/>
      </xdr:nvSpPr>
      <xdr:spPr>
        <a:xfrm>
          <a:off x="129641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122699</xdr:rowOff>
    </xdr:from>
    <xdr:ext cx="405111" cy="259045"/>
    <xdr:sp macro="" textlink="">
      <xdr:nvSpPr>
        <xdr:cNvPr id="524" name="n_3aveValue【試験研究機関】&#10;有形固定資産減価償却率">
          <a:extLst>
            <a:ext uri="{FF2B5EF4-FFF2-40B4-BE49-F238E27FC236}">
              <a16:creationId xmlns:a16="http://schemas.microsoft.com/office/drawing/2014/main" id="{76C872EE-0BA3-4D61-A03B-C0E7CD78AC98}"/>
            </a:ext>
          </a:extLst>
        </xdr:cNvPr>
        <xdr:cNvSpPr txBox="1"/>
      </xdr:nvSpPr>
      <xdr:spPr>
        <a:xfrm>
          <a:off x="121640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156989</xdr:rowOff>
    </xdr:from>
    <xdr:ext cx="405111" cy="259045"/>
    <xdr:sp macro="" textlink="">
      <xdr:nvSpPr>
        <xdr:cNvPr id="525" name="n_4aveValue【試験研究機関】&#10;有形固定資産減価償却率">
          <a:extLst>
            <a:ext uri="{FF2B5EF4-FFF2-40B4-BE49-F238E27FC236}">
              <a16:creationId xmlns:a16="http://schemas.microsoft.com/office/drawing/2014/main" id="{7262140A-452E-4422-8B86-8F1C4FB29A7A}"/>
            </a:ext>
          </a:extLst>
        </xdr:cNvPr>
        <xdr:cNvSpPr txBox="1"/>
      </xdr:nvSpPr>
      <xdr:spPr>
        <a:xfrm>
          <a:off x="11354444" y="615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526" name="n_1mainValue【試験研究機関】&#10;有形固定資産減価償却率">
          <a:extLst>
            <a:ext uri="{FF2B5EF4-FFF2-40B4-BE49-F238E27FC236}">
              <a16:creationId xmlns:a16="http://schemas.microsoft.com/office/drawing/2014/main" id="{7C288C01-6108-4D8F-9BF4-8BB6E16E3018}"/>
            </a:ext>
          </a:extLst>
        </xdr:cNvPr>
        <xdr:cNvSpPr txBox="1"/>
      </xdr:nvSpPr>
      <xdr:spPr>
        <a:xfrm>
          <a:off x="13745219"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54373</xdr:rowOff>
    </xdr:from>
    <xdr:ext cx="405111" cy="259045"/>
    <xdr:sp macro="" textlink="">
      <xdr:nvSpPr>
        <xdr:cNvPr id="527" name="n_2mainValue【試験研究機関】&#10;有形固定資産減価償却率">
          <a:extLst>
            <a:ext uri="{FF2B5EF4-FFF2-40B4-BE49-F238E27FC236}">
              <a16:creationId xmlns:a16="http://schemas.microsoft.com/office/drawing/2014/main" id="{D5D257A1-D583-43E3-97D5-F4DEDC1E5708}"/>
            </a:ext>
          </a:extLst>
        </xdr:cNvPr>
        <xdr:cNvSpPr txBox="1"/>
      </xdr:nvSpPr>
      <xdr:spPr>
        <a:xfrm>
          <a:off x="12964169" y="572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528" name="n_3mainValue【試験研究機関】&#10;有形固定資産減価償却率">
          <a:extLst>
            <a:ext uri="{FF2B5EF4-FFF2-40B4-BE49-F238E27FC236}">
              <a16:creationId xmlns:a16="http://schemas.microsoft.com/office/drawing/2014/main" id="{759827A5-8525-4E79-BE67-04A4D288CFF9}"/>
            </a:ext>
          </a:extLst>
        </xdr:cNvPr>
        <xdr:cNvSpPr txBox="1"/>
      </xdr:nvSpPr>
      <xdr:spPr>
        <a:xfrm>
          <a:off x="12164069"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106951</xdr:rowOff>
    </xdr:from>
    <xdr:ext cx="405111" cy="259045"/>
    <xdr:sp macro="" textlink="">
      <xdr:nvSpPr>
        <xdr:cNvPr id="529" name="n_4mainValue【試験研究機関】&#10;有形固定資産減価償却率">
          <a:extLst>
            <a:ext uri="{FF2B5EF4-FFF2-40B4-BE49-F238E27FC236}">
              <a16:creationId xmlns:a16="http://schemas.microsoft.com/office/drawing/2014/main" id="{DC485718-8EBD-47EF-A1F5-DFE3D548123F}"/>
            </a:ext>
          </a:extLst>
        </xdr:cNvPr>
        <xdr:cNvSpPr txBox="1"/>
      </xdr:nvSpPr>
      <xdr:spPr>
        <a:xfrm>
          <a:off x="11354444" y="560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FAD0DEC1-266C-411E-9F2E-716EE738D87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1" name="正方形/長方形 530">
          <a:extLst>
            <a:ext uri="{FF2B5EF4-FFF2-40B4-BE49-F238E27FC236}">
              <a16:creationId xmlns:a16="http://schemas.microsoft.com/office/drawing/2014/main" id="{92EE2053-D464-42CF-A8D4-477D50F9D9C4}"/>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2" name="正方形/長方形 531">
          <a:extLst>
            <a:ext uri="{FF2B5EF4-FFF2-40B4-BE49-F238E27FC236}">
              <a16:creationId xmlns:a16="http://schemas.microsoft.com/office/drawing/2014/main" id="{B4D16599-F5B4-441D-B31E-0A197A916AC4}"/>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3" name="正方形/長方形 532">
          <a:extLst>
            <a:ext uri="{FF2B5EF4-FFF2-40B4-BE49-F238E27FC236}">
              <a16:creationId xmlns:a16="http://schemas.microsoft.com/office/drawing/2014/main" id="{844EFDD5-1A68-42EE-A43C-4D4FEBC94F77}"/>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4" name="正方形/長方形 533">
          <a:extLst>
            <a:ext uri="{FF2B5EF4-FFF2-40B4-BE49-F238E27FC236}">
              <a16:creationId xmlns:a16="http://schemas.microsoft.com/office/drawing/2014/main" id="{1913631C-DD44-4187-B86F-5D152A86B90B}"/>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14FB6217-FF94-481D-9F31-B77DE1F3A0F0}"/>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a:extLst>
            <a:ext uri="{FF2B5EF4-FFF2-40B4-BE49-F238E27FC236}">
              <a16:creationId xmlns:a16="http://schemas.microsoft.com/office/drawing/2014/main" id="{AA931B99-2B56-484A-8A62-706ED124AE1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405A50D2-53B8-4A02-B3DE-F3DE8BFC344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8" name="直線コネクタ 537">
          <a:extLst>
            <a:ext uri="{FF2B5EF4-FFF2-40B4-BE49-F238E27FC236}">
              <a16:creationId xmlns:a16="http://schemas.microsoft.com/office/drawing/2014/main" id="{CF68B330-321D-4D7F-AF29-F8C84DEA69D6}"/>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9" name="テキスト ボックス 538">
          <a:extLst>
            <a:ext uri="{FF2B5EF4-FFF2-40B4-BE49-F238E27FC236}">
              <a16:creationId xmlns:a16="http://schemas.microsoft.com/office/drawing/2014/main" id="{653F7FE2-51F1-431E-B039-F62854F88CC9}"/>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0" name="直線コネクタ 539">
          <a:extLst>
            <a:ext uri="{FF2B5EF4-FFF2-40B4-BE49-F238E27FC236}">
              <a16:creationId xmlns:a16="http://schemas.microsoft.com/office/drawing/2014/main" id="{62C67D22-08F4-433D-87FF-E84F14BE977B}"/>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1" name="テキスト ボックス 540">
          <a:extLst>
            <a:ext uri="{FF2B5EF4-FFF2-40B4-BE49-F238E27FC236}">
              <a16:creationId xmlns:a16="http://schemas.microsoft.com/office/drawing/2014/main" id="{CB1B747B-98EF-4B4E-9E94-30854EFC18DB}"/>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2" name="直線コネクタ 541">
          <a:extLst>
            <a:ext uri="{FF2B5EF4-FFF2-40B4-BE49-F238E27FC236}">
              <a16:creationId xmlns:a16="http://schemas.microsoft.com/office/drawing/2014/main" id="{8F947E12-D410-4B22-AD0C-DE7EA6581238}"/>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3" name="テキスト ボックス 542">
          <a:extLst>
            <a:ext uri="{FF2B5EF4-FFF2-40B4-BE49-F238E27FC236}">
              <a16:creationId xmlns:a16="http://schemas.microsoft.com/office/drawing/2014/main" id="{4D92E30F-679A-43ED-9C6A-F43C04C57BCC}"/>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4" name="直線コネクタ 543">
          <a:extLst>
            <a:ext uri="{FF2B5EF4-FFF2-40B4-BE49-F238E27FC236}">
              <a16:creationId xmlns:a16="http://schemas.microsoft.com/office/drawing/2014/main" id="{ABEA9BB7-28B9-4B58-8FB6-C5E282D4F05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5" name="テキスト ボックス 544">
          <a:extLst>
            <a:ext uri="{FF2B5EF4-FFF2-40B4-BE49-F238E27FC236}">
              <a16:creationId xmlns:a16="http://schemas.microsoft.com/office/drawing/2014/main" id="{8DD2555E-2BCB-423B-A57C-98DD4956E4AA}"/>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6" name="直線コネクタ 545">
          <a:extLst>
            <a:ext uri="{FF2B5EF4-FFF2-40B4-BE49-F238E27FC236}">
              <a16:creationId xmlns:a16="http://schemas.microsoft.com/office/drawing/2014/main" id="{D4650051-41D6-4FCD-9C92-6D620F362C36}"/>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7" name="テキスト ボックス 546">
          <a:extLst>
            <a:ext uri="{FF2B5EF4-FFF2-40B4-BE49-F238E27FC236}">
              <a16:creationId xmlns:a16="http://schemas.microsoft.com/office/drawing/2014/main" id="{2470D657-8C30-44FE-9341-65693741A67F}"/>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8" name="直線コネクタ 547">
          <a:extLst>
            <a:ext uri="{FF2B5EF4-FFF2-40B4-BE49-F238E27FC236}">
              <a16:creationId xmlns:a16="http://schemas.microsoft.com/office/drawing/2014/main" id="{A61258EA-63DB-4734-8E52-D598BBA92650}"/>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9" name="テキスト ボックス 548">
          <a:extLst>
            <a:ext uri="{FF2B5EF4-FFF2-40B4-BE49-F238E27FC236}">
              <a16:creationId xmlns:a16="http://schemas.microsoft.com/office/drawing/2014/main" id="{1132C335-210F-401B-BAD7-9E850FDC0C84}"/>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24117ED3-3EC2-41EC-A945-84D2365DCD7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a:extLst>
            <a:ext uri="{FF2B5EF4-FFF2-40B4-BE49-F238E27FC236}">
              <a16:creationId xmlns:a16="http://schemas.microsoft.com/office/drawing/2014/main" id="{CCB4B4BD-B779-443A-A131-F4F85BF716EA}"/>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試験研究機関】&#10;一人当たり面積グラフ枠">
          <a:extLst>
            <a:ext uri="{FF2B5EF4-FFF2-40B4-BE49-F238E27FC236}">
              <a16:creationId xmlns:a16="http://schemas.microsoft.com/office/drawing/2014/main" id="{1958BA85-B17E-458E-A08B-5CAC3E72F9E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553" name="直線コネクタ 552">
          <a:extLst>
            <a:ext uri="{FF2B5EF4-FFF2-40B4-BE49-F238E27FC236}">
              <a16:creationId xmlns:a16="http://schemas.microsoft.com/office/drawing/2014/main" id="{19E05142-9BF3-4E90-A0BE-E2D8E68F2445}"/>
            </a:ext>
          </a:extLst>
        </xdr:cNvPr>
        <xdr:cNvCxnSpPr/>
      </xdr:nvCxnSpPr>
      <xdr:spPr>
        <a:xfrm flipV="1">
          <a:off x="19952970" y="5469164"/>
          <a:ext cx="1269" cy="132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554" name="【試験研究機関】&#10;一人当たり面積最小値テキスト">
          <a:extLst>
            <a:ext uri="{FF2B5EF4-FFF2-40B4-BE49-F238E27FC236}">
              <a16:creationId xmlns:a16="http://schemas.microsoft.com/office/drawing/2014/main" id="{A8200779-5F87-410C-BCF5-FBAEF5E3C304}"/>
            </a:ext>
          </a:extLst>
        </xdr:cNvPr>
        <xdr:cNvSpPr txBox="1"/>
      </xdr:nvSpPr>
      <xdr:spPr>
        <a:xfrm>
          <a:off x="20002500" y="68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555" name="直線コネクタ 554">
          <a:extLst>
            <a:ext uri="{FF2B5EF4-FFF2-40B4-BE49-F238E27FC236}">
              <a16:creationId xmlns:a16="http://schemas.microsoft.com/office/drawing/2014/main" id="{7CA19443-24A5-43E2-9CC9-453DE913D8BB}"/>
            </a:ext>
          </a:extLst>
        </xdr:cNvPr>
        <xdr:cNvCxnSpPr/>
      </xdr:nvCxnSpPr>
      <xdr:spPr>
        <a:xfrm>
          <a:off x="19878675" y="67940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556" name="【試験研究機関】&#10;一人当たり面積最大値テキスト">
          <a:extLst>
            <a:ext uri="{FF2B5EF4-FFF2-40B4-BE49-F238E27FC236}">
              <a16:creationId xmlns:a16="http://schemas.microsoft.com/office/drawing/2014/main" id="{EA8E2808-D005-46A2-8C98-2D3E80E359BE}"/>
            </a:ext>
          </a:extLst>
        </xdr:cNvPr>
        <xdr:cNvSpPr txBox="1"/>
      </xdr:nvSpPr>
      <xdr:spPr>
        <a:xfrm>
          <a:off x="20002500" y="52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557" name="直線コネクタ 556">
          <a:extLst>
            <a:ext uri="{FF2B5EF4-FFF2-40B4-BE49-F238E27FC236}">
              <a16:creationId xmlns:a16="http://schemas.microsoft.com/office/drawing/2014/main" id="{C7D4103B-0F53-44A5-87F6-292E2055A88B}"/>
            </a:ext>
          </a:extLst>
        </xdr:cNvPr>
        <xdr:cNvCxnSpPr/>
      </xdr:nvCxnSpPr>
      <xdr:spPr>
        <a:xfrm>
          <a:off x="19878675" y="5469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168020</xdr:rowOff>
    </xdr:from>
    <xdr:ext cx="469744" cy="259045"/>
    <xdr:sp macro="" textlink="">
      <xdr:nvSpPr>
        <xdr:cNvPr id="558" name="【試験研究機関】&#10;一人当たり面積平均値テキスト">
          <a:extLst>
            <a:ext uri="{FF2B5EF4-FFF2-40B4-BE49-F238E27FC236}">
              <a16:creationId xmlns:a16="http://schemas.microsoft.com/office/drawing/2014/main" id="{B9F0F615-31DF-4E32-85F6-9AB4320536E1}"/>
            </a:ext>
          </a:extLst>
        </xdr:cNvPr>
        <xdr:cNvSpPr txBox="1"/>
      </xdr:nvSpPr>
      <xdr:spPr>
        <a:xfrm>
          <a:off x="20002500" y="583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145143</xdr:rowOff>
    </xdr:from>
    <xdr:to>
      <xdr:col>116</xdr:col>
      <xdr:colOff>114300</xdr:colOff>
      <xdr:row>37</xdr:row>
      <xdr:rowOff>75293</xdr:rowOff>
    </xdr:to>
    <xdr:sp macro="" textlink="">
      <xdr:nvSpPr>
        <xdr:cNvPr id="559" name="フローチャート: 判断 558">
          <a:extLst>
            <a:ext uri="{FF2B5EF4-FFF2-40B4-BE49-F238E27FC236}">
              <a16:creationId xmlns:a16="http://schemas.microsoft.com/office/drawing/2014/main" id="{004AD338-F5FF-4AAD-9EEB-D223AA3DDAD6}"/>
            </a:ext>
          </a:extLst>
        </xdr:cNvPr>
        <xdr:cNvSpPr/>
      </xdr:nvSpPr>
      <xdr:spPr>
        <a:xfrm>
          <a:off x="19897725" y="59712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60" name="フローチャート: 判断 559">
          <a:extLst>
            <a:ext uri="{FF2B5EF4-FFF2-40B4-BE49-F238E27FC236}">
              <a16:creationId xmlns:a16="http://schemas.microsoft.com/office/drawing/2014/main" id="{49110702-842B-4DDB-BC51-7DC0B2815B9A}"/>
            </a:ext>
          </a:extLst>
        </xdr:cNvPr>
        <xdr:cNvSpPr/>
      </xdr:nvSpPr>
      <xdr:spPr>
        <a:xfrm>
          <a:off x="19154775" y="598850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17236</xdr:rowOff>
    </xdr:from>
    <xdr:to>
      <xdr:col>107</xdr:col>
      <xdr:colOff>101600</xdr:colOff>
      <xdr:row>37</xdr:row>
      <xdr:rowOff>118836</xdr:rowOff>
    </xdr:to>
    <xdr:sp macro="" textlink="">
      <xdr:nvSpPr>
        <xdr:cNvPr id="561" name="フローチャート: 判断 560">
          <a:extLst>
            <a:ext uri="{FF2B5EF4-FFF2-40B4-BE49-F238E27FC236}">
              <a16:creationId xmlns:a16="http://schemas.microsoft.com/office/drawing/2014/main" id="{5B06165A-356D-4263-A71F-FFF76496C42D}"/>
            </a:ext>
          </a:extLst>
        </xdr:cNvPr>
        <xdr:cNvSpPr/>
      </xdr:nvSpPr>
      <xdr:spPr>
        <a:xfrm>
          <a:off x="18345150" y="60084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62" name="フローチャート: 判断 561">
          <a:extLst>
            <a:ext uri="{FF2B5EF4-FFF2-40B4-BE49-F238E27FC236}">
              <a16:creationId xmlns:a16="http://schemas.microsoft.com/office/drawing/2014/main" id="{E4C0ABC7-F1A7-4A8F-8BC6-EBA12AC6DBB8}"/>
            </a:ext>
          </a:extLst>
        </xdr:cNvPr>
        <xdr:cNvSpPr/>
      </xdr:nvSpPr>
      <xdr:spPr>
        <a:xfrm>
          <a:off x="17554575" y="598850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563" name="フローチャート: 判断 562">
          <a:extLst>
            <a:ext uri="{FF2B5EF4-FFF2-40B4-BE49-F238E27FC236}">
              <a16:creationId xmlns:a16="http://schemas.microsoft.com/office/drawing/2014/main" id="{A526AD92-6D7D-4A1E-A644-3276E3602610}"/>
            </a:ext>
          </a:extLst>
        </xdr:cNvPr>
        <xdr:cNvSpPr/>
      </xdr:nvSpPr>
      <xdr:spPr>
        <a:xfrm>
          <a:off x="16754475" y="641712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CCDEF7E-B5BF-4F77-BAE0-5727B35AC7E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3F92B379-6E5F-487C-BA7B-D624825E0A3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F46B2E9F-AE40-4C55-8B48-80909744EDF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D8DBA35C-B7BA-4C8A-ADBD-9F2B9D491FF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A9A59EEE-CBF9-4A81-90DF-6A0A83A25C7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104322</xdr:rowOff>
    </xdr:from>
    <xdr:to>
      <xdr:col>116</xdr:col>
      <xdr:colOff>114300</xdr:colOff>
      <xdr:row>42</xdr:row>
      <xdr:rowOff>34472</xdr:rowOff>
    </xdr:to>
    <xdr:sp macro="" textlink="">
      <xdr:nvSpPr>
        <xdr:cNvPr id="569" name="楕円 568">
          <a:extLst>
            <a:ext uri="{FF2B5EF4-FFF2-40B4-BE49-F238E27FC236}">
              <a16:creationId xmlns:a16="http://schemas.microsoft.com/office/drawing/2014/main" id="{E5CEF2B8-0F39-4D17-BF4D-0FDCEDD1F2A1}"/>
            </a:ext>
          </a:extLst>
        </xdr:cNvPr>
        <xdr:cNvSpPr/>
      </xdr:nvSpPr>
      <xdr:spPr>
        <a:xfrm>
          <a:off x="19897725" y="67464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19249</xdr:rowOff>
    </xdr:from>
    <xdr:ext cx="469744" cy="259045"/>
    <xdr:sp macro="" textlink="">
      <xdr:nvSpPr>
        <xdr:cNvPr id="570" name="【試験研究機関】&#10;一人当たり面積該当値テキスト">
          <a:extLst>
            <a:ext uri="{FF2B5EF4-FFF2-40B4-BE49-F238E27FC236}">
              <a16:creationId xmlns:a16="http://schemas.microsoft.com/office/drawing/2014/main" id="{509B6DBF-2410-4869-9644-7395C040A78D}"/>
            </a:ext>
          </a:extLst>
        </xdr:cNvPr>
        <xdr:cNvSpPr txBox="1"/>
      </xdr:nvSpPr>
      <xdr:spPr>
        <a:xfrm>
          <a:off x="20002500" y="66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104322</xdr:rowOff>
    </xdr:from>
    <xdr:to>
      <xdr:col>112</xdr:col>
      <xdr:colOff>38100</xdr:colOff>
      <xdr:row>42</xdr:row>
      <xdr:rowOff>34472</xdr:rowOff>
    </xdr:to>
    <xdr:sp macro="" textlink="">
      <xdr:nvSpPr>
        <xdr:cNvPr id="571" name="楕円 570">
          <a:extLst>
            <a:ext uri="{FF2B5EF4-FFF2-40B4-BE49-F238E27FC236}">
              <a16:creationId xmlns:a16="http://schemas.microsoft.com/office/drawing/2014/main" id="{30CFACD3-3CEE-4A86-84CB-D9D22ADAFC32}"/>
            </a:ext>
          </a:extLst>
        </xdr:cNvPr>
        <xdr:cNvSpPr/>
      </xdr:nvSpPr>
      <xdr:spPr>
        <a:xfrm>
          <a:off x="19154775" y="67464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155122</xdr:rowOff>
    </xdr:from>
    <xdr:to>
      <xdr:col>116</xdr:col>
      <xdr:colOff>63500</xdr:colOff>
      <xdr:row>41</xdr:row>
      <xdr:rowOff>155122</xdr:rowOff>
    </xdr:to>
    <xdr:cxnSp macro="">
      <xdr:nvCxnSpPr>
        <xdr:cNvPr id="572" name="直線コネクタ 571">
          <a:extLst>
            <a:ext uri="{FF2B5EF4-FFF2-40B4-BE49-F238E27FC236}">
              <a16:creationId xmlns:a16="http://schemas.microsoft.com/office/drawing/2014/main" id="{6139B454-130C-4CD0-B53E-46913FE910A9}"/>
            </a:ext>
          </a:extLst>
        </xdr:cNvPr>
        <xdr:cNvCxnSpPr/>
      </xdr:nvCxnSpPr>
      <xdr:spPr>
        <a:xfrm>
          <a:off x="19202400" y="679404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104322</xdr:rowOff>
    </xdr:from>
    <xdr:to>
      <xdr:col>107</xdr:col>
      <xdr:colOff>101600</xdr:colOff>
      <xdr:row>42</xdr:row>
      <xdr:rowOff>34472</xdr:rowOff>
    </xdr:to>
    <xdr:sp macro="" textlink="">
      <xdr:nvSpPr>
        <xdr:cNvPr id="573" name="楕円 572">
          <a:extLst>
            <a:ext uri="{FF2B5EF4-FFF2-40B4-BE49-F238E27FC236}">
              <a16:creationId xmlns:a16="http://schemas.microsoft.com/office/drawing/2014/main" id="{C1314FA9-0CB4-4FFF-A6AE-C82D57080F5A}"/>
            </a:ext>
          </a:extLst>
        </xdr:cNvPr>
        <xdr:cNvSpPr/>
      </xdr:nvSpPr>
      <xdr:spPr>
        <a:xfrm>
          <a:off x="18345150" y="67464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155122</xdr:rowOff>
    </xdr:from>
    <xdr:to>
      <xdr:col>111</xdr:col>
      <xdr:colOff>177800</xdr:colOff>
      <xdr:row>41</xdr:row>
      <xdr:rowOff>155122</xdr:rowOff>
    </xdr:to>
    <xdr:cxnSp macro="">
      <xdr:nvCxnSpPr>
        <xdr:cNvPr id="574" name="直線コネクタ 573">
          <a:extLst>
            <a:ext uri="{FF2B5EF4-FFF2-40B4-BE49-F238E27FC236}">
              <a16:creationId xmlns:a16="http://schemas.microsoft.com/office/drawing/2014/main" id="{23C0993C-FD9E-4DF6-93F6-F903E8538B57}"/>
            </a:ext>
          </a:extLst>
        </xdr:cNvPr>
        <xdr:cNvCxnSpPr/>
      </xdr:nvCxnSpPr>
      <xdr:spPr>
        <a:xfrm>
          <a:off x="18392775" y="679404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104322</xdr:rowOff>
    </xdr:from>
    <xdr:to>
      <xdr:col>102</xdr:col>
      <xdr:colOff>165100</xdr:colOff>
      <xdr:row>42</xdr:row>
      <xdr:rowOff>34472</xdr:rowOff>
    </xdr:to>
    <xdr:sp macro="" textlink="">
      <xdr:nvSpPr>
        <xdr:cNvPr id="575" name="楕円 574">
          <a:extLst>
            <a:ext uri="{FF2B5EF4-FFF2-40B4-BE49-F238E27FC236}">
              <a16:creationId xmlns:a16="http://schemas.microsoft.com/office/drawing/2014/main" id="{6A054BC4-B3D4-48AA-A5E0-5568D242CDD1}"/>
            </a:ext>
          </a:extLst>
        </xdr:cNvPr>
        <xdr:cNvSpPr/>
      </xdr:nvSpPr>
      <xdr:spPr>
        <a:xfrm>
          <a:off x="17554575" y="674642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155122</xdr:rowOff>
    </xdr:from>
    <xdr:to>
      <xdr:col>107</xdr:col>
      <xdr:colOff>50800</xdr:colOff>
      <xdr:row>41</xdr:row>
      <xdr:rowOff>155122</xdr:rowOff>
    </xdr:to>
    <xdr:cxnSp macro="">
      <xdr:nvCxnSpPr>
        <xdr:cNvPr id="576" name="直線コネクタ 575">
          <a:extLst>
            <a:ext uri="{FF2B5EF4-FFF2-40B4-BE49-F238E27FC236}">
              <a16:creationId xmlns:a16="http://schemas.microsoft.com/office/drawing/2014/main" id="{D14F4166-5F91-413E-91D4-849DF8F13ABA}"/>
            </a:ext>
          </a:extLst>
        </xdr:cNvPr>
        <xdr:cNvCxnSpPr/>
      </xdr:nvCxnSpPr>
      <xdr:spPr>
        <a:xfrm>
          <a:off x="17602200" y="679404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104322</xdr:rowOff>
    </xdr:from>
    <xdr:to>
      <xdr:col>98</xdr:col>
      <xdr:colOff>38100</xdr:colOff>
      <xdr:row>42</xdr:row>
      <xdr:rowOff>34472</xdr:rowOff>
    </xdr:to>
    <xdr:sp macro="" textlink="">
      <xdr:nvSpPr>
        <xdr:cNvPr id="577" name="楕円 576">
          <a:extLst>
            <a:ext uri="{FF2B5EF4-FFF2-40B4-BE49-F238E27FC236}">
              <a16:creationId xmlns:a16="http://schemas.microsoft.com/office/drawing/2014/main" id="{4A394792-8EC5-41B7-A2B0-7C9C818E045A}"/>
            </a:ext>
          </a:extLst>
        </xdr:cNvPr>
        <xdr:cNvSpPr/>
      </xdr:nvSpPr>
      <xdr:spPr>
        <a:xfrm>
          <a:off x="16754475" y="67464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155122</xdr:rowOff>
    </xdr:from>
    <xdr:to>
      <xdr:col>102</xdr:col>
      <xdr:colOff>114300</xdr:colOff>
      <xdr:row>41</xdr:row>
      <xdr:rowOff>155122</xdr:rowOff>
    </xdr:to>
    <xdr:cxnSp macro="">
      <xdr:nvCxnSpPr>
        <xdr:cNvPr id="578" name="直線コネクタ 577">
          <a:extLst>
            <a:ext uri="{FF2B5EF4-FFF2-40B4-BE49-F238E27FC236}">
              <a16:creationId xmlns:a16="http://schemas.microsoft.com/office/drawing/2014/main" id="{92266732-C173-4C92-90BA-866D29F401F7}"/>
            </a:ext>
          </a:extLst>
        </xdr:cNvPr>
        <xdr:cNvCxnSpPr/>
      </xdr:nvCxnSpPr>
      <xdr:spPr>
        <a:xfrm>
          <a:off x="16802100" y="679404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102705</xdr:rowOff>
    </xdr:from>
    <xdr:ext cx="469744" cy="259045"/>
    <xdr:sp macro="" textlink="">
      <xdr:nvSpPr>
        <xdr:cNvPr id="579" name="n_1aveValue【試験研究機関】&#10;一人当たり面積">
          <a:extLst>
            <a:ext uri="{FF2B5EF4-FFF2-40B4-BE49-F238E27FC236}">
              <a16:creationId xmlns:a16="http://schemas.microsoft.com/office/drawing/2014/main" id="{0BC4A6D4-713D-4D3C-8153-85432B73A3A9}"/>
            </a:ext>
          </a:extLst>
        </xdr:cNvPr>
        <xdr:cNvSpPr txBox="1"/>
      </xdr:nvSpPr>
      <xdr:spPr>
        <a:xfrm>
          <a:off x="18983402" y="577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135363</xdr:rowOff>
    </xdr:from>
    <xdr:ext cx="469744" cy="259045"/>
    <xdr:sp macro="" textlink="">
      <xdr:nvSpPr>
        <xdr:cNvPr id="580" name="n_2aveValue【試験研究機関】&#10;一人当たり面積">
          <a:extLst>
            <a:ext uri="{FF2B5EF4-FFF2-40B4-BE49-F238E27FC236}">
              <a16:creationId xmlns:a16="http://schemas.microsoft.com/office/drawing/2014/main" id="{6A78AE89-241B-423C-B162-18BFB77F69EF}"/>
            </a:ext>
          </a:extLst>
        </xdr:cNvPr>
        <xdr:cNvSpPr txBox="1"/>
      </xdr:nvSpPr>
      <xdr:spPr>
        <a:xfrm>
          <a:off x="18183302" y="580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102705</xdr:rowOff>
    </xdr:from>
    <xdr:ext cx="469744" cy="259045"/>
    <xdr:sp macro="" textlink="">
      <xdr:nvSpPr>
        <xdr:cNvPr id="581" name="n_3aveValue【試験研究機関】&#10;一人当たり面積">
          <a:extLst>
            <a:ext uri="{FF2B5EF4-FFF2-40B4-BE49-F238E27FC236}">
              <a16:creationId xmlns:a16="http://schemas.microsoft.com/office/drawing/2014/main" id="{CD6644DC-8F8B-40B6-A22D-CFE2647E6458}"/>
            </a:ext>
          </a:extLst>
        </xdr:cNvPr>
        <xdr:cNvSpPr txBox="1"/>
      </xdr:nvSpPr>
      <xdr:spPr>
        <a:xfrm>
          <a:off x="17383202" y="577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82" name="n_4aveValue【試験研究機関】&#10;一人当たり面積">
          <a:extLst>
            <a:ext uri="{FF2B5EF4-FFF2-40B4-BE49-F238E27FC236}">
              <a16:creationId xmlns:a16="http://schemas.microsoft.com/office/drawing/2014/main" id="{896B8C3B-92B9-4F56-9066-8CE8CA893CC6}"/>
            </a:ext>
          </a:extLst>
        </xdr:cNvPr>
        <xdr:cNvSpPr txBox="1"/>
      </xdr:nvSpPr>
      <xdr:spPr>
        <a:xfrm>
          <a:off x="16592627" y="620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25599</xdr:rowOff>
    </xdr:from>
    <xdr:ext cx="469744" cy="259045"/>
    <xdr:sp macro="" textlink="">
      <xdr:nvSpPr>
        <xdr:cNvPr id="583" name="n_1mainValue【試験研究機関】&#10;一人当たり面積">
          <a:extLst>
            <a:ext uri="{FF2B5EF4-FFF2-40B4-BE49-F238E27FC236}">
              <a16:creationId xmlns:a16="http://schemas.microsoft.com/office/drawing/2014/main" id="{27317B6A-1BE9-4C5D-B017-B49D3EBA0E72}"/>
            </a:ext>
          </a:extLst>
        </xdr:cNvPr>
        <xdr:cNvSpPr txBox="1"/>
      </xdr:nvSpPr>
      <xdr:spPr>
        <a:xfrm>
          <a:off x="18983402" y="68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25599</xdr:rowOff>
    </xdr:from>
    <xdr:ext cx="469744" cy="259045"/>
    <xdr:sp macro="" textlink="">
      <xdr:nvSpPr>
        <xdr:cNvPr id="584" name="n_2mainValue【試験研究機関】&#10;一人当たり面積">
          <a:extLst>
            <a:ext uri="{FF2B5EF4-FFF2-40B4-BE49-F238E27FC236}">
              <a16:creationId xmlns:a16="http://schemas.microsoft.com/office/drawing/2014/main" id="{9DD0B1E5-02C8-4266-B4D6-B7A9CE93433D}"/>
            </a:ext>
          </a:extLst>
        </xdr:cNvPr>
        <xdr:cNvSpPr txBox="1"/>
      </xdr:nvSpPr>
      <xdr:spPr>
        <a:xfrm>
          <a:off x="18183302" y="68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25599</xdr:rowOff>
    </xdr:from>
    <xdr:ext cx="469744" cy="259045"/>
    <xdr:sp macro="" textlink="">
      <xdr:nvSpPr>
        <xdr:cNvPr id="585" name="n_3mainValue【試験研究機関】&#10;一人当たり面積">
          <a:extLst>
            <a:ext uri="{FF2B5EF4-FFF2-40B4-BE49-F238E27FC236}">
              <a16:creationId xmlns:a16="http://schemas.microsoft.com/office/drawing/2014/main" id="{DAB64095-BB33-492B-9B80-6F96B743DFF9}"/>
            </a:ext>
          </a:extLst>
        </xdr:cNvPr>
        <xdr:cNvSpPr txBox="1"/>
      </xdr:nvSpPr>
      <xdr:spPr>
        <a:xfrm>
          <a:off x="17383202" y="68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25599</xdr:rowOff>
    </xdr:from>
    <xdr:ext cx="469744" cy="259045"/>
    <xdr:sp macro="" textlink="">
      <xdr:nvSpPr>
        <xdr:cNvPr id="586" name="n_4mainValue【試験研究機関】&#10;一人当たり面積">
          <a:extLst>
            <a:ext uri="{FF2B5EF4-FFF2-40B4-BE49-F238E27FC236}">
              <a16:creationId xmlns:a16="http://schemas.microsoft.com/office/drawing/2014/main" id="{833244D6-C602-4067-94E3-D64905E205E2}"/>
            </a:ext>
          </a:extLst>
        </xdr:cNvPr>
        <xdr:cNvSpPr txBox="1"/>
      </xdr:nvSpPr>
      <xdr:spPr>
        <a:xfrm>
          <a:off x="16592627" y="68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7" name="正方形/長方形 586">
          <a:extLst>
            <a:ext uri="{FF2B5EF4-FFF2-40B4-BE49-F238E27FC236}">
              <a16:creationId xmlns:a16="http://schemas.microsoft.com/office/drawing/2014/main" id="{3ADDA675-BFE4-4920-B939-C302366F84D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8" name="正方形/長方形 587">
          <a:extLst>
            <a:ext uri="{FF2B5EF4-FFF2-40B4-BE49-F238E27FC236}">
              <a16:creationId xmlns:a16="http://schemas.microsoft.com/office/drawing/2014/main" id="{0867E627-1BFF-4C1C-AEF8-FB9E834FF865}"/>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9" name="正方形/長方形 588">
          <a:extLst>
            <a:ext uri="{FF2B5EF4-FFF2-40B4-BE49-F238E27FC236}">
              <a16:creationId xmlns:a16="http://schemas.microsoft.com/office/drawing/2014/main" id="{3864B7A8-9160-45EE-8DD5-41F953499550}"/>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0" name="正方形/長方形 589">
          <a:extLst>
            <a:ext uri="{FF2B5EF4-FFF2-40B4-BE49-F238E27FC236}">
              <a16:creationId xmlns:a16="http://schemas.microsoft.com/office/drawing/2014/main" id="{7C6C205C-8C91-4326-AE1A-277ADFC8E867}"/>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1" name="正方形/長方形 590">
          <a:extLst>
            <a:ext uri="{FF2B5EF4-FFF2-40B4-BE49-F238E27FC236}">
              <a16:creationId xmlns:a16="http://schemas.microsoft.com/office/drawing/2014/main" id="{52535490-3BD7-4552-9FFF-AC3BD5B46A54}"/>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a:extLst>
            <a:ext uri="{FF2B5EF4-FFF2-40B4-BE49-F238E27FC236}">
              <a16:creationId xmlns:a16="http://schemas.microsoft.com/office/drawing/2014/main" id="{BA42352E-29F8-4BBF-B519-0A1B42AF694F}"/>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a:extLst>
            <a:ext uri="{FF2B5EF4-FFF2-40B4-BE49-F238E27FC236}">
              <a16:creationId xmlns:a16="http://schemas.microsoft.com/office/drawing/2014/main" id="{2225F968-FB0C-4EA4-9B85-D31528E14703}"/>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a:extLst>
            <a:ext uri="{FF2B5EF4-FFF2-40B4-BE49-F238E27FC236}">
              <a16:creationId xmlns:a16="http://schemas.microsoft.com/office/drawing/2014/main" id="{647DD16A-DD9C-4554-9196-EDC9D9203F4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5" name="テキスト ボックス 594">
          <a:extLst>
            <a:ext uri="{FF2B5EF4-FFF2-40B4-BE49-F238E27FC236}">
              <a16:creationId xmlns:a16="http://schemas.microsoft.com/office/drawing/2014/main" id="{13528472-231B-4903-8D1B-A82775121EA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a:extLst>
            <a:ext uri="{FF2B5EF4-FFF2-40B4-BE49-F238E27FC236}">
              <a16:creationId xmlns:a16="http://schemas.microsoft.com/office/drawing/2014/main" id="{B3C58C47-A8E6-42EB-A0DA-BA402A53B671}"/>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7" name="テキスト ボックス 596">
          <a:extLst>
            <a:ext uri="{FF2B5EF4-FFF2-40B4-BE49-F238E27FC236}">
              <a16:creationId xmlns:a16="http://schemas.microsoft.com/office/drawing/2014/main" id="{85753EFF-68C4-4F2F-A219-E62BEBCAD56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a:extLst>
            <a:ext uri="{FF2B5EF4-FFF2-40B4-BE49-F238E27FC236}">
              <a16:creationId xmlns:a16="http://schemas.microsoft.com/office/drawing/2014/main" id="{D244DF72-076D-4C74-80FF-C752F1750505}"/>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9" name="テキスト ボックス 598">
          <a:extLst>
            <a:ext uri="{FF2B5EF4-FFF2-40B4-BE49-F238E27FC236}">
              <a16:creationId xmlns:a16="http://schemas.microsoft.com/office/drawing/2014/main" id="{525D956C-57AC-42C7-BEB1-5A52CCAC9AE8}"/>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a:extLst>
            <a:ext uri="{FF2B5EF4-FFF2-40B4-BE49-F238E27FC236}">
              <a16:creationId xmlns:a16="http://schemas.microsoft.com/office/drawing/2014/main" id="{885491CD-A1FE-4B24-9C8A-1A6B8FB59E51}"/>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1" name="テキスト ボックス 600">
          <a:extLst>
            <a:ext uri="{FF2B5EF4-FFF2-40B4-BE49-F238E27FC236}">
              <a16:creationId xmlns:a16="http://schemas.microsoft.com/office/drawing/2014/main" id="{61C3513E-F4FF-4A0A-8C30-69660BDAFC17}"/>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a:extLst>
            <a:ext uri="{FF2B5EF4-FFF2-40B4-BE49-F238E27FC236}">
              <a16:creationId xmlns:a16="http://schemas.microsoft.com/office/drawing/2014/main" id="{40E06A0F-BFF3-498A-B45B-6F9819D617DD}"/>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3" name="テキスト ボックス 602">
          <a:extLst>
            <a:ext uri="{FF2B5EF4-FFF2-40B4-BE49-F238E27FC236}">
              <a16:creationId xmlns:a16="http://schemas.microsoft.com/office/drawing/2014/main" id="{FA2C13AB-B6A8-478F-AE7E-4413CEB21D7C}"/>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a:extLst>
            <a:ext uri="{FF2B5EF4-FFF2-40B4-BE49-F238E27FC236}">
              <a16:creationId xmlns:a16="http://schemas.microsoft.com/office/drawing/2014/main" id="{67D686D2-40DE-4BF7-A697-509D5B90CB3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5" name="テキスト ボックス 604">
          <a:extLst>
            <a:ext uri="{FF2B5EF4-FFF2-40B4-BE49-F238E27FC236}">
              <a16:creationId xmlns:a16="http://schemas.microsoft.com/office/drawing/2014/main" id="{F4844759-230B-4A0B-A2DA-2380B7BC270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警察施設】&#10;有形固定資産減価償却率グラフ枠">
          <a:extLst>
            <a:ext uri="{FF2B5EF4-FFF2-40B4-BE49-F238E27FC236}">
              <a16:creationId xmlns:a16="http://schemas.microsoft.com/office/drawing/2014/main" id="{CF792F17-3780-4565-B080-D25D4B125CA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64</xdr:row>
      <xdr:rowOff>9144</xdr:rowOff>
    </xdr:to>
    <xdr:cxnSp macro="">
      <xdr:nvCxnSpPr>
        <xdr:cNvPr id="607" name="直線コネクタ 606">
          <a:extLst>
            <a:ext uri="{FF2B5EF4-FFF2-40B4-BE49-F238E27FC236}">
              <a16:creationId xmlns:a16="http://schemas.microsoft.com/office/drawing/2014/main" id="{6FCC36A1-45CC-4BF3-AAA6-265E7B001C7F}"/>
            </a:ext>
          </a:extLst>
        </xdr:cNvPr>
        <xdr:cNvCxnSpPr/>
      </xdr:nvCxnSpPr>
      <xdr:spPr>
        <a:xfrm flipV="1">
          <a:off x="14695170" y="9078341"/>
          <a:ext cx="1269" cy="129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12971</xdr:rowOff>
    </xdr:from>
    <xdr:ext cx="405111" cy="259045"/>
    <xdr:sp macro="" textlink="">
      <xdr:nvSpPr>
        <xdr:cNvPr id="608" name="【警察施設】&#10;有形固定資産減価償却率最小値テキスト">
          <a:extLst>
            <a:ext uri="{FF2B5EF4-FFF2-40B4-BE49-F238E27FC236}">
              <a16:creationId xmlns:a16="http://schemas.microsoft.com/office/drawing/2014/main" id="{B2DB7BE5-BB76-4023-8199-8373248675A2}"/>
            </a:ext>
          </a:extLst>
        </xdr:cNvPr>
        <xdr:cNvSpPr txBox="1"/>
      </xdr:nvSpPr>
      <xdr:spPr>
        <a:xfrm>
          <a:off x="14744700" y="1037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xdr:rowOff>
    </xdr:from>
    <xdr:to>
      <xdr:col>86</xdr:col>
      <xdr:colOff>25400</xdr:colOff>
      <xdr:row>64</xdr:row>
      <xdr:rowOff>9144</xdr:rowOff>
    </xdr:to>
    <xdr:cxnSp macro="">
      <xdr:nvCxnSpPr>
        <xdr:cNvPr id="609" name="直線コネクタ 608">
          <a:extLst>
            <a:ext uri="{FF2B5EF4-FFF2-40B4-BE49-F238E27FC236}">
              <a16:creationId xmlns:a16="http://schemas.microsoft.com/office/drawing/2014/main" id="{4F6C0536-5D49-4735-8316-F0F9FF15156B}"/>
            </a:ext>
          </a:extLst>
        </xdr:cNvPr>
        <xdr:cNvCxnSpPr/>
      </xdr:nvCxnSpPr>
      <xdr:spPr>
        <a:xfrm>
          <a:off x="14611350" y="103755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610" name="【警察施設】&#10;有形固定資産減価償却率最大値テキスト">
          <a:extLst>
            <a:ext uri="{FF2B5EF4-FFF2-40B4-BE49-F238E27FC236}">
              <a16:creationId xmlns:a16="http://schemas.microsoft.com/office/drawing/2014/main" id="{1158CC98-64DD-4261-B659-DB4A3C96D093}"/>
            </a:ext>
          </a:extLst>
        </xdr:cNvPr>
        <xdr:cNvSpPr txBox="1"/>
      </xdr:nvSpPr>
      <xdr:spPr>
        <a:xfrm>
          <a:off x="14744700" y="8875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611" name="直線コネクタ 610">
          <a:extLst>
            <a:ext uri="{FF2B5EF4-FFF2-40B4-BE49-F238E27FC236}">
              <a16:creationId xmlns:a16="http://schemas.microsoft.com/office/drawing/2014/main" id="{4340B313-FEFB-47AF-93C7-91913C0FA597}"/>
            </a:ext>
          </a:extLst>
        </xdr:cNvPr>
        <xdr:cNvCxnSpPr/>
      </xdr:nvCxnSpPr>
      <xdr:spPr>
        <a:xfrm>
          <a:off x="14611350" y="90783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83075</xdr:rowOff>
    </xdr:from>
    <xdr:ext cx="405111" cy="259045"/>
    <xdr:sp macro="" textlink="">
      <xdr:nvSpPr>
        <xdr:cNvPr id="612" name="【警察施設】&#10;有形固定資産減価償却率平均値テキスト">
          <a:extLst>
            <a:ext uri="{FF2B5EF4-FFF2-40B4-BE49-F238E27FC236}">
              <a16:creationId xmlns:a16="http://schemas.microsoft.com/office/drawing/2014/main" id="{B930FB17-F728-4273-9D40-85B2B62FFA4E}"/>
            </a:ext>
          </a:extLst>
        </xdr:cNvPr>
        <xdr:cNvSpPr txBox="1"/>
      </xdr:nvSpPr>
      <xdr:spPr>
        <a:xfrm>
          <a:off x="14744700" y="9477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613" name="フローチャート: 判断 612">
          <a:extLst>
            <a:ext uri="{FF2B5EF4-FFF2-40B4-BE49-F238E27FC236}">
              <a16:creationId xmlns:a16="http://schemas.microsoft.com/office/drawing/2014/main" id="{54C05520-1D4B-4C74-88D5-DCE3312C8FE9}"/>
            </a:ext>
          </a:extLst>
        </xdr:cNvPr>
        <xdr:cNvSpPr/>
      </xdr:nvSpPr>
      <xdr:spPr>
        <a:xfrm>
          <a:off x="14649450" y="94994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86360</xdr:rowOff>
    </xdr:from>
    <xdr:to>
      <xdr:col>81</xdr:col>
      <xdr:colOff>101600</xdr:colOff>
      <xdr:row>59</xdr:row>
      <xdr:rowOff>16510</xdr:rowOff>
    </xdr:to>
    <xdr:sp macro="" textlink="">
      <xdr:nvSpPr>
        <xdr:cNvPr id="614" name="フローチャート: 判断 613">
          <a:extLst>
            <a:ext uri="{FF2B5EF4-FFF2-40B4-BE49-F238E27FC236}">
              <a16:creationId xmlns:a16="http://schemas.microsoft.com/office/drawing/2014/main" id="{D608E9A9-F885-434D-A9BC-E6EB4B3A765D}"/>
            </a:ext>
          </a:extLst>
        </xdr:cNvPr>
        <xdr:cNvSpPr/>
      </xdr:nvSpPr>
      <xdr:spPr>
        <a:xfrm>
          <a:off x="13887450" y="9474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111506</xdr:rowOff>
    </xdr:from>
    <xdr:to>
      <xdr:col>76</xdr:col>
      <xdr:colOff>165100</xdr:colOff>
      <xdr:row>58</xdr:row>
      <xdr:rowOff>41656</xdr:rowOff>
    </xdr:to>
    <xdr:sp macro="" textlink="">
      <xdr:nvSpPr>
        <xdr:cNvPr id="615" name="フローチャート: 判断 614">
          <a:extLst>
            <a:ext uri="{FF2B5EF4-FFF2-40B4-BE49-F238E27FC236}">
              <a16:creationId xmlns:a16="http://schemas.microsoft.com/office/drawing/2014/main" id="{E1058BCE-7AC8-4ADE-AE3C-A765B42A1464}"/>
            </a:ext>
          </a:extLst>
        </xdr:cNvPr>
        <xdr:cNvSpPr/>
      </xdr:nvSpPr>
      <xdr:spPr>
        <a:xfrm>
          <a:off x="13096875" y="9341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54356</xdr:rowOff>
    </xdr:from>
    <xdr:to>
      <xdr:col>72</xdr:col>
      <xdr:colOff>38100</xdr:colOff>
      <xdr:row>58</xdr:row>
      <xdr:rowOff>155956</xdr:rowOff>
    </xdr:to>
    <xdr:sp macro="" textlink="">
      <xdr:nvSpPr>
        <xdr:cNvPr id="616" name="フローチャート: 判断 615">
          <a:extLst>
            <a:ext uri="{FF2B5EF4-FFF2-40B4-BE49-F238E27FC236}">
              <a16:creationId xmlns:a16="http://schemas.microsoft.com/office/drawing/2014/main" id="{4235A8B2-08B2-4925-A3BB-283EEC46A05E}"/>
            </a:ext>
          </a:extLst>
        </xdr:cNvPr>
        <xdr:cNvSpPr/>
      </xdr:nvSpPr>
      <xdr:spPr>
        <a:xfrm>
          <a:off x="12296775" y="94460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617" name="フローチャート: 判断 616">
          <a:extLst>
            <a:ext uri="{FF2B5EF4-FFF2-40B4-BE49-F238E27FC236}">
              <a16:creationId xmlns:a16="http://schemas.microsoft.com/office/drawing/2014/main" id="{D8072266-A1CE-401C-9575-5210AA218397}"/>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99975BE1-BEA1-42A9-BBA5-A141FFE91A14}"/>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5F75E5BD-7241-4EAD-8C1B-A665BEA2990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3E082EAB-C643-42A7-B35A-AFB9DEF98A0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446DACA3-9C05-4324-B162-33675B066CE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533101EF-D2E0-40BF-AA9A-039903E7732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xdr:rowOff>
    </xdr:from>
    <xdr:to>
      <xdr:col>85</xdr:col>
      <xdr:colOff>177800</xdr:colOff>
      <xdr:row>57</xdr:row>
      <xdr:rowOff>117094</xdr:rowOff>
    </xdr:to>
    <xdr:sp macro="" textlink="">
      <xdr:nvSpPr>
        <xdr:cNvPr id="623" name="楕円 622">
          <a:extLst>
            <a:ext uri="{FF2B5EF4-FFF2-40B4-BE49-F238E27FC236}">
              <a16:creationId xmlns:a16="http://schemas.microsoft.com/office/drawing/2014/main" id="{674AFE60-E587-4EAC-8CC4-3004E9AEB2EF}"/>
            </a:ext>
          </a:extLst>
        </xdr:cNvPr>
        <xdr:cNvSpPr/>
      </xdr:nvSpPr>
      <xdr:spPr>
        <a:xfrm>
          <a:off x="14649450" y="92420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38371</xdr:rowOff>
    </xdr:from>
    <xdr:ext cx="405111" cy="259045"/>
    <xdr:sp macro="" textlink="">
      <xdr:nvSpPr>
        <xdr:cNvPr id="624" name="【警察施設】&#10;有形固定資産減価償却率該当値テキスト">
          <a:extLst>
            <a:ext uri="{FF2B5EF4-FFF2-40B4-BE49-F238E27FC236}">
              <a16:creationId xmlns:a16="http://schemas.microsoft.com/office/drawing/2014/main" id="{1A8FD03E-79A0-4A14-9DA6-D2DEB5B91590}"/>
            </a:ext>
          </a:extLst>
        </xdr:cNvPr>
        <xdr:cNvSpPr txBox="1"/>
      </xdr:nvSpPr>
      <xdr:spPr>
        <a:xfrm>
          <a:off x="14744700"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161798</xdr:rowOff>
    </xdr:from>
    <xdr:to>
      <xdr:col>81</xdr:col>
      <xdr:colOff>101600</xdr:colOff>
      <xdr:row>58</xdr:row>
      <xdr:rowOff>91948</xdr:rowOff>
    </xdr:to>
    <xdr:sp macro="" textlink="">
      <xdr:nvSpPr>
        <xdr:cNvPr id="625" name="楕円 624">
          <a:extLst>
            <a:ext uri="{FF2B5EF4-FFF2-40B4-BE49-F238E27FC236}">
              <a16:creationId xmlns:a16="http://schemas.microsoft.com/office/drawing/2014/main" id="{30596653-9867-415F-A071-7132994F1567}"/>
            </a:ext>
          </a:extLst>
        </xdr:cNvPr>
        <xdr:cNvSpPr/>
      </xdr:nvSpPr>
      <xdr:spPr>
        <a:xfrm>
          <a:off x="13887450" y="939469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66294</xdr:rowOff>
    </xdr:from>
    <xdr:to>
      <xdr:col>85</xdr:col>
      <xdr:colOff>127000</xdr:colOff>
      <xdr:row>58</xdr:row>
      <xdr:rowOff>41148</xdr:rowOff>
    </xdr:to>
    <xdr:cxnSp macro="">
      <xdr:nvCxnSpPr>
        <xdr:cNvPr id="626" name="直線コネクタ 625">
          <a:extLst>
            <a:ext uri="{FF2B5EF4-FFF2-40B4-BE49-F238E27FC236}">
              <a16:creationId xmlns:a16="http://schemas.microsoft.com/office/drawing/2014/main" id="{522CDD67-5298-4889-87A6-28735F5AE6E9}"/>
            </a:ext>
          </a:extLst>
        </xdr:cNvPr>
        <xdr:cNvCxnSpPr/>
      </xdr:nvCxnSpPr>
      <xdr:spPr>
        <a:xfrm flipV="1">
          <a:off x="13935075" y="9299194"/>
          <a:ext cx="762000" cy="1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42926</xdr:rowOff>
    </xdr:from>
    <xdr:to>
      <xdr:col>76</xdr:col>
      <xdr:colOff>165100</xdr:colOff>
      <xdr:row>57</xdr:row>
      <xdr:rowOff>144526</xdr:rowOff>
    </xdr:to>
    <xdr:sp macro="" textlink="">
      <xdr:nvSpPr>
        <xdr:cNvPr id="627" name="楕円 626">
          <a:extLst>
            <a:ext uri="{FF2B5EF4-FFF2-40B4-BE49-F238E27FC236}">
              <a16:creationId xmlns:a16="http://schemas.microsoft.com/office/drawing/2014/main" id="{9424D32B-F42F-4C62-B3D6-E0745FD9EAC8}"/>
            </a:ext>
          </a:extLst>
        </xdr:cNvPr>
        <xdr:cNvSpPr/>
      </xdr:nvSpPr>
      <xdr:spPr>
        <a:xfrm>
          <a:off x="13096875" y="92758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93726</xdr:rowOff>
    </xdr:from>
    <xdr:to>
      <xdr:col>81</xdr:col>
      <xdr:colOff>50800</xdr:colOff>
      <xdr:row>58</xdr:row>
      <xdr:rowOff>41148</xdr:rowOff>
    </xdr:to>
    <xdr:cxnSp macro="">
      <xdr:nvCxnSpPr>
        <xdr:cNvPr id="628" name="直線コネクタ 627">
          <a:extLst>
            <a:ext uri="{FF2B5EF4-FFF2-40B4-BE49-F238E27FC236}">
              <a16:creationId xmlns:a16="http://schemas.microsoft.com/office/drawing/2014/main" id="{0946D6A2-63F0-433C-8335-6B10A19F9606}"/>
            </a:ext>
          </a:extLst>
        </xdr:cNvPr>
        <xdr:cNvCxnSpPr/>
      </xdr:nvCxnSpPr>
      <xdr:spPr>
        <a:xfrm>
          <a:off x="13144500" y="9323451"/>
          <a:ext cx="790575"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629" name="楕円 628">
          <a:extLst>
            <a:ext uri="{FF2B5EF4-FFF2-40B4-BE49-F238E27FC236}">
              <a16:creationId xmlns:a16="http://schemas.microsoft.com/office/drawing/2014/main" id="{AF46C34B-F189-4851-909A-35DD84D46EAF}"/>
            </a:ext>
          </a:extLst>
        </xdr:cNvPr>
        <xdr:cNvSpPr/>
      </xdr:nvSpPr>
      <xdr:spPr>
        <a:xfrm>
          <a:off x="12296775" y="10194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93726</xdr:rowOff>
    </xdr:from>
    <xdr:to>
      <xdr:col>76</xdr:col>
      <xdr:colOff>114300</xdr:colOff>
      <xdr:row>63</xdr:row>
      <xdr:rowOff>34290</xdr:rowOff>
    </xdr:to>
    <xdr:cxnSp macro="">
      <xdr:nvCxnSpPr>
        <xdr:cNvPr id="630" name="直線コネクタ 629">
          <a:extLst>
            <a:ext uri="{FF2B5EF4-FFF2-40B4-BE49-F238E27FC236}">
              <a16:creationId xmlns:a16="http://schemas.microsoft.com/office/drawing/2014/main" id="{F6FDAA41-B06D-45CD-AB06-80C0C9E512B4}"/>
            </a:ext>
          </a:extLst>
        </xdr:cNvPr>
        <xdr:cNvCxnSpPr/>
      </xdr:nvCxnSpPr>
      <xdr:spPr>
        <a:xfrm flipV="1">
          <a:off x="12344400" y="9323451"/>
          <a:ext cx="800100" cy="90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56642</xdr:rowOff>
    </xdr:from>
    <xdr:to>
      <xdr:col>67</xdr:col>
      <xdr:colOff>101600</xdr:colOff>
      <xdr:row>63</xdr:row>
      <xdr:rowOff>158242</xdr:rowOff>
    </xdr:to>
    <xdr:sp macro="" textlink="">
      <xdr:nvSpPr>
        <xdr:cNvPr id="631" name="楕円 630">
          <a:extLst>
            <a:ext uri="{FF2B5EF4-FFF2-40B4-BE49-F238E27FC236}">
              <a16:creationId xmlns:a16="http://schemas.microsoft.com/office/drawing/2014/main" id="{EA2B0331-E241-4C6E-9BC5-B6CD2EA60D2B}"/>
            </a:ext>
          </a:extLst>
        </xdr:cNvPr>
        <xdr:cNvSpPr/>
      </xdr:nvSpPr>
      <xdr:spPr>
        <a:xfrm>
          <a:off x="11487150" y="102579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34290</xdr:rowOff>
    </xdr:from>
    <xdr:to>
      <xdr:col>71</xdr:col>
      <xdr:colOff>177800</xdr:colOff>
      <xdr:row>63</xdr:row>
      <xdr:rowOff>107442</xdr:rowOff>
    </xdr:to>
    <xdr:cxnSp macro="">
      <xdr:nvCxnSpPr>
        <xdr:cNvPr id="632" name="直線コネクタ 631">
          <a:extLst>
            <a:ext uri="{FF2B5EF4-FFF2-40B4-BE49-F238E27FC236}">
              <a16:creationId xmlns:a16="http://schemas.microsoft.com/office/drawing/2014/main" id="{240997B5-C572-47C1-836A-C34F448B3962}"/>
            </a:ext>
          </a:extLst>
        </xdr:cNvPr>
        <xdr:cNvCxnSpPr/>
      </xdr:nvCxnSpPr>
      <xdr:spPr>
        <a:xfrm flipV="1">
          <a:off x="11534775" y="10232390"/>
          <a:ext cx="809625"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7637</xdr:rowOff>
    </xdr:from>
    <xdr:ext cx="405111" cy="259045"/>
    <xdr:sp macro="" textlink="">
      <xdr:nvSpPr>
        <xdr:cNvPr id="633" name="n_1aveValue【警察施設】&#10;有形固定資産減価償却率">
          <a:extLst>
            <a:ext uri="{FF2B5EF4-FFF2-40B4-BE49-F238E27FC236}">
              <a16:creationId xmlns:a16="http://schemas.microsoft.com/office/drawing/2014/main" id="{7FFA4326-B209-4B4E-B87D-4D497406F8F0}"/>
            </a:ext>
          </a:extLst>
        </xdr:cNvPr>
        <xdr:cNvSpPr txBox="1"/>
      </xdr:nvSpPr>
      <xdr:spPr>
        <a:xfrm>
          <a:off x="13745219"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32783</xdr:rowOff>
    </xdr:from>
    <xdr:ext cx="405111" cy="259045"/>
    <xdr:sp macro="" textlink="">
      <xdr:nvSpPr>
        <xdr:cNvPr id="634" name="n_2aveValue【警察施設】&#10;有形固定資産減価償却率">
          <a:extLst>
            <a:ext uri="{FF2B5EF4-FFF2-40B4-BE49-F238E27FC236}">
              <a16:creationId xmlns:a16="http://schemas.microsoft.com/office/drawing/2014/main" id="{4088C24E-272B-45D2-BAE1-B25A2ABFE757}"/>
            </a:ext>
          </a:extLst>
        </xdr:cNvPr>
        <xdr:cNvSpPr txBox="1"/>
      </xdr:nvSpPr>
      <xdr:spPr>
        <a:xfrm>
          <a:off x="12964169" y="94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1033</xdr:rowOff>
    </xdr:from>
    <xdr:ext cx="405111" cy="259045"/>
    <xdr:sp macro="" textlink="">
      <xdr:nvSpPr>
        <xdr:cNvPr id="635" name="n_3aveValue【警察施設】&#10;有形固定資産減価償却率">
          <a:extLst>
            <a:ext uri="{FF2B5EF4-FFF2-40B4-BE49-F238E27FC236}">
              <a16:creationId xmlns:a16="http://schemas.microsoft.com/office/drawing/2014/main" id="{7CEFA3FE-341F-4523-A9D6-B9F0BB62008F}"/>
            </a:ext>
          </a:extLst>
        </xdr:cNvPr>
        <xdr:cNvSpPr txBox="1"/>
      </xdr:nvSpPr>
      <xdr:spPr>
        <a:xfrm>
          <a:off x="12164069" y="923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636" name="n_4aveValue【警察施設】&#10;有形固定資産減価償却率">
          <a:extLst>
            <a:ext uri="{FF2B5EF4-FFF2-40B4-BE49-F238E27FC236}">
              <a16:creationId xmlns:a16="http://schemas.microsoft.com/office/drawing/2014/main" id="{459E8B01-8C51-465A-9066-5DCA14C2F9F8}"/>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108475</xdr:rowOff>
    </xdr:from>
    <xdr:ext cx="405111" cy="259045"/>
    <xdr:sp macro="" textlink="">
      <xdr:nvSpPr>
        <xdr:cNvPr id="637" name="n_1mainValue【警察施設】&#10;有形固定資産減価償却率">
          <a:extLst>
            <a:ext uri="{FF2B5EF4-FFF2-40B4-BE49-F238E27FC236}">
              <a16:creationId xmlns:a16="http://schemas.microsoft.com/office/drawing/2014/main" id="{4D20726F-E7A3-4273-BE0E-60C7364838E9}"/>
            </a:ext>
          </a:extLst>
        </xdr:cNvPr>
        <xdr:cNvSpPr txBox="1"/>
      </xdr:nvSpPr>
      <xdr:spPr>
        <a:xfrm>
          <a:off x="13745219" y="917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161053</xdr:rowOff>
    </xdr:from>
    <xdr:ext cx="405111" cy="259045"/>
    <xdr:sp macro="" textlink="">
      <xdr:nvSpPr>
        <xdr:cNvPr id="638" name="n_2mainValue【警察施設】&#10;有形固定資産減価償却率">
          <a:extLst>
            <a:ext uri="{FF2B5EF4-FFF2-40B4-BE49-F238E27FC236}">
              <a16:creationId xmlns:a16="http://schemas.microsoft.com/office/drawing/2014/main" id="{A29EDED8-9872-4443-8390-F45EB197E1AB}"/>
            </a:ext>
          </a:extLst>
        </xdr:cNvPr>
        <xdr:cNvSpPr txBox="1"/>
      </xdr:nvSpPr>
      <xdr:spPr>
        <a:xfrm>
          <a:off x="12964169" y="907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639" name="n_3mainValue【警察施設】&#10;有形固定資産減価償却率">
          <a:extLst>
            <a:ext uri="{FF2B5EF4-FFF2-40B4-BE49-F238E27FC236}">
              <a16:creationId xmlns:a16="http://schemas.microsoft.com/office/drawing/2014/main" id="{DC7DC144-6EDF-4937-A813-EFC5A1018D2D}"/>
            </a:ext>
          </a:extLst>
        </xdr:cNvPr>
        <xdr:cNvSpPr txBox="1"/>
      </xdr:nvSpPr>
      <xdr:spPr>
        <a:xfrm>
          <a:off x="12164069"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149369</xdr:rowOff>
    </xdr:from>
    <xdr:ext cx="405111" cy="259045"/>
    <xdr:sp macro="" textlink="">
      <xdr:nvSpPr>
        <xdr:cNvPr id="640" name="n_4mainValue【警察施設】&#10;有形固定資産減価償却率">
          <a:extLst>
            <a:ext uri="{FF2B5EF4-FFF2-40B4-BE49-F238E27FC236}">
              <a16:creationId xmlns:a16="http://schemas.microsoft.com/office/drawing/2014/main" id="{ADC8EF5A-A414-43D1-8033-756D2C138224}"/>
            </a:ext>
          </a:extLst>
        </xdr:cNvPr>
        <xdr:cNvSpPr txBox="1"/>
      </xdr:nvSpPr>
      <xdr:spPr>
        <a:xfrm>
          <a:off x="11354444" y="1035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8EB2119F-457A-457D-8A84-BC7E34290B4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2" name="正方形/長方形 641">
          <a:extLst>
            <a:ext uri="{FF2B5EF4-FFF2-40B4-BE49-F238E27FC236}">
              <a16:creationId xmlns:a16="http://schemas.microsoft.com/office/drawing/2014/main" id="{30023F3F-068C-45A2-8882-2B5C8BA5C7F7}"/>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3" name="正方形/長方形 642">
          <a:extLst>
            <a:ext uri="{FF2B5EF4-FFF2-40B4-BE49-F238E27FC236}">
              <a16:creationId xmlns:a16="http://schemas.microsoft.com/office/drawing/2014/main" id="{924AAD81-9A38-4BF2-AC71-6295B13B30C2}"/>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4" name="正方形/長方形 643">
          <a:extLst>
            <a:ext uri="{FF2B5EF4-FFF2-40B4-BE49-F238E27FC236}">
              <a16:creationId xmlns:a16="http://schemas.microsoft.com/office/drawing/2014/main" id="{2A1B5509-0EF9-47C7-88E0-B80D320F090F}"/>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5" name="正方形/長方形 644">
          <a:extLst>
            <a:ext uri="{FF2B5EF4-FFF2-40B4-BE49-F238E27FC236}">
              <a16:creationId xmlns:a16="http://schemas.microsoft.com/office/drawing/2014/main" id="{1EF0DAC8-5B8F-48B0-8545-C540AA156EBB}"/>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a:extLst>
            <a:ext uri="{FF2B5EF4-FFF2-40B4-BE49-F238E27FC236}">
              <a16:creationId xmlns:a16="http://schemas.microsoft.com/office/drawing/2014/main" id="{42DCEC96-2B1A-4308-8260-9691A47370A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a:extLst>
            <a:ext uri="{FF2B5EF4-FFF2-40B4-BE49-F238E27FC236}">
              <a16:creationId xmlns:a16="http://schemas.microsoft.com/office/drawing/2014/main" id="{BA4B1F5A-22C1-437F-B4CA-051494880B3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34FF0FF9-4574-48D9-AAD4-9CAC48F1750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9" name="テキスト ボックス 648">
          <a:extLst>
            <a:ext uri="{FF2B5EF4-FFF2-40B4-BE49-F238E27FC236}">
              <a16:creationId xmlns:a16="http://schemas.microsoft.com/office/drawing/2014/main" id="{6D9DEF48-03BB-42B6-9C40-E203EA68CA4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50" name="直線コネクタ 649">
          <a:extLst>
            <a:ext uri="{FF2B5EF4-FFF2-40B4-BE49-F238E27FC236}">
              <a16:creationId xmlns:a16="http://schemas.microsoft.com/office/drawing/2014/main" id="{33A78276-7095-486B-AB4E-DA4DA054EFAE}"/>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1" name="テキスト ボックス 650">
          <a:extLst>
            <a:ext uri="{FF2B5EF4-FFF2-40B4-BE49-F238E27FC236}">
              <a16:creationId xmlns:a16="http://schemas.microsoft.com/office/drawing/2014/main" id="{C7F999B8-BC59-4FBF-97F3-6AD8611A1AD6}"/>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2" name="直線コネクタ 651">
          <a:extLst>
            <a:ext uri="{FF2B5EF4-FFF2-40B4-BE49-F238E27FC236}">
              <a16:creationId xmlns:a16="http://schemas.microsoft.com/office/drawing/2014/main" id="{FA3E0625-8442-4503-BEAE-4991B87560F2}"/>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3" name="テキスト ボックス 652">
          <a:extLst>
            <a:ext uri="{FF2B5EF4-FFF2-40B4-BE49-F238E27FC236}">
              <a16:creationId xmlns:a16="http://schemas.microsoft.com/office/drawing/2014/main" id="{22BEF57B-A980-4890-9F8F-9C7EE1209E21}"/>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4" name="直線コネクタ 653">
          <a:extLst>
            <a:ext uri="{FF2B5EF4-FFF2-40B4-BE49-F238E27FC236}">
              <a16:creationId xmlns:a16="http://schemas.microsoft.com/office/drawing/2014/main" id="{D2C1969D-DF1B-4822-BEAF-5EBA16E28B7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5" name="テキスト ボックス 654">
          <a:extLst>
            <a:ext uri="{FF2B5EF4-FFF2-40B4-BE49-F238E27FC236}">
              <a16:creationId xmlns:a16="http://schemas.microsoft.com/office/drawing/2014/main" id="{EA395D42-C076-4198-A3FA-1CDFD15A5465}"/>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6" name="直線コネクタ 655">
          <a:extLst>
            <a:ext uri="{FF2B5EF4-FFF2-40B4-BE49-F238E27FC236}">
              <a16:creationId xmlns:a16="http://schemas.microsoft.com/office/drawing/2014/main" id="{CA3A4E98-199D-4631-A6AF-7A37D1A6DF50}"/>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7" name="テキスト ボックス 656">
          <a:extLst>
            <a:ext uri="{FF2B5EF4-FFF2-40B4-BE49-F238E27FC236}">
              <a16:creationId xmlns:a16="http://schemas.microsoft.com/office/drawing/2014/main" id="{03B8A37A-1ECC-4C00-855C-CA85E2038C9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8" name="直線コネクタ 657">
          <a:extLst>
            <a:ext uri="{FF2B5EF4-FFF2-40B4-BE49-F238E27FC236}">
              <a16:creationId xmlns:a16="http://schemas.microsoft.com/office/drawing/2014/main" id="{4E6A6051-0F6B-4B8C-9FBF-46CBF5A31371}"/>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9" name="テキスト ボックス 658">
          <a:extLst>
            <a:ext uri="{FF2B5EF4-FFF2-40B4-BE49-F238E27FC236}">
              <a16:creationId xmlns:a16="http://schemas.microsoft.com/office/drawing/2014/main" id="{CA5DA8F8-FC44-4196-9589-D1ABB9C7C4F0}"/>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a:extLst>
            <a:ext uri="{FF2B5EF4-FFF2-40B4-BE49-F238E27FC236}">
              <a16:creationId xmlns:a16="http://schemas.microsoft.com/office/drawing/2014/main" id="{7C5FDFDA-949A-4B94-BF25-4CE9455B7BE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a:extLst>
            <a:ext uri="{FF2B5EF4-FFF2-40B4-BE49-F238E27FC236}">
              <a16:creationId xmlns:a16="http://schemas.microsoft.com/office/drawing/2014/main" id="{68563449-1ED3-4DB0-93A5-005DAD17215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警察施設】&#10;一人当たり面積グラフ枠">
          <a:extLst>
            <a:ext uri="{FF2B5EF4-FFF2-40B4-BE49-F238E27FC236}">
              <a16:creationId xmlns:a16="http://schemas.microsoft.com/office/drawing/2014/main" id="{23C41FC2-4592-4F6C-8620-78962F51339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19050</xdr:rowOff>
    </xdr:to>
    <xdr:cxnSp macro="">
      <xdr:nvCxnSpPr>
        <xdr:cNvPr id="663" name="直線コネクタ 662">
          <a:extLst>
            <a:ext uri="{FF2B5EF4-FFF2-40B4-BE49-F238E27FC236}">
              <a16:creationId xmlns:a16="http://schemas.microsoft.com/office/drawing/2014/main" id="{C4F4C841-0C88-4B62-A456-25A2765A01AD}"/>
            </a:ext>
          </a:extLst>
        </xdr:cNvPr>
        <xdr:cNvCxnSpPr/>
      </xdr:nvCxnSpPr>
      <xdr:spPr>
        <a:xfrm flipV="1">
          <a:off x="19952970" y="8943975"/>
          <a:ext cx="1269"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22877</xdr:rowOff>
    </xdr:from>
    <xdr:ext cx="469744" cy="259045"/>
    <xdr:sp macro="" textlink="">
      <xdr:nvSpPr>
        <xdr:cNvPr id="664" name="【警察施設】&#10;一人当たり面積最小値テキスト">
          <a:extLst>
            <a:ext uri="{FF2B5EF4-FFF2-40B4-BE49-F238E27FC236}">
              <a16:creationId xmlns:a16="http://schemas.microsoft.com/office/drawing/2014/main" id="{5FE9DD9E-DA0B-4F96-8E50-3DC062900C2C}"/>
            </a:ext>
          </a:extLst>
        </xdr:cNvPr>
        <xdr:cNvSpPr txBox="1"/>
      </xdr:nvSpPr>
      <xdr:spPr>
        <a:xfrm>
          <a:off x="200025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19050</xdr:rowOff>
    </xdr:from>
    <xdr:to>
      <xdr:col>116</xdr:col>
      <xdr:colOff>152400</xdr:colOff>
      <xdr:row>63</xdr:row>
      <xdr:rowOff>19050</xdr:rowOff>
    </xdr:to>
    <xdr:cxnSp macro="">
      <xdr:nvCxnSpPr>
        <xdr:cNvPr id="665" name="直線コネクタ 664">
          <a:extLst>
            <a:ext uri="{FF2B5EF4-FFF2-40B4-BE49-F238E27FC236}">
              <a16:creationId xmlns:a16="http://schemas.microsoft.com/office/drawing/2014/main" id="{AE3DC68E-691A-41A0-AD4E-28C3AC163CB4}"/>
            </a:ext>
          </a:extLst>
        </xdr:cNvPr>
        <xdr:cNvCxnSpPr/>
      </xdr:nvCxnSpPr>
      <xdr:spPr>
        <a:xfrm>
          <a:off x="19878675" y="10220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666" name="【警察施設】&#10;一人当たり面積最大値テキスト">
          <a:extLst>
            <a:ext uri="{FF2B5EF4-FFF2-40B4-BE49-F238E27FC236}">
              <a16:creationId xmlns:a16="http://schemas.microsoft.com/office/drawing/2014/main" id="{98C2F084-2331-4C7D-B0E2-51EEA2E6DF5F}"/>
            </a:ext>
          </a:extLst>
        </xdr:cNvPr>
        <xdr:cNvSpPr txBox="1"/>
      </xdr:nvSpPr>
      <xdr:spPr>
        <a:xfrm>
          <a:off x="20002500" y="87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67" name="直線コネクタ 666">
          <a:extLst>
            <a:ext uri="{FF2B5EF4-FFF2-40B4-BE49-F238E27FC236}">
              <a16:creationId xmlns:a16="http://schemas.microsoft.com/office/drawing/2014/main" id="{82A484D0-8C55-49D4-9FFE-E61C666E817F}"/>
            </a:ext>
          </a:extLst>
        </xdr:cNvPr>
        <xdr:cNvCxnSpPr/>
      </xdr:nvCxnSpPr>
      <xdr:spPr>
        <a:xfrm>
          <a:off x="19878675" y="8943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22877</xdr:rowOff>
    </xdr:from>
    <xdr:ext cx="469744" cy="259045"/>
    <xdr:sp macro="" textlink="">
      <xdr:nvSpPr>
        <xdr:cNvPr id="668" name="【警察施設】&#10;一人当たり面積平均値テキスト">
          <a:extLst>
            <a:ext uri="{FF2B5EF4-FFF2-40B4-BE49-F238E27FC236}">
              <a16:creationId xmlns:a16="http://schemas.microsoft.com/office/drawing/2014/main" id="{09A378E4-A226-40AB-AFA1-4FBDC0572CD4}"/>
            </a:ext>
          </a:extLst>
        </xdr:cNvPr>
        <xdr:cNvSpPr txBox="1"/>
      </xdr:nvSpPr>
      <xdr:spPr>
        <a:xfrm>
          <a:off x="2000250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669" name="フローチャート: 判断 668">
          <a:extLst>
            <a:ext uri="{FF2B5EF4-FFF2-40B4-BE49-F238E27FC236}">
              <a16:creationId xmlns:a16="http://schemas.microsoft.com/office/drawing/2014/main" id="{864CF7F2-B02D-4378-BA05-144FA3FB5F02}"/>
            </a:ext>
          </a:extLst>
        </xdr:cNvPr>
        <xdr:cNvSpPr/>
      </xdr:nvSpPr>
      <xdr:spPr>
        <a:xfrm>
          <a:off x="19897725" y="976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xdr:rowOff>
    </xdr:from>
    <xdr:to>
      <xdr:col>112</xdr:col>
      <xdr:colOff>38100</xdr:colOff>
      <xdr:row>60</xdr:row>
      <xdr:rowOff>107950</xdr:rowOff>
    </xdr:to>
    <xdr:sp macro="" textlink="">
      <xdr:nvSpPr>
        <xdr:cNvPr id="670" name="フローチャート: 判断 669">
          <a:extLst>
            <a:ext uri="{FF2B5EF4-FFF2-40B4-BE49-F238E27FC236}">
              <a16:creationId xmlns:a16="http://schemas.microsoft.com/office/drawing/2014/main" id="{3F70A202-3BAB-4528-A7B6-652F7A57B3DA}"/>
            </a:ext>
          </a:extLst>
        </xdr:cNvPr>
        <xdr:cNvSpPr/>
      </xdr:nvSpPr>
      <xdr:spPr>
        <a:xfrm>
          <a:off x="19154775" y="972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158750</xdr:rowOff>
    </xdr:from>
    <xdr:to>
      <xdr:col>107</xdr:col>
      <xdr:colOff>101600</xdr:colOff>
      <xdr:row>59</xdr:row>
      <xdr:rowOff>88900</xdr:rowOff>
    </xdr:to>
    <xdr:sp macro="" textlink="">
      <xdr:nvSpPr>
        <xdr:cNvPr id="671" name="フローチャート: 判断 670">
          <a:extLst>
            <a:ext uri="{FF2B5EF4-FFF2-40B4-BE49-F238E27FC236}">
              <a16:creationId xmlns:a16="http://schemas.microsoft.com/office/drawing/2014/main" id="{0B262FE7-63DE-491E-81F5-1BDEC281B4C3}"/>
            </a:ext>
          </a:extLst>
        </xdr:cNvPr>
        <xdr:cNvSpPr/>
      </xdr:nvSpPr>
      <xdr:spPr>
        <a:xfrm>
          <a:off x="18345150" y="95535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72" name="フローチャート: 判断 671">
          <a:extLst>
            <a:ext uri="{FF2B5EF4-FFF2-40B4-BE49-F238E27FC236}">
              <a16:creationId xmlns:a16="http://schemas.microsoft.com/office/drawing/2014/main" id="{5DF5011C-6189-405B-8BA9-FF860CD4DA93}"/>
            </a:ext>
          </a:extLst>
        </xdr:cNvPr>
        <xdr:cNvSpPr/>
      </xdr:nvSpPr>
      <xdr:spPr>
        <a:xfrm>
          <a:off x="17554575" y="9839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73" name="フローチャート: 判断 672">
          <a:extLst>
            <a:ext uri="{FF2B5EF4-FFF2-40B4-BE49-F238E27FC236}">
              <a16:creationId xmlns:a16="http://schemas.microsoft.com/office/drawing/2014/main" id="{985F7C7A-863C-4594-9BC3-305458AD529C}"/>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4F6981B-1DA5-403D-9E6C-02C1B32913C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441885C6-E740-40DD-8C82-104D571EED0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396982BD-9824-4556-A2B7-13B8D460C51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E88225CD-0018-4A84-BE25-5A9D91B2A36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7E7C0D5F-F131-4B0F-AF0B-911B1EEDDA9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679" name="楕円 678">
          <a:extLst>
            <a:ext uri="{FF2B5EF4-FFF2-40B4-BE49-F238E27FC236}">
              <a16:creationId xmlns:a16="http://schemas.microsoft.com/office/drawing/2014/main" id="{882B08C0-8BCF-4CB3-A8FD-332B950DC873}"/>
            </a:ext>
          </a:extLst>
        </xdr:cNvPr>
        <xdr:cNvSpPr/>
      </xdr:nvSpPr>
      <xdr:spPr>
        <a:xfrm>
          <a:off x="19897725" y="9563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469744" cy="259045"/>
    <xdr:sp macro="" textlink="">
      <xdr:nvSpPr>
        <xdr:cNvPr id="680" name="【警察施設】&#10;一人当たり面積該当値テキスト">
          <a:extLst>
            <a:ext uri="{FF2B5EF4-FFF2-40B4-BE49-F238E27FC236}">
              <a16:creationId xmlns:a16="http://schemas.microsoft.com/office/drawing/2014/main" id="{0BBD196B-ED4C-4086-B4CC-E05225A3316C}"/>
            </a:ext>
          </a:extLst>
        </xdr:cNvPr>
        <xdr:cNvSpPr txBox="1"/>
      </xdr:nvSpPr>
      <xdr:spPr>
        <a:xfrm>
          <a:off x="20002500"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681" name="楕円 680">
          <a:extLst>
            <a:ext uri="{FF2B5EF4-FFF2-40B4-BE49-F238E27FC236}">
              <a16:creationId xmlns:a16="http://schemas.microsoft.com/office/drawing/2014/main" id="{EF519FA2-058A-480F-B128-D978DD308954}"/>
            </a:ext>
          </a:extLst>
        </xdr:cNvPr>
        <xdr:cNvSpPr/>
      </xdr:nvSpPr>
      <xdr:spPr>
        <a:xfrm>
          <a:off x="19154775" y="9725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60</xdr:row>
      <xdr:rowOff>57150</xdr:rowOff>
    </xdr:to>
    <xdr:cxnSp macro="">
      <xdr:nvCxnSpPr>
        <xdr:cNvPr id="682" name="直線コネクタ 681">
          <a:extLst>
            <a:ext uri="{FF2B5EF4-FFF2-40B4-BE49-F238E27FC236}">
              <a16:creationId xmlns:a16="http://schemas.microsoft.com/office/drawing/2014/main" id="{E4D1384C-F39A-4A6C-9C94-092649B396E5}"/>
            </a:ext>
          </a:extLst>
        </xdr:cNvPr>
        <xdr:cNvCxnSpPr/>
      </xdr:nvCxnSpPr>
      <xdr:spPr>
        <a:xfrm flipV="1">
          <a:off x="19202400" y="9610725"/>
          <a:ext cx="752475"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683" name="楕円 682">
          <a:extLst>
            <a:ext uri="{FF2B5EF4-FFF2-40B4-BE49-F238E27FC236}">
              <a16:creationId xmlns:a16="http://schemas.microsoft.com/office/drawing/2014/main" id="{834E9536-7935-44AE-8101-2AEF881064F5}"/>
            </a:ext>
          </a:extLst>
        </xdr:cNvPr>
        <xdr:cNvSpPr/>
      </xdr:nvSpPr>
      <xdr:spPr>
        <a:xfrm>
          <a:off x="18345150" y="9744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76200</xdr:rowOff>
    </xdr:to>
    <xdr:cxnSp macro="">
      <xdr:nvCxnSpPr>
        <xdr:cNvPr id="684" name="直線コネクタ 683">
          <a:extLst>
            <a:ext uri="{FF2B5EF4-FFF2-40B4-BE49-F238E27FC236}">
              <a16:creationId xmlns:a16="http://schemas.microsoft.com/office/drawing/2014/main" id="{899D77ED-3B80-4741-B04C-73CF02029FD5}"/>
            </a:ext>
          </a:extLst>
        </xdr:cNvPr>
        <xdr:cNvCxnSpPr/>
      </xdr:nvCxnSpPr>
      <xdr:spPr>
        <a:xfrm flipV="1">
          <a:off x="18392775" y="97726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85" name="楕円 684">
          <a:extLst>
            <a:ext uri="{FF2B5EF4-FFF2-40B4-BE49-F238E27FC236}">
              <a16:creationId xmlns:a16="http://schemas.microsoft.com/office/drawing/2014/main" id="{BA621109-CF73-4048-B398-90D10233162D}"/>
            </a:ext>
          </a:extLst>
        </xdr:cNvPr>
        <xdr:cNvSpPr/>
      </xdr:nvSpPr>
      <xdr:spPr>
        <a:xfrm>
          <a:off x="17554575" y="100869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62</xdr:row>
      <xdr:rowOff>95250</xdr:rowOff>
    </xdr:to>
    <xdr:cxnSp macro="">
      <xdr:nvCxnSpPr>
        <xdr:cNvPr id="686" name="直線コネクタ 685">
          <a:extLst>
            <a:ext uri="{FF2B5EF4-FFF2-40B4-BE49-F238E27FC236}">
              <a16:creationId xmlns:a16="http://schemas.microsoft.com/office/drawing/2014/main" id="{8F2D5631-0FFF-4CBA-8CBA-9757EB0215F5}"/>
            </a:ext>
          </a:extLst>
        </xdr:cNvPr>
        <xdr:cNvCxnSpPr/>
      </xdr:nvCxnSpPr>
      <xdr:spPr>
        <a:xfrm flipV="1">
          <a:off x="17602200" y="9791700"/>
          <a:ext cx="790575"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87" name="楕円 686">
          <a:extLst>
            <a:ext uri="{FF2B5EF4-FFF2-40B4-BE49-F238E27FC236}">
              <a16:creationId xmlns:a16="http://schemas.microsoft.com/office/drawing/2014/main" id="{18218B1C-DED3-4EE7-8451-D72775B4A13D}"/>
            </a:ext>
          </a:extLst>
        </xdr:cNvPr>
        <xdr:cNvSpPr/>
      </xdr:nvSpPr>
      <xdr:spPr>
        <a:xfrm>
          <a:off x="16754475" y="1021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63</xdr:row>
      <xdr:rowOff>57150</xdr:rowOff>
    </xdr:to>
    <xdr:cxnSp macro="">
      <xdr:nvCxnSpPr>
        <xdr:cNvPr id="688" name="直線コネクタ 687">
          <a:extLst>
            <a:ext uri="{FF2B5EF4-FFF2-40B4-BE49-F238E27FC236}">
              <a16:creationId xmlns:a16="http://schemas.microsoft.com/office/drawing/2014/main" id="{E64531AC-48E4-4B97-845F-697300188924}"/>
            </a:ext>
          </a:extLst>
        </xdr:cNvPr>
        <xdr:cNvCxnSpPr/>
      </xdr:nvCxnSpPr>
      <xdr:spPr>
        <a:xfrm flipV="1">
          <a:off x="16802100" y="10134600"/>
          <a:ext cx="8001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99077</xdr:rowOff>
    </xdr:from>
    <xdr:ext cx="469744" cy="259045"/>
    <xdr:sp macro="" textlink="">
      <xdr:nvSpPr>
        <xdr:cNvPr id="689" name="n_1aveValue【警察施設】&#10;一人当たり面積">
          <a:extLst>
            <a:ext uri="{FF2B5EF4-FFF2-40B4-BE49-F238E27FC236}">
              <a16:creationId xmlns:a16="http://schemas.microsoft.com/office/drawing/2014/main" id="{3A40BD77-F908-4301-93E1-48C931CAAB6B}"/>
            </a:ext>
          </a:extLst>
        </xdr:cNvPr>
        <xdr:cNvSpPr txBox="1"/>
      </xdr:nvSpPr>
      <xdr:spPr>
        <a:xfrm>
          <a:off x="18983402" y="98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105427</xdr:rowOff>
    </xdr:from>
    <xdr:ext cx="469744" cy="259045"/>
    <xdr:sp macro="" textlink="">
      <xdr:nvSpPr>
        <xdr:cNvPr id="690" name="n_2aveValue【警察施設】&#10;一人当たり面積">
          <a:extLst>
            <a:ext uri="{FF2B5EF4-FFF2-40B4-BE49-F238E27FC236}">
              <a16:creationId xmlns:a16="http://schemas.microsoft.com/office/drawing/2014/main" id="{EC3E12A3-66B4-451D-A2B1-E07FE8488B65}"/>
            </a:ext>
          </a:extLst>
        </xdr:cNvPr>
        <xdr:cNvSpPr txBox="1"/>
      </xdr:nvSpPr>
      <xdr:spPr>
        <a:xfrm>
          <a:off x="18183302"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91" name="n_3aveValue【警察施設】&#10;一人当たり面積">
          <a:extLst>
            <a:ext uri="{FF2B5EF4-FFF2-40B4-BE49-F238E27FC236}">
              <a16:creationId xmlns:a16="http://schemas.microsoft.com/office/drawing/2014/main" id="{8E630330-3B6F-4519-B037-388F81519AB9}"/>
            </a:ext>
          </a:extLst>
        </xdr:cNvPr>
        <xdr:cNvSpPr txBox="1"/>
      </xdr:nvSpPr>
      <xdr:spPr>
        <a:xfrm>
          <a:off x="173832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692" name="n_4aveValue【警察施設】&#10;一人当たり面積">
          <a:extLst>
            <a:ext uri="{FF2B5EF4-FFF2-40B4-BE49-F238E27FC236}">
              <a16:creationId xmlns:a16="http://schemas.microsoft.com/office/drawing/2014/main" id="{B618E418-FC8A-4A51-93D2-A6228FF173D7}"/>
            </a:ext>
          </a:extLst>
        </xdr:cNvPr>
        <xdr:cNvSpPr txBox="1"/>
      </xdr:nvSpPr>
      <xdr:spPr>
        <a:xfrm>
          <a:off x="16592627"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124477</xdr:rowOff>
    </xdr:from>
    <xdr:ext cx="469744" cy="259045"/>
    <xdr:sp macro="" textlink="">
      <xdr:nvSpPr>
        <xdr:cNvPr id="693" name="n_1mainValue【警察施設】&#10;一人当たり面積">
          <a:extLst>
            <a:ext uri="{FF2B5EF4-FFF2-40B4-BE49-F238E27FC236}">
              <a16:creationId xmlns:a16="http://schemas.microsoft.com/office/drawing/2014/main" id="{CD448627-6E3A-431A-97EA-87DD68FFD616}"/>
            </a:ext>
          </a:extLst>
        </xdr:cNvPr>
        <xdr:cNvSpPr txBox="1"/>
      </xdr:nvSpPr>
      <xdr:spPr>
        <a:xfrm>
          <a:off x="18983402"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694" name="n_2mainValue【警察施設】&#10;一人当たり面積">
          <a:extLst>
            <a:ext uri="{FF2B5EF4-FFF2-40B4-BE49-F238E27FC236}">
              <a16:creationId xmlns:a16="http://schemas.microsoft.com/office/drawing/2014/main" id="{04CFC5EC-2BB9-44C9-AAB2-EF1E73D0A0A6}"/>
            </a:ext>
          </a:extLst>
        </xdr:cNvPr>
        <xdr:cNvSpPr txBox="1"/>
      </xdr:nvSpPr>
      <xdr:spPr>
        <a:xfrm>
          <a:off x="18183302"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695" name="n_3mainValue【警察施設】&#10;一人当たり面積">
          <a:extLst>
            <a:ext uri="{FF2B5EF4-FFF2-40B4-BE49-F238E27FC236}">
              <a16:creationId xmlns:a16="http://schemas.microsoft.com/office/drawing/2014/main" id="{73C87471-E9C0-4601-A755-2C4F1D3037D8}"/>
            </a:ext>
          </a:extLst>
        </xdr:cNvPr>
        <xdr:cNvSpPr txBox="1"/>
      </xdr:nvSpPr>
      <xdr:spPr>
        <a:xfrm>
          <a:off x="17383202" y="1017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96" name="n_4mainValue【警察施設】&#10;一人当たり面積">
          <a:extLst>
            <a:ext uri="{FF2B5EF4-FFF2-40B4-BE49-F238E27FC236}">
              <a16:creationId xmlns:a16="http://schemas.microsoft.com/office/drawing/2014/main" id="{F839C64A-AEBB-4467-969A-F6261D64E8A2}"/>
            </a:ext>
          </a:extLst>
        </xdr:cNvPr>
        <xdr:cNvSpPr txBox="1"/>
      </xdr:nvSpPr>
      <xdr:spPr>
        <a:xfrm>
          <a:off x="16592627"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a:extLst>
            <a:ext uri="{FF2B5EF4-FFF2-40B4-BE49-F238E27FC236}">
              <a16:creationId xmlns:a16="http://schemas.microsoft.com/office/drawing/2014/main" id="{EDC2682A-C6BA-4C8D-B7F0-6AE900B3D519}"/>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8" name="正方形/長方形 697">
          <a:extLst>
            <a:ext uri="{FF2B5EF4-FFF2-40B4-BE49-F238E27FC236}">
              <a16:creationId xmlns:a16="http://schemas.microsoft.com/office/drawing/2014/main" id="{B739FB60-0B84-484C-A999-3C856E10A91C}"/>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99" name="正方形/長方形 698">
          <a:extLst>
            <a:ext uri="{FF2B5EF4-FFF2-40B4-BE49-F238E27FC236}">
              <a16:creationId xmlns:a16="http://schemas.microsoft.com/office/drawing/2014/main" id="{4F2EC0BC-A186-4721-890B-2A015BFE51E5}"/>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0" name="正方形/長方形 699">
          <a:extLst>
            <a:ext uri="{FF2B5EF4-FFF2-40B4-BE49-F238E27FC236}">
              <a16:creationId xmlns:a16="http://schemas.microsoft.com/office/drawing/2014/main" id="{4B644135-A5F6-49CB-BBD8-D6333CD76B9F}"/>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1" name="正方形/長方形 700">
          <a:extLst>
            <a:ext uri="{FF2B5EF4-FFF2-40B4-BE49-F238E27FC236}">
              <a16:creationId xmlns:a16="http://schemas.microsoft.com/office/drawing/2014/main" id="{0631B257-9F9C-4C2C-828A-37A7DFC9194D}"/>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正方形/長方形 701">
          <a:extLst>
            <a:ext uri="{FF2B5EF4-FFF2-40B4-BE49-F238E27FC236}">
              <a16:creationId xmlns:a16="http://schemas.microsoft.com/office/drawing/2014/main" id="{B08B1803-6BC5-4409-A492-0CA49370A330}"/>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3" name="テキスト ボックス 702">
          <a:extLst>
            <a:ext uri="{FF2B5EF4-FFF2-40B4-BE49-F238E27FC236}">
              <a16:creationId xmlns:a16="http://schemas.microsoft.com/office/drawing/2014/main" id="{8953B184-5377-4D6F-AA7A-9465CC99B08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4" name="直線コネクタ 703">
          <a:extLst>
            <a:ext uri="{FF2B5EF4-FFF2-40B4-BE49-F238E27FC236}">
              <a16:creationId xmlns:a16="http://schemas.microsoft.com/office/drawing/2014/main" id="{3964237B-DEDE-40C4-8B60-39CC35979B5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5" name="テキスト ボックス 704">
          <a:extLst>
            <a:ext uri="{FF2B5EF4-FFF2-40B4-BE49-F238E27FC236}">
              <a16:creationId xmlns:a16="http://schemas.microsoft.com/office/drawing/2014/main" id="{B4636B77-DFCF-453D-9764-E8836E224B73}"/>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6" name="直線コネクタ 705">
          <a:extLst>
            <a:ext uri="{FF2B5EF4-FFF2-40B4-BE49-F238E27FC236}">
              <a16:creationId xmlns:a16="http://schemas.microsoft.com/office/drawing/2014/main" id="{6C3FB6D4-1C1C-4231-8942-E3A82D44B540}"/>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07" name="テキスト ボックス 706">
          <a:extLst>
            <a:ext uri="{FF2B5EF4-FFF2-40B4-BE49-F238E27FC236}">
              <a16:creationId xmlns:a16="http://schemas.microsoft.com/office/drawing/2014/main" id="{00A6B567-61EF-4094-846F-132FFA7DC5C5}"/>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8" name="直線コネクタ 707">
          <a:extLst>
            <a:ext uri="{FF2B5EF4-FFF2-40B4-BE49-F238E27FC236}">
              <a16:creationId xmlns:a16="http://schemas.microsoft.com/office/drawing/2014/main" id="{170AC20D-99D8-4320-8975-CF3356228B4B}"/>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9" name="テキスト ボックス 708">
          <a:extLst>
            <a:ext uri="{FF2B5EF4-FFF2-40B4-BE49-F238E27FC236}">
              <a16:creationId xmlns:a16="http://schemas.microsoft.com/office/drawing/2014/main" id="{DB379558-0ED2-41E1-BD07-08F621F1EF3C}"/>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0" name="直線コネクタ 709">
          <a:extLst>
            <a:ext uri="{FF2B5EF4-FFF2-40B4-BE49-F238E27FC236}">
              <a16:creationId xmlns:a16="http://schemas.microsoft.com/office/drawing/2014/main" id="{30974A48-2A93-463C-A991-DFA4BD378D79}"/>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1" name="テキスト ボックス 710">
          <a:extLst>
            <a:ext uri="{FF2B5EF4-FFF2-40B4-BE49-F238E27FC236}">
              <a16:creationId xmlns:a16="http://schemas.microsoft.com/office/drawing/2014/main" id="{497E13F0-5070-4CDE-9A03-078BD4CE45B0}"/>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2" name="直線コネクタ 711">
          <a:extLst>
            <a:ext uri="{FF2B5EF4-FFF2-40B4-BE49-F238E27FC236}">
              <a16:creationId xmlns:a16="http://schemas.microsoft.com/office/drawing/2014/main" id="{37AABCB6-7970-44CF-BE84-BA00F85587C5}"/>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3" name="テキスト ボックス 712">
          <a:extLst>
            <a:ext uri="{FF2B5EF4-FFF2-40B4-BE49-F238E27FC236}">
              <a16:creationId xmlns:a16="http://schemas.microsoft.com/office/drawing/2014/main" id="{203288FC-F3BA-4854-B3DA-0778BD633C55}"/>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4" name="直線コネクタ 713">
          <a:extLst>
            <a:ext uri="{FF2B5EF4-FFF2-40B4-BE49-F238E27FC236}">
              <a16:creationId xmlns:a16="http://schemas.microsoft.com/office/drawing/2014/main" id="{546F8ED8-4DB9-4014-B962-B3588ECBDE38}"/>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5" name="テキスト ボックス 714">
          <a:extLst>
            <a:ext uri="{FF2B5EF4-FFF2-40B4-BE49-F238E27FC236}">
              <a16:creationId xmlns:a16="http://schemas.microsoft.com/office/drawing/2014/main" id="{7E503517-4458-43B8-831C-E89B0D998024}"/>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6" name="直線コネクタ 715">
          <a:extLst>
            <a:ext uri="{FF2B5EF4-FFF2-40B4-BE49-F238E27FC236}">
              <a16:creationId xmlns:a16="http://schemas.microsoft.com/office/drawing/2014/main" id="{A8BE9518-69B2-4DFD-8C4C-B70FB098E902}"/>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17" name="テキスト ボックス 716">
          <a:extLst>
            <a:ext uri="{FF2B5EF4-FFF2-40B4-BE49-F238E27FC236}">
              <a16:creationId xmlns:a16="http://schemas.microsoft.com/office/drawing/2014/main" id="{FF85B836-3175-4B75-84A8-A59D32536ECE}"/>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a:extLst>
            <a:ext uri="{FF2B5EF4-FFF2-40B4-BE49-F238E27FC236}">
              <a16:creationId xmlns:a16="http://schemas.microsoft.com/office/drawing/2014/main" id="{E21AD968-D05E-4223-8BAA-584C1DFB804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9" name="テキスト ボックス 718">
          <a:extLst>
            <a:ext uri="{FF2B5EF4-FFF2-40B4-BE49-F238E27FC236}">
              <a16:creationId xmlns:a16="http://schemas.microsoft.com/office/drawing/2014/main" id="{3EE3E256-864F-474D-9468-F81411C17F0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庁舎】&#10;有形固定資産減価償却率グラフ枠">
          <a:extLst>
            <a:ext uri="{FF2B5EF4-FFF2-40B4-BE49-F238E27FC236}">
              <a16:creationId xmlns:a16="http://schemas.microsoft.com/office/drawing/2014/main" id="{6EBF3E2D-7975-4F86-96CE-FA38E7FB25EE}"/>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131173</xdr:rowOff>
    </xdr:from>
    <xdr:to>
      <xdr:col>85</xdr:col>
      <xdr:colOff>126364</xdr:colOff>
      <xdr:row>86</xdr:row>
      <xdr:rowOff>8708</xdr:rowOff>
    </xdr:to>
    <xdr:cxnSp macro="">
      <xdr:nvCxnSpPr>
        <xdr:cNvPr id="721" name="直線コネクタ 720">
          <a:extLst>
            <a:ext uri="{FF2B5EF4-FFF2-40B4-BE49-F238E27FC236}">
              <a16:creationId xmlns:a16="http://schemas.microsoft.com/office/drawing/2014/main" id="{041CB811-FFEB-47A9-BC1A-AAEBEEA02BFE}"/>
            </a:ext>
          </a:extLst>
        </xdr:cNvPr>
        <xdr:cNvCxnSpPr/>
      </xdr:nvCxnSpPr>
      <xdr:spPr>
        <a:xfrm flipV="1">
          <a:off x="14695170" y="12923248"/>
          <a:ext cx="1269" cy="1014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12535</xdr:rowOff>
    </xdr:from>
    <xdr:ext cx="405111" cy="259045"/>
    <xdr:sp macro="" textlink="">
      <xdr:nvSpPr>
        <xdr:cNvPr id="722" name="【庁舎】&#10;有形固定資産減価償却率最小値テキスト">
          <a:extLst>
            <a:ext uri="{FF2B5EF4-FFF2-40B4-BE49-F238E27FC236}">
              <a16:creationId xmlns:a16="http://schemas.microsoft.com/office/drawing/2014/main" id="{2FF5A1D9-A984-45CB-9FE4-DD9856FA4532}"/>
            </a:ext>
          </a:extLst>
        </xdr:cNvPr>
        <xdr:cNvSpPr txBox="1"/>
      </xdr:nvSpPr>
      <xdr:spPr>
        <a:xfrm>
          <a:off x="14744700" y="139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8708</xdr:rowOff>
    </xdr:from>
    <xdr:to>
      <xdr:col>86</xdr:col>
      <xdr:colOff>25400</xdr:colOff>
      <xdr:row>86</xdr:row>
      <xdr:rowOff>8708</xdr:rowOff>
    </xdr:to>
    <xdr:cxnSp macro="">
      <xdr:nvCxnSpPr>
        <xdr:cNvPr id="723" name="直線コネクタ 722">
          <a:extLst>
            <a:ext uri="{FF2B5EF4-FFF2-40B4-BE49-F238E27FC236}">
              <a16:creationId xmlns:a16="http://schemas.microsoft.com/office/drawing/2014/main" id="{0A69BC11-84EF-4C5D-AD67-2DB95BC099FC}"/>
            </a:ext>
          </a:extLst>
        </xdr:cNvPr>
        <xdr:cNvCxnSpPr/>
      </xdr:nvCxnSpPr>
      <xdr:spPr>
        <a:xfrm>
          <a:off x="14611350" y="139374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77850</xdr:rowOff>
    </xdr:from>
    <xdr:ext cx="405111" cy="259045"/>
    <xdr:sp macro="" textlink="">
      <xdr:nvSpPr>
        <xdr:cNvPr id="724" name="【庁舎】&#10;有形固定資産減価償却率最大値テキスト">
          <a:extLst>
            <a:ext uri="{FF2B5EF4-FFF2-40B4-BE49-F238E27FC236}">
              <a16:creationId xmlns:a16="http://schemas.microsoft.com/office/drawing/2014/main" id="{9284A443-2ECF-4B8B-8BEB-8574330D2652}"/>
            </a:ext>
          </a:extLst>
        </xdr:cNvPr>
        <xdr:cNvSpPr txBox="1"/>
      </xdr:nvSpPr>
      <xdr:spPr>
        <a:xfrm>
          <a:off x="14744700" y="1270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131173</xdr:rowOff>
    </xdr:from>
    <xdr:to>
      <xdr:col>86</xdr:col>
      <xdr:colOff>25400</xdr:colOff>
      <xdr:row>79</xdr:row>
      <xdr:rowOff>131173</xdr:rowOff>
    </xdr:to>
    <xdr:cxnSp macro="">
      <xdr:nvCxnSpPr>
        <xdr:cNvPr id="725" name="直線コネクタ 724">
          <a:extLst>
            <a:ext uri="{FF2B5EF4-FFF2-40B4-BE49-F238E27FC236}">
              <a16:creationId xmlns:a16="http://schemas.microsoft.com/office/drawing/2014/main" id="{793F0F7C-9817-40BA-9740-AE55E011741C}"/>
            </a:ext>
          </a:extLst>
        </xdr:cNvPr>
        <xdr:cNvCxnSpPr/>
      </xdr:nvCxnSpPr>
      <xdr:spPr>
        <a:xfrm>
          <a:off x="14611350" y="129232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145341</xdr:rowOff>
    </xdr:from>
    <xdr:ext cx="405111" cy="259045"/>
    <xdr:sp macro="" textlink="">
      <xdr:nvSpPr>
        <xdr:cNvPr id="726" name="【庁舎】&#10;有形固定資産減価償却率平均値テキスト">
          <a:extLst>
            <a:ext uri="{FF2B5EF4-FFF2-40B4-BE49-F238E27FC236}">
              <a16:creationId xmlns:a16="http://schemas.microsoft.com/office/drawing/2014/main" id="{9756E662-CD13-4F5C-BFB9-85B3284856E7}"/>
            </a:ext>
          </a:extLst>
        </xdr:cNvPr>
        <xdr:cNvSpPr txBox="1"/>
      </xdr:nvSpPr>
      <xdr:spPr>
        <a:xfrm>
          <a:off x="14744700" y="1342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727" name="フローチャート: 判断 726">
          <a:extLst>
            <a:ext uri="{FF2B5EF4-FFF2-40B4-BE49-F238E27FC236}">
              <a16:creationId xmlns:a16="http://schemas.microsoft.com/office/drawing/2014/main" id="{A6B543CC-C401-46E6-AB60-B67CCA64552D}"/>
            </a:ext>
          </a:extLst>
        </xdr:cNvPr>
        <xdr:cNvSpPr/>
      </xdr:nvSpPr>
      <xdr:spPr>
        <a:xfrm>
          <a:off x="14649450" y="13441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82006</xdr:rowOff>
    </xdr:from>
    <xdr:to>
      <xdr:col>81</xdr:col>
      <xdr:colOff>101600</xdr:colOff>
      <xdr:row>83</xdr:row>
      <xdr:rowOff>12156</xdr:rowOff>
    </xdr:to>
    <xdr:sp macro="" textlink="">
      <xdr:nvSpPr>
        <xdr:cNvPr id="728" name="フローチャート: 判断 727">
          <a:extLst>
            <a:ext uri="{FF2B5EF4-FFF2-40B4-BE49-F238E27FC236}">
              <a16:creationId xmlns:a16="http://schemas.microsoft.com/office/drawing/2014/main" id="{0BA455A3-1FD2-4942-8D4C-DBA84DDFA0DE}"/>
            </a:ext>
          </a:extLst>
        </xdr:cNvPr>
        <xdr:cNvSpPr/>
      </xdr:nvSpPr>
      <xdr:spPr>
        <a:xfrm>
          <a:off x="13887450" y="1336303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168548</xdr:rowOff>
    </xdr:from>
    <xdr:to>
      <xdr:col>76</xdr:col>
      <xdr:colOff>165100</xdr:colOff>
      <xdr:row>82</xdr:row>
      <xdr:rowOff>98698</xdr:rowOff>
    </xdr:to>
    <xdr:sp macro="" textlink="">
      <xdr:nvSpPr>
        <xdr:cNvPr id="729" name="フローチャート: 判断 728">
          <a:extLst>
            <a:ext uri="{FF2B5EF4-FFF2-40B4-BE49-F238E27FC236}">
              <a16:creationId xmlns:a16="http://schemas.microsoft.com/office/drawing/2014/main" id="{D2ABEDE3-9045-4422-A792-8E599B6FB772}"/>
            </a:ext>
          </a:extLst>
        </xdr:cNvPr>
        <xdr:cNvSpPr/>
      </xdr:nvSpPr>
      <xdr:spPr>
        <a:xfrm>
          <a:off x="13096875" y="1327494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91802</xdr:rowOff>
    </xdr:from>
    <xdr:to>
      <xdr:col>72</xdr:col>
      <xdr:colOff>38100</xdr:colOff>
      <xdr:row>83</xdr:row>
      <xdr:rowOff>21952</xdr:rowOff>
    </xdr:to>
    <xdr:sp macro="" textlink="">
      <xdr:nvSpPr>
        <xdr:cNvPr id="730" name="フローチャート: 判断 729">
          <a:extLst>
            <a:ext uri="{FF2B5EF4-FFF2-40B4-BE49-F238E27FC236}">
              <a16:creationId xmlns:a16="http://schemas.microsoft.com/office/drawing/2014/main" id="{72478BCC-0FE0-4C8D-BA83-BD561EE7DF38}"/>
            </a:ext>
          </a:extLst>
        </xdr:cNvPr>
        <xdr:cNvSpPr/>
      </xdr:nvSpPr>
      <xdr:spPr>
        <a:xfrm>
          <a:off x="12296775" y="133664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165281</xdr:rowOff>
    </xdr:from>
    <xdr:to>
      <xdr:col>67</xdr:col>
      <xdr:colOff>101600</xdr:colOff>
      <xdr:row>80</xdr:row>
      <xdr:rowOff>95431</xdr:rowOff>
    </xdr:to>
    <xdr:sp macro="" textlink="">
      <xdr:nvSpPr>
        <xdr:cNvPr id="731" name="フローチャート: 判断 730">
          <a:extLst>
            <a:ext uri="{FF2B5EF4-FFF2-40B4-BE49-F238E27FC236}">
              <a16:creationId xmlns:a16="http://schemas.microsoft.com/office/drawing/2014/main" id="{CE1DBC3E-CCD2-4DD8-AAD6-2759A02F24CC}"/>
            </a:ext>
          </a:extLst>
        </xdr:cNvPr>
        <xdr:cNvSpPr/>
      </xdr:nvSpPr>
      <xdr:spPr>
        <a:xfrm>
          <a:off x="11487150" y="129541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C6E28A5B-5CAA-4C00-BC77-2E3751415B1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6B9DE9D8-1FA1-489A-AA66-EA253A37AEC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D4B63DC1-3CBC-4ADD-91C7-1186D4D19BD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14D59C01-5737-41D7-B45C-132DF45F794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3F9196CC-1102-4424-B53D-58799C924A9E}"/>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737" name="楕円 736">
          <a:extLst>
            <a:ext uri="{FF2B5EF4-FFF2-40B4-BE49-F238E27FC236}">
              <a16:creationId xmlns:a16="http://schemas.microsoft.com/office/drawing/2014/main" id="{F79AFF44-DA6D-4228-B718-11DA7BDA85BE}"/>
            </a:ext>
          </a:extLst>
        </xdr:cNvPr>
        <xdr:cNvSpPr/>
      </xdr:nvSpPr>
      <xdr:spPr>
        <a:xfrm>
          <a:off x="14649450" y="1287562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33400</xdr:rowOff>
    </xdr:from>
    <xdr:ext cx="405111" cy="259045"/>
    <xdr:sp macro="" textlink="">
      <xdr:nvSpPr>
        <xdr:cNvPr id="738" name="【庁舎】&#10;有形固定資産減価償却率該当値テキスト">
          <a:extLst>
            <a:ext uri="{FF2B5EF4-FFF2-40B4-BE49-F238E27FC236}">
              <a16:creationId xmlns:a16="http://schemas.microsoft.com/office/drawing/2014/main" id="{12055239-E8A9-4C5A-95BF-757D95437B6C}"/>
            </a:ext>
          </a:extLst>
        </xdr:cNvPr>
        <xdr:cNvSpPr txBox="1"/>
      </xdr:nvSpPr>
      <xdr:spPr>
        <a:xfrm>
          <a:off x="14744700" y="1282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166914</xdr:rowOff>
    </xdr:from>
    <xdr:to>
      <xdr:col>81</xdr:col>
      <xdr:colOff>101600</xdr:colOff>
      <xdr:row>79</xdr:row>
      <xdr:rowOff>97064</xdr:rowOff>
    </xdr:to>
    <xdr:sp macro="" textlink="">
      <xdr:nvSpPr>
        <xdr:cNvPr id="739" name="楕円 738">
          <a:extLst>
            <a:ext uri="{FF2B5EF4-FFF2-40B4-BE49-F238E27FC236}">
              <a16:creationId xmlns:a16="http://schemas.microsoft.com/office/drawing/2014/main" id="{D5374665-F8F8-4C2A-89AF-1FCF319C3B56}"/>
            </a:ext>
          </a:extLst>
        </xdr:cNvPr>
        <xdr:cNvSpPr/>
      </xdr:nvSpPr>
      <xdr:spPr>
        <a:xfrm>
          <a:off x="13887450" y="127938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46264</xdr:rowOff>
    </xdr:from>
    <xdr:to>
      <xdr:col>85</xdr:col>
      <xdr:colOff>127000</xdr:colOff>
      <xdr:row>79</xdr:row>
      <xdr:rowOff>131173</xdr:rowOff>
    </xdr:to>
    <xdr:cxnSp macro="">
      <xdr:nvCxnSpPr>
        <xdr:cNvPr id="740" name="直線コネクタ 739">
          <a:extLst>
            <a:ext uri="{FF2B5EF4-FFF2-40B4-BE49-F238E27FC236}">
              <a16:creationId xmlns:a16="http://schemas.microsoft.com/office/drawing/2014/main" id="{4EB8F135-AF95-49CE-92AC-6C66D43F3938}"/>
            </a:ext>
          </a:extLst>
        </xdr:cNvPr>
        <xdr:cNvCxnSpPr/>
      </xdr:nvCxnSpPr>
      <xdr:spPr>
        <a:xfrm>
          <a:off x="13935075" y="12841514"/>
          <a:ext cx="762000" cy="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78739</xdr:rowOff>
    </xdr:from>
    <xdr:to>
      <xdr:col>76</xdr:col>
      <xdr:colOff>165100</xdr:colOff>
      <xdr:row>79</xdr:row>
      <xdr:rowOff>8889</xdr:rowOff>
    </xdr:to>
    <xdr:sp macro="" textlink="">
      <xdr:nvSpPr>
        <xdr:cNvPr id="741" name="楕円 740">
          <a:extLst>
            <a:ext uri="{FF2B5EF4-FFF2-40B4-BE49-F238E27FC236}">
              <a16:creationId xmlns:a16="http://schemas.microsoft.com/office/drawing/2014/main" id="{FCEF1631-4825-429E-8A6E-90E3177B2092}"/>
            </a:ext>
          </a:extLst>
        </xdr:cNvPr>
        <xdr:cNvSpPr/>
      </xdr:nvSpPr>
      <xdr:spPr>
        <a:xfrm>
          <a:off x="13096875" y="12708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79</xdr:row>
      <xdr:rowOff>46264</xdr:rowOff>
    </xdr:to>
    <xdr:cxnSp macro="">
      <xdr:nvCxnSpPr>
        <xdr:cNvPr id="742" name="直線コネクタ 741">
          <a:extLst>
            <a:ext uri="{FF2B5EF4-FFF2-40B4-BE49-F238E27FC236}">
              <a16:creationId xmlns:a16="http://schemas.microsoft.com/office/drawing/2014/main" id="{DBE1471D-1AB7-4FEB-9CB5-9BA5B6D01A65}"/>
            </a:ext>
          </a:extLst>
        </xdr:cNvPr>
        <xdr:cNvCxnSpPr/>
      </xdr:nvCxnSpPr>
      <xdr:spPr>
        <a:xfrm>
          <a:off x="13144500" y="12756514"/>
          <a:ext cx="790575" cy="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743" name="楕円 742">
          <a:extLst>
            <a:ext uri="{FF2B5EF4-FFF2-40B4-BE49-F238E27FC236}">
              <a16:creationId xmlns:a16="http://schemas.microsoft.com/office/drawing/2014/main" id="{89775FB0-E35E-4980-AF93-A5525A8A61A5}"/>
            </a:ext>
          </a:extLst>
        </xdr:cNvPr>
        <xdr:cNvSpPr/>
      </xdr:nvSpPr>
      <xdr:spPr>
        <a:xfrm>
          <a:off x="12296775" y="139257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86</xdr:row>
      <xdr:rowOff>44631</xdr:rowOff>
    </xdr:to>
    <xdr:cxnSp macro="">
      <xdr:nvCxnSpPr>
        <xdr:cNvPr id="744" name="直線コネクタ 743">
          <a:extLst>
            <a:ext uri="{FF2B5EF4-FFF2-40B4-BE49-F238E27FC236}">
              <a16:creationId xmlns:a16="http://schemas.microsoft.com/office/drawing/2014/main" id="{DAFFCF86-423A-4A86-B51B-AA1095F383E7}"/>
            </a:ext>
          </a:extLst>
        </xdr:cNvPr>
        <xdr:cNvCxnSpPr/>
      </xdr:nvCxnSpPr>
      <xdr:spPr>
        <a:xfrm flipV="1">
          <a:off x="12344400" y="12756514"/>
          <a:ext cx="800100" cy="121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122827</xdr:rowOff>
    </xdr:from>
    <xdr:to>
      <xdr:col>67</xdr:col>
      <xdr:colOff>101600</xdr:colOff>
      <xdr:row>86</xdr:row>
      <xdr:rowOff>52977</xdr:rowOff>
    </xdr:to>
    <xdr:sp macro="" textlink="">
      <xdr:nvSpPr>
        <xdr:cNvPr id="745" name="楕円 744">
          <a:extLst>
            <a:ext uri="{FF2B5EF4-FFF2-40B4-BE49-F238E27FC236}">
              <a16:creationId xmlns:a16="http://schemas.microsoft.com/office/drawing/2014/main" id="{B6CAB18F-10F6-4BF6-8DBE-E4D9EC9FAFE0}"/>
            </a:ext>
          </a:extLst>
        </xdr:cNvPr>
        <xdr:cNvSpPr/>
      </xdr:nvSpPr>
      <xdr:spPr>
        <a:xfrm>
          <a:off x="11487150" y="1388962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2177</xdr:rowOff>
    </xdr:from>
    <xdr:to>
      <xdr:col>71</xdr:col>
      <xdr:colOff>177800</xdr:colOff>
      <xdr:row>86</xdr:row>
      <xdr:rowOff>44631</xdr:rowOff>
    </xdr:to>
    <xdr:cxnSp macro="">
      <xdr:nvCxnSpPr>
        <xdr:cNvPr id="746" name="直線コネクタ 745">
          <a:extLst>
            <a:ext uri="{FF2B5EF4-FFF2-40B4-BE49-F238E27FC236}">
              <a16:creationId xmlns:a16="http://schemas.microsoft.com/office/drawing/2014/main" id="{8A5BFC91-B6FE-48CE-A947-608CED7EC96D}"/>
            </a:ext>
          </a:extLst>
        </xdr:cNvPr>
        <xdr:cNvCxnSpPr/>
      </xdr:nvCxnSpPr>
      <xdr:spPr>
        <a:xfrm>
          <a:off x="11534775" y="13927727"/>
          <a:ext cx="809625"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3283</xdr:rowOff>
    </xdr:from>
    <xdr:ext cx="405111" cy="259045"/>
    <xdr:sp macro="" textlink="">
      <xdr:nvSpPr>
        <xdr:cNvPr id="747" name="n_1aveValue【庁舎】&#10;有形固定資産減価償却率">
          <a:extLst>
            <a:ext uri="{FF2B5EF4-FFF2-40B4-BE49-F238E27FC236}">
              <a16:creationId xmlns:a16="http://schemas.microsoft.com/office/drawing/2014/main" id="{D9D0206A-3198-4821-8AE8-9FEE074DDEAA}"/>
            </a:ext>
          </a:extLst>
        </xdr:cNvPr>
        <xdr:cNvSpPr txBox="1"/>
      </xdr:nvSpPr>
      <xdr:spPr>
        <a:xfrm>
          <a:off x="13745219" y="1344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748" name="n_2aveValue【庁舎】&#10;有形固定資産減価償却率">
          <a:extLst>
            <a:ext uri="{FF2B5EF4-FFF2-40B4-BE49-F238E27FC236}">
              <a16:creationId xmlns:a16="http://schemas.microsoft.com/office/drawing/2014/main" id="{094C962C-4692-49E4-8CE7-7CDB376B220A}"/>
            </a:ext>
          </a:extLst>
        </xdr:cNvPr>
        <xdr:cNvSpPr txBox="1"/>
      </xdr:nvSpPr>
      <xdr:spPr>
        <a:xfrm>
          <a:off x="12964169" y="1336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38479</xdr:rowOff>
    </xdr:from>
    <xdr:ext cx="405111" cy="259045"/>
    <xdr:sp macro="" textlink="">
      <xdr:nvSpPr>
        <xdr:cNvPr id="749" name="n_3aveValue【庁舎】&#10;有形固定資産減価償却率">
          <a:extLst>
            <a:ext uri="{FF2B5EF4-FFF2-40B4-BE49-F238E27FC236}">
              <a16:creationId xmlns:a16="http://schemas.microsoft.com/office/drawing/2014/main" id="{EDEC3B41-254C-40ED-806B-D83FB63785A0}"/>
            </a:ext>
          </a:extLst>
        </xdr:cNvPr>
        <xdr:cNvSpPr txBox="1"/>
      </xdr:nvSpPr>
      <xdr:spPr>
        <a:xfrm>
          <a:off x="12164069" y="1315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111958</xdr:rowOff>
    </xdr:from>
    <xdr:ext cx="405111" cy="259045"/>
    <xdr:sp macro="" textlink="">
      <xdr:nvSpPr>
        <xdr:cNvPr id="750" name="n_4aveValue【庁舎】&#10;有形固定資産減価償却率">
          <a:extLst>
            <a:ext uri="{FF2B5EF4-FFF2-40B4-BE49-F238E27FC236}">
              <a16:creationId xmlns:a16="http://schemas.microsoft.com/office/drawing/2014/main" id="{2F5F6496-8304-4303-990B-A3EE217FA328}"/>
            </a:ext>
          </a:extLst>
        </xdr:cNvPr>
        <xdr:cNvSpPr txBox="1"/>
      </xdr:nvSpPr>
      <xdr:spPr>
        <a:xfrm>
          <a:off x="11354444" y="1274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113591</xdr:rowOff>
    </xdr:from>
    <xdr:ext cx="405111" cy="259045"/>
    <xdr:sp macro="" textlink="">
      <xdr:nvSpPr>
        <xdr:cNvPr id="751" name="n_1mainValue【庁舎】&#10;有形固定資産減価償却率">
          <a:extLst>
            <a:ext uri="{FF2B5EF4-FFF2-40B4-BE49-F238E27FC236}">
              <a16:creationId xmlns:a16="http://schemas.microsoft.com/office/drawing/2014/main" id="{E1A3CAF7-46B2-4FDB-AAD5-0645A8DAFD91}"/>
            </a:ext>
          </a:extLst>
        </xdr:cNvPr>
        <xdr:cNvSpPr txBox="1"/>
      </xdr:nvSpPr>
      <xdr:spPr>
        <a:xfrm>
          <a:off x="13745219" y="1258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25416</xdr:rowOff>
    </xdr:from>
    <xdr:ext cx="405111" cy="259045"/>
    <xdr:sp macro="" textlink="">
      <xdr:nvSpPr>
        <xdr:cNvPr id="752" name="n_2mainValue【庁舎】&#10;有形固定資産減価償却率">
          <a:extLst>
            <a:ext uri="{FF2B5EF4-FFF2-40B4-BE49-F238E27FC236}">
              <a16:creationId xmlns:a16="http://schemas.microsoft.com/office/drawing/2014/main" id="{C91D225D-B3E7-4F37-80D8-5AD9FA0FA736}"/>
            </a:ext>
          </a:extLst>
        </xdr:cNvPr>
        <xdr:cNvSpPr txBox="1"/>
      </xdr:nvSpPr>
      <xdr:spPr>
        <a:xfrm>
          <a:off x="12964169" y="1249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86558</xdr:rowOff>
    </xdr:from>
    <xdr:ext cx="405111" cy="259045"/>
    <xdr:sp macro="" textlink="">
      <xdr:nvSpPr>
        <xdr:cNvPr id="753" name="n_3mainValue【庁舎】&#10;有形固定資産減価償却率">
          <a:extLst>
            <a:ext uri="{FF2B5EF4-FFF2-40B4-BE49-F238E27FC236}">
              <a16:creationId xmlns:a16="http://schemas.microsoft.com/office/drawing/2014/main" id="{47B594D8-40BF-43DC-81C6-71DC9285D43E}"/>
            </a:ext>
          </a:extLst>
        </xdr:cNvPr>
        <xdr:cNvSpPr txBox="1"/>
      </xdr:nvSpPr>
      <xdr:spPr>
        <a:xfrm>
          <a:off x="12164069" y="1400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44104</xdr:rowOff>
    </xdr:from>
    <xdr:ext cx="405111" cy="259045"/>
    <xdr:sp macro="" textlink="">
      <xdr:nvSpPr>
        <xdr:cNvPr id="754" name="n_4mainValue【庁舎】&#10;有形固定資産減価償却率">
          <a:extLst>
            <a:ext uri="{FF2B5EF4-FFF2-40B4-BE49-F238E27FC236}">
              <a16:creationId xmlns:a16="http://schemas.microsoft.com/office/drawing/2014/main" id="{6CA1280B-60EC-4540-969E-C994E3C0BCE5}"/>
            </a:ext>
          </a:extLst>
        </xdr:cNvPr>
        <xdr:cNvSpPr txBox="1"/>
      </xdr:nvSpPr>
      <xdr:spPr>
        <a:xfrm>
          <a:off x="11354444" y="1397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a:extLst>
            <a:ext uri="{FF2B5EF4-FFF2-40B4-BE49-F238E27FC236}">
              <a16:creationId xmlns:a16="http://schemas.microsoft.com/office/drawing/2014/main" id="{FF0B898B-D4BA-456E-8844-1573A191F36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6" name="正方形/長方形 755">
          <a:extLst>
            <a:ext uri="{FF2B5EF4-FFF2-40B4-BE49-F238E27FC236}">
              <a16:creationId xmlns:a16="http://schemas.microsoft.com/office/drawing/2014/main" id="{96326960-321D-49FE-A426-CD14CC50973D}"/>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7" name="正方形/長方形 756">
          <a:extLst>
            <a:ext uri="{FF2B5EF4-FFF2-40B4-BE49-F238E27FC236}">
              <a16:creationId xmlns:a16="http://schemas.microsoft.com/office/drawing/2014/main" id="{2FA2879D-02F2-4352-8A08-ED9EC3F3D175}"/>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8" name="正方形/長方形 757">
          <a:extLst>
            <a:ext uri="{FF2B5EF4-FFF2-40B4-BE49-F238E27FC236}">
              <a16:creationId xmlns:a16="http://schemas.microsoft.com/office/drawing/2014/main" id="{1D480304-AF55-4435-8AE1-72FCD50E08B0}"/>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9" name="正方形/長方形 758">
          <a:extLst>
            <a:ext uri="{FF2B5EF4-FFF2-40B4-BE49-F238E27FC236}">
              <a16:creationId xmlns:a16="http://schemas.microsoft.com/office/drawing/2014/main" id="{82242DBA-9024-407A-8A7A-7FF57F68ED08}"/>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6C6A488B-F8D7-479F-B241-F923D2A85786}"/>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CB097CED-F674-4AD2-A5E1-3ABCB44D1740}"/>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ED21FA8B-E28A-4152-9BC4-FF8C820477C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a:extLst>
            <a:ext uri="{FF2B5EF4-FFF2-40B4-BE49-F238E27FC236}">
              <a16:creationId xmlns:a16="http://schemas.microsoft.com/office/drawing/2014/main" id="{DF0890AD-F90A-4555-8C49-9BFA6161EFB6}"/>
            </a:ext>
          </a:extLst>
        </xdr:cNvPr>
        <xdr:cNvCxnSpPr/>
      </xdr:nvCxnSpPr>
      <xdr:spPr>
        <a:xfrm>
          <a:off x="164592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a:extLst>
            <a:ext uri="{FF2B5EF4-FFF2-40B4-BE49-F238E27FC236}">
              <a16:creationId xmlns:a16="http://schemas.microsoft.com/office/drawing/2014/main" id="{09CE8123-211C-4148-85C6-F1A5BDDE509D}"/>
            </a:ext>
          </a:extLst>
        </xdr:cNvPr>
        <xdr:cNvSpPr txBox="1"/>
      </xdr:nvSpPr>
      <xdr:spPr>
        <a:xfrm>
          <a:off x="160523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a:extLst>
            <a:ext uri="{FF2B5EF4-FFF2-40B4-BE49-F238E27FC236}">
              <a16:creationId xmlns:a16="http://schemas.microsoft.com/office/drawing/2014/main" id="{7B0E0160-3575-4F48-83A8-03F34F13F6AB}"/>
            </a:ext>
          </a:extLst>
        </xdr:cNvPr>
        <xdr:cNvCxnSpPr/>
      </xdr:nvCxnSpPr>
      <xdr:spPr>
        <a:xfrm>
          <a:off x="164592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a:extLst>
            <a:ext uri="{FF2B5EF4-FFF2-40B4-BE49-F238E27FC236}">
              <a16:creationId xmlns:a16="http://schemas.microsoft.com/office/drawing/2014/main" id="{8210C829-8432-4ABB-A478-DC5A455F6F7C}"/>
            </a:ext>
          </a:extLst>
        </xdr:cNvPr>
        <xdr:cNvSpPr txBox="1"/>
      </xdr:nvSpPr>
      <xdr:spPr>
        <a:xfrm>
          <a:off x="16052346"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a:extLst>
            <a:ext uri="{FF2B5EF4-FFF2-40B4-BE49-F238E27FC236}">
              <a16:creationId xmlns:a16="http://schemas.microsoft.com/office/drawing/2014/main" id="{033451CD-D871-4032-89A9-6F2E4B3FA2DF}"/>
            </a:ext>
          </a:extLst>
        </xdr:cNvPr>
        <xdr:cNvCxnSpPr/>
      </xdr:nvCxnSpPr>
      <xdr:spPr>
        <a:xfrm>
          <a:off x="164592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a:extLst>
            <a:ext uri="{FF2B5EF4-FFF2-40B4-BE49-F238E27FC236}">
              <a16:creationId xmlns:a16="http://schemas.microsoft.com/office/drawing/2014/main" id="{0AA519F8-23AE-4E8D-8A73-03AFFE1CF12A}"/>
            </a:ext>
          </a:extLst>
        </xdr:cNvPr>
        <xdr:cNvSpPr txBox="1"/>
      </xdr:nvSpPr>
      <xdr:spPr>
        <a:xfrm>
          <a:off x="16052346"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a:extLst>
            <a:ext uri="{FF2B5EF4-FFF2-40B4-BE49-F238E27FC236}">
              <a16:creationId xmlns:a16="http://schemas.microsoft.com/office/drawing/2014/main" id="{228D0A46-0E4F-4A28-A99F-E1E070F491E7}"/>
            </a:ext>
          </a:extLst>
        </xdr:cNvPr>
        <xdr:cNvCxnSpPr/>
      </xdr:nvCxnSpPr>
      <xdr:spPr>
        <a:xfrm>
          <a:off x="164592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a:extLst>
            <a:ext uri="{FF2B5EF4-FFF2-40B4-BE49-F238E27FC236}">
              <a16:creationId xmlns:a16="http://schemas.microsoft.com/office/drawing/2014/main" id="{2CCE8472-1E2C-47AC-A587-052C59FFF0FD}"/>
            </a:ext>
          </a:extLst>
        </xdr:cNvPr>
        <xdr:cNvSpPr txBox="1"/>
      </xdr:nvSpPr>
      <xdr:spPr>
        <a:xfrm>
          <a:off x="16052346"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a:extLst>
            <a:ext uri="{FF2B5EF4-FFF2-40B4-BE49-F238E27FC236}">
              <a16:creationId xmlns:a16="http://schemas.microsoft.com/office/drawing/2014/main" id="{1072D161-BA66-4E27-A411-215278DE091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a:extLst>
            <a:ext uri="{FF2B5EF4-FFF2-40B4-BE49-F238E27FC236}">
              <a16:creationId xmlns:a16="http://schemas.microsoft.com/office/drawing/2014/main" id="{80AAB7BB-D865-4FD7-AB93-991C552E405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庁舎】&#10;一人当たり面積グラフ枠">
          <a:extLst>
            <a:ext uri="{FF2B5EF4-FFF2-40B4-BE49-F238E27FC236}">
              <a16:creationId xmlns:a16="http://schemas.microsoft.com/office/drawing/2014/main" id="{C51D2366-4B89-4920-9842-D665638D6F33}"/>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70104</xdr:rowOff>
    </xdr:from>
    <xdr:to>
      <xdr:col>116</xdr:col>
      <xdr:colOff>62864</xdr:colOff>
      <xdr:row>84</xdr:row>
      <xdr:rowOff>42672</xdr:rowOff>
    </xdr:to>
    <xdr:cxnSp macro="">
      <xdr:nvCxnSpPr>
        <xdr:cNvPr id="774" name="直線コネクタ 773">
          <a:extLst>
            <a:ext uri="{FF2B5EF4-FFF2-40B4-BE49-F238E27FC236}">
              <a16:creationId xmlns:a16="http://schemas.microsoft.com/office/drawing/2014/main" id="{89211E02-05EC-4EB4-ADEC-5B0DAF8EA9EC}"/>
            </a:ext>
          </a:extLst>
        </xdr:cNvPr>
        <xdr:cNvCxnSpPr/>
      </xdr:nvCxnSpPr>
      <xdr:spPr>
        <a:xfrm flipV="1">
          <a:off x="19952970" y="12697079"/>
          <a:ext cx="1269" cy="950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46499</xdr:rowOff>
    </xdr:from>
    <xdr:ext cx="469744" cy="259045"/>
    <xdr:sp macro="" textlink="">
      <xdr:nvSpPr>
        <xdr:cNvPr id="775" name="【庁舎】&#10;一人当たり面積最小値テキスト">
          <a:extLst>
            <a:ext uri="{FF2B5EF4-FFF2-40B4-BE49-F238E27FC236}">
              <a16:creationId xmlns:a16="http://schemas.microsoft.com/office/drawing/2014/main" id="{6FDA75C1-F1BF-483B-ADF7-B8A6FCB852D0}"/>
            </a:ext>
          </a:extLst>
        </xdr:cNvPr>
        <xdr:cNvSpPr txBox="1"/>
      </xdr:nvSpPr>
      <xdr:spPr>
        <a:xfrm>
          <a:off x="20002500" y="136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42672</xdr:rowOff>
    </xdr:from>
    <xdr:to>
      <xdr:col>116</xdr:col>
      <xdr:colOff>152400</xdr:colOff>
      <xdr:row>84</xdr:row>
      <xdr:rowOff>42672</xdr:rowOff>
    </xdr:to>
    <xdr:cxnSp macro="">
      <xdr:nvCxnSpPr>
        <xdr:cNvPr id="776" name="直線コネクタ 775">
          <a:extLst>
            <a:ext uri="{FF2B5EF4-FFF2-40B4-BE49-F238E27FC236}">
              <a16:creationId xmlns:a16="http://schemas.microsoft.com/office/drawing/2014/main" id="{A27E58E7-AB0C-4F91-A93A-A888C1AD103E}"/>
            </a:ext>
          </a:extLst>
        </xdr:cNvPr>
        <xdr:cNvCxnSpPr/>
      </xdr:nvCxnSpPr>
      <xdr:spPr>
        <a:xfrm>
          <a:off x="19878675" y="136475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16781</xdr:rowOff>
    </xdr:from>
    <xdr:ext cx="469744" cy="259045"/>
    <xdr:sp macro="" textlink="">
      <xdr:nvSpPr>
        <xdr:cNvPr id="777" name="【庁舎】&#10;一人当たり面積最大値テキスト">
          <a:extLst>
            <a:ext uri="{FF2B5EF4-FFF2-40B4-BE49-F238E27FC236}">
              <a16:creationId xmlns:a16="http://schemas.microsoft.com/office/drawing/2014/main" id="{F3939F78-CB36-4706-AB9A-B6826B7DE76E}"/>
            </a:ext>
          </a:extLst>
        </xdr:cNvPr>
        <xdr:cNvSpPr txBox="1"/>
      </xdr:nvSpPr>
      <xdr:spPr>
        <a:xfrm>
          <a:off x="20002500" y="124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70104</xdr:rowOff>
    </xdr:from>
    <xdr:to>
      <xdr:col>116</xdr:col>
      <xdr:colOff>152400</xdr:colOff>
      <xdr:row>78</xdr:row>
      <xdr:rowOff>70104</xdr:rowOff>
    </xdr:to>
    <xdr:cxnSp macro="">
      <xdr:nvCxnSpPr>
        <xdr:cNvPr id="778" name="直線コネクタ 777">
          <a:extLst>
            <a:ext uri="{FF2B5EF4-FFF2-40B4-BE49-F238E27FC236}">
              <a16:creationId xmlns:a16="http://schemas.microsoft.com/office/drawing/2014/main" id="{B555C6DD-9C8A-4F2B-A944-49E5DAE0377F}"/>
            </a:ext>
          </a:extLst>
        </xdr:cNvPr>
        <xdr:cNvCxnSpPr/>
      </xdr:nvCxnSpPr>
      <xdr:spPr>
        <a:xfrm>
          <a:off x="19878675"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123462</xdr:rowOff>
    </xdr:from>
    <xdr:ext cx="469744" cy="259045"/>
    <xdr:sp macro="" textlink="">
      <xdr:nvSpPr>
        <xdr:cNvPr id="779" name="【庁舎】&#10;一人当たり面積平均値テキスト">
          <a:extLst>
            <a:ext uri="{FF2B5EF4-FFF2-40B4-BE49-F238E27FC236}">
              <a16:creationId xmlns:a16="http://schemas.microsoft.com/office/drawing/2014/main" id="{67F4CA33-4715-424C-A3BD-6C4974ECC5A8}"/>
            </a:ext>
          </a:extLst>
        </xdr:cNvPr>
        <xdr:cNvSpPr txBox="1"/>
      </xdr:nvSpPr>
      <xdr:spPr>
        <a:xfrm>
          <a:off x="20002500" y="13242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780" name="フローチャート: 判断 779">
          <a:extLst>
            <a:ext uri="{FF2B5EF4-FFF2-40B4-BE49-F238E27FC236}">
              <a16:creationId xmlns:a16="http://schemas.microsoft.com/office/drawing/2014/main" id="{D5DAE5E5-CED6-4FD5-B3DA-2B1C3EA15A15}"/>
            </a:ext>
          </a:extLst>
        </xdr:cNvPr>
        <xdr:cNvSpPr/>
      </xdr:nvSpPr>
      <xdr:spPr>
        <a:xfrm>
          <a:off x="19897725"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135889</xdr:rowOff>
    </xdr:from>
    <xdr:to>
      <xdr:col>112</xdr:col>
      <xdr:colOff>38100</xdr:colOff>
      <xdr:row>82</xdr:row>
      <xdr:rowOff>66039</xdr:rowOff>
    </xdr:to>
    <xdr:sp macro="" textlink="">
      <xdr:nvSpPr>
        <xdr:cNvPr id="781" name="フローチャート: 判断 780">
          <a:extLst>
            <a:ext uri="{FF2B5EF4-FFF2-40B4-BE49-F238E27FC236}">
              <a16:creationId xmlns:a16="http://schemas.microsoft.com/office/drawing/2014/main" id="{6F812F15-C55A-4D7C-AC97-F0B829C85CD1}"/>
            </a:ext>
          </a:extLst>
        </xdr:cNvPr>
        <xdr:cNvSpPr/>
      </xdr:nvSpPr>
      <xdr:spPr>
        <a:xfrm>
          <a:off x="19154775" y="132518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131318</xdr:rowOff>
    </xdr:from>
    <xdr:to>
      <xdr:col>107</xdr:col>
      <xdr:colOff>101600</xdr:colOff>
      <xdr:row>82</xdr:row>
      <xdr:rowOff>61468</xdr:rowOff>
    </xdr:to>
    <xdr:sp macro="" textlink="">
      <xdr:nvSpPr>
        <xdr:cNvPr id="782" name="フローチャート: 判断 781">
          <a:extLst>
            <a:ext uri="{FF2B5EF4-FFF2-40B4-BE49-F238E27FC236}">
              <a16:creationId xmlns:a16="http://schemas.microsoft.com/office/drawing/2014/main" id="{BFC52D4F-471B-42B1-BB0F-7014DF17A0B4}"/>
            </a:ext>
          </a:extLst>
        </xdr:cNvPr>
        <xdr:cNvSpPr/>
      </xdr:nvSpPr>
      <xdr:spPr>
        <a:xfrm>
          <a:off x="18345150" y="132472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126746</xdr:rowOff>
    </xdr:from>
    <xdr:to>
      <xdr:col>102</xdr:col>
      <xdr:colOff>165100</xdr:colOff>
      <xdr:row>82</xdr:row>
      <xdr:rowOff>56896</xdr:rowOff>
    </xdr:to>
    <xdr:sp macro="" textlink="">
      <xdr:nvSpPr>
        <xdr:cNvPr id="783" name="フローチャート: 判断 782">
          <a:extLst>
            <a:ext uri="{FF2B5EF4-FFF2-40B4-BE49-F238E27FC236}">
              <a16:creationId xmlns:a16="http://schemas.microsoft.com/office/drawing/2014/main" id="{FE76D617-6A65-4FA3-B82B-9976E06950A8}"/>
            </a:ext>
          </a:extLst>
        </xdr:cNvPr>
        <xdr:cNvSpPr/>
      </xdr:nvSpPr>
      <xdr:spPr>
        <a:xfrm>
          <a:off x="17554575" y="132394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167894</xdr:rowOff>
    </xdr:from>
    <xdr:to>
      <xdr:col>98</xdr:col>
      <xdr:colOff>38100</xdr:colOff>
      <xdr:row>82</xdr:row>
      <xdr:rowOff>98044</xdr:rowOff>
    </xdr:to>
    <xdr:sp macro="" textlink="">
      <xdr:nvSpPr>
        <xdr:cNvPr id="784" name="フローチャート: 判断 783">
          <a:extLst>
            <a:ext uri="{FF2B5EF4-FFF2-40B4-BE49-F238E27FC236}">
              <a16:creationId xmlns:a16="http://schemas.microsoft.com/office/drawing/2014/main" id="{586CBD8C-EE0C-413E-A6C4-622A66FB0AF6}"/>
            </a:ext>
          </a:extLst>
        </xdr:cNvPr>
        <xdr:cNvSpPr/>
      </xdr:nvSpPr>
      <xdr:spPr>
        <a:xfrm>
          <a:off x="16754475" y="132806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A428AFFD-2AB8-4AFE-A9E7-A55C35E3EF2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17DA3B97-2B31-4025-9430-FA9F51516EB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7F0812B2-D4BF-4591-884F-B7FBE71CA3A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21D07264-B9D5-4E25-8988-CC32C41EA90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F3EE4691-44F4-481D-A0D7-B461903F6E5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126746</xdr:rowOff>
    </xdr:from>
    <xdr:to>
      <xdr:col>116</xdr:col>
      <xdr:colOff>114300</xdr:colOff>
      <xdr:row>82</xdr:row>
      <xdr:rowOff>56896</xdr:rowOff>
    </xdr:to>
    <xdr:sp macro="" textlink="">
      <xdr:nvSpPr>
        <xdr:cNvPr id="790" name="楕円 789">
          <a:extLst>
            <a:ext uri="{FF2B5EF4-FFF2-40B4-BE49-F238E27FC236}">
              <a16:creationId xmlns:a16="http://schemas.microsoft.com/office/drawing/2014/main" id="{4DC3F88B-A5D0-41EB-A383-1B55744E37E4}"/>
            </a:ext>
          </a:extLst>
        </xdr:cNvPr>
        <xdr:cNvSpPr/>
      </xdr:nvSpPr>
      <xdr:spPr>
        <a:xfrm>
          <a:off x="19897725" y="132394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149623</xdr:rowOff>
    </xdr:from>
    <xdr:ext cx="469744" cy="259045"/>
    <xdr:sp macro="" textlink="">
      <xdr:nvSpPr>
        <xdr:cNvPr id="791" name="【庁舎】&#10;一人当たり面積該当値テキスト">
          <a:extLst>
            <a:ext uri="{FF2B5EF4-FFF2-40B4-BE49-F238E27FC236}">
              <a16:creationId xmlns:a16="http://schemas.microsoft.com/office/drawing/2014/main" id="{E4CE8CA2-F227-4739-B6ED-89141643D526}"/>
            </a:ext>
          </a:extLst>
        </xdr:cNvPr>
        <xdr:cNvSpPr txBox="1"/>
      </xdr:nvSpPr>
      <xdr:spPr>
        <a:xfrm>
          <a:off x="20002500" y="1310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126746</xdr:rowOff>
    </xdr:from>
    <xdr:to>
      <xdr:col>112</xdr:col>
      <xdr:colOff>38100</xdr:colOff>
      <xdr:row>82</xdr:row>
      <xdr:rowOff>56896</xdr:rowOff>
    </xdr:to>
    <xdr:sp macro="" textlink="">
      <xdr:nvSpPr>
        <xdr:cNvPr id="792" name="楕円 791">
          <a:extLst>
            <a:ext uri="{FF2B5EF4-FFF2-40B4-BE49-F238E27FC236}">
              <a16:creationId xmlns:a16="http://schemas.microsoft.com/office/drawing/2014/main" id="{BC4627A2-B949-494F-B7B3-473919BD61F4}"/>
            </a:ext>
          </a:extLst>
        </xdr:cNvPr>
        <xdr:cNvSpPr/>
      </xdr:nvSpPr>
      <xdr:spPr>
        <a:xfrm>
          <a:off x="19154775" y="132394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xdr:rowOff>
    </xdr:from>
    <xdr:to>
      <xdr:col>116</xdr:col>
      <xdr:colOff>63500</xdr:colOff>
      <xdr:row>82</xdr:row>
      <xdr:rowOff>6096</xdr:rowOff>
    </xdr:to>
    <xdr:cxnSp macro="">
      <xdr:nvCxnSpPr>
        <xdr:cNvPr id="793" name="直線コネクタ 792">
          <a:extLst>
            <a:ext uri="{FF2B5EF4-FFF2-40B4-BE49-F238E27FC236}">
              <a16:creationId xmlns:a16="http://schemas.microsoft.com/office/drawing/2014/main" id="{AF69054B-110C-4ABC-B10F-1AF53EBB6294}"/>
            </a:ext>
          </a:extLst>
        </xdr:cNvPr>
        <xdr:cNvCxnSpPr/>
      </xdr:nvCxnSpPr>
      <xdr:spPr>
        <a:xfrm>
          <a:off x="19202400" y="1328712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117602</xdr:rowOff>
    </xdr:from>
    <xdr:to>
      <xdr:col>107</xdr:col>
      <xdr:colOff>101600</xdr:colOff>
      <xdr:row>82</xdr:row>
      <xdr:rowOff>47752</xdr:rowOff>
    </xdr:to>
    <xdr:sp macro="" textlink="">
      <xdr:nvSpPr>
        <xdr:cNvPr id="794" name="楕円 793">
          <a:extLst>
            <a:ext uri="{FF2B5EF4-FFF2-40B4-BE49-F238E27FC236}">
              <a16:creationId xmlns:a16="http://schemas.microsoft.com/office/drawing/2014/main" id="{11423CBD-51C0-40FC-9917-286A9C1A6E15}"/>
            </a:ext>
          </a:extLst>
        </xdr:cNvPr>
        <xdr:cNvSpPr/>
      </xdr:nvSpPr>
      <xdr:spPr>
        <a:xfrm>
          <a:off x="18345150" y="132367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168402</xdr:rowOff>
    </xdr:from>
    <xdr:to>
      <xdr:col>111</xdr:col>
      <xdr:colOff>177800</xdr:colOff>
      <xdr:row>82</xdr:row>
      <xdr:rowOff>6096</xdr:rowOff>
    </xdr:to>
    <xdr:cxnSp macro="">
      <xdr:nvCxnSpPr>
        <xdr:cNvPr id="795" name="直線コネクタ 794">
          <a:extLst>
            <a:ext uri="{FF2B5EF4-FFF2-40B4-BE49-F238E27FC236}">
              <a16:creationId xmlns:a16="http://schemas.microsoft.com/office/drawing/2014/main" id="{DD6E643B-6D6C-404A-85CF-0EF5FD8E1C1A}"/>
            </a:ext>
          </a:extLst>
        </xdr:cNvPr>
        <xdr:cNvCxnSpPr/>
      </xdr:nvCxnSpPr>
      <xdr:spPr>
        <a:xfrm>
          <a:off x="18392775" y="13274802"/>
          <a:ext cx="80962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96" name="楕円 795">
          <a:extLst>
            <a:ext uri="{FF2B5EF4-FFF2-40B4-BE49-F238E27FC236}">
              <a16:creationId xmlns:a16="http://schemas.microsoft.com/office/drawing/2014/main" id="{19163C56-F390-4C37-90CC-6023423D96C7}"/>
            </a:ext>
          </a:extLst>
        </xdr:cNvPr>
        <xdr:cNvSpPr/>
      </xdr:nvSpPr>
      <xdr:spPr>
        <a:xfrm>
          <a:off x="17554575" y="133565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168402</xdr:rowOff>
    </xdr:from>
    <xdr:to>
      <xdr:col>107</xdr:col>
      <xdr:colOff>50800</xdr:colOff>
      <xdr:row>82</xdr:row>
      <xdr:rowOff>129539</xdr:rowOff>
    </xdr:to>
    <xdr:cxnSp macro="">
      <xdr:nvCxnSpPr>
        <xdr:cNvPr id="797" name="直線コネクタ 796">
          <a:extLst>
            <a:ext uri="{FF2B5EF4-FFF2-40B4-BE49-F238E27FC236}">
              <a16:creationId xmlns:a16="http://schemas.microsoft.com/office/drawing/2014/main" id="{DFB3AA69-FA16-4262-9BAE-2864F335330B}"/>
            </a:ext>
          </a:extLst>
        </xdr:cNvPr>
        <xdr:cNvCxnSpPr/>
      </xdr:nvCxnSpPr>
      <xdr:spPr>
        <a:xfrm flipV="1">
          <a:off x="17602200" y="13274802"/>
          <a:ext cx="790575" cy="1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83313</xdr:rowOff>
    </xdr:from>
    <xdr:to>
      <xdr:col>98</xdr:col>
      <xdr:colOff>38100</xdr:colOff>
      <xdr:row>83</xdr:row>
      <xdr:rowOff>13463</xdr:rowOff>
    </xdr:to>
    <xdr:sp macro="" textlink="">
      <xdr:nvSpPr>
        <xdr:cNvPr id="798" name="楕円 797">
          <a:extLst>
            <a:ext uri="{FF2B5EF4-FFF2-40B4-BE49-F238E27FC236}">
              <a16:creationId xmlns:a16="http://schemas.microsoft.com/office/drawing/2014/main" id="{89A3E82E-BEBA-4BB9-A93B-3F3DE52289CD}"/>
            </a:ext>
          </a:extLst>
        </xdr:cNvPr>
        <xdr:cNvSpPr/>
      </xdr:nvSpPr>
      <xdr:spPr>
        <a:xfrm>
          <a:off x="16754475" y="133643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134113</xdr:rowOff>
    </xdr:to>
    <xdr:cxnSp macro="">
      <xdr:nvCxnSpPr>
        <xdr:cNvPr id="799" name="直線コネクタ 798">
          <a:extLst>
            <a:ext uri="{FF2B5EF4-FFF2-40B4-BE49-F238E27FC236}">
              <a16:creationId xmlns:a16="http://schemas.microsoft.com/office/drawing/2014/main" id="{C23B02C2-EE12-4035-B6E5-EC202FA8A07A}"/>
            </a:ext>
          </a:extLst>
        </xdr:cNvPr>
        <xdr:cNvCxnSpPr/>
      </xdr:nvCxnSpPr>
      <xdr:spPr>
        <a:xfrm flipV="1">
          <a:off x="16802100" y="13404214"/>
          <a:ext cx="8001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57166</xdr:rowOff>
    </xdr:from>
    <xdr:ext cx="469744" cy="259045"/>
    <xdr:sp macro="" textlink="">
      <xdr:nvSpPr>
        <xdr:cNvPr id="800" name="n_1aveValue【庁舎】&#10;一人当たり面積">
          <a:extLst>
            <a:ext uri="{FF2B5EF4-FFF2-40B4-BE49-F238E27FC236}">
              <a16:creationId xmlns:a16="http://schemas.microsoft.com/office/drawing/2014/main" id="{E36ECF92-92C8-457D-A144-7ADDE0545343}"/>
            </a:ext>
          </a:extLst>
        </xdr:cNvPr>
        <xdr:cNvSpPr txBox="1"/>
      </xdr:nvSpPr>
      <xdr:spPr>
        <a:xfrm>
          <a:off x="18983402"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52595</xdr:rowOff>
    </xdr:from>
    <xdr:ext cx="469744" cy="259045"/>
    <xdr:sp macro="" textlink="">
      <xdr:nvSpPr>
        <xdr:cNvPr id="801" name="n_2aveValue【庁舎】&#10;一人当たり面積">
          <a:extLst>
            <a:ext uri="{FF2B5EF4-FFF2-40B4-BE49-F238E27FC236}">
              <a16:creationId xmlns:a16="http://schemas.microsoft.com/office/drawing/2014/main" id="{C82AE659-BA8C-47FC-B061-DF87AC9A339F}"/>
            </a:ext>
          </a:extLst>
        </xdr:cNvPr>
        <xdr:cNvSpPr txBox="1"/>
      </xdr:nvSpPr>
      <xdr:spPr>
        <a:xfrm>
          <a:off x="18183302"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73423</xdr:rowOff>
    </xdr:from>
    <xdr:ext cx="469744" cy="259045"/>
    <xdr:sp macro="" textlink="">
      <xdr:nvSpPr>
        <xdr:cNvPr id="802" name="n_3aveValue【庁舎】&#10;一人当たり面積">
          <a:extLst>
            <a:ext uri="{FF2B5EF4-FFF2-40B4-BE49-F238E27FC236}">
              <a16:creationId xmlns:a16="http://schemas.microsoft.com/office/drawing/2014/main" id="{C5F65217-6450-4230-82B0-ECF8024FCA15}"/>
            </a:ext>
          </a:extLst>
        </xdr:cNvPr>
        <xdr:cNvSpPr txBox="1"/>
      </xdr:nvSpPr>
      <xdr:spPr>
        <a:xfrm>
          <a:off x="17383202" y="130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114571</xdr:rowOff>
    </xdr:from>
    <xdr:ext cx="469744" cy="259045"/>
    <xdr:sp macro="" textlink="">
      <xdr:nvSpPr>
        <xdr:cNvPr id="803" name="n_4aveValue【庁舎】&#10;一人当たり面積">
          <a:extLst>
            <a:ext uri="{FF2B5EF4-FFF2-40B4-BE49-F238E27FC236}">
              <a16:creationId xmlns:a16="http://schemas.microsoft.com/office/drawing/2014/main" id="{81CCA063-0458-4D18-9EED-085D02B9CE49}"/>
            </a:ext>
          </a:extLst>
        </xdr:cNvPr>
        <xdr:cNvSpPr txBox="1"/>
      </xdr:nvSpPr>
      <xdr:spPr>
        <a:xfrm>
          <a:off x="16592627" y="130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73423</xdr:rowOff>
    </xdr:from>
    <xdr:ext cx="469744" cy="259045"/>
    <xdr:sp macro="" textlink="">
      <xdr:nvSpPr>
        <xdr:cNvPr id="804" name="n_1mainValue【庁舎】&#10;一人当たり面積">
          <a:extLst>
            <a:ext uri="{FF2B5EF4-FFF2-40B4-BE49-F238E27FC236}">
              <a16:creationId xmlns:a16="http://schemas.microsoft.com/office/drawing/2014/main" id="{145CFE77-BD97-49B1-8BAB-3376E59C17F5}"/>
            </a:ext>
          </a:extLst>
        </xdr:cNvPr>
        <xdr:cNvSpPr txBox="1"/>
      </xdr:nvSpPr>
      <xdr:spPr>
        <a:xfrm>
          <a:off x="18983402" y="130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64279</xdr:rowOff>
    </xdr:from>
    <xdr:ext cx="469744" cy="259045"/>
    <xdr:sp macro="" textlink="">
      <xdr:nvSpPr>
        <xdr:cNvPr id="805" name="n_2mainValue【庁舎】&#10;一人当たり面積">
          <a:extLst>
            <a:ext uri="{FF2B5EF4-FFF2-40B4-BE49-F238E27FC236}">
              <a16:creationId xmlns:a16="http://schemas.microsoft.com/office/drawing/2014/main" id="{4B829627-5CA0-4586-BB05-80ACAEE36E7B}"/>
            </a:ext>
          </a:extLst>
        </xdr:cNvPr>
        <xdr:cNvSpPr txBox="1"/>
      </xdr:nvSpPr>
      <xdr:spPr>
        <a:xfrm>
          <a:off x="18183302" y="130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806" name="n_3mainValue【庁舎】&#10;一人当たり面積">
          <a:extLst>
            <a:ext uri="{FF2B5EF4-FFF2-40B4-BE49-F238E27FC236}">
              <a16:creationId xmlns:a16="http://schemas.microsoft.com/office/drawing/2014/main" id="{FD14B912-1942-4125-8B92-50B0C32EA42D}"/>
            </a:ext>
          </a:extLst>
        </xdr:cNvPr>
        <xdr:cNvSpPr txBox="1"/>
      </xdr:nvSpPr>
      <xdr:spPr>
        <a:xfrm>
          <a:off x="17383202" y="134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4590</xdr:rowOff>
    </xdr:from>
    <xdr:ext cx="469744" cy="259045"/>
    <xdr:sp macro="" textlink="">
      <xdr:nvSpPr>
        <xdr:cNvPr id="807" name="n_4mainValue【庁舎】&#10;一人当たり面積">
          <a:extLst>
            <a:ext uri="{FF2B5EF4-FFF2-40B4-BE49-F238E27FC236}">
              <a16:creationId xmlns:a16="http://schemas.microsoft.com/office/drawing/2014/main" id="{EC6A3B7C-D403-4DF0-8A3A-BF8877E94DBD}"/>
            </a:ext>
          </a:extLst>
        </xdr:cNvPr>
        <xdr:cNvSpPr txBox="1"/>
      </xdr:nvSpPr>
      <xdr:spPr>
        <a:xfrm>
          <a:off x="16592627" y="134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ADC9B935-E4D1-432D-907C-95D0330B16A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5E5A20E7-1F4F-4434-B788-D166E5BB3ED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A0824289-7EE5-4BDC-8F1B-BC9D2908C73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厳しい財政状況の中、本県の有形固定資産減価償却率は、都道府県平均と比較して多くの施設類型において高くなっている。「長崎県公共施設等総合管理基本方針」に基づく施設類型ごとの個別施設計画等を踏まえつつ、改修等による長寿命化対策など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警察施設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については、特に老朽化が進んでいたが、平成２９年に新県庁舎（行政棟、議会棟、警察本部庁舎棟）が完成し、減価償却率は大きく下がっている。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陸上競技場・野球場・球技場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については平成２５年に長崎県立総合運動公園陸上競技場を改修したことから、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については平成１３年に県民文化ホール「アルカス佐世保」が開館したことから、減価償却率は都道府県平均よりも低いが、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の減価償却率が高くなってきており、人口減少を踏まえた施設保有のあり方等を含めて、改修の時期や内容等を検討していく必要がある。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・本県は、自主財源の割合が歳入の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％と低く、特に地方税については、県民一人当たりの決算額が全国でも最下位近くにあることから、都道府県平均と比較して厳しい状況で推移している。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年度以降は、緩やかな景気回復が続いていることから、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傾向にあるものの、依然として低い水準にとどまっている。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・引き続き、より一層の事業の選択と集中を図るとともに、歳入確保対策に努める。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歳出のうち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社会保障関係費などの義務的経費が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占める割合が高い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地方税や地方交付税などの一般財源収入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の割合が低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幼児教育・保育の無償化の影響等により地方特例交付金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が伸びた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それ以上に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地方税及び臨時財政対策債が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ことで経常一般財源は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。一方、人件費や公債費が大きく減となった影響により、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・今後も公債費の動向を注視しつつ、「長崎県行財政改革推進プラン（平成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の着実な実施により、効率的な事業執行に努める。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55880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4947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55880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1470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7620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47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67</xdr:row>
      <xdr:rowOff>7620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37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5080</xdr:rowOff>
    </xdr:from>
    <xdr:to>
      <xdr:col>19</xdr:col>
      <xdr:colOff>184150</xdr:colOff>
      <xdr:row>67</xdr:row>
      <xdr:rowOff>106680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91457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57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・人件費について、本県は離島や半島が多く、行政サービスに対して他県よりコストがかかるため、都道府県平均より高い状況が続いているが、「長崎県行財政改革推進プラン（平成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～令和２年度）」等に基づき、令和２年度末までに職員数を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人程度見直すこととしており、引き続き適正な職員配置に取り組んでいく。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・物件費についても、同プラン等に基づき、電子決裁システムの利用促進等によるペーパーレス化の推進や旅費の見直しを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行うとともに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ＲＰＡの導入など新たな取組を進め、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内部管理経費の適正化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コストの縮減を図っていく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63264</xdr:rowOff>
    </xdr:from>
    <xdr:to>
      <xdr:col>23</xdr:col>
      <xdr:colOff>133350</xdr:colOff>
      <xdr:row>81</xdr:row>
      <xdr:rowOff>111525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5071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63264</xdr:rowOff>
    </xdr:from>
    <xdr:to>
      <xdr:col>19</xdr:col>
      <xdr:colOff>133350</xdr:colOff>
      <xdr:row>81</xdr:row>
      <xdr:rowOff>115064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3950714"/>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13719</xdr:rowOff>
    </xdr:from>
    <xdr:to>
      <xdr:col>15</xdr:col>
      <xdr:colOff>82550</xdr:colOff>
      <xdr:row>81</xdr:row>
      <xdr:rowOff>115064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01169"/>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13436</xdr:rowOff>
    </xdr:from>
    <xdr:to>
      <xdr:col>11</xdr:col>
      <xdr:colOff>31750</xdr:colOff>
      <xdr:row>81</xdr:row>
      <xdr:rowOff>13719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3900886"/>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60725</xdr:rowOff>
    </xdr:from>
    <xdr:to>
      <xdr:col>23</xdr:col>
      <xdr:colOff>184150</xdr:colOff>
      <xdr:row>81</xdr:row>
      <xdr:rowOff>162325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77252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79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12464</xdr:rowOff>
    </xdr:from>
    <xdr:to>
      <xdr:col>19</xdr:col>
      <xdr:colOff>184150</xdr:colOff>
      <xdr:row>81</xdr:row>
      <xdr:rowOff>114064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8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124241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6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64264</xdr:rowOff>
    </xdr:from>
    <xdr:to>
      <xdr:col>15</xdr:col>
      <xdr:colOff>133350</xdr:colOff>
      <xdr:row>81</xdr:row>
      <xdr:rowOff>165864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4591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134369</xdr:rowOff>
    </xdr:from>
    <xdr:to>
      <xdr:col>11</xdr:col>
      <xdr:colOff>82550</xdr:colOff>
      <xdr:row>81</xdr:row>
      <xdr:rowOff>64519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8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74696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134086</xdr:rowOff>
    </xdr:from>
    <xdr:to>
      <xdr:col>7</xdr:col>
      <xdr:colOff>31750</xdr:colOff>
      <xdr:row>81</xdr:row>
      <xdr:rowOff>64236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8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74413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・これまでの給与制度の見直しや管理職員の給与カット（２～３％）の実施により、類似団体平均を下回る状況が続いており、引き続き適正な運用に努める。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・職員数については、組織や事業の見直し、事務の効率化などにより、削減を行っているが、人口減少に歯止めがかからない状況が続いており、職員の削減率を人口の減少率が大きく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年３月に策定した「長崎県行財政改革推進プラン（平成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年度から取組を進めている「さらなる収支改善対策」による見直しとあわせて、職員数を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人程度見直すこととしている。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・また、本県の人口減少による影響を見据え、継続して行政運営を行うため、さらなる組織・人員の見直しに取り組み、適正な職員配置に努める。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44155</xdr:rowOff>
    </xdr:from>
    <xdr:to>
      <xdr:col>81</xdr:col>
      <xdr:colOff>44450</xdr:colOff>
      <xdr:row>61</xdr:row>
      <xdr:rowOff>126860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502605"/>
          <a:ext cx="8382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144482</xdr:rowOff>
    </xdr:from>
    <xdr:to>
      <xdr:col>77</xdr:col>
      <xdr:colOff>44450</xdr:colOff>
      <xdr:row>61</xdr:row>
      <xdr:rowOff>44155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431482"/>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105994</xdr:rowOff>
    </xdr:from>
    <xdr:to>
      <xdr:col>72</xdr:col>
      <xdr:colOff>203200</xdr:colOff>
      <xdr:row>60</xdr:row>
      <xdr:rowOff>144482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0392994"/>
          <a:ext cx="889000" cy="3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57493</xdr:rowOff>
    </xdr:from>
    <xdr:to>
      <xdr:col>68</xdr:col>
      <xdr:colOff>152400</xdr:colOff>
      <xdr:row>60</xdr:row>
      <xdr:rowOff>105994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344493"/>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76060</xdr:rowOff>
    </xdr:from>
    <xdr:to>
      <xdr:col>81</xdr:col>
      <xdr:colOff>95250</xdr:colOff>
      <xdr:row>62</xdr:row>
      <xdr:rowOff>6210</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5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92587</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37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164805</xdr:rowOff>
    </xdr:from>
    <xdr:to>
      <xdr:col>77</xdr:col>
      <xdr:colOff>95250</xdr:colOff>
      <xdr:row>61</xdr:row>
      <xdr:rowOff>94955</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4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105132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2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93682</xdr:rowOff>
    </xdr:from>
    <xdr:to>
      <xdr:col>73</xdr:col>
      <xdr:colOff>44450</xdr:colOff>
      <xdr:row>61</xdr:row>
      <xdr:rowOff>23832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3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55194</xdr:rowOff>
    </xdr:from>
    <xdr:to>
      <xdr:col>68</xdr:col>
      <xdr:colOff>203200</xdr:colOff>
      <xdr:row>60</xdr:row>
      <xdr:rowOff>156794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141571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6693</xdr:rowOff>
    </xdr:from>
    <xdr:to>
      <xdr:col>64</xdr:col>
      <xdr:colOff>152400</xdr:colOff>
      <xdr:row>60</xdr:row>
      <xdr:rowOff>108293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2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93070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・国営土地改良事業にかかる負担金の減等により、平成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ており、同グループの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都道府県平均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・今後の実質的な公債費の見込みについて、令和元年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月に策定した「中期財政見通し」における試算では、令和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年度までは減少傾向にあるが、図書館整備等の大型事業の償還が始まることや過去と比較して公債費に係る交付税措置が低くなることから、令和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年度以降は、再び上昇傾向となることが見込まれる。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・このため、財政運営の健全性とのバランスを考慮し、事業の選択と集中を図りながら、引き続き公債費負担の抑制に取り組んでいく。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106892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824133"/>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106892</xdr:rowOff>
    </xdr:from>
    <xdr:to>
      <xdr:col>77</xdr:col>
      <xdr:colOff>44450</xdr:colOff>
      <xdr:row>41</xdr:row>
      <xdr:rowOff>15875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69648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116417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146050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71458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58860</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142469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・本県の将来負担比率は、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年度は、さらに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ポイントの増と上昇傾向にある。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度の増の主な要因としては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新幹線整備事業や防災・減災対策等により地方債残高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したことに伴い、分子が増加したことが挙げられる。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・また、臨時財政対策債発行可能額の減により標準財政規模が縮小されたことに伴い、分母が減少していることも、将来負担比率を引き上げる要因となっている。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・当該比率が高い団体は、将来財政運営を圧迫する可能性が高くなるため、公債費負担の抑制など、引き続き同比率の低減に努める。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143307</xdr:rowOff>
    </xdr:from>
    <xdr:to>
      <xdr:col>81</xdr:col>
      <xdr:colOff>44450</xdr:colOff>
      <xdr:row>19</xdr:row>
      <xdr:rowOff>150546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340085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129311</xdr:rowOff>
    </xdr:from>
    <xdr:to>
      <xdr:col>77</xdr:col>
      <xdr:colOff>44450</xdr:colOff>
      <xdr:row>19</xdr:row>
      <xdr:rowOff>143307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5290800" y="338686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92634</xdr:rowOff>
    </xdr:from>
    <xdr:to>
      <xdr:col>72</xdr:col>
      <xdr:colOff>203200</xdr:colOff>
      <xdr:row>19</xdr:row>
      <xdr:rowOff>129311</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401800" y="3350184"/>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59334</xdr:rowOff>
    </xdr:from>
    <xdr:to>
      <xdr:col>68</xdr:col>
      <xdr:colOff>152400</xdr:colOff>
      <xdr:row>19</xdr:row>
      <xdr:rowOff>92634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3316884"/>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99746</xdr:rowOff>
    </xdr:from>
    <xdr:to>
      <xdr:col>81</xdr:col>
      <xdr:colOff>95250</xdr:colOff>
      <xdr:row>20</xdr:row>
      <xdr:rowOff>29896</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3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71823</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33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92507</xdr:rowOff>
    </xdr:from>
    <xdr:to>
      <xdr:col>77</xdr:col>
      <xdr:colOff>95250</xdr:colOff>
      <xdr:row>20</xdr:row>
      <xdr:rowOff>22657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7434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4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78511</xdr:rowOff>
    </xdr:from>
    <xdr:to>
      <xdr:col>73</xdr:col>
      <xdr:colOff>44450</xdr:colOff>
      <xdr:row>20</xdr:row>
      <xdr:rowOff>8661</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164888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41834</xdr:rowOff>
    </xdr:from>
    <xdr:to>
      <xdr:col>68</xdr:col>
      <xdr:colOff>203200</xdr:colOff>
      <xdr:row>19</xdr:row>
      <xdr:rowOff>143434</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32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128211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3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8534</xdr:rowOff>
    </xdr:from>
    <xdr:to>
      <xdr:col>64</xdr:col>
      <xdr:colOff>152400</xdr:colOff>
      <xdr:row>19</xdr:row>
      <xdr:rowOff>110134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94911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・本県は、離島や半島が多く、行政サービスに対して他県よりコストがかかるため、都道府県平均より高い状況が続いてい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数次にわたる行財政改革で、職員数の削減や給与見直しの取組を続けているが、給与改定や退職金増等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もあり、近年は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年度は、職員数の減に伴い人件費総額は減少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退職手当債の発行可能額の減少に伴い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、経常経費充当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微減にとどまり、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経常収支比率に占める人件費の割合は、前年度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とほぼ同水準となっている。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56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・経常収支比率に占める物件費の割合は、「長崎県行財政改革推進プラン（平成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～令和２年度）」等に基づき、電子決裁システムの利用促進等によるペーパーレス化の推進や旅費の見直しをはじめ、内部管理経費の適正化に取り組んでいることから、都道府県平均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・現在、ＴＶ会議システムやＲＰＡの導入による業務効率化など、新たな取組も進めているところであり、引き続き、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様々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な手法を検討し、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見直しに取り組んでいく。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・本県の扶助費は、原爆被爆者援護関係費用などで都道府県平均よりも高い状況が続いて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おり、令和元年度も微増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高齢化のさらなる進行等による社会保障関係費の増加により、扶助費の割合は上昇することが予想されるが、これらの多くは法令等により支出が義務付けられており、縮減が容易でない経費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・維持補修費などのその他の経常経費については、都道府県平均と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年度から国民健康保険が都道府県に移管されたことから、従来は補助費等として支出していた経費が繰出金による支出に変更となったため、水準が大幅に高くなっている（全国同様の動き）</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a:extLst>
            <a:ext uri="{FF2B5EF4-FFF2-40B4-BE49-F238E27FC236}">
              <a16:creationId xmlns:a16="http://schemas.microsoft.com/office/drawing/2014/main" id="{00000000-0008-0000-0400-0000E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5" name="その他最小値テキスト">
          <a:extLst>
            <a:ext uri="{FF2B5EF4-FFF2-40B4-BE49-F238E27FC236}">
              <a16:creationId xmlns:a16="http://schemas.microsoft.com/office/drawing/2014/main" id="{00000000-0008-0000-0400-0000EB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7" name="その他最大値テキスト">
          <a:extLst>
            <a:ext uri="{FF2B5EF4-FFF2-40B4-BE49-F238E27FC236}">
              <a16:creationId xmlns:a16="http://schemas.microsoft.com/office/drawing/2014/main" id="{00000000-0008-0000-0400-0000ED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5671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40" name="その他平均値テキスト">
          <a:extLst>
            <a:ext uri="{FF2B5EF4-FFF2-40B4-BE49-F238E27FC236}">
              <a16:creationId xmlns:a16="http://schemas.microsoft.com/office/drawing/2014/main" id="{00000000-0008-0000-0400-0000F0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57</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4782800" y="92710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3893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004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59" name="その他該当値テキスト">
          <a:extLst>
            <a:ext uri="{FF2B5EF4-FFF2-40B4-BE49-F238E27FC236}">
              <a16:creationId xmlns:a16="http://schemas.microsoft.com/office/drawing/2014/main" id="{00000000-0008-0000-0400-000003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・本県は、全国よりも早いペースで高齢化が進んでいることなどから、社会保障関係費が他県と比較して高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が都道府県に移管されたことから、従来は補助費等として支出していた経費が繰出金による支出に変更となったため水準が大幅に低くなっているが、その影響を除くと概ね上昇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・今後も増加傾向が予想されることから、「健康長寿日本一」の長崎県づくりや介護予防・重度化防止の推進等に取り組むことにより、経費の縮減を図ることとしている。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1270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134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144797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xdr:rowOff>
    </xdr:from>
    <xdr:to>
      <xdr:col>82</xdr:col>
      <xdr:colOff>196850</xdr:colOff>
      <xdr:row>39</xdr:row>
      <xdr:rowOff>1270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68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149860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6459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41</xdr:row>
      <xdr:rowOff>1270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645922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104140</xdr:rowOff>
    </xdr:from>
    <xdr:to>
      <xdr:col>73</xdr:col>
      <xdr:colOff>180975</xdr:colOff>
      <xdr:row>41</xdr:row>
      <xdr:rowOff>1270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138430</xdr:rowOff>
    </xdr:from>
    <xdr:to>
      <xdr:col>69</xdr:col>
      <xdr:colOff>92075</xdr:colOff>
      <xdr:row>40</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824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7637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5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121920</xdr:rowOff>
    </xdr:from>
    <xdr:to>
      <xdr:col>74</xdr:col>
      <xdr:colOff>31750</xdr:colOff>
      <xdr:row>41</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・健全な財政運営を維持するため、「長崎県行財政改革推進プラン（平成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～令和２年度）」等に基づき実施している公債費の平準化の取組などにより、経常収支比率に占める公債費の割合は、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年度において、対前年度比で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・しかしながら、都道府県平均よりも高い状況に変わりはなく、今後もその傾向は続く見込み。</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・今後も、地方債償還額の増加が想定されるが、公債費の平準化に努めながら、健全な財政運営に努める。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4674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098800" y="1364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103613</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3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79</xdr:row>
      <xdr:rowOff>162379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641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158041</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56243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70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60070</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51906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91820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・公債費以外の経常収支比率に占める割合は、近年、社会保障関係費の増加に伴って上昇傾向にあり、都道府県平均よりも、また、グループ内でも高い割合となっている。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～令和２年度）」等に基づき、健全な財政運営に努めるとともに、「健康長寿日本一」の長崎県づくりや介護予防・重度化防止の推進等に取り組むことにより、経費の縮減を図ることとしている。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170435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32349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33274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4782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14987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3893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140715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0703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165801</xdr:rowOff>
    </xdr:from>
    <xdr:to>
      <xdr:col>29</xdr:col>
      <xdr:colOff>127000</xdr:colOff>
      <xdr:row>15</xdr:row>
      <xdr:rowOff>34173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13726"/>
          <a:ext cx="6477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106291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30058</xdr:rowOff>
    </xdr:from>
    <xdr:to>
      <xdr:col>26</xdr:col>
      <xdr:colOff>50800</xdr:colOff>
      <xdr:row>15</xdr:row>
      <xdr:rowOff>34173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49433"/>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30058</xdr:rowOff>
    </xdr:from>
    <xdr:to>
      <xdr:col>22</xdr:col>
      <xdr:colOff>114300</xdr:colOff>
      <xdr:row>15</xdr:row>
      <xdr:rowOff>81951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49433"/>
          <a:ext cx="698500" cy="5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5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81951</xdr:rowOff>
    </xdr:from>
    <xdr:to>
      <xdr:col>18</xdr:col>
      <xdr:colOff>177800</xdr:colOff>
      <xdr:row>15</xdr:row>
      <xdr:rowOff>94798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01326"/>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115001</xdr:rowOff>
    </xdr:from>
    <xdr:to>
      <xdr:col>29</xdr:col>
      <xdr:colOff>177800</xdr:colOff>
      <xdr:row>15</xdr:row>
      <xdr:rowOff>45151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87078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154823</xdr:rowOff>
    </xdr:from>
    <xdr:to>
      <xdr:col>26</xdr:col>
      <xdr:colOff>101600</xdr:colOff>
      <xdr:row>15</xdr:row>
      <xdr:rowOff>84973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0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69750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8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150708</xdr:rowOff>
    </xdr:from>
    <xdr:to>
      <xdr:col>22</xdr:col>
      <xdr:colOff>165100</xdr:colOff>
      <xdr:row>15</xdr:row>
      <xdr:rowOff>80858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9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31151</xdr:rowOff>
    </xdr:from>
    <xdr:to>
      <xdr:col>19</xdr:col>
      <xdr:colOff>38100</xdr:colOff>
      <xdr:row>15</xdr:row>
      <xdr:rowOff>132751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5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142928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43998</xdr:rowOff>
    </xdr:from>
    <xdr:to>
      <xdr:col>15</xdr:col>
      <xdr:colOff>101600</xdr:colOff>
      <xdr:row>15</xdr:row>
      <xdr:rowOff>145598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155775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3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257988</xdr:rowOff>
    </xdr:from>
    <xdr:to>
      <xdr:col>29</xdr:col>
      <xdr:colOff>127000</xdr:colOff>
      <xdr:row>35</xdr:row>
      <xdr:rowOff>305460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25438"/>
          <a:ext cx="647700" cy="390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257988</xdr:rowOff>
    </xdr:from>
    <xdr:to>
      <xdr:col>26</xdr:col>
      <xdr:colOff>50800</xdr:colOff>
      <xdr:row>34</xdr:row>
      <xdr:rowOff>329387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25438"/>
          <a:ext cx="698500" cy="7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329387</xdr:rowOff>
    </xdr:from>
    <xdr:to>
      <xdr:col>22</xdr:col>
      <xdr:colOff>114300</xdr:colOff>
      <xdr:row>34</xdr:row>
      <xdr:rowOff>330302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96837"/>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94843</xdr:rowOff>
    </xdr:from>
    <xdr:to>
      <xdr:col>18</xdr:col>
      <xdr:colOff>177800</xdr:colOff>
      <xdr:row>34</xdr:row>
      <xdr:rowOff>330302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62293"/>
          <a:ext cx="698500" cy="23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254660</xdr:rowOff>
    </xdr:from>
    <xdr:to>
      <xdr:col>29</xdr:col>
      <xdr:colOff>177800</xdr:colOff>
      <xdr:row>36</xdr:row>
      <xdr:rowOff>13360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226737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207188</xdr:rowOff>
    </xdr:from>
    <xdr:to>
      <xdr:col>26</xdr:col>
      <xdr:colOff>101600</xdr:colOff>
      <xdr:row>34</xdr:row>
      <xdr:rowOff>308787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7463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318965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4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278587</xdr:rowOff>
    </xdr:from>
    <xdr:to>
      <xdr:col>22</xdr:col>
      <xdr:colOff>165100</xdr:colOff>
      <xdr:row>35</xdr:row>
      <xdr:rowOff>37287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4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279502</xdr:rowOff>
    </xdr:from>
    <xdr:to>
      <xdr:col>19</xdr:col>
      <xdr:colOff>38100</xdr:colOff>
      <xdr:row>35</xdr:row>
      <xdr:rowOff>38202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6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3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44043</xdr:rowOff>
    </xdr:from>
    <xdr:to>
      <xdr:col>15</xdr:col>
      <xdr:colOff>101600</xdr:colOff>
      <xdr:row>34</xdr:row>
      <xdr:rowOff>145643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1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130420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45517</xdr:rowOff>
    </xdr:from>
    <xdr:to>
      <xdr:col>24</xdr:col>
      <xdr:colOff>63500</xdr:colOff>
      <xdr:row>34</xdr:row>
      <xdr:rowOff>77795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74817"/>
          <a:ext cx="8382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56078</xdr:rowOff>
    </xdr:from>
    <xdr:to>
      <xdr:col>19</xdr:col>
      <xdr:colOff>177800</xdr:colOff>
      <xdr:row>34</xdr:row>
      <xdr:rowOff>77795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853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56078</xdr:rowOff>
    </xdr:from>
    <xdr:to>
      <xdr:col>15</xdr:col>
      <xdr:colOff>50800</xdr:colOff>
      <xdr:row>34</xdr:row>
      <xdr:rowOff>159314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85378"/>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131653</xdr:rowOff>
    </xdr:from>
    <xdr:to>
      <xdr:col>10</xdr:col>
      <xdr:colOff>114300</xdr:colOff>
      <xdr:row>34</xdr:row>
      <xdr:rowOff>159314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6095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166167</xdr:rowOff>
    </xdr:from>
    <xdr:to>
      <xdr:col>24</xdr:col>
      <xdr:colOff>114300</xdr:colOff>
      <xdr:row>34</xdr:row>
      <xdr:rowOff>96317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144594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0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26995</xdr:rowOff>
    </xdr:from>
    <xdr:to>
      <xdr:col>20</xdr:col>
      <xdr:colOff>38100</xdr:colOff>
      <xdr:row>34</xdr:row>
      <xdr:rowOff>128595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119722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94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5278</xdr:rowOff>
    </xdr:from>
    <xdr:to>
      <xdr:col>15</xdr:col>
      <xdr:colOff>101600</xdr:colOff>
      <xdr:row>34</xdr:row>
      <xdr:rowOff>106878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123405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6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108514</xdr:rowOff>
    </xdr:from>
    <xdr:to>
      <xdr:col>10</xdr:col>
      <xdr:colOff>165100</xdr:colOff>
      <xdr:row>35</xdr:row>
      <xdr:rowOff>38664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55191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80853</xdr:rowOff>
    </xdr:from>
    <xdr:to>
      <xdr:col>6</xdr:col>
      <xdr:colOff>38100</xdr:colOff>
      <xdr:row>35</xdr:row>
      <xdr:rowOff>11003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27530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71577</xdr:rowOff>
    </xdr:from>
    <xdr:to>
      <xdr:col>24</xdr:col>
      <xdr:colOff>63500</xdr:colOff>
      <xdr:row>57</xdr:row>
      <xdr:rowOff>89694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844227"/>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13227</xdr:rowOff>
    </xdr:from>
    <xdr:to>
      <xdr:col>19</xdr:col>
      <xdr:colOff>177800</xdr:colOff>
      <xdr:row>57</xdr:row>
      <xdr:rowOff>89694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2908300" y="978587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13227</xdr:rowOff>
    </xdr:from>
    <xdr:to>
      <xdr:col>15</xdr:col>
      <xdr:colOff>50800</xdr:colOff>
      <xdr:row>57</xdr:row>
      <xdr:rowOff>91294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78587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70320</xdr:rowOff>
    </xdr:from>
    <xdr:to>
      <xdr:col>10</xdr:col>
      <xdr:colOff>114300</xdr:colOff>
      <xdr:row>57</xdr:row>
      <xdr:rowOff>91294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130300" y="9842970"/>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20777</xdr:rowOff>
    </xdr:from>
    <xdr:to>
      <xdr:col>24</xdr:col>
      <xdr:colOff>114300</xdr:colOff>
      <xdr:row>57</xdr:row>
      <xdr:rowOff>122377</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107154</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7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38894</xdr:rowOff>
    </xdr:from>
    <xdr:to>
      <xdr:col>20</xdr:col>
      <xdr:colOff>38100</xdr:colOff>
      <xdr:row>57</xdr:row>
      <xdr:rowOff>140494</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131621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133877</xdr:rowOff>
    </xdr:from>
    <xdr:to>
      <xdr:col>15</xdr:col>
      <xdr:colOff>101600</xdr:colOff>
      <xdr:row>57</xdr:row>
      <xdr:rowOff>64027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7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55154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8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40494</xdr:rowOff>
    </xdr:from>
    <xdr:to>
      <xdr:col>10</xdr:col>
      <xdr:colOff>165100</xdr:colOff>
      <xdr:row>57</xdr:row>
      <xdr:rowOff>142094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133221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9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19520</xdr:rowOff>
    </xdr:from>
    <xdr:to>
      <xdr:col>6</xdr:col>
      <xdr:colOff>38100</xdr:colOff>
      <xdr:row>57</xdr:row>
      <xdr:rowOff>121120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112247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8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101981</xdr:rowOff>
    </xdr:from>
    <xdr:to>
      <xdr:col>24</xdr:col>
      <xdr:colOff>63500</xdr:colOff>
      <xdr:row>77</xdr:row>
      <xdr:rowOff>107859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0363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101981</xdr:rowOff>
    </xdr:from>
    <xdr:to>
      <xdr:col>19</xdr:col>
      <xdr:colOff>177800</xdr:colOff>
      <xdr:row>77</xdr:row>
      <xdr:rowOff>120106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03631"/>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120106</xdr:rowOff>
    </xdr:from>
    <xdr:to>
      <xdr:col>15</xdr:col>
      <xdr:colOff>50800</xdr:colOff>
      <xdr:row>77</xdr:row>
      <xdr:rowOff>125005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217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125005</xdr:rowOff>
    </xdr:from>
    <xdr:to>
      <xdr:col>10</xdr:col>
      <xdr:colOff>114300</xdr:colOff>
      <xdr:row>77</xdr:row>
      <xdr:rowOff>140517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2665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57059</xdr:rowOff>
    </xdr:from>
    <xdr:to>
      <xdr:col>24</xdr:col>
      <xdr:colOff>114300</xdr:colOff>
      <xdr:row>77</xdr:row>
      <xdr:rowOff>158659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35486</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51181</xdr:rowOff>
    </xdr:from>
    <xdr:to>
      <xdr:col>20</xdr:col>
      <xdr:colOff>38100</xdr:colOff>
      <xdr:row>77</xdr:row>
      <xdr:rowOff>152781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143908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69306</xdr:rowOff>
    </xdr:from>
    <xdr:to>
      <xdr:col>15</xdr:col>
      <xdr:colOff>101600</xdr:colOff>
      <xdr:row>77</xdr:row>
      <xdr:rowOff>170906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162033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74205</xdr:rowOff>
    </xdr:from>
    <xdr:to>
      <xdr:col>10</xdr:col>
      <xdr:colOff>165100</xdr:colOff>
      <xdr:row>78</xdr:row>
      <xdr:rowOff>4355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166932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89717</xdr:rowOff>
    </xdr:from>
    <xdr:to>
      <xdr:col>6</xdr:col>
      <xdr:colOff>38100</xdr:colOff>
      <xdr:row>78</xdr:row>
      <xdr:rowOff>19867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8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51853</xdr:rowOff>
    </xdr:from>
    <xdr:to>
      <xdr:col>24</xdr:col>
      <xdr:colOff>63500</xdr:colOff>
      <xdr:row>92</xdr:row>
      <xdr:rowOff>111179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825253"/>
          <a:ext cx="838200" cy="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111179</xdr:rowOff>
    </xdr:from>
    <xdr:to>
      <xdr:col>19</xdr:col>
      <xdr:colOff>177800</xdr:colOff>
      <xdr:row>92</xdr:row>
      <xdr:rowOff>132406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8845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132406</xdr:rowOff>
    </xdr:from>
    <xdr:to>
      <xdr:col>15</xdr:col>
      <xdr:colOff>50800</xdr:colOff>
      <xdr:row>92</xdr:row>
      <xdr:rowOff>154831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5905806"/>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119997</xdr:rowOff>
    </xdr:from>
    <xdr:to>
      <xdr:col>10</xdr:col>
      <xdr:colOff>114300</xdr:colOff>
      <xdr:row>92</xdr:row>
      <xdr:rowOff>154831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5893397"/>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1053</xdr:rowOff>
    </xdr:from>
    <xdr:to>
      <xdr:col>24</xdr:col>
      <xdr:colOff>114300</xdr:colOff>
      <xdr:row>92</xdr:row>
      <xdr:rowOff>102653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7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23930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6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60379</xdr:rowOff>
    </xdr:from>
    <xdr:to>
      <xdr:col>20</xdr:col>
      <xdr:colOff>38100</xdr:colOff>
      <xdr:row>92</xdr:row>
      <xdr:rowOff>161979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8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7056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6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81606</xdr:rowOff>
    </xdr:from>
    <xdr:to>
      <xdr:col>15</xdr:col>
      <xdr:colOff>101600</xdr:colOff>
      <xdr:row>93</xdr:row>
      <xdr:rowOff>11756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28283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6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104031</xdr:rowOff>
    </xdr:from>
    <xdr:to>
      <xdr:col>10</xdr:col>
      <xdr:colOff>165100</xdr:colOff>
      <xdr:row>93</xdr:row>
      <xdr:rowOff>34181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58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50708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6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69197</xdr:rowOff>
    </xdr:from>
    <xdr:to>
      <xdr:col>6</xdr:col>
      <xdr:colOff>38100</xdr:colOff>
      <xdr:row>92</xdr:row>
      <xdr:rowOff>170797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58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15874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6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86573</xdr:rowOff>
    </xdr:from>
    <xdr:to>
      <xdr:col>55</xdr:col>
      <xdr:colOff>0</xdr:colOff>
      <xdr:row>37</xdr:row>
      <xdr:rowOff>36738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258773"/>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118349</xdr:rowOff>
    </xdr:from>
    <xdr:to>
      <xdr:col>50</xdr:col>
      <xdr:colOff>114300</xdr:colOff>
      <xdr:row>37</xdr:row>
      <xdr:rowOff>36738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119099"/>
          <a:ext cx="889000" cy="2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118349</xdr:rowOff>
    </xdr:from>
    <xdr:to>
      <xdr:col>45</xdr:col>
      <xdr:colOff>177800</xdr:colOff>
      <xdr:row>36</xdr:row>
      <xdr:rowOff>45105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119099"/>
          <a:ext cx="889000" cy="9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160411</xdr:rowOff>
    </xdr:from>
    <xdr:to>
      <xdr:col>41</xdr:col>
      <xdr:colOff>50800</xdr:colOff>
      <xdr:row>36</xdr:row>
      <xdr:rowOff>45105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161161"/>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35773</xdr:rowOff>
    </xdr:from>
    <xdr:to>
      <xdr:col>55</xdr:col>
      <xdr:colOff>50800</xdr:colOff>
      <xdr:row>36</xdr:row>
      <xdr:rowOff>137373</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2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14200</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18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157388</xdr:rowOff>
    </xdr:from>
    <xdr:to>
      <xdr:col>50</xdr:col>
      <xdr:colOff>165100</xdr:colOff>
      <xdr:row>37</xdr:row>
      <xdr:rowOff>87538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3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78665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42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67549</xdr:rowOff>
    </xdr:from>
    <xdr:to>
      <xdr:col>46</xdr:col>
      <xdr:colOff>38100</xdr:colOff>
      <xdr:row>35</xdr:row>
      <xdr:rowOff>169149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0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160276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1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165755</xdr:rowOff>
    </xdr:from>
    <xdr:to>
      <xdr:col>41</xdr:col>
      <xdr:colOff>101600</xdr:colOff>
      <xdr:row>36</xdr:row>
      <xdr:rowOff>95905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1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87032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2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109611</xdr:rowOff>
    </xdr:from>
    <xdr:to>
      <xdr:col>36</xdr:col>
      <xdr:colOff>165100</xdr:colOff>
      <xdr:row>36</xdr:row>
      <xdr:rowOff>39761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1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30888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20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14808</xdr:rowOff>
    </xdr:from>
    <xdr:to>
      <xdr:col>55</xdr:col>
      <xdr:colOff>0</xdr:colOff>
      <xdr:row>56</xdr:row>
      <xdr:rowOff>83998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444558"/>
          <a:ext cx="8382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56335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6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38316</xdr:rowOff>
    </xdr:from>
    <xdr:to>
      <xdr:col>50</xdr:col>
      <xdr:colOff>114300</xdr:colOff>
      <xdr:row>56</xdr:row>
      <xdr:rowOff>83998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468066"/>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38316</xdr:rowOff>
    </xdr:from>
    <xdr:to>
      <xdr:col>45</xdr:col>
      <xdr:colOff>177800</xdr:colOff>
      <xdr:row>56</xdr:row>
      <xdr:rowOff>28505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468066"/>
          <a:ext cx="889000" cy="16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63060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66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28505</xdr:rowOff>
    </xdr:from>
    <xdr:to>
      <xdr:col>41</xdr:col>
      <xdr:colOff>50800</xdr:colOff>
      <xdr:row>58</xdr:row>
      <xdr:rowOff>11855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629705"/>
          <a:ext cx="889000" cy="3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135458</xdr:rowOff>
    </xdr:from>
    <xdr:to>
      <xdr:col>55</xdr:col>
      <xdr:colOff>50800</xdr:colOff>
      <xdr:row>55</xdr:row>
      <xdr:rowOff>65608</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3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158335</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33198</xdr:rowOff>
    </xdr:from>
    <xdr:to>
      <xdr:col>50</xdr:col>
      <xdr:colOff>165100</xdr:colOff>
      <xdr:row>56</xdr:row>
      <xdr:rowOff>134798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125925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97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158966</xdr:rowOff>
    </xdr:from>
    <xdr:to>
      <xdr:col>46</xdr:col>
      <xdr:colOff>38100</xdr:colOff>
      <xdr:row>55</xdr:row>
      <xdr:rowOff>89116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105643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1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149155</xdr:rowOff>
    </xdr:from>
    <xdr:to>
      <xdr:col>41</xdr:col>
      <xdr:colOff>101600</xdr:colOff>
      <xdr:row>56</xdr:row>
      <xdr:rowOff>79305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5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95832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3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132505</xdr:rowOff>
    </xdr:from>
    <xdr:to>
      <xdr:col>36</xdr:col>
      <xdr:colOff>165100</xdr:colOff>
      <xdr:row>58</xdr:row>
      <xdr:rowOff>62655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9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53782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149118</xdr:rowOff>
    </xdr:from>
    <xdr:to>
      <xdr:col>55</xdr:col>
      <xdr:colOff>0</xdr:colOff>
      <xdr:row>71</xdr:row>
      <xdr:rowOff>137048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2150618"/>
          <a:ext cx="838200" cy="1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137048</xdr:rowOff>
    </xdr:from>
    <xdr:to>
      <xdr:col>50</xdr:col>
      <xdr:colOff>114300</xdr:colOff>
      <xdr:row>72</xdr:row>
      <xdr:rowOff>43437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8750300" y="12309998"/>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110303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7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43437</xdr:rowOff>
    </xdr:from>
    <xdr:to>
      <xdr:col>45</xdr:col>
      <xdr:colOff>177800</xdr:colOff>
      <xdr:row>72</xdr:row>
      <xdr:rowOff>103375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7861300" y="12387837"/>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167887</xdr:rowOff>
    </xdr:from>
    <xdr:to>
      <xdr:col>41</xdr:col>
      <xdr:colOff>50800</xdr:colOff>
      <xdr:row>72</xdr:row>
      <xdr:rowOff>103375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972300" y="12340837"/>
          <a:ext cx="8890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98318</xdr:rowOff>
    </xdr:from>
    <xdr:to>
      <xdr:col>55</xdr:col>
      <xdr:colOff>50800</xdr:colOff>
      <xdr:row>71</xdr:row>
      <xdr:rowOff>28468</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20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13245</xdr:rowOff>
    </xdr:from>
    <xdr:ext cx="534377"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20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86248</xdr:rowOff>
    </xdr:from>
    <xdr:to>
      <xdr:col>50</xdr:col>
      <xdr:colOff>165100</xdr:colOff>
      <xdr:row>72</xdr:row>
      <xdr:rowOff>16398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22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32925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59411" y="120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164087</xdr:rowOff>
    </xdr:from>
    <xdr:to>
      <xdr:col>46</xdr:col>
      <xdr:colOff>38100</xdr:colOff>
      <xdr:row>72</xdr:row>
      <xdr:rowOff>94237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23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110764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11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52575</xdr:rowOff>
    </xdr:from>
    <xdr:to>
      <xdr:col>41</xdr:col>
      <xdr:colOff>101600</xdr:colOff>
      <xdr:row>72</xdr:row>
      <xdr:rowOff>154175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3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170702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1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117087</xdr:rowOff>
    </xdr:from>
    <xdr:to>
      <xdr:col>36</xdr:col>
      <xdr:colOff>165100</xdr:colOff>
      <xdr:row>72</xdr:row>
      <xdr:rowOff>47237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2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63764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0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161280</xdr:rowOff>
    </xdr:from>
    <xdr:to>
      <xdr:col>55</xdr:col>
      <xdr:colOff>0</xdr:colOff>
      <xdr:row>99</xdr:row>
      <xdr:rowOff>37447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639300" y="16963380"/>
          <a:ext cx="838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109971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226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150971</xdr:rowOff>
    </xdr:from>
    <xdr:to>
      <xdr:col>50</xdr:col>
      <xdr:colOff>114300</xdr:colOff>
      <xdr:row>99</xdr:row>
      <xdr:rowOff>37447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8750300" y="16610171"/>
          <a:ext cx="889000" cy="4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150971</xdr:rowOff>
    </xdr:from>
    <xdr:to>
      <xdr:col>45</xdr:col>
      <xdr:colOff>177800</xdr:colOff>
      <xdr:row>97</xdr:row>
      <xdr:rowOff>14038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6610171"/>
          <a:ext cx="889000" cy="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14038</xdr:rowOff>
    </xdr:from>
    <xdr:to>
      <xdr:col>41</xdr:col>
      <xdr:colOff>50800</xdr:colOff>
      <xdr:row>99</xdr:row>
      <xdr:rowOff>45219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6972300" y="16644688"/>
          <a:ext cx="889000" cy="3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110480</xdr:rowOff>
    </xdr:from>
    <xdr:to>
      <xdr:col>55</xdr:col>
      <xdr:colOff>50800</xdr:colOff>
      <xdr:row>99</xdr:row>
      <xdr:rowOff>40630</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69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25407</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8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158097</xdr:rowOff>
    </xdr:from>
    <xdr:to>
      <xdr:col>50</xdr:col>
      <xdr:colOff>165100</xdr:colOff>
      <xdr:row>99</xdr:row>
      <xdr:rowOff>88247</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69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79374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70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100171</xdr:rowOff>
    </xdr:from>
    <xdr:to>
      <xdr:col>46</xdr:col>
      <xdr:colOff>38100</xdr:colOff>
      <xdr:row>97</xdr:row>
      <xdr:rowOff>30321</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65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21448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134688</xdr:rowOff>
    </xdr:from>
    <xdr:to>
      <xdr:col>41</xdr:col>
      <xdr:colOff>101600</xdr:colOff>
      <xdr:row>97</xdr:row>
      <xdr:rowOff>64838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5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81365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165869</xdr:rowOff>
    </xdr:from>
    <xdr:to>
      <xdr:col>36</xdr:col>
      <xdr:colOff>165100</xdr:colOff>
      <xdr:row>99</xdr:row>
      <xdr:rowOff>96019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69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87146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94689</xdr:rowOff>
    </xdr:from>
    <xdr:to>
      <xdr:col>85</xdr:col>
      <xdr:colOff>127000</xdr:colOff>
      <xdr:row>38</xdr:row>
      <xdr:rowOff>113594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609789"/>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112519</xdr:rowOff>
    </xdr:from>
    <xdr:to>
      <xdr:col>81</xdr:col>
      <xdr:colOff>50800</xdr:colOff>
      <xdr:row>38</xdr:row>
      <xdr:rowOff>113594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62761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112519</xdr:rowOff>
    </xdr:from>
    <xdr:to>
      <xdr:col>76</xdr:col>
      <xdr:colOff>114300</xdr:colOff>
      <xdr:row>38</xdr:row>
      <xdr:rowOff>117252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27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117252</xdr:rowOff>
    </xdr:from>
    <xdr:to>
      <xdr:col>71</xdr:col>
      <xdr:colOff>177800</xdr:colOff>
      <xdr:row>38</xdr:row>
      <xdr:rowOff>120246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63235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43889</xdr:rowOff>
    </xdr:from>
    <xdr:to>
      <xdr:col>85</xdr:col>
      <xdr:colOff>177800</xdr:colOff>
      <xdr:row>38</xdr:row>
      <xdr:rowOff>145489</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5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130266</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62794</xdr:rowOff>
    </xdr:from>
    <xdr:to>
      <xdr:col>81</xdr:col>
      <xdr:colOff>101600</xdr:colOff>
      <xdr:row>38</xdr:row>
      <xdr:rowOff>164394</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155521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6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61719</xdr:rowOff>
    </xdr:from>
    <xdr:to>
      <xdr:col>76</xdr:col>
      <xdr:colOff>165100</xdr:colOff>
      <xdr:row>38</xdr:row>
      <xdr:rowOff>163319</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154446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66452</xdr:rowOff>
    </xdr:from>
    <xdr:to>
      <xdr:col>72</xdr:col>
      <xdr:colOff>38100</xdr:colOff>
      <xdr:row>38</xdr:row>
      <xdr:rowOff>168052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69446</xdr:rowOff>
    </xdr:from>
    <xdr:to>
      <xdr:col>67</xdr:col>
      <xdr:colOff>101600</xdr:colOff>
      <xdr:row>38</xdr:row>
      <xdr:rowOff>171046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162173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5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149096</xdr:rowOff>
    </xdr:from>
    <xdr:to>
      <xdr:col>85</xdr:col>
      <xdr:colOff>127000</xdr:colOff>
      <xdr:row>74</xdr:row>
      <xdr:rowOff>80401</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2664946"/>
          <a:ext cx="8382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115937</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46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149096</xdr:rowOff>
    </xdr:from>
    <xdr:to>
      <xdr:col>81</xdr:col>
      <xdr:colOff>50800</xdr:colOff>
      <xdr:row>74</xdr:row>
      <xdr:rowOff>3089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4592300" y="1266494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162812</xdr:rowOff>
    </xdr:from>
    <xdr:to>
      <xdr:col>76</xdr:col>
      <xdr:colOff>114300</xdr:colOff>
      <xdr:row>74</xdr:row>
      <xdr:rowOff>3089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3703300" y="1267866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a:extLst>
            <a:ext uri="{FF2B5EF4-FFF2-40B4-BE49-F238E27FC236}">
              <a16:creationId xmlns:a16="http://schemas.microsoft.com/office/drawing/2014/main" id="{00000000-0008-0000-0600-00005D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109571</xdr:rowOff>
    </xdr:from>
    <xdr:to>
      <xdr:col>71</xdr:col>
      <xdr:colOff>177800</xdr:colOff>
      <xdr:row>73</xdr:row>
      <xdr:rowOff>162812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2625421"/>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29601</xdr:rowOff>
    </xdr:from>
    <xdr:to>
      <xdr:col>85</xdr:col>
      <xdr:colOff>177800</xdr:colOff>
      <xdr:row>74</xdr:row>
      <xdr:rowOff>131201</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6268700" y="127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8028</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269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98296</xdr:rowOff>
    </xdr:from>
    <xdr:to>
      <xdr:col>81</xdr:col>
      <xdr:colOff>101600</xdr:colOff>
      <xdr:row>74</xdr:row>
      <xdr:rowOff>28446</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54305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19573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7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123739</xdr:rowOff>
    </xdr:from>
    <xdr:to>
      <xdr:col>76</xdr:col>
      <xdr:colOff>165100</xdr:colOff>
      <xdr:row>74</xdr:row>
      <xdr:rowOff>53889</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4541500" y="1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45016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112012</xdr:rowOff>
    </xdr:from>
    <xdr:to>
      <xdr:col>72</xdr:col>
      <xdr:colOff>38100</xdr:colOff>
      <xdr:row>74</xdr:row>
      <xdr:rowOff>42162</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3652500" y="12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33289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58771</xdr:rowOff>
    </xdr:from>
    <xdr:to>
      <xdr:col>67</xdr:col>
      <xdr:colOff>101600</xdr:colOff>
      <xdr:row>73</xdr:row>
      <xdr:rowOff>160371</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2763500" y="125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7" name="積立金グラフ枠">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137795</xdr:rowOff>
    </xdr:from>
    <xdr:to>
      <xdr:col>85</xdr:col>
      <xdr:colOff>126364</xdr:colOff>
      <xdr:row>97</xdr:row>
      <xdr:rowOff>33934</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6317595" y="15396845"/>
          <a:ext cx="1269" cy="12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37761</xdr:rowOff>
    </xdr:from>
    <xdr:ext cx="469744" cy="259045"/>
    <xdr:sp macro="" textlink="">
      <xdr:nvSpPr>
        <xdr:cNvPr id="649" name="積立金最小値テキスト">
          <a:extLst>
            <a:ext uri="{FF2B5EF4-FFF2-40B4-BE49-F238E27FC236}">
              <a16:creationId xmlns:a16="http://schemas.microsoft.com/office/drawing/2014/main" id="{00000000-0008-0000-0600-000089020000}"/>
            </a:ext>
          </a:extLst>
        </xdr:cNvPr>
        <xdr:cNvSpPr txBox="1"/>
      </xdr:nvSpPr>
      <xdr:spPr>
        <a:xfrm>
          <a:off x="16370300"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33934</xdr:rowOff>
    </xdr:from>
    <xdr:to>
      <xdr:col>86</xdr:col>
      <xdr:colOff>25400</xdr:colOff>
      <xdr:row>97</xdr:row>
      <xdr:rowOff>33934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6230600" y="1666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84472</xdr:rowOff>
    </xdr:from>
    <xdr:ext cx="534377" cy="259045"/>
    <xdr:sp macro="" textlink="">
      <xdr:nvSpPr>
        <xdr:cNvPr id="651" name="積立金最大値テキスト">
          <a:extLst>
            <a:ext uri="{FF2B5EF4-FFF2-40B4-BE49-F238E27FC236}">
              <a16:creationId xmlns:a16="http://schemas.microsoft.com/office/drawing/2014/main" id="{00000000-0008-0000-0600-00008B020000}"/>
            </a:ext>
          </a:extLst>
        </xdr:cNvPr>
        <xdr:cNvSpPr txBox="1"/>
      </xdr:nvSpPr>
      <xdr:spPr>
        <a:xfrm>
          <a:off x="16370300" y="151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137795</xdr:rowOff>
    </xdr:from>
    <xdr:to>
      <xdr:col>86</xdr:col>
      <xdr:colOff>25400</xdr:colOff>
      <xdr:row>89</xdr:row>
      <xdr:rowOff>137795</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539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33934</xdr:rowOff>
    </xdr:from>
    <xdr:to>
      <xdr:col>85</xdr:col>
      <xdr:colOff>127000</xdr:colOff>
      <xdr:row>98</xdr:row>
      <xdr:rowOff>18390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5481300" y="16664584"/>
          <a:ext cx="838200" cy="1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119930</xdr:rowOff>
    </xdr:from>
    <xdr:ext cx="469744" cy="259045"/>
    <xdr:sp macro="" textlink="">
      <xdr:nvSpPr>
        <xdr:cNvPr id="654" name="積立金平均値テキスト">
          <a:extLst>
            <a:ext uri="{FF2B5EF4-FFF2-40B4-BE49-F238E27FC236}">
              <a16:creationId xmlns:a16="http://schemas.microsoft.com/office/drawing/2014/main" id="{00000000-0008-0000-0600-00008E020000}"/>
            </a:ext>
          </a:extLst>
        </xdr:cNvPr>
        <xdr:cNvSpPr txBox="1"/>
      </xdr:nvSpPr>
      <xdr:spPr>
        <a:xfrm>
          <a:off x="16370300" y="16064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97053</xdr:rowOff>
    </xdr:from>
    <xdr:to>
      <xdr:col>85</xdr:col>
      <xdr:colOff>177800</xdr:colOff>
      <xdr:row>95</xdr:row>
      <xdr:rowOff>27203</xdr:rowOff>
    </xdr:to>
    <xdr:sp macro="" textlink="">
      <xdr:nvSpPr>
        <xdr:cNvPr id="655" name="フローチャート: 判断 654">
          <a:extLst>
            <a:ext uri="{FF2B5EF4-FFF2-40B4-BE49-F238E27FC236}">
              <a16:creationId xmlns:a16="http://schemas.microsoft.com/office/drawing/2014/main" id="{00000000-0008-0000-0600-00008F020000}"/>
            </a:ext>
          </a:extLst>
        </xdr:cNvPr>
        <xdr:cNvSpPr/>
      </xdr:nvSpPr>
      <xdr:spPr>
        <a:xfrm>
          <a:off x="16268700" y="162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159893</xdr:rowOff>
    </xdr:from>
    <xdr:to>
      <xdr:col>81</xdr:col>
      <xdr:colOff>50800</xdr:colOff>
      <xdr:row>98</xdr:row>
      <xdr:rowOff>18390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4592300" y="16619093"/>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42723</xdr:rowOff>
    </xdr:from>
    <xdr:to>
      <xdr:col>81</xdr:col>
      <xdr:colOff>101600</xdr:colOff>
      <xdr:row>94</xdr:row>
      <xdr:rowOff>144323</xdr:rowOff>
    </xdr:to>
    <xdr:sp macro="" textlink="">
      <xdr:nvSpPr>
        <xdr:cNvPr id="657" name="フローチャート: 判断 656">
          <a:extLst>
            <a:ext uri="{FF2B5EF4-FFF2-40B4-BE49-F238E27FC236}">
              <a16:creationId xmlns:a16="http://schemas.microsoft.com/office/drawing/2014/main" id="{00000000-0008-0000-0600-000091020000}"/>
            </a:ext>
          </a:extLst>
        </xdr:cNvPr>
        <xdr:cNvSpPr/>
      </xdr:nvSpPr>
      <xdr:spPr>
        <a:xfrm>
          <a:off x="15430500" y="1615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160850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01411" y="159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159893</xdr:rowOff>
    </xdr:from>
    <xdr:to>
      <xdr:col>76</xdr:col>
      <xdr:colOff>114300</xdr:colOff>
      <xdr:row>97</xdr:row>
      <xdr:rowOff>108534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3703300" y="16619093"/>
          <a:ext cx="8890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97358</xdr:rowOff>
    </xdr:from>
    <xdr:to>
      <xdr:col>76</xdr:col>
      <xdr:colOff>165100</xdr:colOff>
      <xdr:row>94</xdr:row>
      <xdr:rowOff>27508</xdr:rowOff>
    </xdr:to>
    <xdr:sp macro="" textlink="">
      <xdr:nvSpPr>
        <xdr:cNvPr id="660" name="フローチャート: 判断 659">
          <a:extLst>
            <a:ext uri="{FF2B5EF4-FFF2-40B4-BE49-F238E27FC236}">
              <a16:creationId xmlns:a16="http://schemas.microsoft.com/office/drawing/2014/main" id="{00000000-0008-0000-0600-000094020000}"/>
            </a:ext>
          </a:extLst>
        </xdr:cNvPr>
        <xdr:cNvSpPr/>
      </xdr:nvSpPr>
      <xdr:spPr>
        <a:xfrm>
          <a:off x="14541500" y="1604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44035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58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38202</xdr:rowOff>
    </xdr:from>
    <xdr:to>
      <xdr:col>71</xdr:col>
      <xdr:colOff>177800</xdr:colOff>
      <xdr:row>97</xdr:row>
      <xdr:rowOff>108534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814300" y="16668852"/>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49961</xdr:rowOff>
    </xdr:from>
    <xdr:to>
      <xdr:col>72</xdr:col>
      <xdr:colOff>38100</xdr:colOff>
      <xdr:row>92</xdr:row>
      <xdr:rowOff>151561</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3652500" y="158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168088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5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117399</xdr:rowOff>
    </xdr:from>
    <xdr:to>
      <xdr:col>67</xdr:col>
      <xdr:colOff>101600</xdr:colOff>
      <xdr:row>94</xdr:row>
      <xdr:rowOff>47549</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27635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64076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58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154584</xdr:rowOff>
    </xdr:from>
    <xdr:to>
      <xdr:col>85</xdr:col>
      <xdr:colOff>177800</xdr:colOff>
      <xdr:row>97</xdr:row>
      <xdr:rowOff>84734</xdr:rowOff>
    </xdr:to>
    <xdr:sp macro="" textlink="">
      <xdr:nvSpPr>
        <xdr:cNvPr id="672" name="楕円 671">
          <a:extLst>
            <a:ext uri="{FF2B5EF4-FFF2-40B4-BE49-F238E27FC236}">
              <a16:creationId xmlns:a16="http://schemas.microsoft.com/office/drawing/2014/main" id="{00000000-0008-0000-0600-0000A0020000}"/>
            </a:ext>
          </a:extLst>
        </xdr:cNvPr>
        <xdr:cNvSpPr/>
      </xdr:nvSpPr>
      <xdr:spPr>
        <a:xfrm>
          <a:off x="16268700" y="166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69511</xdr:rowOff>
    </xdr:from>
    <xdr:ext cx="469744" cy="259045"/>
    <xdr:sp macro="" textlink="">
      <xdr:nvSpPr>
        <xdr:cNvPr id="673" name="積立金該当値テキスト">
          <a:extLst>
            <a:ext uri="{FF2B5EF4-FFF2-40B4-BE49-F238E27FC236}">
              <a16:creationId xmlns:a16="http://schemas.microsoft.com/office/drawing/2014/main" id="{00000000-0008-0000-0600-0000A1020000}"/>
            </a:ext>
          </a:extLst>
        </xdr:cNvPr>
        <xdr:cNvSpPr txBox="1"/>
      </xdr:nvSpPr>
      <xdr:spPr>
        <a:xfrm>
          <a:off x="16370300" y="1652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139040</xdr:rowOff>
    </xdr:from>
    <xdr:to>
      <xdr:col>81</xdr:col>
      <xdr:colOff>101600</xdr:colOff>
      <xdr:row>98</xdr:row>
      <xdr:rowOff>69190</xdr:rowOff>
    </xdr:to>
    <xdr:sp macro="" textlink="">
      <xdr:nvSpPr>
        <xdr:cNvPr id="674" name="楕円 673">
          <a:extLst>
            <a:ext uri="{FF2B5EF4-FFF2-40B4-BE49-F238E27FC236}">
              <a16:creationId xmlns:a16="http://schemas.microsoft.com/office/drawing/2014/main" id="{00000000-0008-0000-0600-0000A2020000}"/>
            </a:ext>
          </a:extLst>
        </xdr:cNvPr>
        <xdr:cNvSpPr/>
      </xdr:nvSpPr>
      <xdr:spPr>
        <a:xfrm>
          <a:off x="15430500" y="167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60317</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33728" y="1686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109093</xdr:rowOff>
    </xdr:from>
    <xdr:to>
      <xdr:col>76</xdr:col>
      <xdr:colOff>165100</xdr:colOff>
      <xdr:row>97</xdr:row>
      <xdr:rowOff>39243</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4541500" y="1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30370</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66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57734</xdr:rowOff>
    </xdr:from>
    <xdr:to>
      <xdr:col>72</xdr:col>
      <xdr:colOff>38100</xdr:colOff>
      <xdr:row>97</xdr:row>
      <xdr:rowOff>159334</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3652500" y="166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150461</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78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158852</xdr:rowOff>
    </xdr:from>
    <xdr:to>
      <xdr:col>67</xdr:col>
      <xdr:colOff>101600</xdr:colOff>
      <xdr:row>97</xdr:row>
      <xdr:rowOff>89002</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2763500" y="166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80129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79428" y="167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6" name="投資及び出資金最小値テキスト">
          <a:extLst>
            <a:ext uri="{FF2B5EF4-FFF2-40B4-BE49-F238E27FC236}">
              <a16:creationId xmlns:a16="http://schemas.microsoft.com/office/drawing/2014/main" id="{00000000-0008-0000-0600-0000C2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8" name="投資及び出資金最大値テキスト">
          <a:extLst>
            <a:ext uri="{FF2B5EF4-FFF2-40B4-BE49-F238E27FC236}">
              <a16:creationId xmlns:a16="http://schemas.microsoft.com/office/drawing/2014/main" id="{00000000-0008-0000-0600-0000C4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58057</xdr:rowOff>
    </xdr:from>
    <xdr:to>
      <xdr:col>116</xdr:col>
      <xdr:colOff>63500</xdr:colOff>
      <xdr:row>39</xdr:row>
      <xdr:rowOff>62956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1323300" y="5544457"/>
          <a:ext cx="8382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1" name="投資及び出資金平均値テキスト">
          <a:extLst>
            <a:ext uri="{FF2B5EF4-FFF2-40B4-BE49-F238E27FC236}">
              <a16:creationId xmlns:a16="http://schemas.microsoft.com/office/drawing/2014/main" id="{00000000-0008-0000-0600-0000C7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2" name="フローチャート: 判断 711">
          <a:extLst>
            <a:ext uri="{FF2B5EF4-FFF2-40B4-BE49-F238E27FC236}">
              <a16:creationId xmlns:a16="http://schemas.microsoft.com/office/drawing/2014/main" id="{00000000-0008-0000-0600-0000C8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62956</xdr:rowOff>
    </xdr:from>
    <xdr:to>
      <xdr:col>111</xdr:col>
      <xdr:colOff>177800</xdr:colOff>
      <xdr:row>39</xdr:row>
      <xdr:rowOff>66222</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0434300" y="67495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4" name="フローチャート: 判断 713">
          <a:extLst>
            <a:ext uri="{FF2B5EF4-FFF2-40B4-BE49-F238E27FC236}">
              <a16:creationId xmlns:a16="http://schemas.microsoft.com/office/drawing/2014/main" id="{00000000-0008-0000-0600-0000CA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30299</xdr:rowOff>
    </xdr:from>
    <xdr:to>
      <xdr:col>107</xdr:col>
      <xdr:colOff>50800</xdr:colOff>
      <xdr:row>39</xdr:row>
      <xdr:rowOff>66222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9545300" y="67168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30299</xdr:rowOff>
    </xdr:from>
    <xdr:to>
      <xdr:col>102</xdr:col>
      <xdr:colOff>114300</xdr:colOff>
      <xdr:row>39</xdr:row>
      <xdr:rowOff>30299</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656300" y="6716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7257</xdr:rowOff>
    </xdr:from>
    <xdr:to>
      <xdr:col>116</xdr:col>
      <xdr:colOff>114300</xdr:colOff>
      <xdr:row>32</xdr:row>
      <xdr:rowOff>108857</xdr:rowOff>
    </xdr:to>
    <xdr:sp macro="" textlink="">
      <xdr:nvSpPr>
        <xdr:cNvPr id="729" name="楕円 728">
          <a:extLst>
            <a:ext uri="{FF2B5EF4-FFF2-40B4-BE49-F238E27FC236}">
              <a16:creationId xmlns:a16="http://schemas.microsoft.com/office/drawing/2014/main" id="{00000000-0008-0000-0600-0000D9020000}"/>
            </a:ext>
          </a:extLst>
        </xdr:cNvPr>
        <xdr:cNvSpPr/>
      </xdr:nvSpPr>
      <xdr:spPr>
        <a:xfrm>
          <a:off x="22110700" y="54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30134</xdr:rowOff>
    </xdr:from>
    <xdr:ext cx="378565" cy="259045"/>
    <xdr:sp macro="" textlink="">
      <xdr:nvSpPr>
        <xdr:cNvPr id="730" name="投資及び出資金該当値テキスト">
          <a:extLst>
            <a:ext uri="{FF2B5EF4-FFF2-40B4-BE49-F238E27FC236}">
              <a16:creationId xmlns:a16="http://schemas.microsoft.com/office/drawing/2014/main" id="{00000000-0008-0000-0600-0000DA020000}"/>
            </a:ext>
          </a:extLst>
        </xdr:cNvPr>
        <xdr:cNvSpPr txBox="1"/>
      </xdr:nvSpPr>
      <xdr:spPr>
        <a:xfrm>
          <a:off x="22212300" y="534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12156</xdr:rowOff>
    </xdr:from>
    <xdr:to>
      <xdr:col>112</xdr:col>
      <xdr:colOff>38100</xdr:colOff>
      <xdr:row>39</xdr:row>
      <xdr:rowOff>113756</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1272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104883</xdr:rowOff>
    </xdr:from>
    <xdr:ext cx="313932"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53633" y="6791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15422</xdr:rowOff>
    </xdr:from>
    <xdr:to>
      <xdr:col>107</xdr:col>
      <xdr:colOff>101600</xdr:colOff>
      <xdr:row>39</xdr:row>
      <xdr:rowOff>117022</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0383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108149</xdr:rowOff>
    </xdr:from>
    <xdr:ext cx="313932"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77333" y="679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150949</xdr:rowOff>
    </xdr:from>
    <xdr:to>
      <xdr:col>102</xdr:col>
      <xdr:colOff>165100</xdr:colOff>
      <xdr:row>39</xdr:row>
      <xdr:rowOff>81099</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19494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72226</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88333" y="6758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150949</xdr:rowOff>
    </xdr:from>
    <xdr:to>
      <xdr:col>98</xdr:col>
      <xdr:colOff>38100</xdr:colOff>
      <xdr:row>39</xdr:row>
      <xdr:rowOff>81099</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18605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72226</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99333" y="6758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貸付金グラフ枠">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3" name="貸付金最小値テキスト">
          <a:extLst>
            <a:ext uri="{FF2B5EF4-FFF2-40B4-BE49-F238E27FC236}">
              <a16:creationId xmlns:a16="http://schemas.microsoft.com/office/drawing/2014/main" id="{00000000-0008-0000-0600-0000FB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5" name="貸付金最大値テキスト">
          <a:extLst>
            <a:ext uri="{FF2B5EF4-FFF2-40B4-BE49-F238E27FC236}">
              <a16:creationId xmlns:a16="http://schemas.microsoft.com/office/drawing/2014/main" id="{00000000-0008-0000-0600-0000FD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4794</xdr:rowOff>
    </xdr:from>
    <xdr:to>
      <xdr:col>116</xdr:col>
      <xdr:colOff>63500</xdr:colOff>
      <xdr:row>58</xdr:row>
      <xdr:rowOff>25726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1323300" y="9948894"/>
          <a:ext cx="8382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8" name="貸付金平均値テキスト">
          <a:extLst>
            <a:ext uri="{FF2B5EF4-FFF2-40B4-BE49-F238E27FC236}">
              <a16:creationId xmlns:a16="http://schemas.microsoft.com/office/drawing/2014/main" id="{00000000-0008-0000-0600-00000003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128743</xdr:rowOff>
    </xdr:from>
    <xdr:to>
      <xdr:col>111</xdr:col>
      <xdr:colOff>177800</xdr:colOff>
      <xdr:row>58</xdr:row>
      <xdr:rowOff>4794</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0434300" y="9901393"/>
          <a:ext cx="8890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125086</xdr:rowOff>
    </xdr:from>
    <xdr:to>
      <xdr:col>107</xdr:col>
      <xdr:colOff>50800</xdr:colOff>
      <xdr:row>57</xdr:row>
      <xdr:rowOff>128743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9545300" y="98977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124825</xdr:rowOff>
    </xdr:from>
    <xdr:to>
      <xdr:col>102</xdr:col>
      <xdr:colOff>114300</xdr:colOff>
      <xdr:row>57</xdr:row>
      <xdr:rowOff>125086</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656300" y="989747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146376</xdr:rowOff>
    </xdr:from>
    <xdr:to>
      <xdr:col>116</xdr:col>
      <xdr:colOff>114300</xdr:colOff>
      <xdr:row>58</xdr:row>
      <xdr:rowOff>76526</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2110700" y="9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124803</xdr:rowOff>
    </xdr:from>
    <xdr:ext cx="534377" cy="259045"/>
    <xdr:sp macro="" textlink="">
      <xdr:nvSpPr>
        <xdr:cNvPr id="787" name="貸付金該当値テキスト">
          <a:extLst>
            <a:ext uri="{FF2B5EF4-FFF2-40B4-BE49-F238E27FC236}">
              <a16:creationId xmlns:a16="http://schemas.microsoft.com/office/drawing/2014/main" id="{00000000-0008-0000-0600-000013030000}"/>
            </a:ext>
          </a:extLst>
        </xdr:cNvPr>
        <xdr:cNvSpPr txBox="1"/>
      </xdr:nvSpPr>
      <xdr:spPr>
        <a:xfrm>
          <a:off x="22212300" y="98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125444</xdr:rowOff>
    </xdr:from>
    <xdr:to>
      <xdr:col>112</xdr:col>
      <xdr:colOff>38100</xdr:colOff>
      <xdr:row>58</xdr:row>
      <xdr:rowOff>55594</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12725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46721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43411" y="99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77943</xdr:rowOff>
    </xdr:from>
    <xdr:to>
      <xdr:col>107</xdr:col>
      <xdr:colOff>101600</xdr:colOff>
      <xdr:row>58</xdr:row>
      <xdr:rowOff>8093</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0383500" y="9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170670</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9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74286</xdr:rowOff>
    </xdr:from>
    <xdr:to>
      <xdr:col>102</xdr:col>
      <xdr:colOff>165100</xdr:colOff>
      <xdr:row>58</xdr:row>
      <xdr:rowOff>4436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9494500" y="9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167013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278111" y="99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74025</xdr:rowOff>
    </xdr:from>
    <xdr:to>
      <xdr:col>98</xdr:col>
      <xdr:colOff>38100</xdr:colOff>
      <xdr:row>58</xdr:row>
      <xdr:rowOff>4175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8605500" y="9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166752</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389111" y="99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106299</xdr:rowOff>
    </xdr:from>
    <xdr:to>
      <xdr:col>116</xdr:col>
      <xdr:colOff>62864</xdr:colOff>
      <xdr:row>74</xdr:row>
      <xdr:rowOff>92202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22159595" y="12279249"/>
          <a:ext cx="1269" cy="50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96029</xdr:rowOff>
    </xdr:from>
    <xdr:ext cx="469744" cy="259045"/>
    <xdr:sp macro="" textlink="">
      <xdr:nvSpPr>
        <xdr:cNvPr id="818" name="繰出金最小値テキスト">
          <a:extLst>
            <a:ext uri="{FF2B5EF4-FFF2-40B4-BE49-F238E27FC236}">
              <a16:creationId xmlns:a16="http://schemas.microsoft.com/office/drawing/2014/main" id="{00000000-0008-0000-0600-000032030000}"/>
            </a:ext>
          </a:extLst>
        </xdr:cNvPr>
        <xdr:cNvSpPr txBox="1"/>
      </xdr:nvSpPr>
      <xdr:spPr>
        <a:xfrm>
          <a:off x="22212300" y="1278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92202</xdr:rowOff>
    </xdr:from>
    <xdr:to>
      <xdr:col>116</xdr:col>
      <xdr:colOff>152400</xdr:colOff>
      <xdr:row>74</xdr:row>
      <xdr:rowOff>92202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277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52976</xdr:rowOff>
    </xdr:from>
    <xdr:ext cx="534377" cy="259045"/>
    <xdr:sp macro="" textlink="">
      <xdr:nvSpPr>
        <xdr:cNvPr id="820" name="繰出金最大値テキスト">
          <a:extLst>
            <a:ext uri="{FF2B5EF4-FFF2-40B4-BE49-F238E27FC236}">
              <a16:creationId xmlns:a16="http://schemas.microsoft.com/office/drawing/2014/main" id="{00000000-0008-0000-0600-000034030000}"/>
            </a:ext>
          </a:extLst>
        </xdr:cNvPr>
        <xdr:cNvSpPr txBox="1"/>
      </xdr:nvSpPr>
      <xdr:spPr>
        <a:xfrm>
          <a:off x="22212300" y="120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106299</xdr:rowOff>
    </xdr:from>
    <xdr:to>
      <xdr:col>116</xdr:col>
      <xdr:colOff>152400</xdr:colOff>
      <xdr:row>71</xdr:row>
      <xdr:rowOff>106299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227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40894</xdr:rowOff>
    </xdr:from>
    <xdr:to>
      <xdr:col>116</xdr:col>
      <xdr:colOff>63500</xdr:colOff>
      <xdr:row>73</xdr:row>
      <xdr:rowOff>70358</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1323300" y="12556744"/>
          <a:ext cx="8382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52722</xdr:rowOff>
    </xdr:from>
    <xdr:ext cx="469744" cy="259045"/>
    <xdr:sp macro="" textlink="">
      <xdr:nvSpPr>
        <xdr:cNvPr id="823" name="繰出金平均値テキスト">
          <a:extLst>
            <a:ext uri="{FF2B5EF4-FFF2-40B4-BE49-F238E27FC236}">
              <a16:creationId xmlns:a16="http://schemas.microsoft.com/office/drawing/2014/main" id="{00000000-0008-0000-0600-000037030000}"/>
            </a:ext>
          </a:extLst>
        </xdr:cNvPr>
        <xdr:cNvSpPr txBox="1"/>
      </xdr:nvSpPr>
      <xdr:spPr>
        <a:xfrm>
          <a:off x="22212300" y="1256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74295</xdr:rowOff>
    </xdr:from>
    <xdr:to>
      <xdr:col>116</xdr:col>
      <xdr:colOff>114300</xdr:colOff>
      <xdr:row>74</xdr:row>
      <xdr:rowOff>4445</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22110700" y="125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40894</xdr:rowOff>
    </xdr:from>
    <xdr:to>
      <xdr:col>111</xdr:col>
      <xdr:colOff>177800</xdr:colOff>
      <xdr:row>78</xdr:row>
      <xdr:rowOff>145669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0434300" y="12556744"/>
          <a:ext cx="889000" cy="9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59309</xdr:rowOff>
    </xdr:from>
    <xdr:to>
      <xdr:col>112</xdr:col>
      <xdr:colOff>38100</xdr:colOff>
      <xdr:row>73</xdr:row>
      <xdr:rowOff>160909</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212725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152036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75728" y="126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145669</xdr:rowOff>
    </xdr:from>
    <xdr:to>
      <xdr:col>107</xdr:col>
      <xdr:colOff>50800</xdr:colOff>
      <xdr:row>79</xdr:row>
      <xdr:rowOff>24385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19545300" y="13518769"/>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0383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154957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150368</xdr:rowOff>
    </xdr:from>
    <xdr:to>
      <xdr:col>102</xdr:col>
      <xdr:colOff>114300</xdr:colOff>
      <xdr:row>79</xdr:row>
      <xdr:rowOff>24385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656300" y="13523468"/>
          <a:ext cx="8890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19558</xdr:rowOff>
    </xdr:from>
    <xdr:to>
      <xdr:col>116</xdr:col>
      <xdr:colOff>114300</xdr:colOff>
      <xdr:row>73</xdr:row>
      <xdr:rowOff>121158</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22110700" y="12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42435</xdr:rowOff>
    </xdr:from>
    <xdr:ext cx="469744" cy="259045"/>
    <xdr:sp macro="" textlink="">
      <xdr:nvSpPr>
        <xdr:cNvPr id="842" name="繰出金該当値テキスト">
          <a:extLst>
            <a:ext uri="{FF2B5EF4-FFF2-40B4-BE49-F238E27FC236}">
              <a16:creationId xmlns:a16="http://schemas.microsoft.com/office/drawing/2014/main" id="{00000000-0008-0000-0600-00004A030000}"/>
            </a:ext>
          </a:extLst>
        </xdr:cNvPr>
        <xdr:cNvSpPr txBox="1"/>
      </xdr:nvSpPr>
      <xdr:spPr>
        <a:xfrm>
          <a:off x="22212300" y="1238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161544</xdr:rowOff>
    </xdr:from>
    <xdr:to>
      <xdr:col>112</xdr:col>
      <xdr:colOff>38100</xdr:colOff>
      <xdr:row>73</xdr:row>
      <xdr:rowOff>91694</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1272500" y="125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108221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75728" y="1228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94869</xdr:rowOff>
    </xdr:from>
    <xdr:to>
      <xdr:col>107</xdr:col>
      <xdr:colOff>101600</xdr:colOff>
      <xdr:row>79</xdr:row>
      <xdr:rowOff>25019</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0383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16146</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5017" y="1356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145035</xdr:rowOff>
    </xdr:from>
    <xdr:to>
      <xdr:col>102</xdr:col>
      <xdr:colOff>165100</xdr:colOff>
      <xdr:row>79</xdr:row>
      <xdr:rowOff>75185</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19494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66312</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60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99568</xdr:rowOff>
    </xdr:from>
    <xdr:to>
      <xdr:col>98</xdr:col>
      <xdr:colOff>38100</xdr:colOff>
      <xdr:row>79</xdr:row>
      <xdr:rowOff>29718</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18605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20845</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7017" y="13565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a:extLst>
            <a:ext uri="{FF2B5EF4-FFF2-40B4-BE49-F238E27FC236}">
              <a16:creationId xmlns:a16="http://schemas.microsoft.com/office/drawing/2014/main" id="{00000000-0008-0000-0600-00006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a:extLst>
            <a:ext uri="{FF2B5EF4-FFF2-40B4-BE49-F238E27FC236}">
              <a16:creationId xmlns:a16="http://schemas.microsoft.com/office/drawing/2014/main" id="{00000000-0008-0000-0600-00006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a:extLst>
            <a:ext uri="{FF2B5EF4-FFF2-40B4-BE49-F238E27FC236}">
              <a16:creationId xmlns:a16="http://schemas.microsoft.com/office/drawing/2014/main" id="{00000000-0008-0000-0600-00006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a:extLst>
            <a:ext uri="{FF2B5EF4-FFF2-40B4-BE49-F238E27FC236}">
              <a16:creationId xmlns:a16="http://schemas.microsoft.com/office/drawing/2014/main" id="{00000000-0008-0000-0600-00007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給与改定の影響や退職金の増等もあり、近年は横ばい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円となっている。「長崎県行財政改革推進プラン（平成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～令和２年度）」等に基づいて内部管理経費の適正化に取り組んでおり、他県と比較して低い水準となっている。なお、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さらなる業務効率化を図るため、導入を進めている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TV</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会議システムや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などについて、取組の促進を図っていく。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円となっている。原爆被爆者援護関係費用などの影響により、他県と比較して高い水準となっている。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108,662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円となっている。本県は全国よりも早いペースで高齢化が進んでいることや、社会保障関係費の増加等に伴い、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都道府県平均と比較して高い水準となっている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117,556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円となっている。新幹線整備事業負担金の増加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や防災・減災対策の取組推進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に伴い、他県と比較してコストが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高くなる傾向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72,594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円となっている。「長崎県行財政改革推進プラン（平成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～令和２年度）」等に基づき実施している公債費の平準化の取組などにより住民一人当たりのコストは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前年度から減少となっているものの、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高水準で推移しており、今後もその傾向は続く見込みとなっている。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円となっている。本県は他県と比較して低い水準が続いている。なお、令和元年度の増加理由は、主に平成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年１月に新県庁舎が完成したことに伴い、県庁舎建設整備基金の残額を他の基金へ積み立てたことによるものである。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95613</xdr:rowOff>
    </xdr:from>
    <xdr:to>
      <xdr:col>24</xdr:col>
      <xdr:colOff>63500</xdr:colOff>
      <xdr:row>37</xdr:row>
      <xdr:rowOff>121739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926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95613</xdr:rowOff>
    </xdr:from>
    <xdr:to>
      <xdr:col>19</xdr:col>
      <xdr:colOff>177800</xdr:colOff>
      <xdr:row>38</xdr:row>
      <xdr:rowOff>31931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392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153143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31931</xdr:rowOff>
    </xdr:from>
    <xdr:to>
      <xdr:col>15</xdr:col>
      <xdr:colOff>50800</xdr:colOff>
      <xdr:row>38</xdr:row>
      <xdr:rowOff>90715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47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17616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74385</xdr:rowOff>
    </xdr:from>
    <xdr:to>
      <xdr:col>10</xdr:col>
      <xdr:colOff>114300</xdr:colOff>
      <xdr:row>38</xdr:row>
      <xdr:rowOff>90715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89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138447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70939</xdr:rowOff>
    </xdr:from>
    <xdr:to>
      <xdr:col>24</xdr:col>
      <xdr:colOff>114300</xdr:colOff>
      <xdr:row>38</xdr:row>
      <xdr:rowOff>1088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49366</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44813</xdr:rowOff>
    </xdr:from>
    <xdr:to>
      <xdr:col>20</xdr:col>
      <xdr:colOff>38100</xdr:colOff>
      <xdr:row>37</xdr:row>
      <xdr:rowOff>146413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137540</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48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152581</xdr:rowOff>
    </xdr:from>
    <xdr:to>
      <xdr:col>15</xdr:col>
      <xdr:colOff>101600</xdr:colOff>
      <xdr:row>38</xdr:row>
      <xdr:rowOff>82731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73858</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39915</xdr:rowOff>
    </xdr:from>
    <xdr:to>
      <xdr:col>10</xdr:col>
      <xdr:colOff>165100</xdr:colOff>
      <xdr:row>38</xdr:row>
      <xdr:rowOff>141515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132642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23585</xdr:rowOff>
    </xdr:from>
    <xdr:to>
      <xdr:col>6</xdr:col>
      <xdr:colOff>38100</xdr:colOff>
      <xdr:row>38</xdr:row>
      <xdr:rowOff>125185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116312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90597</xdr:rowOff>
    </xdr:from>
    <xdr:to>
      <xdr:col>24</xdr:col>
      <xdr:colOff>63500</xdr:colOff>
      <xdr:row>56</xdr:row>
      <xdr:rowOff>69337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20347"/>
          <a:ext cx="8382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82596</xdr:rowOff>
    </xdr:from>
    <xdr:to>
      <xdr:col>19</xdr:col>
      <xdr:colOff>177800</xdr:colOff>
      <xdr:row>56</xdr:row>
      <xdr:rowOff>69337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6546"/>
          <a:ext cx="889000" cy="8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82596</xdr:rowOff>
    </xdr:from>
    <xdr:to>
      <xdr:col>15</xdr:col>
      <xdr:colOff>50800</xdr:colOff>
      <xdr:row>54</xdr:row>
      <xdr:rowOff>66914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6546"/>
          <a:ext cx="889000" cy="4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154698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66914</xdr:rowOff>
    </xdr:from>
    <xdr:to>
      <xdr:col>10</xdr:col>
      <xdr:colOff>114300</xdr:colOff>
      <xdr:row>56</xdr:row>
      <xdr:rowOff>157851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25214"/>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39797</xdr:rowOff>
    </xdr:from>
    <xdr:to>
      <xdr:col>24</xdr:col>
      <xdr:colOff>114300</xdr:colOff>
      <xdr:row>55</xdr:row>
      <xdr:rowOff>141397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18224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18537</xdr:rowOff>
    </xdr:from>
    <xdr:to>
      <xdr:col>20</xdr:col>
      <xdr:colOff>38100</xdr:colOff>
      <xdr:row>56</xdr:row>
      <xdr:rowOff>120137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111264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7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31796</xdr:rowOff>
    </xdr:from>
    <xdr:to>
      <xdr:col>15</xdr:col>
      <xdr:colOff>101600</xdr:colOff>
      <xdr:row>51</xdr:row>
      <xdr:rowOff>133396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149923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5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16114</xdr:rowOff>
    </xdr:from>
    <xdr:to>
      <xdr:col>10</xdr:col>
      <xdr:colOff>165100</xdr:colOff>
      <xdr:row>54</xdr:row>
      <xdr:rowOff>117714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108841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107051</xdr:rowOff>
    </xdr:from>
    <xdr:to>
      <xdr:col>6</xdr:col>
      <xdr:colOff>38100</xdr:colOff>
      <xdr:row>57</xdr:row>
      <xdr:rowOff>37201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171051</xdr:rowOff>
    </xdr:from>
    <xdr:to>
      <xdr:col>24</xdr:col>
      <xdr:colOff>63500</xdr:colOff>
      <xdr:row>75</xdr:row>
      <xdr:rowOff>109438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86901"/>
          <a:ext cx="838200" cy="2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111668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28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81897</xdr:rowOff>
    </xdr:from>
    <xdr:to>
      <xdr:col>19</xdr:col>
      <xdr:colOff>177800</xdr:colOff>
      <xdr:row>75</xdr:row>
      <xdr:rowOff>109438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769197"/>
          <a:ext cx="889000" cy="19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81897</xdr:rowOff>
    </xdr:from>
    <xdr:to>
      <xdr:col>15</xdr:col>
      <xdr:colOff>50800</xdr:colOff>
      <xdr:row>75</xdr:row>
      <xdr:rowOff>105954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69197"/>
          <a:ext cx="889000" cy="19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34053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3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80590</xdr:rowOff>
    </xdr:from>
    <xdr:to>
      <xdr:col>10</xdr:col>
      <xdr:colOff>114300</xdr:colOff>
      <xdr:row>75</xdr:row>
      <xdr:rowOff>105954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39340"/>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120251</xdr:rowOff>
    </xdr:from>
    <xdr:to>
      <xdr:col>24</xdr:col>
      <xdr:colOff>114300</xdr:colOff>
      <xdr:row>74</xdr:row>
      <xdr:rowOff>50401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98678</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58638</xdr:rowOff>
    </xdr:from>
    <xdr:to>
      <xdr:col>20</xdr:col>
      <xdr:colOff>38100</xdr:colOff>
      <xdr:row>75</xdr:row>
      <xdr:rowOff>160238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151365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31097</xdr:rowOff>
    </xdr:from>
    <xdr:to>
      <xdr:col>15</xdr:col>
      <xdr:colOff>101600</xdr:colOff>
      <xdr:row>74</xdr:row>
      <xdr:rowOff>132697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123824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8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55154</xdr:rowOff>
    </xdr:from>
    <xdr:to>
      <xdr:col>10</xdr:col>
      <xdr:colOff>165100</xdr:colOff>
      <xdr:row>75</xdr:row>
      <xdr:rowOff>156753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139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147882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0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29790</xdr:rowOff>
    </xdr:from>
    <xdr:to>
      <xdr:col>6</xdr:col>
      <xdr:colOff>38100</xdr:colOff>
      <xdr:row>75</xdr:row>
      <xdr:rowOff>131390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147917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13588</xdr:rowOff>
    </xdr:from>
    <xdr:to>
      <xdr:col>24</xdr:col>
      <xdr:colOff>63500</xdr:colOff>
      <xdr:row>98</xdr:row>
      <xdr:rowOff>27381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15688"/>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146596</xdr:rowOff>
    </xdr:from>
    <xdr:to>
      <xdr:col>19</xdr:col>
      <xdr:colOff>177800</xdr:colOff>
      <xdr:row>98</xdr:row>
      <xdr:rowOff>27381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77246"/>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146596</xdr:rowOff>
    </xdr:from>
    <xdr:to>
      <xdr:col>15</xdr:col>
      <xdr:colOff>50800</xdr:colOff>
      <xdr:row>98</xdr:row>
      <xdr:rowOff>1969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7246"/>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1969</xdr:rowOff>
    </xdr:from>
    <xdr:to>
      <xdr:col>10</xdr:col>
      <xdr:colOff>114300</xdr:colOff>
      <xdr:row>98</xdr:row>
      <xdr:rowOff>7074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40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134238</xdr:rowOff>
    </xdr:from>
    <xdr:to>
      <xdr:col>24</xdr:col>
      <xdr:colOff>114300</xdr:colOff>
      <xdr:row>98</xdr:row>
      <xdr:rowOff>64388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49165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148031</xdr:rowOff>
    </xdr:from>
    <xdr:to>
      <xdr:col>20</xdr:col>
      <xdr:colOff>38100</xdr:colOff>
      <xdr:row>98</xdr:row>
      <xdr:rowOff>78181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69308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95796</xdr:rowOff>
    </xdr:from>
    <xdr:to>
      <xdr:col>15</xdr:col>
      <xdr:colOff>101600</xdr:colOff>
      <xdr:row>98</xdr:row>
      <xdr:rowOff>25946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122619</xdr:rowOff>
    </xdr:from>
    <xdr:to>
      <xdr:col>10</xdr:col>
      <xdr:colOff>165100</xdr:colOff>
      <xdr:row>98</xdr:row>
      <xdr:rowOff>52769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43896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127724</xdr:rowOff>
    </xdr:from>
    <xdr:to>
      <xdr:col>6</xdr:col>
      <xdr:colOff>38100</xdr:colOff>
      <xdr:row>98</xdr:row>
      <xdr:rowOff>57874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49001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35001</xdr:rowOff>
    </xdr:from>
    <xdr:to>
      <xdr:col>55</xdr:col>
      <xdr:colOff>0</xdr:colOff>
      <xdr:row>37</xdr:row>
      <xdr:rowOff>83464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78651"/>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35001</xdr:rowOff>
    </xdr:from>
    <xdr:to>
      <xdr:col>50</xdr:col>
      <xdr:colOff>114300</xdr:colOff>
      <xdr:row>37</xdr:row>
      <xdr:rowOff>72949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7865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72949</xdr:rowOff>
    </xdr:from>
    <xdr:to>
      <xdr:col>45</xdr:col>
      <xdr:colOff>177800</xdr:colOff>
      <xdr:row>37</xdr:row>
      <xdr:rowOff>102667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165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38202</xdr:rowOff>
    </xdr:from>
    <xdr:to>
      <xdr:col>41</xdr:col>
      <xdr:colOff>50800</xdr:colOff>
      <xdr:row>37</xdr:row>
      <xdr:rowOff>102667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867502"/>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32664</xdr:rowOff>
    </xdr:from>
    <xdr:to>
      <xdr:col>55</xdr:col>
      <xdr:colOff>50800</xdr:colOff>
      <xdr:row>37</xdr:row>
      <xdr:rowOff>134264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11091</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155651</xdr:rowOff>
    </xdr:from>
    <xdr:to>
      <xdr:col>50</xdr:col>
      <xdr:colOff>165100</xdr:colOff>
      <xdr:row>37</xdr:row>
      <xdr:rowOff>85801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76928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22149</xdr:rowOff>
    </xdr:from>
    <xdr:to>
      <xdr:col>46</xdr:col>
      <xdr:colOff>38100</xdr:colOff>
      <xdr:row>37</xdr:row>
      <xdr:rowOff>123749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114876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51867</xdr:rowOff>
    </xdr:from>
    <xdr:to>
      <xdr:col>41</xdr:col>
      <xdr:colOff>101600</xdr:colOff>
      <xdr:row>37</xdr:row>
      <xdr:rowOff>153467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144594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4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158852</xdr:rowOff>
    </xdr:from>
    <xdr:to>
      <xdr:col>36</xdr:col>
      <xdr:colOff>165100</xdr:colOff>
      <xdr:row>34</xdr:row>
      <xdr:rowOff>89002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80129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13360</xdr:rowOff>
    </xdr:from>
    <xdr:to>
      <xdr:col>55</xdr:col>
      <xdr:colOff>0</xdr:colOff>
      <xdr:row>56</xdr:row>
      <xdr:rowOff>129832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14560"/>
          <a:ext cx="8382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129832</xdr:rowOff>
    </xdr:from>
    <xdr:to>
      <xdr:col>50</xdr:col>
      <xdr:colOff>114300</xdr:colOff>
      <xdr:row>56</xdr:row>
      <xdr:rowOff>158979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3103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158979</xdr:rowOff>
    </xdr:from>
    <xdr:to>
      <xdr:col>45</xdr:col>
      <xdr:colOff>177800</xdr:colOff>
      <xdr:row>57</xdr:row>
      <xdr:rowOff>110592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601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110592</xdr:rowOff>
    </xdr:from>
    <xdr:to>
      <xdr:col>41</xdr:col>
      <xdr:colOff>50800</xdr:colOff>
      <xdr:row>57</xdr:row>
      <xdr:rowOff>154597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324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94175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134010</xdr:rowOff>
    </xdr:from>
    <xdr:to>
      <xdr:col>55</xdr:col>
      <xdr:colOff>50800</xdr:colOff>
      <xdr:row>56</xdr:row>
      <xdr:rowOff>64160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112437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79032</xdr:rowOff>
    </xdr:from>
    <xdr:to>
      <xdr:col>50</xdr:col>
      <xdr:colOff>165100</xdr:colOff>
      <xdr:row>57</xdr:row>
      <xdr:rowOff>9182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309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7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108179</xdr:rowOff>
    </xdr:from>
    <xdr:to>
      <xdr:col>46</xdr:col>
      <xdr:colOff>38100</xdr:colOff>
      <xdr:row>57</xdr:row>
      <xdr:rowOff>38329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29456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59792</xdr:rowOff>
    </xdr:from>
    <xdr:to>
      <xdr:col>41</xdr:col>
      <xdr:colOff>101600</xdr:colOff>
      <xdr:row>57</xdr:row>
      <xdr:rowOff>161392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152519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103797</xdr:rowOff>
    </xdr:from>
    <xdr:to>
      <xdr:col>36</xdr:col>
      <xdr:colOff>165100</xdr:colOff>
      <xdr:row>58</xdr:row>
      <xdr:rowOff>33947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25074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55037</xdr:rowOff>
    </xdr:from>
    <xdr:to>
      <xdr:col>55</xdr:col>
      <xdr:colOff>0</xdr:colOff>
      <xdr:row>77</xdr:row>
      <xdr:rowOff>72410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6687"/>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17661</xdr:rowOff>
    </xdr:from>
    <xdr:to>
      <xdr:col>50</xdr:col>
      <xdr:colOff>114300</xdr:colOff>
      <xdr:row>77</xdr:row>
      <xdr:rowOff>55037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19311"/>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140940</xdr:rowOff>
    </xdr:from>
    <xdr:to>
      <xdr:col>45</xdr:col>
      <xdr:colOff>177800</xdr:colOff>
      <xdr:row>77</xdr:row>
      <xdr:rowOff>17661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71140"/>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140940</xdr:rowOff>
    </xdr:from>
    <xdr:to>
      <xdr:col>41</xdr:col>
      <xdr:colOff>50800</xdr:colOff>
      <xdr:row>77</xdr:row>
      <xdr:rowOff>5398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71140"/>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21610</xdr:rowOff>
    </xdr:from>
    <xdr:to>
      <xdr:col>55</xdr:col>
      <xdr:colOff>50800</xdr:colOff>
      <xdr:row>77</xdr:row>
      <xdr:rowOff>123210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4237</xdr:rowOff>
    </xdr:from>
    <xdr:to>
      <xdr:col>50</xdr:col>
      <xdr:colOff>165100</xdr:colOff>
      <xdr:row>77</xdr:row>
      <xdr:rowOff>105837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96964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138311</xdr:rowOff>
    </xdr:from>
    <xdr:to>
      <xdr:col>46</xdr:col>
      <xdr:colOff>38100</xdr:colOff>
      <xdr:row>77</xdr:row>
      <xdr:rowOff>68461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59588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90140</xdr:rowOff>
    </xdr:from>
    <xdr:to>
      <xdr:col>41</xdr:col>
      <xdr:colOff>101600</xdr:colOff>
      <xdr:row>77</xdr:row>
      <xdr:rowOff>20290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11417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126048</xdr:rowOff>
    </xdr:from>
    <xdr:to>
      <xdr:col>36</xdr:col>
      <xdr:colOff>165100</xdr:colOff>
      <xdr:row>77</xdr:row>
      <xdr:rowOff>56198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47325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168390</xdr:rowOff>
    </xdr:from>
    <xdr:to>
      <xdr:col>55</xdr:col>
      <xdr:colOff>0</xdr:colOff>
      <xdr:row>97</xdr:row>
      <xdr:rowOff>32125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456140"/>
          <a:ext cx="8382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32125</xdr:rowOff>
    </xdr:from>
    <xdr:to>
      <xdr:col>50</xdr:col>
      <xdr:colOff>114300</xdr:colOff>
      <xdr:row>97</xdr:row>
      <xdr:rowOff>91599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62775"/>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44945</xdr:rowOff>
    </xdr:from>
    <xdr:to>
      <xdr:col>45</xdr:col>
      <xdr:colOff>177800</xdr:colOff>
      <xdr:row>97</xdr:row>
      <xdr:rowOff>91599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75595"/>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44945</xdr:rowOff>
    </xdr:from>
    <xdr:to>
      <xdr:col>41</xdr:col>
      <xdr:colOff>50800</xdr:colOff>
      <xdr:row>97</xdr:row>
      <xdr:rowOff>103200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7559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117590</xdr:rowOff>
    </xdr:from>
    <xdr:to>
      <xdr:col>55</xdr:col>
      <xdr:colOff>50800</xdr:colOff>
      <xdr:row>96</xdr:row>
      <xdr:rowOff>47740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96017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3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152775</xdr:rowOff>
    </xdr:from>
    <xdr:to>
      <xdr:col>50</xdr:col>
      <xdr:colOff>165100</xdr:colOff>
      <xdr:row>97</xdr:row>
      <xdr:rowOff>82925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74052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7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40799</xdr:rowOff>
    </xdr:from>
    <xdr:to>
      <xdr:col>46</xdr:col>
      <xdr:colOff>38100</xdr:colOff>
      <xdr:row>97</xdr:row>
      <xdr:rowOff>142399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165595</xdr:rowOff>
    </xdr:from>
    <xdr:to>
      <xdr:col>41</xdr:col>
      <xdr:colOff>101600</xdr:colOff>
      <xdr:row>97</xdr:row>
      <xdr:rowOff>95745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86872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52400</xdr:rowOff>
    </xdr:from>
    <xdr:to>
      <xdr:col>36</xdr:col>
      <xdr:colOff>165100</xdr:colOff>
      <xdr:row>97</xdr:row>
      <xdr:rowOff>154000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115207</xdr:rowOff>
    </xdr:from>
    <xdr:to>
      <xdr:col>85</xdr:col>
      <xdr:colOff>127000</xdr:colOff>
      <xdr:row>33</xdr:row>
      <xdr:rowOff>116840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430157"/>
          <a:ext cx="8382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116840</xdr:rowOff>
    </xdr:from>
    <xdr:to>
      <xdr:col>81</xdr:col>
      <xdr:colOff>50800</xdr:colOff>
      <xdr:row>34</xdr:row>
      <xdr:rowOff>2540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774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2540</xdr:rowOff>
    </xdr:from>
    <xdr:to>
      <xdr:col>76</xdr:col>
      <xdr:colOff>114300</xdr:colOff>
      <xdr:row>34</xdr:row>
      <xdr:rowOff>163540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831840"/>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26870</xdr:rowOff>
    </xdr:from>
    <xdr:to>
      <xdr:col>71</xdr:col>
      <xdr:colOff>177800</xdr:colOff>
      <xdr:row>34</xdr:row>
      <xdr:rowOff>163540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856170"/>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64407</xdr:rowOff>
    </xdr:from>
    <xdr:to>
      <xdr:col>85</xdr:col>
      <xdr:colOff>177800</xdr:colOff>
      <xdr:row>31</xdr:row>
      <xdr:rowOff>166007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150784</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52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66040</xdr:rowOff>
    </xdr:from>
    <xdr:to>
      <xdr:col>81</xdr:col>
      <xdr:colOff>101600</xdr:colOff>
      <xdr:row>33</xdr:row>
      <xdr:rowOff>167640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12717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4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123190</xdr:rowOff>
    </xdr:from>
    <xdr:to>
      <xdr:col>76</xdr:col>
      <xdr:colOff>165100</xdr:colOff>
      <xdr:row>34</xdr:row>
      <xdr:rowOff>53340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69867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112740</xdr:rowOff>
    </xdr:from>
    <xdr:to>
      <xdr:col>72</xdr:col>
      <xdr:colOff>38100</xdr:colOff>
      <xdr:row>35</xdr:row>
      <xdr:rowOff>42890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59417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147520</xdr:rowOff>
    </xdr:from>
    <xdr:to>
      <xdr:col>67</xdr:col>
      <xdr:colOff>101600</xdr:colOff>
      <xdr:row>34</xdr:row>
      <xdr:rowOff>77670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8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94197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5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64186</xdr:rowOff>
    </xdr:from>
    <xdr:to>
      <xdr:col>85</xdr:col>
      <xdr:colOff>127000</xdr:colOff>
      <xdr:row>54</xdr:row>
      <xdr:rowOff>80264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151036"/>
          <a:ext cx="8382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64186</xdr:rowOff>
    </xdr:from>
    <xdr:to>
      <xdr:col>81</xdr:col>
      <xdr:colOff>50800</xdr:colOff>
      <xdr:row>54</xdr:row>
      <xdr:rowOff>95123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151036"/>
          <a:ext cx="889000" cy="2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95123</xdr:rowOff>
    </xdr:from>
    <xdr:to>
      <xdr:col>76</xdr:col>
      <xdr:colOff>114300</xdr:colOff>
      <xdr:row>55</xdr:row>
      <xdr:rowOff>116383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353423"/>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116383</xdr:rowOff>
    </xdr:from>
    <xdr:to>
      <xdr:col>71</xdr:col>
      <xdr:colOff>177800</xdr:colOff>
      <xdr:row>56</xdr:row>
      <xdr:rowOff>90322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5461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62399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29464</xdr:rowOff>
    </xdr:from>
    <xdr:to>
      <xdr:col>85</xdr:col>
      <xdr:colOff>177800</xdr:colOff>
      <xdr:row>54</xdr:row>
      <xdr:rowOff>131064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2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52341</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13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13386</xdr:rowOff>
    </xdr:from>
    <xdr:to>
      <xdr:col>81</xdr:col>
      <xdr:colOff>101600</xdr:colOff>
      <xdr:row>53</xdr:row>
      <xdr:rowOff>114986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1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131513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887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44323</xdr:rowOff>
    </xdr:from>
    <xdr:to>
      <xdr:col>76</xdr:col>
      <xdr:colOff>165100</xdr:colOff>
      <xdr:row>54</xdr:row>
      <xdr:rowOff>145923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162450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07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65583</xdr:rowOff>
    </xdr:from>
    <xdr:to>
      <xdr:col>72</xdr:col>
      <xdr:colOff>38100</xdr:colOff>
      <xdr:row>55</xdr:row>
      <xdr:rowOff>167183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4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12260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2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39522</xdr:rowOff>
    </xdr:from>
    <xdr:to>
      <xdr:col>67</xdr:col>
      <xdr:colOff>101600</xdr:colOff>
      <xdr:row>56</xdr:row>
      <xdr:rowOff>141122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132249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7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94689</xdr:rowOff>
    </xdr:from>
    <xdr:to>
      <xdr:col>85</xdr:col>
      <xdr:colOff>127000</xdr:colOff>
      <xdr:row>78</xdr:row>
      <xdr:rowOff>113595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67789"/>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112519</xdr:rowOff>
    </xdr:from>
    <xdr:to>
      <xdr:col>81</xdr:col>
      <xdr:colOff>50800</xdr:colOff>
      <xdr:row>78</xdr:row>
      <xdr:rowOff>113595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85619"/>
          <a:ext cx="8890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112519</xdr:rowOff>
    </xdr:from>
    <xdr:to>
      <xdr:col>76</xdr:col>
      <xdr:colOff>114300</xdr:colOff>
      <xdr:row>78</xdr:row>
      <xdr:rowOff>117252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85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117252</xdr:rowOff>
    </xdr:from>
    <xdr:to>
      <xdr:col>71</xdr:col>
      <xdr:colOff>177800</xdr:colOff>
      <xdr:row>78</xdr:row>
      <xdr:rowOff>120245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035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43889</xdr:rowOff>
    </xdr:from>
    <xdr:to>
      <xdr:col>85</xdr:col>
      <xdr:colOff>177800</xdr:colOff>
      <xdr:row>78</xdr:row>
      <xdr:rowOff>145489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130266</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62795</xdr:rowOff>
    </xdr:from>
    <xdr:to>
      <xdr:col>81</xdr:col>
      <xdr:colOff>101600</xdr:colOff>
      <xdr:row>78</xdr:row>
      <xdr:rowOff>164395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155522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5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61719</xdr:rowOff>
    </xdr:from>
    <xdr:to>
      <xdr:col>76</xdr:col>
      <xdr:colOff>165100</xdr:colOff>
      <xdr:row>78</xdr:row>
      <xdr:rowOff>163319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154446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66452</xdr:rowOff>
    </xdr:from>
    <xdr:to>
      <xdr:col>72</xdr:col>
      <xdr:colOff>38100</xdr:colOff>
      <xdr:row>78</xdr:row>
      <xdr:rowOff>168052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159179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69445</xdr:rowOff>
    </xdr:from>
    <xdr:to>
      <xdr:col>67</xdr:col>
      <xdr:colOff>101600</xdr:colOff>
      <xdr:row>78</xdr:row>
      <xdr:rowOff>171045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162172</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3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145827</xdr:rowOff>
    </xdr:from>
    <xdr:to>
      <xdr:col>85</xdr:col>
      <xdr:colOff>127000</xdr:colOff>
      <xdr:row>94</xdr:row>
      <xdr:rowOff>76927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090677"/>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113515</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5886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145827</xdr:rowOff>
    </xdr:from>
    <xdr:to>
      <xdr:col>81</xdr:col>
      <xdr:colOff>50800</xdr:colOff>
      <xdr:row>94</xdr:row>
      <xdr:rowOff>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90677"/>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162812</xdr:rowOff>
    </xdr:from>
    <xdr:to>
      <xdr:col>76</xdr:col>
      <xdr:colOff>114300</xdr:colOff>
      <xdr:row>94</xdr:row>
      <xdr:rowOff>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107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109570</xdr:rowOff>
    </xdr:from>
    <xdr:to>
      <xdr:col>71</xdr:col>
      <xdr:colOff>177800</xdr:colOff>
      <xdr:row>93</xdr:row>
      <xdr:rowOff>162812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054420"/>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26127</xdr:rowOff>
    </xdr:from>
    <xdr:to>
      <xdr:col>85</xdr:col>
      <xdr:colOff>177800</xdr:colOff>
      <xdr:row>94</xdr:row>
      <xdr:rowOff>127727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1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4554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95027</xdr:rowOff>
    </xdr:from>
    <xdr:to>
      <xdr:col>81</xdr:col>
      <xdr:colOff>101600</xdr:colOff>
      <xdr:row>94</xdr:row>
      <xdr:rowOff>25177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16304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120653</xdr:rowOff>
    </xdr:from>
    <xdr:to>
      <xdr:col>76</xdr:col>
      <xdr:colOff>165100</xdr:colOff>
      <xdr:row>94</xdr:row>
      <xdr:rowOff>50803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0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41930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112012</xdr:rowOff>
    </xdr:from>
    <xdr:to>
      <xdr:col>72</xdr:col>
      <xdr:colOff>38100</xdr:colOff>
      <xdr:row>94</xdr:row>
      <xdr:rowOff>42162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33289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58770</xdr:rowOff>
    </xdr:from>
    <xdr:to>
      <xdr:col>67</xdr:col>
      <xdr:colOff>101600</xdr:colOff>
      <xdr:row>93</xdr:row>
      <xdr:rowOff>160370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151497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130556</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6302756"/>
          <a:ext cx="1269" cy="35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77233</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607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130556</xdr:rowOff>
    </xdr:from>
    <xdr:to>
      <xdr:col>116</xdr:col>
      <xdr:colOff>152400</xdr:colOff>
      <xdr:row>36</xdr:row>
      <xdr:rowOff>130556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3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121412</xdr:rowOff>
    </xdr:from>
    <xdr:to>
      <xdr:col>116</xdr:col>
      <xdr:colOff>63500</xdr:colOff>
      <xdr:row>36</xdr:row>
      <xdr:rowOff>130556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293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30751</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45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139700</xdr:rowOff>
    </xdr:from>
    <xdr:to>
      <xdr:col>111</xdr:col>
      <xdr:colOff>177800</xdr:colOff>
      <xdr:row>36</xdr:row>
      <xdr:rowOff>121412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5454650"/>
          <a:ext cx="8890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145051</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139700</xdr:rowOff>
    </xdr:from>
    <xdr:to>
      <xdr:col>107</xdr:col>
      <xdr:colOff>50800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19545300" y="54546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62755</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148844</xdr:rowOff>
    </xdr:from>
    <xdr:to>
      <xdr:col>102</xdr:col>
      <xdr:colOff>114300</xdr:colOff>
      <xdr:row>32</xdr:row>
      <xdr:rowOff>13970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18656300" y="54637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34036</xdr:rowOff>
    </xdr:from>
    <xdr:to>
      <xdr:col>102</xdr:col>
      <xdr:colOff>165100</xdr:colOff>
      <xdr:row>37</xdr:row>
      <xdr:rowOff>135636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126763</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6470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81043</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6596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79756</xdr:rowOff>
    </xdr:from>
    <xdr:to>
      <xdr:col>116</xdr:col>
      <xdr:colOff>114300</xdr:colOff>
      <xdr:row>37</xdr:row>
      <xdr:rowOff>9906</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32783</xdr:rowOff>
    </xdr:from>
    <xdr:ext cx="378565"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20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70612</xdr:rowOff>
    </xdr:from>
    <xdr:to>
      <xdr:col>112</xdr:col>
      <xdr:colOff>38100</xdr:colOff>
      <xdr:row>37</xdr:row>
      <xdr:rowOff>762</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17289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213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88900</xdr:rowOff>
    </xdr:from>
    <xdr:to>
      <xdr:col>107</xdr:col>
      <xdr:colOff>101600</xdr:colOff>
      <xdr:row>32</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98044</xdr:rowOff>
    </xdr:from>
    <xdr:to>
      <xdr:col>102</xdr:col>
      <xdr:colOff>165100</xdr:colOff>
      <xdr:row>32</xdr:row>
      <xdr:rowOff>28194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44721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8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134620</xdr:rowOff>
    </xdr:from>
    <xdr:to>
      <xdr:col>98</xdr:col>
      <xdr:colOff>38100</xdr:colOff>
      <xdr:row>32</xdr:row>
      <xdr:rowOff>64770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81297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522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円となっている。新幹線整備事業負担金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がピークを迎えている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影響等で他県と比較して一人当たりコストが高い状況となって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いるが、令和４年の開業に向け今後は減少傾向となる見込み。</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円となっている。本県は全国よりも早いペースで高齢化が進んでおり、他県より高い水準となっている。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社会保障関係費の増加等に伴い、全体としては上昇傾向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で推移する見込みである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・土木費は、住民一人当たり</a:t>
          </a:r>
          <a:r>
            <a:rPr lang="en-US" altLang="ja-JP" sz="1100">
              <a:effectLst/>
              <a:latin typeface="ＭＳ Ｐゴシック" panose="020B0600070205080204" pitchFamily="50" charset="-128"/>
              <a:ea typeface="ＭＳ Ｐゴシック" panose="020B0600070205080204" pitchFamily="50" charset="-128"/>
            </a:rPr>
            <a:t>69,494</a:t>
          </a:r>
          <a:r>
            <a:rPr lang="ja-JP" altLang="en-US" sz="1100">
              <a:effectLst/>
              <a:latin typeface="ＭＳ Ｐゴシック" panose="020B0600070205080204" pitchFamily="50" charset="-128"/>
              <a:ea typeface="ＭＳ Ｐゴシック" panose="020B0600070205080204" pitchFamily="50" charset="-128"/>
            </a:rPr>
            <a:t>円となっている。離島や半島が多い本県の地形上の特徴から、他県と比較すると高くなっている。</a:t>
          </a:r>
          <a:r>
            <a:rPr lang="en-US" altLang="ja-JP" sz="1100">
              <a:effectLst/>
              <a:latin typeface="ＭＳ Ｐゴシック" panose="020B0600070205080204" pitchFamily="50" charset="-128"/>
              <a:ea typeface="ＭＳ Ｐゴシック" panose="020B0600070205080204" pitchFamily="50" charset="-128"/>
            </a:rPr>
            <a:t>R</a:t>
          </a:r>
          <a:r>
            <a:rPr lang="ja-JP" altLang="en-US" sz="1100">
              <a:effectLst/>
              <a:latin typeface="ＭＳ Ｐゴシック" panose="020B0600070205080204" pitchFamily="50" charset="-128"/>
              <a:ea typeface="ＭＳ Ｐゴシック" panose="020B0600070205080204" pitchFamily="50" charset="-128"/>
            </a:rPr>
            <a:t>元年度に増加した要因は、主に長崎駅連続立体交差事業の影響等によるものである。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・警察費は、住民一人当たり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円、また、教育費は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110,780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円となっている。本県は、離島や半島が多く、施設や人員の効率的な配置が難しいため、行政サービスに対して他県よりコストがかかり、他県と比較して高い水準で推移している。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円となっている。「長崎県行財政改革推進プラン（平成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グループ内で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高くなっているが、これは、本県の特徴として、長崎県交通局に対する補助金（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）県営としては全国で唯一となる交通事業（県営バス）に対するもの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は前年度比でプラス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実質収支額は継続的に黒字を確保しており、今後とも健全な財政運営に努める。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・財政調整基金については、最低水準の取崩しに努めて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おり、令和元年度は積立を行っているものの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～令和２年度）」や「財政構造改革のための総点検」の着実な実施により、財政健全化の取組を前進していく。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・一般会計および各特別会計について、連結実質赤字額は発生していない。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～令和２年度）」等の着実な実施により、徹底した経費の節減と効率的な事業執行に努め、健全な財政運営を進めていく。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691436115</v>
      </c>
      <c r="BO4" s="426"/>
      <c r="BP4" s="426"/>
      <c r="BQ4" s="426"/>
      <c r="BR4" s="426"/>
      <c r="BS4" s="426"/>
      <c r="BT4" s="426"/>
      <c r="BU4" s="427"/>
      <c r="BV4" s="425">
        <v>681195691</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0.2</v>
      </c>
      <c r="CU4" s="588"/>
      <c r="CV4" s="588"/>
      <c r="CW4" s="588"/>
      <c r="CX4" s="588"/>
      <c r="CY4" s="588"/>
      <c r="CZ4" s="588"/>
      <c r="DA4" s="589"/>
      <c r="DB4" s="587">
        <v>0.2</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674611955</v>
      </c>
      <c r="BO5" s="432"/>
      <c r="BP5" s="432"/>
      <c r="BQ5" s="432"/>
      <c r="BR5" s="432"/>
      <c r="BS5" s="432"/>
      <c r="BT5" s="432"/>
      <c r="BU5" s="433"/>
      <c r="BV5" s="431">
        <v>662721875</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97.9</v>
      </c>
      <c r="CU5" s="411"/>
      <c r="CV5" s="411"/>
      <c r="CW5" s="411"/>
      <c r="CX5" s="411"/>
      <c r="CY5" s="411"/>
      <c r="CZ5" s="411"/>
      <c r="DA5" s="412"/>
      <c r="DB5" s="410">
        <v>98.1</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11340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16824160</v>
      </c>
      <c r="BO6" s="432"/>
      <c r="BP6" s="432"/>
      <c r="BQ6" s="432"/>
      <c r="BR6" s="432"/>
      <c r="BS6" s="432"/>
      <c r="BT6" s="432"/>
      <c r="BU6" s="433"/>
      <c r="BV6" s="431">
        <v>18473816</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104.5</v>
      </c>
      <c r="CU6" s="577"/>
      <c r="CV6" s="577"/>
      <c r="CW6" s="577"/>
      <c r="CX6" s="577"/>
      <c r="CY6" s="577"/>
      <c r="CZ6" s="577"/>
      <c r="DA6" s="578"/>
      <c r="DB6" s="576">
        <v>106</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9207</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15887570</v>
      </c>
      <c r="BO7" s="432"/>
      <c r="BP7" s="432"/>
      <c r="BQ7" s="432"/>
      <c r="BR7" s="432"/>
      <c r="BS7" s="432"/>
      <c r="BT7" s="432"/>
      <c r="BU7" s="433"/>
      <c r="BV7" s="431">
        <v>17864742</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384391339</v>
      </c>
      <c r="CU7" s="432"/>
      <c r="CV7" s="432"/>
      <c r="CW7" s="432"/>
      <c r="CX7" s="432"/>
      <c r="CY7" s="432"/>
      <c r="CZ7" s="432"/>
      <c r="DA7" s="433"/>
      <c r="DB7" s="431">
        <v>384475724</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7315</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936590</v>
      </c>
      <c r="BO8" s="432"/>
      <c r="BP8" s="432"/>
      <c r="BQ8" s="432"/>
      <c r="BR8" s="432"/>
      <c r="BS8" s="432"/>
      <c r="BT8" s="432"/>
      <c r="BU8" s="433"/>
      <c r="BV8" s="431">
        <v>609074</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0.34343000000000001</v>
      </c>
      <c r="CU8" s="574"/>
      <c r="CV8" s="574"/>
      <c r="CW8" s="574"/>
      <c r="CX8" s="574"/>
      <c r="CY8" s="574"/>
      <c r="CZ8" s="574"/>
      <c r="DA8" s="575"/>
      <c r="DB8" s="573">
        <v>0.33751999999999999</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1377187</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9900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327516</v>
      </c>
      <c r="BO9" s="432"/>
      <c r="BP9" s="432"/>
      <c r="BQ9" s="432"/>
      <c r="BR9" s="432"/>
      <c r="BS9" s="432"/>
      <c r="BT9" s="432"/>
      <c r="BU9" s="433"/>
      <c r="BV9" s="431">
        <v>-298746</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21.5</v>
      </c>
      <c r="CU9" s="411"/>
      <c r="CV9" s="411"/>
      <c r="CW9" s="411"/>
      <c r="CX9" s="411"/>
      <c r="CY9" s="411"/>
      <c r="CZ9" s="411"/>
      <c r="DA9" s="412"/>
      <c r="DB9" s="410">
        <v>23</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1426779</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8800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306417</v>
      </c>
      <c r="BO10" s="432"/>
      <c r="BP10" s="432"/>
      <c r="BQ10" s="432"/>
      <c r="BR10" s="432"/>
      <c r="BS10" s="432"/>
      <c r="BT10" s="432"/>
      <c r="BU10" s="433"/>
      <c r="BV10" s="431">
        <v>455880</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44</v>
      </c>
      <c r="AJ11" s="457"/>
      <c r="AK11" s="457"/>
      <c r="AL11" s="457"/>
      <c r="AM11" s="457"/>
      <c r="AN11" s="457"/>
      <c r="AO11" s="457"/>
      <c r="AP11" s="458"/>
      <c r="AQ11" s="456">
        <v>8000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1350769</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500000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118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129</v>
      </c>
      <c r="N13" s="473"/>
      <c r="O13" s="473"/>
      <c r="P13" s="473"/>
      <c r="Q13" s="474"/>
      <c r="R13" s="522">
        <v>1340026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633933</v>
      </c>
      <c r="BO13" s="432"/>
      <c r="BP13" s="432"/>
      <c r="BQ13" s="432"/>
      <c r="BR13" s="432"/>
      <c r="BS13" s="432"/>
      <c r="BT13" s="432"/>
      <c r="BU13" s="433"/>
      <c r="BV13" s="431">
        <v>-342866</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11.2</v>
      </c>
      <c r="CU13" s="411"/>
      <c r="CV13" s="411"/>
      <c r="CW13" s="411"/>
      <c r="CX13" s="411"/>
      <c r="CY13" s="411"/>
      <c r="CZ13" s="411"/>
      <c r="DA13" s="412"/>
      <c r="DB13" s="410">
        <v>11.9</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132</v>
      </c>
      <c r="M14" s="484"/>
      <c r="N14" s="484"/>
      <c r="O14" s="484"/>
      <c r="P14" s="484"/>
      <c r="Q14" s="485"/>
      <c r="R14" s="475">
        <v>1365391</v>
      </c>
      <c r="S14" s="476"/>
      <c r="T14" s="476"/>
      <c r="U14" s="476"/>
      <c r="V14" s="477"/>
      <c r="W14" s="504"/>
      <c r="X14" s="505"/>
      <c r="Y14" s="506"/>
      <c r="Z14" s="453" t="s">
        <v>133</v>
      </c>
      <c r="AA14" s="454"/>
      <c r="AB14" s="454"/>
      <c r="AC14" s="454"/>
      <c r="AD14" s="454"/>
      <c r="AE14" s="454"/>
      <c r="AF14" s="454"/>
      <c r="AG14" s="454"/>
      <c r="AH14" s="455"/>
      <c r="AI14" s="456">
        <v>5366</v>
      </c>
      <c r="AJ14" s="457"/>
      <c r="AK14" s="457"/>
      <c r="AL14" s="457"/>
      <c r="AM14" s="458"/>
      <c r="AN14" s="456">
        <v>17541454</v>
      </c>
      <c r="AO14" s="457"/>
      <c r="AP14" s="457"/>
      <c r="AQ14" s="457"/>
      <c r="AR14" s="457"/>
      <c r="AS14" s="458"/>
      <c r="AT14" s="456">
        <v>3269</v>
      </c>
      <c r="AU14" s="457"/>
      <c r="AV14" s="457"/>
      <c r="AW14" s="457"/>
      <c r="AX14" s="457"/>
      <c r="AY14" s="459"/>
      <c r="AZ14" s="422" t="s">
        <v>134</v>
      </c>
      <c r="BA14" s="423"/>
      <c r="BB14" s="423"/>
      <c r="BC14" s="423"/>
      <c r="BD14" s="423"/>
      <c r="BE14" s="423"/>
      <c r="BF14" s="423"/>
      <c r="BG14" s="423"/>
      <c r="BH14" s="423"/>
      <c r="BI14" s="423"/>
      <c r="BJ14" s="423"/>
      <c r="BK14" s="423"/>
      <c r="BL14" s="423"/>
      <c r="BM14" s="424"/>
      <c r="BN14" s="425">
        <v>117155279</v>
      </c>
      <c r="BO14" s="426"/>
      <c r="BP14" s="426"/>
      <c r="BQ14" s="426"/>
      <c r="BR14" s="426"/>
      <c r="BS14" s="426"/>
      <c r="BT14" s="426"/>
      <c r="BU14" s="427"/>
      <c r="BV14" s="425">
        <v>113349113</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198.3</v>
      </c>
      <c r="CU14" s="437"/>
      <c r="CV14" s="437"/>
      <c r="CW14" s="437"/>
      <c r="CX14" s="437"/>
      <c r="CY14" s="437"/>
      <c r="CZ14" s="437"/>
      <c r="DA14" s="438"/>
      <c r="DB14" s="436">
        <v>196.8</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129</v>
      </c>
      <c r="N15" s="473"/>
      <c r="O15" s="473"/>
      <c r="P15" s="473"/>
      <c r="Q15" s="474"/>
      <c r="R15" s="475">
        <v>1355223</v>
      </c>
      <c r="S15" s="476"/>
      <c r="T15" s="476"/>
      <c r="U15" s="476"/>
      <c r="V15" s="477"/>
      <c r="W15" s="504"/>
      <c r="X15" s="505"/>
      <c r="Y15" s="506"/>
      <c r="Z15" s="453" t="s">
        <v>136</v>
      </c>
      <c r="AA15" s="454"/>
      <c r="AB15" s="454"/>
      <c r="AC15" s="454"/>
      <c r="AD15" s="454"/>
      <c r="AE15" s="454"/>
      <c r="AF15" s="454"/>
      <c r="AG15" s="454"/>
      <c r="AH15" s="455"/>
      <c r="AI15" s="456" t="s">
        <v>137</v>
      </c>
      <c r="AJ15" s="457"/>
      <c r="AK15" s="457"/>
      <c r="AL15" s="457"/>
      <c r="AM15" s="458"/>
      <c r="AN15" s="456" t="s">
        <v>137</v>
      </c>
      <c r="AO15" s="457"/>
      <c r="AP15" s="457"/>
      <c r="AQ15" s="457"/>
      <c r="AR15" s="457"/>
      <c r="AS15" s="458"/>
      <c r="AT15" s="456" t="s">
        <v>137</v>
      </c>
      <c r="AU15" s="457"/>
      <c r="AV15" s="457"/>
      <c r="AW15" s="457"/>
      <c r="AX15" s="457"/>
      <c r="AY15" s="459"/>
      <c r="AZ15" s="428" t="s">
        <v>138</v>
      </c>
      <c r="BA15" s="429"/>
      <c r="BB15" s="429"/>
      <c r="BC15" s="429"/>
      <c r="BD15" s="429"/>
      <c r="BE15" s="429"/>
      <c r="BF15" s="429"/>
      <c r="BG15" s="429"/>
      <c r="BH15" s="429"/>
      <c r="BI15" s="429"/>
      <c r="BJ15" s="429"/>
      <c r="BK15" s="429"/>
      <c r="BL15" s="429"/>
      <c r="BM15" s="430"/>
      <c r="BN15" s="431">
        <v>334655496</v>
      </c>
      <c r="BO15" s="432"/>
      <c r="BP15" s="432"/>
      <c r="BQ15" s="432"/>
      <c r="BR15" s="432"/>
      <c r="BS15" s="432"/>
      <c r="BT15" s="432"/>
      <c r="BU15" s="433"/>
      <c r="BV15" s="431">
        <v>329020187</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119</v>
      </c>
      <c r="AJ16" s="457"/>
      <c r="AK16" s="457"/>
      <c r="AL16" s="457"/>
      <c r="AM16" s="458"/>
      <c r="AN16" s="456">
        <v>396151</v>
      </c>
      <c r="AO16" s="457"/>
      <c r="AP16" s="457"/>
      <c r="AQ16" s="457"/>
      <c r="AR16" s="457"/>
      <c r="AS16" s="458"/>
      <c r="AT16" s="456">
        <v>3329</v>
      </c>
      <c r="AU16" s="457"/>
      <c r="AV16" s="457"/>
      <c r="AW16" s="457"/>
      <c r="AX16" s="457"/>
      <c r="AY16" s="459"/>
      <c r="AZ16" s="428" t="s">
        <v>143</v>
      </c>
      <c r="BA16" s="429"/>
      <c r="BB16" s="429"/>
      <c r="BC16" s="429"/>
      <c r="BD16" s="429"/>
      <c r="BE16" s="429"/>
      <c r="BF16" s="429"/>
      <c r="BG16" s="429"/>
      <c r="BH16" s="429"/>
      <c r="BI16" s="429"/>
      <c r="BJ16" s="429"/>
      <c r="BK16" s="429"/>
      <c r="BL16" s="429"/>
      <c r="BM16" s="430"/>
      <c r="BN16" s="431">
        <v>145819059</v>
      </c>
      <c r="BO16" s="432"/>
      <c r="BP16" s="432"/>
      <c r="BQ16" s="432"/>
      <c r="BR16" s="432"/>
      <c r="BS16" s="432"/>
      <c r="BT16" s="432"/>
      <c r="BU16" s="433"/>
      <c r="BV16" s="431">
        <v>141170320</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3097</v>
      </c>
      <c r="AJ17" s="457"/>
      <c r="AK17" s="457"/>
      <c r="AL17" s="457"/>
      <c r="AM17" s="458"/>
      <c r="AN17" s="456">
        <v>9963049</v>
      </c>
      <c r="AO17" s="457"/>
      <c r="AP17" s="457"/>
      <c r="AQ17" s="457"/>
      <c r="AR17" s="457"/>
      <c r="AS17" s="458"/>
      <c r="AT17" s="456">
        <v>3217</v>
      </c>
      <c r="AU17" s="457"/>
      <c r="AV17" s="457"/>
      <c r="AW17" s="457"/>
      <c r="AX17" s="457"/>
      <c r="AY17" s="459"/>
      <c r="AZ17" s="428" t="s">
        <v>147</v>
      </c>
      <c r="BA17" s="429"/>
      <c r="BB17" s="429"/>
      <c r="BC17" s="429"/>
      <c r="BD17" s="429"/>
      <c r="BE17" s="429"/>
      <c r="BF17" s="429"/>
      <c r="BG17" s="429"/>
      <c r="BH17" s="429"/>
      <c r="BI17" s="429"/>
      <c r="BJ17" s="429"/>
      <c r="BK17" s="429"/>
      <c r="BL17" s="429"/>
      <c r="BM17" s="430"/>
      <c r="BN17" s="431">
        <v>376630487</v>
      </c>
      <c r="BO17" s="432"/>
      <c r="BP17" s="432"/>
      <c r="BQ17" s="432"/>
      <c r="BR17" s="432"/>
      <c r="BS17" s="432"/>
      <c r="BT17" s="432"/>
      <c r="BU17" s="433"/>
      <c r="BV17" s="431">
        <v>381495407</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148</v>
      </c>
      <c r="C18" s="449"/>
      <c r="D18" s="449"/>
      <c r="E18" s="449"/>
      <c r="F18" s="449"/>
      <c r="G18" s="449"/>
      <c r="H18" s="449"/>
      <c r="I18" s="449"/>
      <c r="J18" s="449"/>
      <c r="K18" s="450"/>
      <c r="L18" s="451">
        <v>4131</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11329</v>
      </c>
      <c r="AJ18" s="457"/>
      <c r="AK18" s="457"/>
      <c r="AL18" s="457"/>
      <c r="AM18" s="458"/>
      <c r="AN18" s="456">
        <v>42531075</v>
      </c>
      <c r="AO18" s="457"/>
      <c r="AP18" s="457"/>
      <c r="AQ18" s="457"/>
      <c r="AR18" s="457"/>
      <c r="AS18" s="458"/>
      <c r="AT18" s="456">
        <v>3754</v>
      </c>
      <c r="AU18" s="457"/>
      <c r="AV18" s="457"/>
      <c r="AW18" s="457"/>
      <c r="AX18" s="457"/>
      <c r="AY18" s="459"/>
      <c r="AZ18" s="439" t="s">
        <v>150</v>
      </c>
      <c r="BA18" s="440"/>
      <c r="BB18" s="440"/>
      <c r="BC18" s="440"/>
      <c r="BD18" s="440"/>
      <c r="BE18" s="440"/>
      <c r="BF18" s="440"/>
      <c r="BG18" s="440"/>
      <c r="BH18" s="440"/>
      <c r="BI18" s="440"/>
      <c r="BJ18" s="440"/>
      <c r="BK18" s="440"/>
      <c r="BL18" s="440"/>
      <c r="BM18" s="441"/>
      <c r="BN18" s="405">
        <v>436177373</v>
      </c>
      <c r="BO18" s="406"/>
      <c r="BP18" s="406"/>
      <c r="BQ18" s="406"/>
      <c r="BR18" s="406"/>
      <c r="BS18" s="406"/>
      <c r="BT18" s="406"/>
      <c r="BU18" s="407"/>
      <c r="BV18" s="405">
        <v>438802308</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151</v>
      </c>
      <c r="C19" s="449"/>
      <c r="D19" s="449"/>
      <c r="E19" s="449"/>
      <c r="F19" s="449"/>
      <c r="G19" s="449"/>
      <c r="H19" s="449"/>
      <c r="I19" s="449"/>
      <c r="J19" s="449"/>
      <c r="K19" s="450"/>
      <c r="L19" s="451">
        <v>327</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t="s">
        <v>118</v>
      </c>
      <c r="AJ19" s="457"/>
      <c r="AK19" s="457"/>
      <c r="AL19" s="457"/>
      <c r="AM19" s="458"/>
      <c r="AN19" s="456" t="s">
        <v>137</v>
      </c>
      <c r="AO19" s="457"/>
      <c r="AP19" s="457"/>
      <c r="AQ19" s="457"/>
      <c r="AR19" s="457"/>
      <c r="AS19" s="458"/>
      <c r="AT19" s="456" t="s">
        <v>137</v>
      </c>
      <c r="AU19" s="457"/>
      <c r="AV19" s="457"/>
      <c r="AW19" s="457"/>
      <c r="AX19" s="457"/>
      <c r="AY19" s="459"/>
      <c r="AZ19" s="422" t="s">
        <v>153</v>
      </c>
      <c r="BA19" s="423"/>
      <c r="BB19" s="423"/>
      <c r="BC19" s="423"/>
      <c r="BD19" s="423"/>
      <c r="BE19" s="423"/>
      <c r="BF19" s="423"/>
      <c r="BG19" s="423"/>
      <c r="BH19" s="423"/>
      <c r="BI19" s="423"/>
      <c r="BJ19" s="423"/>
      <c r="BK19" s="423"/>
      <c r="BL19" s="423"/>
      <c r="BM19" s="424"/>
      <c r="BN19" s="425">
        <v>1248828093</v>
      </c>
      <c r="BO19" s="426"/>
      <c r="BP19" s="426"/>
      <c r="BQ19" s="426"/>
      <c r="BR19" s="426"/>
      <c r="BS19" s="426"/>
      <c r="BT19" s="426"/>
      <c r="BU19" s="427"/>
      <c r="BV19" s="425">
        <v>1240447338</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154</v>
      </c>
      <c r="C20" s="449"/>
      <c r="D20" s="449"/>
      <c r="E20" s="449"/>
      <c r="F20" s="449"/>
      <c r="G20" s="449"/>
      <c r="H20" s="449"/>
      <c r="I20" s="449"/>
      <c r="J20" s="449"/>
      <c r="K20" s="450"/>
      <c r="L20" s="451">
        <v>560720</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19792</v>
      </c>
      <c r="AJ20" s="457"/>
      <c r="AK20" s="457"/>
      <c r="AL20" s="457"/>
      <c r="AM20" s="458"/>
      <c r="AN20" s="456">
        <v>70035578</v>
      </c>
      <c r="AO20" s="457"/>
      <c r="AP20" s="457"/>
      <c r="AQ20" s="457"/>
      <c r="AR20" s="457"/>
      <c r="AS20" s="458"/>
      <c r="AT20" s="456">
        <v>3539</v>
      </c>
      <c r="AU20" s="457"/>
      <c r="AV20" s="457"/>
      <c r="AW20" s="457"/>
      <c r="AX20" s="457"/>
      <c r="AY20" s="459"/>
      <c r="AZ20" s="439" t="s">
        <v>156</v>
      </c>
      <c r="BA20" s="440"/>
      <c r="BB20" s="440"/>
      <c r="BC20" s="440"/>
      <c r="BD20" s="440"/>
      <c r="BE20" s="440"/>
      <c r="BF20" s="440"/>
      <c r="BG20" s="440"/>
      <c r="BH20" s="440"/>
      <c r="BI20" s="440"/>
      <c r="BJ20" s="440"/>
      <c r="BK20" s="440"/>
      <c r="BL20" s="440"/>
      <c r="BM20" s="441"/>
      <c r="BN20" s="405">
        <v>315398541</v>
      </c>
      <c r="BO20" s="406"/>
      <c r="BP20" s="406"/>
      <c r="BQ20" s="406"/>
      <c r="BR20" s="406"/>
      <c r="BS20" s="406"/>
      <c r="BT20" s="406"/>
      <c r="BU20" s="407"/>
      <c r="BV20" s="405">
        <v>330259411</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98.2</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94728717</v>
      </c>
      <c r="BO21" s="426"/>
      <c r="BP21" s="426"/>
      <c r="BQ21" s="426"/>
      <c r="BR21" s="426"/>
      <c r="BS21" s="426"/>
      <c r="BT21" s="426"/>
      <c r="BU21" s="427"/>
      <c r="BV21" s="425">
        <v>88997551</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3087588</v>
      </c>
      <c r="BO22" s="432"/>
      <c r="BP22" s="432"/>
      <c r="BQ22" s="432"/>
      <c r="BR22" s="432"/>
      <c r="BS22" s="432"/>
      <c r="BT22" s="432"/>
      <c r="BU22" s="433"/>
      <c r="BV22" s="431">
        <v>3071066</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3169687</v>
      </c>
      <c r="BO23" s="432"/>
      <c r="BP23" s="432"/>
      <c r="BQ23" s="432"/>
      <c r="BR23" s="432"/>
      <c r="BS23" s="432"/>
      <c r="BT23" s="432"/>
      <c r="BU23" s="433"/>
      <c r="BV23" s="431">
        <v>3182690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2849687</v>
      </c>
      <c r="BO24" s="406"/>
      <c r="BP24" s="406"/>
      <c r="BQ24" s="406"/>
      <c r="BR24" s="406"/>
      <c r="BS24" s="406"/>
      <c r="BT24" s="406"/>
      <c r="BU24" s="407"/>
      <c r="BV24" s="405">
        <v>2862690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44</v>
      </c>
      <c r="BE25" s="423"/>
      <c r="BF25" s="423"/>
      <c r="BG25" s="423"/>
      <c r="BH25" s="423"/>
      <c r="BI25" s="423"/>
      <c r="BJ25" s="423"/>
      <c r="BK25" s="423"/>
      <c r="BL25" s="423"/>
      <c r="BM25" s="424"/>
      <c r="BN25" s="425">
        <v>7517940</v>
      </c>
      <c r="BO25" s="426"/>
      <c r="BP25" s="426"/>
      <c r="BQ25" s="426"/>
      <c r="BR25" s="426"/>
      <c r="BS25" s="426"/>
      <c r="BT25" s="426"/>
      <c r="BU25" s="427"/>
      <c r="BV25" s="425">
        <v>7211523</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6923686</v>
      </c>
      <c r="BO26" s="432"/>
      <c r="BP26" s="432"/>
      <c r="BQ26" s="432"/>
      <c r="BR26" s="432"/>
      <c r="BS26" s="432"/>
      <c r="BT26" s="432"/>
      <c r="BU26" s="433"/>
      <c r="BV26" s="431">
        <v>7521287</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39727673</v>
      </c>
      <c r="BO27" s="406"/>
      <c r="BP27" s="406"/>
      <c r="BQ27" s="406"/>
      <c r="BR27" s="406"/>
      <c r="BS27" s="406"/>
      <c r="BT27" s="406"/>
      <c r="BU27" s="407"/>
      <c r="BV27" s="405">
        <v>40439473</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172</v>
      </c>
      <c r="V30" s="400"/>
      <c r="W30" s="401" t="s">
        <v>173</v>
      </c>
      <c r="X30" s="401"/>
      <c r="Y30" s="401"/>
      <c r="Z30" s="401"/>
      <c r="AA30" s="401"/>
      <c r="AB30" s="401"/>
      <c r="AC30" s="401"/>
      <c r="AD30" s="401"/>
      <c r="AE30" s="401"/>
      <c r="AF30" s="401"/>
      <c r="AG30" s="401"/>
      <c r="AH30" s="401"/>
      <c r="AI30" s="401"/>
      <c r="AJ30" s="401"/>
      <c r="AK30" s="401"/>
      <c r="AL30" s="176"/>
      <c r="AM30" s="400" t="s">
        <v>170</v>
      </c>
      <c r="AN30" s="400"/>
      <c r="AO30" s="401" t="s">
        <v>174</v>
      </c>
      <c r="AP30" s="401"/>
      <c r="AQ30" s="401"/>
      <c r="AR30" s="401"/>
      <c r="AS30" s="401"/>
      <c r="AT30" s="401"/>
      <c r="AU30" s="401"/>
      <c r="AV30" s="401"/>
      <c r="AW30" s="401"/>
      <c r="AX30" s="401"/>
      <c r="AY30" s="401"/>
      <c r="AZ30" s="401"/>
      <c r="BA30" s="401"/>
      <c r="BB30" s="401"/>
      <c r="BC30" s="401"/>
      <c r="BD30" s="201"/>
      <c r="BE30" s="400" t="s">
        <v>170</v>
      </c>
      <c r="BF30" s="400"/>
      <c r="BG30" s="401" t="s">
        <v>171</v>
      </c>
      <c r="BH30" s="401"/>
      <c r="BI30" s="401"/>
      <c r="BJ30" s="401"/>
      <c r="BK30" s="401"/>
      <c r="BL30" s="401"/>
      <c r="BM30" s="401"/>
      <c r="BN30" s="401"/>
      <c r="BO30" s="401"/>
      <c r="BP30" s="401"/>
      <c r="BQ30" s="401"/>
      <c r="BR30" s="401"/>
      <c r="BS30" s="401"/>
      <c r="BT30" s="401"/>
      <c r="BU30" s="401"/>
      <c r="BV30" s="202"/>
      <c r="BW30" s="400" t="s">
        <v>172</v>
      </c>
      <c r="BX30" s="400"/>
      <c r="BY30" s="401" t="s">
        <v>175</v>
      </c>
      <c r="BZ30" s="401"/>
      <c r="CA30" s="401"/>
      <c r="CB30" s="401"/>
      <c r="CC30" s="401"/>
      <c r="CD30" s="401"/>
      <c r="CE30" s="401"/>
      <c r="CF30" s="401"/>
      <c r="CG30" s="401"/>
      <c r="CH30" s="401"/>
      <c r="CI30" s="401"/>
      <c r="CJ30" s="401"/>
      <c r="CK30" s="401"/>
      <c r="CL30" s="401"/>
      <c r="CM30" s="401"/>
      <c r="CN30" s="176"/>
      <c r="CO30" s="400" t="s">
        <v>172</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交通事業会計</v>
      </c>
      <c r="AP31" s="396"/>
      <c r="AQ31" s="396"/>
      <c r="AR31" s="396"/>
      <c r="AS31" s="396"/>
      <c r="AT31" s="396"/>
      <c r="AU31" s="396"/>
      <c r="AV31" s="396"/>
      <c r="AW31" s="396"/>
      <c r="AX31" s="396"/>
      <c r="AY31" s="396"/>
      <c r="AZ31" s="396"/>
      <c r="BA31" s="396"/>
      <c r="BB31" s="396"/>
      <c r="BC31" s="396"/>
      <c r="BD31" s="200"/>
      <c r="BE31" s="397">
        <f>IF(BG31="","",MAX(C31:D40,U31:V40,AM31:AN40)+1)</f>
        <v>14</v>
      </c>
      <c r="BF31" s="397"/>
      <c r="BG31" s="396" t="str">
        <f>IF('各会計、関係団体の財政状況及び健全化判断比率'!B31="","",'各会計、関係団体の財政状況及び健全化判断比率'!B31)</f>
        <v>長崎魚市場特別会計</v>
      </c>
      <c r="BH31" s="396"/>
      <c r="BI31" s="396"/>
      <c r="BJ31" s="396"/>
      <c r="BK31" s="396"/>
      <c r="BL31" s="396"/>
      <c r="BM31" s="396"/>
      <c r="BN31" s="396"/>
      <c r="BO31" s="396"/>
      <c r="BP31" s="396"/>
      <c r="BQ31" s="396"/>
      <c r="BR31" s="396"/>
      <c r="BS31" s="396"/>
      <c r="BT31" s="396"/>
      <c r="BU31" s="396"/>
      <c r="BV31" s="200"/>
      <c r="BW31" s="397">
        <f>IF(BY31="","",MAX(C31:D40,U31:V40,AM31:AN40,BE31:BF40)+1)</f>
        <v>17</v>
      </c>
      <c r="BX31" s="397"/>
      <c r="BY31" s="396" t="str">
        <f>IF('各会計、関係団体の財政状況及び健全化判断比率'!B68="","",'各会計、関係団体の財政状況及び健全化判断比率'!B68)</f>
        <v>長崎県病院企業団</v>
      </c>
      <c r="BZ31" s="396"/>
      <c r="CA31" s="396"/>
      <c r="CB31" s="396"/>
      <c r="CC31" s="396"/>
      <c r="CD31" s="396"/>
      <c r="CE31" s="396"/>
      <c r="CF31" s="396"/>
      <c r="CG31" s="396"/>
      <c r="CH31" s="396"/>
      <c r="CI31" s="396"/>
      <c r="CJ31" s="396"/>
      <c r="CK31" s="396"/>
      <c r="CL31" s="396"/>
      <c r="CM31" s="396"/>
      <c r="CN31" s="200"/>
      <c r="CO31" s="397">
        <f>IF(CQ31="","",MAX(C31:D40,U31:V40,AM31:AN40,BE31:BF40,BW31:BX40)+1)</f>
        <v>19</v>
      </c>
      <c r="CP31" s="397"/>
      <c r="CQ31" s="396" t="str">
        <f>IF('各会計、関係団体の財政状況及び健全化判断比率'!BS7="","",'各会計、関係団体の財政状況及び健全化判断比率'!BS7)</f>
        <v>（公財）ながさき地域政策研究所</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母子父子寡婦福祉資金特別会計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港湾整備事業会計</v>
      </c>
      <c r="AP32" s="396"/>
      <c r="AQ32" s="396"/>
      <c r="AR32" s="396"/>
      <c r="AS32" s="396"/>
      <c r="AT32" s="396"/>
      <c r="AU32" s="396"/>
      <c r="AV32" s="396"/>
      <c r="AW32" s="396"/>
      <c r="AX32" s="396"/>
      <c r="AY32" s="396"/>
      <c r="AZ32" s="396"/>
      <c r="BA32" s="396"/>
      <c r="BB32" s="396"/>
      <c r="BC32" s="396"/>
      <c r="BD32" s="200"/>
      <c r="BE32" s="397">
        <f t="shared" ref="BE32:BE40" si="2">IF(BG32="","",BE31+1)</f>
        <v>15</v>
      </c>
      <c r="BF32" s="397"/>
      <c r="BG32" s="396" t="str">
        <f>IF('各会計、関係団体の財政状況及び健全化判断比率'!B32="","",'各会計、関係団体の財政状況及び健全化判断比率'!B32)</f>
        <v>流域下水道特別会計</v>
      </c>
      <c r="BH32" s="396"/>
      <c r="BI32" s="396"/>
      <c r="BJ32" s="396"/>
      <c r="BK32" s="396"/>
      <c r="BL32" s="396"/>
      <c r="BM32" s="396"/>
      <c r="BN32" s="396"/>
      <c r="BO32" s="396"/>
      <c r="BP32" s="396"/>
      <c r="BQ32" s="396"/>
      <c r="BR32" s="396"/>
      <c r="BS32" s="396"/>
      <c r="BT32" s="396"/>
      <c r="BU32" s="396"/>
      <c r="BV32" s="200"/>
      <c r="BW32" s="397">
        <f t="shared" ref="BW32:BW40" si="3">IF(BY32="","",BW31+1)</f>
        <v>18</v>
      </c>
      <c r="BX32" s="397"/>
      <c r="BY32" s="396" t="str">
        <f>IF('各会計、関係団体の財政状況及び健全化判断比率'!B69="","",'各会計、関係団体の財政状況及び健全化判断比率'!B69)</f>
        <v>有明海自動車航送船組合</v>
      </c>
      <c r="BZ32" s="396"/>
      <c r="CA32" s="396"/>
      <c r="CB32" s="396"/>
      <c r="CC32" s="396"/>
      <c r="CD32" s="396"/>
      <c r="CE32" s="396"/>
      <c r="CF32" s="396"/>
      <c r="CG32" s="396"/>
      <c r="CH32" s="396"/>
      <c r="CI32" s="396"/>
      <c r="CJ32" s="396"/>
      <c r="CK32" s="396"/>
      <c r="CL32" s="396"/>
      <c r="CM32" s="396"/>
      <c r="CN32" s="200"/>
      <c r="CO32" s="397">
        <f t="shared" ref="CO32:CO40" si="4">IF(CQ32="","",CO31+1)</f>
        <v>20</v>
      </c>
      <c r="CP32" s="397"/>
      <c r="CQ32" s="396" t="str">
        <f>IF('各会計、関係団体の財政状況及び健全化判断比率'!BS8="","",'各会計、関係団体の財政状況及び健全化判断比率'!BS8)</f>
        <v>（公財）長崎県私立学校退職金財団</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農業改良資金特別会計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t="str">
        <f t="shared" si="1"/>
        <v/>
      </c>
      <c r="AN33" s="397"/>
      <c r="AO33" s="396"/>
      <c r="AP33" s="396"/>
      <c r="AQ33" s="396"/>
      <c r="AR33" s="396"/>
      <c r="AS33" s="396"/>
      <c r="AT33" s="396"/>
      <c r="AU33" s="396"/>
      <c r="AV33" s="396"/>
      <c r="AW33" s="396"/>
      <c r="AX33" s="396"/>
      <c r="AY33" s="396"/>
      <c r="AZ33" s="396"/>
      <c r="BA33" s="396"/>
      <c r="BB33" s="396"/>
      <c r="BC33" s="396"/>
      <c r="BD33" s="200"/>
      <c r="BE33" s="397">
        <f t="shared" si="2"/>
        <v>16</v>
      </c>
      <c r="BF33" s="397"/>
      <c r="BG33" s="396" t="str">
        <f>IF('各会計、関係団体の財政状況及び健全化判断比率'!B33="","",'各会計、関係団体の財政状況及び健全化判断比率'!B33)</f>
        <v>港湾施設整備特別会計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21</v>
      </c>
      <c r="CP33" s="397"/>
      <c r="CQ33" s="396" t="str">
        <f>IF('各会計、関係団体の財政状況及び健全化判断比率'!BS9="","",'各会計、関係団体の財政状況及び健全化判断比率'!BS9)</f>
        <v>（公財）長崎県消防協会</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県営林特別会計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22</v>
      </c>
      <c r="CP34" s="397"/>
      <c r="CQ34" s="396" t="str">
        <f>IF('各会計、関係団体の財政状況及び健全化判断比率'!BS10="","",'各会計、関係団体の財政状況及び健全化判断比率'!BS10)</f>
        <v>オリエンタルエアブリッジ㈱</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小規模企業者等設備導入資金特別会計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23</v>
      </c>
      <c r="CP35" s="397"/>
      <c r="CQ35" s="396" t="str">
        <f>IF('各会計、関係団体の財政状況及び健全化判断比率'!BS11="","",'各会計、関係団体の財政状況及び健全化判断比率'!BS11)</f>
        <v>長崎空港ビルディング㈱</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用地特別会計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24</v>
      </c>
      <c r="CP36" s="397"/>
      <c r="CQ36" s="396" t="str">
        <f>IF('各会計、関係団体の財政状況及び健全化判断比率'!BS12="","",'各会計、関係団体の財政状況及び健全化判断比率'!BS12)</f>
        <v>長崎国際航空貨物ターミナル㈱</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林業改善資金特別会計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25</v>
      </c>
      <c r="CP37" s="397"/>
      <c r="CQ37" s="396" t="str">
        <f>IF('各会計、関係団体の財政状況及び健全化判断比率'!BS13="","",'各会計、関係団体の財政状況及び健全化判断比率'!BS13)</f>
        <v>松浦鉄道㈱</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庁用管理特別会計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26</v>
      </c>
      <c r="CP38" s="397"/>
      <c r="CQ38" s="396" t="str">
        <f>IF('各会計、関係団体の財政状況及び健全化判断比率'!BS14="","",'各会計、関係団体の財政状況及び健全化判断比率'!BS14)</f>
        <v>島原鉄道㈱</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沿岸漁業改善資金特別会計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27</v>
      </c>
      <c r="CP39" s="397"/>
      <c r="CQ39" s="396" t="str">
        <f>IF('各会計、関係団体の財政状況及び健全化判断比率'!BS15="","",'各会計、関係団体の財政状況及び健全化判断比率'!BS15)</f>
        <v>（公財）長崎県国際交流協会　</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公債管理特別会計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28</v>
      </c>
      <c r="CP40" s="397"/>
      <c r="CQ40" s="396" t="str">
        <f>IF('各会計、関係団体の財政状況及び健全化判断比率'!BS16="","",'各会計、関係団体の財政状況及び健全化判断比率'!BS16)</f>
        <v>（公財）長崎県食鳥肉衛生協会</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HuIIvQrE75eatASH0Xh3j60acfgIQxjT3O/A5cjf9beWTURC9H7LVNN6q7XlJ9odZXVNTxGxjtinLrTVZeKm6Q==" saltValue="W2iD77/o7XTlLviKHzXEx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51"/>
  <sheetViews>
    <sheetView showGridLines="0" zoomScaleNormal="100" zoomScaleSheetLayoutView="100" workbookViewId="0">
      <selection activeCell="BW111" sqref="BW111"/>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536</v>
      </c>
      <c r="G33" s="17" t="s">
        <v>537</v>
      </c>
      <c r="H33" s="17" t="s">
        <v>538</v>
      </c>
      <c r="I33" s="17" t="s">
        <v>539</v>
      </c>
      <c r="J33" s="18" t="s">
        <v>540</v>
      </c>
      <c r="K33" s="10"/>
      <c r="L33" s="10"/>
      <c r="M33" s="10"/>
      <c r="N33" s="10"/>
      <c r="O33" s="10"/>
      <c r="P33" s="10"/>
    </row>
    <row r="34" spans="1:16" ht="39" customHeight="1" x14ac:dyDescent="0.2">
      <c r="A34" s="10"/>
      <c r="B34" s="19"/>
      <c r="C34" s="1165" t="s">
        <v>543</v>
      </c>
      <c r="D34" s="1165"/>
      <c r="E34" s="1166"/>
      <c r="F34" s="20">
        <v>1.31</v>
      </c>
      <c r="G34" s="21">
        <v>1.33</v>
      </c>
      <c r="H34" s="21">
        <v>1.52</v>
      </c>
      <c r="I34" s="21">
        <v>1.1599999999999999</v>
      </c>
      <c r="J34" s="22">
        <v>1.2</v>
      </c>
      <c r="K34" s="10"/>
      <c r="L34" s="10"/>
      <c r="M34" s="10"/>
      <c r="N34" s="10"/>
      <c r="O34" s="10"/>
      <c r="P34" s="10"/>
    </row>
    <row r="35" spans="1:16" ht="39" customHeight="1" x14ac:dyDescent="0.2">
      <c r="A35" s="10"/>
      <c r="B35" s="23"/>
      <c r="C35" s="1159" t="s">
        <v>544</v>
      </c>
      <c r="D35" s="1160"/>
      <c r="E35" s="1161"/>
      <c r="F35" s="24">
        <v>0.98</v>
      </c>
      <c r="G35" s="25">
        <v>1.07</v>
      </c>
      <c r="H35" s="25">
        <v>1.1100000000000001</v>
      </c>
      <c r="I35" s="25">
        <v>1.2</v>
      </c>
      <c r="J35" s="26">
        <v>0.98</v>
      </c>
      <c r="K35" s="10"/>
      <c r="L35" s="10"/>
      <c r="M35" s="10"/>
      <c r="N35" s="10"/>
      <c r="O35" s="10"/>
      <c r="P35" s="10"/>
    </row>
    <row r="36" spans="1:16" ht="39" customHeight="1" x14ac:dyDescent="0.2">
      <c r="A36" s="10"/>
      <c r="B36" s="23"/>
      <c r="C36" s="1159" t="s">
        <v>545</v>
      </c>
      <c r="D36" s="1160"/>
      <c r="E36" s="1161"/>
      <c r="F36" s="24" t="s">
        <v>496</v>
      </c>
      <c r="G36" s="25" t="s">
        <v>496</v>
      </c>
      <c r="H36" s="25" t="s">
        <v>496</v>
      </c>
      <c r="I36" s="25">
        <v>0.49</v>
      </c>
      <c r="J36" s="26">
        <v>0.85</v>
      </c>
      <c r="K36" s="10"/>
      <c r="L36" s="10"/>
      <c r="M36" s="10"/>
      <c r="N36" s="10"/>
      <c r="O36" s="10"/>
      <c r="P36" s="10"/>
    </row>
    <row r="37" spans="1:16" ht="39" customHeight="1" x14ac:dyDescent="0.2">
      <c r="A37" s="10"/>
      <c r="B37" s="23"/>
      <c r="C37" s="1159" t="s">
        <v>546</v>
      </c>
      <c r="D37" s="1160"/>
      <c r="E37" s="1161"/>
      <c r="F37" s="24">
        <v>0.28000000000000003</v>
      </c>
      <c r="G37" s="25">
        <v>0.16</v>
      </c>
      <c r="H37" s="25">
        <v>0.23</v>
      </c>
      <c r="I37" s="25">
        <v>0.15</v>
      </c>
      <c r="J37" s="26">
        <v>0.24</v>
      </c>
      <c r="K37" s="10"/>
      <c r="L37" s="10"/>
      <c r="M37" s="10"/>
      <c r="N37" s="10"/>
      <c r="O37" s="10"/>
      <c r="P37" s="10"/>
    </row>
    <row r="38" spans="1:16" ht="39" customHeight="1" x14ac:dyDescent="0.2">
      <c r="A38" s="10"/>
      <c r="B38" s="23"/>
      <c r="C38" s="1159" t="s">
        <v>547</v>
      </c>
      <c r="D38" s="1160"/>
      <c r="E38" s="1161"/>
      <c r="F38" s="24">
        <v>0.05</v>
      </c>
      <c r="G38" s="25">
        <v>0.06</v>
      </c>
      <c r="H38" s="25">
        <v>0.21</v>
      </c>
      <c r="I38" s="25">
        <v>0.15</v>
      </c>
      <c r="J38" s="26">
        <v>0.06</v>
      </c>
      <c r="K38" s="10"/>
      <c r="L38" s="10"/>
      <c r="M38" s="10"/>
      <c r="N38" s="10"/>
      <c r="O38" s="10"/>
      <c r="P38" s="10"/>
    </row>
    <row r="39" spans="1:16" ht="39" customHeight="1" x14ac:dyDescent="0.2">
      <c r="A39" s="10"/>
      <c r="B39" s="23"/>
      <c r="C39" s="1159" t="s">
        <v>548</v>
      </c>
      <c r="D39" s="1160"/>
      <c r="E39" s="1161"/>
      <c r="F39" s="24">
        <v>0.06</v>
      </c>
      <c r="G39" s="25">
        <v>7.0000000000000007E-2</v>
      </c>
      <c r="H39" s="25">
        <v>0.06</v>
      </c>
      <c r="I39" s="25">
        <v>0.04</v>
      </c>
      <c r="J39" s="26">
        <v>0.03</v>
      </c>
      <c r="K39" s="10"/>
      <c r="L39" s="10"/>
      <c r="M39" s="10"/>
      <c r="N39" s="10"/>
      <c r="O39" s="10"/>
      <c r="P39" s="10"/>
    </row>
    <row r="40" spans="1:16" ht="39" customHeight="1" x14ac:dyDescent="0.2">
      <c r="A40" s="10"/>
      <c r="B40" s="23"/>
      <c r="C40" s="1159" t="s">
        <v>549</v>
      </c>
      <c r="D40" s="1160"/>
      <c r="E40" s="1161"/>
      <c r="F40" s="24">
        <v>0.01</v>
      </c>
      <c r="G40" s="25">
        <v>0.01</v>
      </c>
      <c r="H40" s="25">
        <v>0.01</v>
      </c>
      <c r="I40" s="25">
        <v>0</v>
      </c>
      <c r="J40" s="26">
        <v>0</v>
      </c>
      <c r="K40" s="10"/>
      <c r="L40" s="10"/>
      <c r="M40" s="10"/>
      <c r="N40" s="10"/>
      <c r="O40" s="10"/>
      <c r="P40" s="10"/>
    </row>
    <row r="41" spans="1:16" ht="39" customHeight="1" x14ac:dyDescent="0.2">
      <c r="A41" s="10"/>
      <c r="B41" s="23"/>
      <c r="C41" s="1159" t="s">
        <v>550</v>
      </c>
      <c r="D41" s="1160"/>
      <c r="E41" s="1161"/>
      <c r="F41" s="24">
        <v>0</v>
      </c>
      <c r="G41" s="25">
        <v>0</v>
      </c>
      <c r="H41" s="25">
        <v>0</v>
      </c>
      <c r="I41" s="25">
        <v>0</v>
      </c>
      <c r="J41" s="26">
        <v>0</v>
      </c>
      <c r="K41" s="10"/>
      <c r="L41" s="10"/>
      <c r="M41" s="10"/>
      <c r="N41" s="10"/>
      <c r="O41" s="10"/>
      <c r="P41" s="10"/>
    </row>
    <row r="42" spans="1:16" ht="39" customHeight="1" x14ac:dyDescent="0.2">
      <c r="A42" s="10"/>
      <c r="B42" s="27"/>
      <c r="C42" s="1159" t="s">
        <v>551</v>
      </c>
      <c r="D42" s="1160"/>
      <c r="E42" s="1161"/>
      <c r="F42" s="24" t="s">
        <v>496</v>
      </c>
      <c r="G42" s="25" t="s">
        <v>496</v>
      </c>
      <c r="H42" s="25" t="s">
        <v>496</v>
      </c>
      <c r="I42" s="25" t="s">
        <v>496</v>
      </c>
      <c r="J42" s="26" t="s">
        <v>496</v>
      </c>
      <c r="K42" s="10"/>
      <c r="L42" s="10"/>
      <c r="M42" s="10"/>
      <c r="N42" s="10"/>
      <c r="O42" s="10"/>
      <c r="P42" s="10"/>
    </row>
    <row r="43" spans="1:16" ht="39" customHeight="1" thickBot="1" x14ac:dyDescent="0.25">
      <c r="A43" s="10"/>
      <c r="B43" s="28"/>
      <c r="C43" s="1162" t="s">
        <v>552</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row r="46" spans="1:16" ht="13" hidden="1" customHeight="1" x14ac:dyDescent="0.2"/>
    <row r="47" spans="1:16" ht="13" hidden="1" customHeight="1" x14ac:dyDescent="0.2"/>
    <row r="48" spans="1:16" ht="13" hidden="1" customHeight="1" x14ac:dyDescent="0.2"/>
    <row r="49" ht="13" hidden="1" customHeight="1" x14ac:dyDescent="0.2"/>
    <row r="50" ht="13" hidden="1" customHeight="1" x14ac:dyDescent="0.2"/>
    <row r="51" ht="13" hidden="1" customHeight="1" x14ac:dyDescent="0.2"/>
  </sheetData>
  <sheetProtection algorithmName="SHA-512" hashValue="yXfXmuxunhSNttZvLiUGiEy9e1Po0pMjgmTOJlrK0deSoUusIdKXDnoGVC5h8i1owRm1Z1XGIzEHs7GWQfUy5A==" saltValue="hojs4FDmZnQEBnLbz/B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6"/>
  <sheetViews>
    <sheetView showGridLines="0" zoomScaleNormal="100" zoomScaleSheetLayoutView="55" workbookViewId="0">
      <selection activeCell="BW111" sqref="BW111"/>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2">
      <c r="A45" s="36"/>
      <c r="B45" s="1185" t="s">
        <v>9</v>
      </c>
      <c r="C45" s="1186"/>
      <c r="D45" s="46"/>
      <c r="E45" s="1191" t="s">
        <v>10</v>
      </c>
      <c r="F45" s="1191"/>
      <c r="G45" s="1191"/>
      <c r="H45" s="1191"/>
      <c r="I45" s="1191"/>
      <c r="J45" s="1192"/>
      <c r="K45" s="47">
        <v>109406</v>
      </c>
      <c r="L45" s="48">
        <v>104950</v>
      </c>
      <c r="M45" s="48">
        <v>102844</v>
      </c>
      <c r="N45" s="48">
        <v>102663</v>
      </c>
      <c r="O45" s="49">
        <v>94798</v>
      </c>
      <c r="P45" s="36"/>
      <c r="Q45" s="36"/>
      <c r="R45" s="36"/>
      <c r="S45" s="36"/>
      <c r="T45" s="36"/>
      <c r="U45" s="36"/>
    </row>
    <row r="46" spans="1:21" ht="30.75" customHeight="1" x14ac:dyDescent="0.2">
      <c r="A46" s="36"/>
      <c r="B46" s="1187"/>
      <c r="C46" s="1188"/>
      <c r="D46" s="50"/>
      <c r="E46" s="1169" t="s">
        <v>11</v>
      </c>
      <c r="F46" s="1169"/>
      <c r="G46" s="1169"/>
      <c r="H46" s="1169"/>
      <c r="I46" s="1169"/>
      <c r="J46" s="1170"/>
      <c r="K46" s="51" t="s">
        <v>496</v>
      </c>
      <c r="L46" s="52" t="s">
        <v>496</v>
      </c>
      <c r="M46" s="52" t="s">
        <v>496</v>
      </c>
      <c r="N46" s="52" t="s">
        <v>496</v>
      </c>
      <c r="O46" s="53" t="s">
        <v>496</v>
      </c>
      <c r="P46" s="36"/>
      <c r="Q46" s="36"/>
      <c r="R46" s="36"/>
      <c r="S46" s="36"/>
      <c r="T46" s="36"/>
      <c r="U46" s="36"/>
    </row>
    <row r="47" spans="1:21" ht="30.75" customHeight="1" x14ac:dyDescent="0.2">
      <c r="A47" s="36"/>
      <c r="B47" s="1187"/>
      <c r="C47" s="1188"/>
      <c r="D47" s="50"/>
      <c r="E47" s="1169" t="s">
        <v>12</v>
      </c>
      <c r="F47" s="1169"/>
      <c r="G47" s="1169"/>
      <c r="H47" s="1169"/>
      <c r="I47" s="1169"/>
      <c r="J47" s="1170"/>
      <c r="K47" s="51">
        <v>1333</v>
      </c>
      <c r="L47" s="52">
        <v>1667</v>
      </c>
      <c r="M47" s="52">
        <v>2000</v>
      </c>
      <c r="N47" s="52">
        <v>2667</v>
      </c>
      <c r="O47" s="53">
        <v>3333</v>
      </c>
      <c r="P47" s="36"/>
      <c r="Q47" s="36"/>
      <c r="R47" s="36"/>
      <c r="S47" s="36"/>
      <c r="T47" s="36"/>
      <c r="U47" s="36"/>
    </row>
    <row r="48" spans="1:21" ht="30.75" customHeight="1" x14ac:dyDescent="0.2">
      <c r="A48" s="36"/>
      <c r="B48" s="1187"/>
      <c r="C48" s="1188"/>
      <c r="D48" s="50"/>
      <c r="E48" s="1169" t="s">
        <v>13</v>
      </c>
      <c r="F48" s="1169"/>
      <c r="G48" s="1169"/>
      <c r="H48" s="1169"/>
      <c r="I48" s="1169"/>
      <c r="J48" s="1170"/>
      <c r="K48" s="51">
        <v>487</v>
      </c>
      <c r="L48" s="52">
        <v>43</v>
      </c>
      <c r="M48" s="52">
        <v>571</v>
      </c>
      <c r="N48" s="52">
        <v>656</v>
      </c>
      <c r="O48" s="53">
        <v>331</v>
      </c>
      <c r="P48" s="36"/>
      <c r="Q48" s="36"/>
      <c r="R48" s="36"/>
      <c r="S48" s="36"/>
      <c r="T48" s="36"/>
      <c r="U48" s="36"/>
    </row>
    <row r="49" spans="1:21" ht="30.75" customHeight="1" x14ac:dyDescent="0.2">
      <c r="A49" s="36"/>
      <c r="B49" s="1187"/>
      <c r="C49" s="1188"/>
      <c r="D49" s="50"/>
      <c r="E49" s="1169" t="s">
        <v>14</v>
      </c>
      <c r="F49" s="1169"/>
      <c r="G49" s="1169"/>
      <c r="H49" s="1169"/>
      <c r="I49" s="1169"/>
      <c r="J49" s="1170"/>
      <c r="K49" s="51">
        <v>858</v>
      </c>
      <c r="L49" s="52">
        <v>775</v>
      </c>
      <c r="M49" s="52">
        <v>807</v>
      </c>
      <c r="N49" s="52">
        <v>877</v>
      </c>
      <c r="O49" s="53">
        <v>858</v>
      </c>
      <c r="P49" s="36"/>
      <c r="Q49" s="36"/>
      <c r="R49" s="36"/>
      <c r="S49" s="36"/>
      <c r="T49" s="36"/>
      <c r="U49" s="36"/>
    </row>
    <row r="50" spans="1:21" ht="30.75" customHeight="1" x14ac:dyDescent="0.2">
      <c r="A50" s="36"/>
      <c r="B50" s="1187"/>
      <c r="C50" s="1188"/>
      <c r="D50" s="50"/>
      <c r="E50" s="1169" t="s">
        <v>15</v>
      </c>
      <c r="F50" s="1169"/>
      <c r="G50" s="1169"/>
      <c r="H50" s="1169"/>
      <c r="I50" s="1169"/>
      <c r="J50" s="1170"/>
      <c r="K50" s="51">
        <v>700</v>
      </c>
      <c r="L50" s="52">
        <v>579</v>
      </c>
      <c r="M50" s="52">
        <v>405</v>
      </c>
      <c r="N50" s="52">
        <v>371</v>
      </c>
      <c r="O50" s="53">
        <v>303</v>
      </c>
      <c r="P50" s="36"/>
      <c r="Q50" s="36"/>
      <c r="R50" s="36"/>
      <c r="S50" s="36"/>
      <c r="T50" s="36"/>
      <c r="U50" s="36"/>
    </row>
    <row r="51" spans="1:21" ht="30.75" customHeight="1" x14ac:dyDescent="0.2">
      <c r="A51" s="36"/>
      <c r="B51" s="1189"/>
      <c r="C51" s="1190"/>
      <c r="D51" s="54"/>
      <c r="E51" s="1169" t="s">
        <v>16</v>
      </c>
      <c r="F51" s="1169"/>
      <c r="G51" s="1169"/>
      <c r="H51" s="1169"/>
      <c r="I51" s="1169"/>
      <c r="J51" s="1170"/>
      <c r="K51" s="51" t="s">
        <v>496</v>
      </c>
      <c r="L51" s="52" t="s">
        <v>496</v>
      </c>
      <c r="M51" s="52" t="s">
        <v>496</v>
      </c>
      <c r="N51" s="52" t="s">
        <v>496</v>
      </c>
      <c r="O51" s="53" t="s">
        <v>496</v>
      </c>
      <c r="P51" s="36"/>
      <c r="Q51" s="36"/>
      <c r="R51" s="36"/>
      <c r="S51" s="36"/>
      <c r="T51" s="36"/>
      <c r="U51" s="36"/>
    </row>
    <row r="52" spans="1:21" ht="30.75" customHeight="1" x14ac:dyDescent="0.2">
      <c r="A52" s="36"/>
      <c r="B52" s="1167" t="s">
        <v>17</v>
      </c>
      <c r="C52" s="1168"/>
      <c r="D52" s="54"/>
      <c r="E52" s="1169" t="s">
        <v>18</v>
      </c>
      <c r="F52" s="1169"/>
      <c r="G52" s="1169"/>
      <c r="H52" s="1169"/>
      <c r="I52" s="1169"/>
      <c r="J52" s="1170"/>
      <c r="K52" s="51">
        <v>69718</v>
      </c>
      <c r="L52" s="52">
        <v>69594</v>
      </c>
      <c r="M52" s="52">
        <v>68573</v>
      </c>
      <c r="N52" s="52">
        <v>68276</v>
      </c>
      <c r="O52" s="53">
        <v>68004</v>
      </c>
      <c r="P52" s="36"/>
      <c r="Q52" s="36"/>
      <c r="R52" s="36"/>
      <c r="S52" s="36"/>
      <c r="T52" s="36"/>
      <c r="U52" s="36"/>
    </row>
    <row r="53" spans="1:21" ht="30.75" customHeight="1" thickBot="1" x14ac:dyDescent="0.25">
      <c r="A53" s="36"/>
      <c r="B53" s="1171" t="s">
        <v>19</v>
      </c>
      <c r="C53" s="1172"/>
      <c r="D53" s="55"/>
      <c r="E53" s="1173" t="s">
        <v>20</v>
      </c>
      <c r="F53" s="1173"/>
      <c r="G53" s="1173"/>
      <c r="H53" s="1173"/>
      <c r="I53" s="1173"/>
      <c r="J53" s="1174"/>
      <c r="K53" s="56">
        <v>43066</v>
      </c>
      <c r="L53" s="57">
        <v>38420</v>
      </c>
      <c r="M53" s="57">
        <v>38054</v>
      </c>
      <c r="N53" s="57">
        <v>38958</v>
      </c>
      <c r="O53" s="58">
        <v>31619</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553</v>
      </c>
      <c r="P54" s="36"/>
      <c r="Q54" s="36"/>
      <c r="R54" s="36"/>
      <c r="S54" s="36"/>
      <c r="T54" s="36"/>
      <c r="U54" s="36"/>
    </row>
    <row r="55" spans="1:21" ht="30.75" customHeight="1" thickBot="1" x14ac:dyDescent="0.3">
      <c r="A55" s="36"/>
      <c r="B55" s="61"/>
      <c r="C55" s="62"/>
      <c r="D55" s="62"/>
      <c r="E55" s="63"/>
      <c r="F55" s="63"/>
      <c r="G55" s="63"/>
      <c r="H55" s="63"/>
      <c r="I55" s="63"/>
      <c r="J55" s="64" t="s">
        <v>2</v>
      </c>
      <c r="K55" s="65" t="s">
        <v>554</v>
      </c>
      <c r="L55" s="66" t="s">
        <v>555</v>
      </c>
      <c r="M55" s="66" t="s">
        <v>556</v>
      </c>
      <c r="N55" s="66" t="s">
        <v>557</v>
      </c>
      <c r="O55" s="67" t="s">
        <v>558</v>
      </c>
      <c r="P55" s="36"/>
      <c r="Q55" s="36"/>
      <c r="R55" s="36"/>
      <c r="S55" s="36"/>
      <c r="T55" s="36"/>
      <c r="U55" s="36"/>
    </row>
    <row r="56" spans="1:21" ht="30.75" customHeight="1" x14ac:dyDescent="0.2">
      <c r="A56" s="36"/>
      <c r="B56" s="1175" t="s">
        <v>22</v>
      </c>
      <c r="C56" s="1176"/>
      <c r="D56" s="1179" t="s">
        <v>23</v>
      </c>
      <c r="E56" s="1180"/>
      <c r="F56" s="1180"/>
      <c r="G56" s="1180"/>
      <c r="H56" s="1180"/>
      <c r="I56" s="1180"/>
      <c r="J56" s="1181"/>
      <c r="K56" s="68">
        <v>2000</v>
      </c>
      <c r="L56" s="69">
        <v>3333</v>
      </c>
      <c r="M56" s="69">
        <v>5000</v>
      </c>
      <c r="N56" s="69">
        <v>7000</v>
      </c>
      <c r="O56" s="70">
        <v>9667</v>
      </c>
      <c r="P56" s="36"/>
      <c r="Q56" s="36"/>
      <c r="R56" s="36"/>
      <c r="S56" s="36"/>
      <c r="T56" s="36"/>
      <c r="U56" s="36"/>
    </row>
    <row r="57" spans="1:21" ht="30.75" customHeight="1" thickBot="1" x14ac:dyDescent="0.25">
      <c r="A57" s="36"/>
      <c r="B57" s="1177"/>
      <c r="C57" s="1178"/>
      <c r="D57" s="1182" t="s">
        <v>24</v>
      </c>
      <c r="E57" s="1183"/>
      <c r="F57" s="1183"/>
      <c r="G57" s="1183"/>
      <c r="H57" s="1183"/>
      <c r="I57" s="1183"/>
      <c r="J57" s="1184"/>
      <c r="K57" s="71">
        <v>2000</v>
      </c>
      <c r="L57" s="72">
        <v>3333</v>
      </c>
      <c r="M57" s="72">
        <v>5000</v>
      </c>
      <c r="N57" s="72">
        <v>7000</v>
      </c>
      <c r="O57" s="73">
        <v>9667</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row r="61" spans="1:21" ht="12.65" hidden="1" customHeight="1" x14ac:dyDescent="0.2"/>
    <row r="62" spans="1:21" ht="12.65" hidden="1" customHeight="1" x14ac:dyDescent="0.2"/>
    <row r="63" spans="1:21" ht="12.65" hidden="1" customHeight="1" x14ac:dyDescent="0.2"/>
    <row r="64" spans="1:21" ht="12.65" hidden="1" customHeight="1" x14ac:dyDescent="0.2"/>
    <row r="65" ht="12.65" hidden="1" customHeight="1" x14ac:dyDescent="0.2"/>
    <row r="66" ht="12.65" hidden="1" customHeight="1" x14ac:dyDescent="0.2"/>
  </sheetData>
  <sheetProtection algorithmName="SHA-512" hashValue="hALA+DDhEx9IYuP4regY1JJlHEKzEcW9sQx0TRGy6okyh01STqFBk524W6nbH3RzSG7QtTVnVljros6ASn7NQg==" saltValue="isw96tGnst1uI0SxVz68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W111" sqref="BW111"/>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536</v>
      </c>
      <c r="J40" s="385" t="s">
        <v>537</v>
      </c>
      <c r="K40" s="385" t="s">
        <v>538</v>
      </c>
      <c r="L40" s="385" t="s">
        <v>539</v>
      </c>
      <c r="M40" s="386" t="s">
        <v>540</v>
      </c>
    </row>
    <row r="41" spans="2:13" ht="27.75" customHeight="1" x14ac:dyDescent="0.2">
      <c r="B41" s="1205" t="s">
        <v>27</v>
      </c>
      <c r="C41" s="1206"/>
      <c r="D41" s="84"/>
      <c r="E41" s="1207" t="s">
        <v>28</v>
      </c>
      <c r="F41" s="1207"/>
      <c r="G41" s="1207"/>
      <c r="H41" s="1208"/>
      <c r="I41" s="387">
        <v>1229593</v>
      </c>
      <c r="J41" s="388">
        <v>1232905</v>
      </c>
      <c r="K41" s="388">
        <v>1251342</v>
      </c>
      <c r="L41" s="388">
        <v>1251039</v>
      </c>
      <c r="M41" s="389">
        <v>1262643</v>
      </c>
    </row>
    <row r="42" spans="2:13" ht="27.75" customHeight="1" x14ac:dyDescent="0.2">
      <c r="B42" s="1195"/>
      <c r="C42" s="1196"/>
      <c r="D42" s="85"/>
      <c r="E42" s="1199" t="s">
        <v>29</v>
      </c>
      <c r="F42" s="1199"/>
      <c r="G42" s="1199"/>
      <c r="H42" s="1200"/>
      <c r="I42" s="390">
        <v>1966</v>
      </c>
      <c r="J42" s="391">
        <v>1362</v>
      </c>
      <c r="K42" s="391">
        <v>752</v>
      </c>
      <c r="L42" s="391">
        <v>386</v>
      </c>
      <c r="M42" s="392">
        <v>164</v>
      </c>
    </row>
    <row r="43" spans="2:13" ht="27.75" customHeight="1" x14ac:dyDescent="0.2">
      <c r="B43" s="1195"/>
      <c r="C43" s="1196"/>
      <c r="D43" s="85"/>
      <c r="E43" s="1199" t="s">
        <v>30</v>
      </c>
      <c r="F43" s="1199"/>
      <c r="G43" s="1199"/>
      <c r="H43" s="1200"/>
      <c r="I43" s="390">
        <v>3698</v>
      </c>
      <c r="J43" s="391">
        <v>2573</v>
      </c>
      <c r="K43" s="391">
        <v>3614</v>
      </c>
      <c r="L43" s="391">
        <v>4080</v>
      </c>
      <c r="M43" s="392">
        <v>4703</v>
      </c>
    </row>
    <row r="44" spans="2:13" ht="27.75" customHeight="1" x14ac:dyDescent="0.2">
      <c r="B44" s="1195"/>
      <c r="C44" s="1196"/>
      <c r="D44" s="85"/>
      <c r="E44" s="1199" t="s">
        <v>31</v>
      </c>
      <c r="F44" s="1199"/>
      <c r="G44" s="1199"/>
      <c r="H44" s="1200"/>
      <c r="I44" s="390">
        <v>8713</v>
      </c>
      <c r="J44" s="391">
        <v>8177</v>
      </c>
      <c r="K44" s="391">
        <v>7607</v>
      </c>
      <c r="L44" s="391">
        <v>7132</v>
      </c>
      <c r="M44" s="392">
        <v>6631</v>
      </c>
    </row>
    <row r="45" spans="2:13" ht="27.75" customHeight="1" x14ac:dyDescent="0.2">
      <c r="B45" s="1195"/>
      <c r="C45" s="1196"/>
      <c r="D45" s="85"/>
      <c r="E45" s="1199" t="s">
        <v>32</v>
      </c>
      <c r="F45" s="1199"/>
      <c r="G45" s="1199"/>
      <c r="H45" s="1200"/>
      <c r="I45" s="390">
        <v>182780</v>
      </c>
      <c r="J45" s="391">
        <v>181287</v>
      </c>
      <c r="K45" s="391">
        <v>171851</v>
      </c>
      <c r="L45" s="391">
        <v>168919</v>
      </c>
      <c r="M45" s="392">
        <v>165054</v>
      </c>
    </row>
    <row r="46" spans="2:13" ht="27.75" customHeight="1" x14ac:dyDescent="0.2">
      <c r="B46" s="1195"/>
      <c r="C46" s="1196"/>
      <c r="D46" s="86"/>
      <c r="E46" s="1209" t="s">
        <v>33</v>
      </c>
      <c r="F46" s="1209"/>
      <c r="G46" s="1209"/>
      <c r="H46" s="1210"/>
      <c r="I46" s="390">
        <v>2990</v>
      </c>
      <c r="J46" s="391">
        <v>2824</v>
      </c>
      <c r="K46" s="391">
        <v>2147</v>
      </c>
      <c r="L46" s="391">
        <v>1989</v>
      </c>
      <c r="M46" s="392">
        <v>1851</v>
      </c>
    </row>
    <row r="47" spans="2:13" ht="27.75" customHeight="1" x14ac:dyDescent="0.2">
      <c r="B47" s="1195"/>
      <c r="C47" s="1196"/>
      <c r="D47" s="87"/>
      <c r="E47" s="1211" t="s">
        <v>34</v>
      </c>
      <c r="F47" s="1212"/>
      <c r="G47" s="1212"/>
      <c r="H47" s="1213"/>
      <c r="I47" s="390" t="s">
        <v>496</v>
      </c>
      <c r="J47" s="391" t="s">
        <v>496</v>
      </c>
      <c r="K47" s="391" t="s">
        <v>496</v>
      </c>
      <c r="L47" s="391" t="s">
        <v>496</v>
      </c>
      <c r="M47" s="392" t="s">
        <v>496</v>
      </c>
    </row>
    <row r="48" spans="2:13" ht="27.75" customHeight="1" x14ac:dyDescent="0.2">
      <c r="B48" s="1195"/>
      <c r="C48" s="1196"/>
      <c r="D48" s="85"/>
      <c r="E48" s="1199" t="s">
        <v>35</v>
      </c>
      <c r="F48" s="1199"/>
      <c r="G48" s="1199"/>
      <c r="H48" s="1200"/>
      <c r="I48" s="390" t="s">
        <v>496</v>
      </c>
      <c r="J48" s="391" t="s">
        <v>496</v>
      </c>
      <c r="K48" s="391" t="s">
        <v>496</v>
      </c>
      <c r="L48" s="391" t="s">
        <v>496</v>
      </c>
      <c r="M48" s="392" t="s">
        <v>496</v>
      </c>
    </row>
    <row r="49" spans="2:13" ht="27.75" customHeight="1" x14ac:dyDescent="0.2">
      <c r="B49" s="1197"/>
      <c r="C49" s="1198"/>
      <c r="D49" s="85"/>
      <c r="E49" s="1199" t="s">
        <v>36</v>
      </c>
      <c r="F49" s="1199"/>
      <c r="G49" s="1199"/>
      <c r="H49" s="1200"/>
      <c r="I49" s="390" t="s">
        <v>496</v>
      </c>
      <c r="J49" s="391" t="s">
        <v>496</v>
      </c>
      <c r="K49" s="391" t="s">
        <v>496</v>
      </c>
      <c r="L49" s="391" t="s">
        <v>496</v>
      </c>
      <c r="M49" s="392" t="s">
        <v>496</v>
      </c>
    </row>
    <row r="50" spans="2:13" ht="27.75" customHeight="1" x14ac:dyDescent="0.2">
      <c r="B50" s="1193" t="s">
        <v>37</v>
      </c>
      <c r="C50" s="1194"/>
      <c r="D50" s="88"/>
      <c r="E50" s="1199" t="s">
        <v>38</v>
      </c>
      <c r="F50" s="1199"/>
      <c r="G50" s="1199"/>
      <c r="H50" s="1200"/>
      <c r="I50" s="390">
        <v>80507</v>
      </c>
      <c r="J50" s="391">
        <v>67625</v>
      </c>
      <c r="K50" s="391">
        <v>47304</v>
      </c>
      <c r="L50" s="391">
        <v>48466</v>
      </c>
      <c r="M50" s="392">
        <v>50915</v>
      </c>
    </row>
    <row r="51" spans="2:13" ht="27.75" customHeight="1" x14ac:dyDescent="0.2">
      <c r="B51" s="1195"/>
      <c r="C51" s="1196"/>
      <c r="D51" s="85"/>
      <c r="E51" s="1199" t="s">
        <v>39</v>
      </c>
      <c r="F51" s="1199"/>
      <c r="G51" s="1199"/>
      <c r="H51" s="1200"/>
      <c r="I51" s="390">
        <v>7298</v>
      </c>
      <c r="J51" s="391">
        <v>6966</v>
      </c>
      <c r="K51" s="391">
        <v>9158</v>
      </c>
      <c r="L51" s="391">
        <v>8828</v>
      </c>
      <c r="M51" s="392">
        <v>8275</v>
      </c>
    </row>
    <row r="52" spans="2:13" ht="27.75" customHeight="1" x14ac:dyDescent="0.2">
      <c r="B52" s="1197"/>
      <c r="C52" s="1198"/>
      <c r="D52" s="85"/>
      <c r="E52" s="1199" t="s">
        <v>40</v>
      </c>
      <c r="F52" s="1199"/>
      <c r="G52" s="1199"/>
      <c r="H52" s="1200"/>
      <c r="I52" s="390">
        <v>756326</v>
      </c>
      <c r="J52" s="391">
        <v>753912</v>
      </c>
      <c r="K52" s="391">
        <v>755980</v>
      </c>
      <c r="L52" s="391">
        <v>745750</v>
      </c>
      <c r="M52" s="392">
        <v>745514</v>
      </c>
    </row>
    <row r="53" spans="2:13" ht="27.75" customHeight="1" thickBot="1" x14ac:dyDescent="0.25">
      <c r="B53" s="1201" t="s">
        <v>41</v>
      </c>
      <c r="C53" s="1202"/>
      <c r="D53" s="89"/>
      <c r="E53" s="1203" t="s">
        <v>42</v>
      </c>
      <c r="F53" s="1203"/>
      <c r="G53" s="1203"/>
      <c r="H53" s="1204"/>
      <c r="I53" s="393">
        <v>585609</v>
      </c>
      <c r="J53" s="394">
        <v>600625</v>
      </c>
      <c r="K53" s="394">
        <v>624870</v>
      </c>
      <c r="L53" s="394">
        <v>630502</v>
      </c>
      <c r="M53" s="395">
        <v>636341</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g/lU5z/3aH14wrTyZHS7w/ev40nraJiXnJ53lylTz2AqpflZEzso8SJ85l7Nf+AF7VH8dgBKyf7dBJ6KHzbYQ==" saltValue="XfHRUlFR3znmSuOuOOMC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W111" sqref="BW11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538</v>
      </c>
      <c r="G54" s="97" t="s">
        <v>539</v>
      </c>
      <c r="H54" s="98" t="s">
        <v>540</v>
      </c>
    </row>
    <row r="55" spans="2:8" ht="52.5" customHeight="1" x14ac:dyDescent="0.2">
      <c r="B55" s="99"/>
      <c r="C55" s="1222" t="s">
        <v>44</v>
      </c>
      <c r="D55" s="1222"/>
      <c r="E55" s="1223"/>
      <c r="F55" s="100">
        <v>7256</v>
      </c>
      <c r="G55" s="100">
        <v>7212</v>
      </c>
      <c r="H55" s="101">
        <v>7518</v>
      </c>
    </row>
    <row r="56" spans="2:8" ht="52.5" customHeight="1" x14ac:dyDescent="0.2">
      <c r="B56" s="102"/>
      <c r="C56" s="1224" t="s">
        <v>45</v>
      </c>
      <c r="D56" s="1224"/>
      <c r="E56" s="1225"/>
      <c r="F56" s="103">
        <v>8719</v>
      </c>
      <c r="G56" s="103">
        <v>7521</v>
      </c>
      <c r="H56" s="104">
        <v>6924</v>
      </c>
    </row>
    <row r="57" spans="2:8" ht="53.25" customHeight="1" x14ac:dyDescent="0.2">
      <c r="B57" s="102"/>
      <c r="C57" s="1226" t="s">
        <v>46</v>
      </c>
      <c r="D57" s="1226"/>
      <c r="E57" s="1227"/>
      <c r="F57" s="105">
        <v>42292</v>
      </c>
      <c r="G57" s="105">
        <v>40439</v>
      </c>
      <c r="H57" s="106">
        <v>39728</v>
      </c>
    </row>
    <row r="58" spans="2:8" ht="45.75" customHeight="1" x14ac:dyDescent="0.2">
      <c r="B58" s="107"/>
      <c r="C58" s="1214" t="s">
        <v>607</v>
      </c>
      <c r="D58" s="1215"/>
      <c r="E58" s="1216"/>
      <c r="F58" s="108">
        <v>7183</v>
      </c>
      <c r="G58" s="108">
        <v>7183</v>
      </c>
      <c r="H58" s="109">
        <v>10087</v>
      </c>
    </row>
    <row r="59" spans="2:8" ht="45.75" customHeight="1" x14ac:dyDescent="0.2">
      <c r="B59" s="107"/>
      <c r="C59" s="1214" t="s">
        <v>608</v>
      </c>
      <c r="D59" s="1215"/>
      <c r="E59" s="1216"/>
      <c r="F59" s="108">
        <v>7980</v>
      </c>
      <c r="G59" s="108">
        <v>7483</v>
      </c>
      <c r="H59" s="109">
        <v>6985</v>
      </c>
    </row>
    <row r="60" spans="2:8" ht="45.75" customHeight="1" x14ac:dyDescent="0.2">
      <c r="B60" s="107"/>
      <c r="C60" s="1214" t="s">
        <v>604</v>
      </c>
      <c r="D60" s="1215"/>
      <c r="E60" s="1216"/>
      <c r="F60" s="108">
        <v>3438</v>
      </c>
      <c r="G60" s="108">
        <v>3439</v>
      </c>
      <c r="H60" s="109">
        <v>3440</v>
      </c>
    </row>
    <row r="61" spans="2:8" ht="45.75" customHeight="1" x14ac:dyDescent="0.2">
      <c r="B61" s="107"/>
      <c r="C61" s="1214" t="s">
        <v>606</v>
      </c>
      <c r="D61" s="1215"/>
      <c r="E61" s="1216"/>
      <c r="F61" s="108">
        <v>2029</v>
      </c>
      <c r="G61" s="108">
        <v>2695</v>
      </c>
      <c r="H61" s="109">
        <v>3046</v>
      </c>
    </row>
    <row r="62" spans="2:8" ht="45.75" customHeight="1" thickBot="1" x14ac:dyDescent="0.25">
      <c r="B62" s="110"/>
      <c r="C62" s="1217" t="s">
        <v>605</v>
      </c>
      <c r="D62" s="1218"/>
      <c r="E62" s="1219"/>
      <c r="F62" s="111">
        <v>3044</v>
      </c>
      <c r="G62" s="111">
        <v>3044</v>
      </c>
      <c r="H62" s="112">
        <v>3003</v>
      </c>
    </row>
    <row r="63" spans="2:8" ht="52.5" customHeight="1" thickBot="1" x14ac:dyDescent="0.25">
      <c r="B63" s="113"/>
      <c r="C63" s="1220" t="s">
        <v>47</v>
      </c>
      <c r="D63" s="1220"/>
      <c r="E63" s="1221"/>
      <c r="F63" s="114">
        <v>58266</v>
      </c>
      <c r="G63" s="114">
        <v>55172</v>
      </c>
      <c r="H63" s="115">
        <v>54169</v>
      </c>
    </row>
    <row r="64" spans="2:8" ht="15" customHeight="1" x14ac:dyDescent="0.2"/>
  </sheetData>
  <sheetProtection algorithmName="SHA-512" hashValue="Piwl5gP8iXtIsD1hSV4MmI2rd9/Wsk8eqYXuI5LE0J8cZ1IPaWTQnosn8KJVutcKaCxA5wRSNdqOjPQ5u+6nMg==" saltValue="1v+ITCEB4rlhE344RJYz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D00C-6560-488C-8D6B-C5EA210E3EB7}">
  <sheetPr>
    <pageSetUpPr fitToPage="1"/>
  </sheetPr>
  <dimension ref="A1:WZM160"/>
  <sheetViews>
    <sheetView showGridLines="0" topLeftCell="F1" zoomScaleNormal="100" zoomScaleSheetLayoutView="55" workbookViewId="0">
      <selection activeCell="BW111" sqref="BW111"/>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96"/>
      <c r="B1" s="1295"/>
      <c r="DD1" s="1228"/>
      <c r="DE1" s="1228"/>
    </row>
    <row r="2" spans="1:143" ht="25.5" customHeight="1" x14ac:dyDescent="0.2">
      <c r="A2" s="1294"/>
      <c r="C2" s="1294"/>
      <c r="O2" s="1294"/>
      <c r="P2" s="1294"/>
      <c r="Q2" s="1294"/>
      <c r="R2" s="1294"/>
      <c r="S2" s="1294"/>
      <c r="T2" s="1294"/>
      <c r="U2" s="1294"/>
      <c r="V2" s="1294"/>
      <c r="W2" s="1294"/>
      <c r="X2" s="1294"/>
      <c r="Y2" s="1294"/>
      <c r="Z2" s="1294"/>
      <c r="AA2" s="1294"/>
      <c r="AB2" s="1294"/>
      <c r="AC2" s="1294"/>
      <c r="AD2" s="1294"/>
      <c r="AE2" s="1294"/>
      <c r="AF2" s="1294"/>
      <c r="AG2" s="1294"/>
      <c r="AH2" s="1294"/>
      <c r="AI2" s="1294"/>
      <c r="AU2" s="1294"/>
      <c r="BG2" s="1294"/>
      <c r="BS2" s="1294"/>
      <c r="CE2" s="1294"/>
      <c r="CQ2" s="1294"/>
      <c r="DD2" s="1228"/>
      <c r="DE2" s="1228"/>
    </row>
    <row r="3" spans="1:143" ht="25.5" customHeight="1" x14ac:dyDescent="0.2">
      <c r="A3" s="1294"/>
      <c r="C3" s="1294"/>
      <c r="O3" s="1294"/>
      <c r="P3" s="1294"/>
      <c r="Q3" s="1294"/>
      <c r="R3" s="1294"/>
      <c r="S3" s="1294"/>
      <c r="T3" s="1294"/>
      <c r="U3" s="1294"/>
      <c r="V3" s="1294"/>
      <c r="W3" s="1294"/>
      <c r="X3" s="1294"/>
      <c r="Y3" s="1294"/>
      <c r="Z3" s="1294"/>
      <c r="AA3" s="1294"/>
      <c r="AB3" s="1294"/>
      <c r="AC3" s="1294"/>
      <c r="AD3" s="1294"/>
      <c r="AE3" s="1294"/>
      <c r="AF3" s="1294"/>
      <c r="AG3" s="1294"/>
      <c r="AH3" s="1294"/>
      <c r="AI3" s="1294"/>
      <c r="AU3" s="1294"/>
      <c r="BG3" s="1294"/>
      <c r="BS3" s="1294"/>
      <c r="CE3" s="1294"/>
      <c r="CQ3" s="1294"/>
      <c r="DD3" s="1228"/>
      <c r="DE3" s="1228"/>
    </row>
    <row r="4" spans="1:143" s="279" customFormat="1" ht="13" x14ac:dyDescent="0.2">
      <c r="A4" s="1294"/>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c r="BE4" s="1294"/>
      <c r="BF4" s="1294"/>
      <c r="BG4" s="1294"/>
      <c r="BH4" s="1294"/>
      <c r="BI4" s="1294"/>
      <c r="BJ4" s="1294"/>
      <c r="BK4" s="1294"/>
      <c r="BL4" s="1294"/>
      <c r="BM4" s="1294"/>
      <c r="BN4" s="1294"/>
      <c r="BO4" s="1294"/>
      <c r="BP4" s="1294"/>
      <c r="BQ4" s="1294"/>
      <c r="BR4" s="1294"/>
      <c r="BS4" s="1294"/>
      <c r="BT4" s="1294"/>
      <c r="BU4" s="1294"/>
      <c r="BV4" s="1294"/>
      <c r="BW4" s="1294"/>
      <c r="BX4" s="1294"/>
      <c r="BY4" s="1294"/>
      <c r="BZ4" s="1294"/>
      <c r="CA4" s="1294"/>
      <c r="CB4" s="1294"/>
      <c r="CC4" s="1294"/>
      <c r="CD4" s="1294"/>
      <c r="CE4" s="1294"/>
      <c r="CF4" s="1294"/>
      <c r="CG4" s="1294"/>
      <c r="CH4" s="1294"/>
      <c r="CI4" s="1294"/>
      <c r="CJ4" s="1294"/>
      <c r="CK4" s="1294"/>
      <c r="CL4" s="1294"/>
      <c r="CM4" s="1294"/>
      <c r="CN4" s="1294"/>
      <c r="CO4" s="1294"/>
      <c r="CP4" s="1294"/>
      <c r="CQ4" s="1294"/>
      <c r="CR4" s="1294"/>
      <c r="CS4" s="1294"/>
      <c r="CT4" s="1294"/>
      <c r="CU4" s="1294"/>
      <c r="CV4" s="1294"/>
      <c r="CW4" s="1294"/>
      <c r="CX4" s="1294"/>
      <c r="CY4" s="1294"/>
      <c r="CZ4" s="1294"/>
      <c r="DA4" s="1294"/>
      <c r="DB4" s="1294"/>
      <c r="DC4" s="1294"/>
      <c r="DD4" s="1294"/>
      <c r="DE4" s="1294"/>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4"/>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294"/>
      <c r="BK5" s="1294"/>
      <c r="BL5" s="1294"/>
      <c r="BM5" s="1294"/>
      <c r="BN5" s="1294"/>
      <c r="BO5" s="1294"/>
      <c r="BP5" s="1294"/>
      <c r="BQ5" s="1294"/>
      <c r="BR5" s="1294"/>
      <c r="BS5" s="1294"/>
      <c r="BT5" s="1294"/>
      <c r="BU5" s="1294"/>
      <c r="BV5" s="1294"/>
      <c r="BW5" s="1294"/>
      <c r="BX5" s="1294"/>
      <c r="BY5" s="1294"/>
      <c r="BZ5" s="1294"/>
      <c r="CA5" s="1294"/>
      <c r="CB5" s="1294"/>
      <c r="CC5" s="1294"/>
      <c r="CD5" s="1294"/>
      <c r="CE5" s="1294"/>
      <c r="CF5" s="1294"/>
      <c r="CG5" s="1294"/>
      <c r="CH5" s="1294"/>
      <c r="CI5" s="1294"/>
      <c r="CJ5" s="1294"/>
      <c r="CK5" s="1294"/>
      <c r="CL5" s="1294"/>
      <c r="CM5" s="1294"/>
      <c r="CN5" s="1294"/>
      <c r="CO5" s="1294"/>
      <c r="CP5" s="1294"/>
      <c r="CQ5" s="1294"/>
      <c r="CR5" s="1294"/>
      <c r="CS5" s="1294"/>
      <c r="CT5" s="1294"/>
      <c r="CU5" s="1294"/>
      <c r="CV5" s="1294"/>
      <c r="CW5" s="1294"/>
      <c r="CX5" s="1294"/>
      <c r="CY5" s="1294"/>
      <c r="CZ5" s="1294"/>
      <c r="DA5" s="1294"/>
      <c r="DB5" s="1294"/>
      <c r="DC5" s="1294"/>
      <c r="DD5" s="1294"/>
      <c r="DE5" s="1294"/>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4"/>
      <c r="B6" s="1294"/>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4"/>
      <c r="AG6" s="1294"/>
      <c r="AH6" s="1294"/>
      <c r="AI6" s="1294"/>
      <c r="AJ6" s="1294"/>
      <c r="AK6" s="1294"/>
      <c r="AL6" s="1294"/>
      <c r="AM6" s="1294"/>
      <c r="AN6" s="1294"/>
      <c r="AO6" s="1294"/>
      <c r="AP6" s="1294"/>
      <c r="AQ6" s="1294"/>
      <c r="AR6" s="1294"/>
      <c r="AS6" s="1294"/>
      <c r="AT6" s="1294"/>
      <c r="AU6" s="1294"/>
      <c r="AV6" s="1294"/>
      <c r="AW6" s="1294"/>
      <c r="AX6" s="1294"/>
      <c r="AY6" s="1294"/>
      <c r="AZ6" s="1294"/>
      <c r="BA6" s="1294"/>
      <c r="BB6" s="1294"/>
      <c r="BC6" s="1294"/>
      <c r="BD6" s="1294"/>
      <c r="BE6" s="1294"/>
      <c r="BF6" s="1294"/>
      <c r="BG6" s="1294"/>
      <c r="BH6" s="1294"/>
      <c r="BI6" s="1294"/>
      <c r="BJ6" s="1294"/>
      <c r="BK6" s="1294"/>
      <c r="BL6" s="1294"/>
      <c r="BM6" s="1294"/>
      <c r="BN6" s="1294"/>
      <c r="BO6" s="1294"/>
      <c r="BP6" s="1294"/>
      <c r="BQ6" s="1294"/>
      <c r="BR6" s="1294"/>
      <c r="BS6" s="1294"/>
      <c r="BT6" s="1294"/>
      <c r="BU6" s="1294"/>
      <c r="BV6" s="1294"/>
      <c r="BW6" s="1294"/>
      <c r="BX6" s="1294"/>
      <c r="BY6" s="1294"/>
      <c r="BZ6" s="1294"/>
      <c r="CA6" s="1294"/>
      <c r="CB6" s="1294"/>
      <c r="CC6" s="1294"/>
      <c r="CD6" s="1294"/>
      <c r="CE6" s="1294"/>
      <c r="CF6" s="1294"/>
      <c r="CG6" s="1294"/>
      <c r="CH6" s="1294"/>
      <c r="CI6" s="1294"/>
      <c r="CJ6" s="1294"/>
      <c r="CK6" s="1294"/>
      <c r="CL6" s="1294"/>
      <c r="CM6" s="1294"/>
      <c r="CN6" s="1294"/>
      <c r="CO6" s="1294"/>
      <c r="CP6" s="1294"/>
      <c r="CQ6" s="1294"/>
      <c r="CR6" s="1294"/>
      <c r="CS6" s="1294"/>
      <c r="CT6" s="1294"/>
      <c r="CU6" s="1294"/>
      <c r="CV6" s="1294"/>
      <c r="CW6" s="1294"/>
      <c r="CX6" s="1294"/>
      <c r="CY6" s="1294"/>
      <c r="CZ6" s="1294"/>
      <c r="DA6" s="1294"/>
      <c r="DB6" s="1294"/>
      <c r="DC6" s="1294"/>
      <c r="DD6" s="1294"/>
      <c r="DE6" s="1294"/>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4"/>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c r="AW7" s="1294"/>
      <c r="AX7" s="1294"/>
      <c r="AY7" s="1294"/>
      <c r="AZ7" s="1294"/>
      <c r="BA7" s="1294"/>
      <c r="BB7" s="1294"/>
      <c r="BC7" s="1294"/>
      <c r="BD7" s="1294"/>
      <c r="BE7" s="1294"/>
      <c r="BF7" s="1294"/>
      <c r="BG7" s="1294"/>
      <c r="BH7" s="1294"/>
      <c r="BI7" s="1294"/>
      <c r="BJ7" s="1294"/>
      <c r="BK7" s="1294"/>
      <c r="BL7" s="1294"/>
      <c r="BM7" s="1294"/>
      <c r="BN7" s="1294"/>
      <c r="BO7" s="1294"/>
      <c r="BP7" s="1294"/>
      <c r="BQ7" s="1294"/>
      <c r="BR7" s="1294"/>
      <c r="BS7" s="1294"/>
      <c r="BT7" s="1294"/>
      <c r="BU7" s="1294"/>
      <c r="BV7" s="1294"/>
      <c r="BW7" s="1294"/>
      <c r="BX7" s="1294"/>
      <c r="BY7" s="1294"/>
      <c r="BZ7" s="1294"/>
      <c r="CA7" s="1294"/>
      <c r="CB7" s="1294"/>
      <c r="CC7" s="1294"/>
      <c r="CD7" s="1294"/>
      <c r="CE7" s="1294"/>
      <c r="CF7" s="1294"/>
      <c r="CG7" s="1294"/>
      <c r="CH7" s="1294"/>
      <c r="CI7" s="1294"/>
      <c r="CJ7" s="1294"/>
      <c r="CK7" s="1294"/>
      <c r="CL7" s="1294"/>
      <c r="CM7" s="1294"/>
      <c r="CN7" s="1294"/>
      <c r="CO7" s="1294"/>
      <c r="CP7" s="1294"/>
      <c r="CQ7" s="1294"/>
      <c r="CR7" s="1294"/>
      <c r="CS7" s="1294"/>
      <c r="CT7" s="1294"/>
      <c r="CU7" s="1294"/>
      <c r="CV7" s="1294"/>
      <c r="CW7" s="1294"/>
      <c r="CX7" s="1294"/>
      <c r="CY7" s="1294"/>
      <c r="CZ7" s="1294"/>
      <c r="DA7" s="1294"/>
      <c r="DB7" s="1294"/>
      <c r="DC7" s="1294"/>
      <c r="DD7" s="1294"/>
      <c r="DE7" s="1294"/>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4"/>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1294"/>
      <c r="AW8" s="1294"/>
      <c r="AX8" s="1294"/>
      <c r="AY8" s="1294"/>
      <c r="AZ8" s="1294"/>
      <c r="BA8" s="1294"/>
      <c r="BB8" s="1294"/>
      <c r="BC8" s="1294"/>
      <c r="BD8" s="1294"/>
      <c r="BE8" s="1294"/>
      <c r="BF8" s="1294"/>
      <c r="BG8" s="1294"/>
      <c r="BH8" s="1294"/>
      <c r="BI8" s="1294"/>
      <c r="BJ8" s="1294"/>
      <c r="BK8" s="1294"/>
      <c r="BL8" s="1294"/>
      <c r="BM8" s="1294"/>
      <c r="BN8" s="1294"/>
      <c r="BO8" s="1294"/>
      <c r="BP8" s="1294"/>
      <c r="BQ8" s="1294"/>
      <c r="BR8" s="1294"/>
      <c r="BS8" s="1294"/>
      <c r="BT8" s="1294"/>
      <c r="BU8" s="1294"/>
      <c r="BV8" s="1294"/>
      <c r="BW8" s="1294"/>
      <c r="BX8" s="1294"/>
      <c r="BY8" s="1294"/>
      <c r="BZ8" s="1294"/>
      <c r="CA8" s="1294"/>
      <c r="CB8" s="1294"/>
      <c r="CC8" s="1294"/>
      <c r="CD8" s="1294"/>
      <c r="CE8" s="1294"/>
      <c r="CF8" s="1294"/>
      <c r="CG8" s="1294"/>
      <c r="CH8" s="1294"/>
      <c r="CI8" s="1294"/>
      <c r="CJ8" s="1294"/>
      <c r="CK8" s="1294"/>
      <c r="CL8" s="1294"/>
      <c r="CM8" s="1294"/>
      <c r="CN8" s="1294"/>
      <c r="CO8" s="1294"/>
      <c r="CP8" s="1294"/>
      <c r="CQ8" s="1294"/>
      <c r="CR8" s="1294"/>
      <c r="CS8" s="1294"/>
      <c r="CT8" s="1294"/>
      <c r="CU8" s="1294"/>
      <c r="CV8" s="1294"/>
      <c r="CW8" s="1294"/>
      <c r="CX8" s="1294"/>
      <c r="CY8" s="1294"/>
      <c r="CZ8" s="1294"/>
      <c r="DA8" s="1294"/>
      <c r="DB8" s="1294"/>
      <c r="DC8" s="1294"/>
      <c r="DD8" s="1294"/>
      <c r="DE8" s="1294"/>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4"/>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c r="AW9" s="1294"/>
      <c r="AX9" s="1294"/>
      <c r="AY9" s="1294"/>
      <c r="AZ9" s="1294"/>
      <c r="BA9" s="1294"/>
      <c r="BB9" s="1294"/>
      <c r="BC9" s="1294"/>
      <c r="BD9" s="1294"/>
      <c r="BE9" s="1294"/>
      <c r="BF9" s="1294"/>
      <c r="BG9" s="1294"/>
      <c r="BH9" s="1294"/>
      <c r="BI9" s="1294"/>
      <c r="BJ9" s="1294"/>
      <c r="BK9" s="1294"/>
      <c r="BL9" s="1294"/>
      <c r="BM9" s="1294"/>
      <c r="BN9" s="1294"/>
      <c r="BO9" s="1294"/>
      <c r="BP9" s="1294"/>
      <c r="BQ9" s="1294"/>
      <c r="BR9" s="1294"/>
      <c r="BS9" s="1294"/>
      <c r="BT9" s="1294"/>
      <c r="BU9" s="1294"/>
      <c r="BV9" s="1294"/>
      <c r="BW9" s="1294"/>
      <c r="BX9" s="1294"/>
      <c r="BY9" s="1294"/>
      <c r="BZ9" s="1294"/>
      <c r="CA9" s="1294"/>
      <c r="CB9" s="1294"/>
      <c r="CC9" s="1294"/>
      <c r="CD9" s="1294"/>
      <c r="CE9" s="1294"/>
      <c r="CF9" s="1294"/>
      <c r="CG9" s="1294"/>
      <c r="CH9" s="1294"/>
      <c r="CI9" s="1294"/>
      <c r="CJ9" s="1294"/>
      <c r="CK9" s="1294"/>
      <c r="CL9" s="1294"/>
      <c r="CM9" s="1294"/>
      <c r="CN9" s="1294"/>
      <c r="CO9" s="1294"/>
      <c r="CP9" s="1294"/>
      <c r="CQ9" s="1294"/>
      <c r="CR9" s="1294"/>
      <c r="CS9" s="1294"/>
      <c r="CT9" s="1294"/>
      <c r="CU9" s="1294"/>
      <c r="CV9" s="1294"/>
      <c r="CW9" s="1294"/>
      <c r="CX9" s="1294"/>
      <c r="CY9" s="1294"/>
      <c r="CZ9" s="1294"/>
      <c r="DA9" s="1294"/>
      <c r="DB9" s="1294"/>
      <c r="DC9" s="1294"/>
      <c r="DD9" s="1294"/>
      <c r="DE9" s="1294"/>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4"/>
      <c r="B10" s="1294"/>
      <c r="C10" s="1294"/>
      <c r="D10" s="1294"/>
      <c r="E10" s="1294"/>
      <c r="F10" s="1294"/>
      <c r="G10" s="1294"/>
      <c r="H10" s="1294"/>
      <c r="I10" s="1294"/>
      <c r="J10" s="1294"/>
      <c r="K10" s="1294"/>
      <c r="L10" s="1294"/>
      <c r="M10" s="1294"/>
      <c r="N10" s="1294"/>
      <c r="O10" s="1294"/>
      <c r="P10" s="1294"/>
      <c r="Q10" s="1294"/>
      <c r="R10" s="1294"/>
      <c r="S10" s="1294"/>
      <c r="T10" s="1294"/>
      <c r="U10" s="1294"/>
      <c r="V10" s="1294"/>
      <c r="W10" s="1294"/>
      <c r="X10" s="1294"/>
      <c r="Y10" s="1294"/>
      <c r="Z10" s="1294"/>
      <c r="AA10" s="1294"/>
      <c r="AB10" s="1294"/>
      <c r="AC10" s="1294"/>
      <c r="AD10" s="1294"/>
      <c r="AE10" s="1294"/>
      <c r="AF10" s="1294"/>
      <c r="AG10" s="1294"/>
      <c r="AH10" s="1294"/>
      <c r="AI10" s="1294"/>
      <c r="AJ10" s="1294"/>
      <c r="AK10" s="1294"/>
      <c r="AL10" s="1294"/>
      <c r="AM10" s="1294"/>
      <c r="AN10" s="1294"/>
      <c r="AO10" s="1294"/>
      <c r="AP10" s="1294"/>
      <c r="AQ10" s="1294"/>
      <c r="AR10" s="1294"/>
      <c r="AS10" s="1294"/>
      <c r="AT10" s="1294"/>
      <c r="AU10" s="1294"/>
      <c r="AV10" s="1294"/>
      <c r="AW10" s="1294"/>
      <c r="AX10" s="1294"/>
      <c r="AY10" s="1294"/>
      <c r="AZ10" s="1294"/>
      <c r="BA10" s="1294"/>
      <c r="BB10" s="1294"/>
      <c r="BC10" s="1294"/>
      <c r="BD10" s="1294"/>
      <c r="BE10" s="1294"/>
      <c r="BF10" s="1294"/>
      <c r="BG10" s="1294"/>
      <c r="BH10" s="1294"/>
      <c r="BI10" s="1294"/>
      <c r="BJ10" s="1294"/>
      <c r="BK10" s="1294"/>
      <c r="BL10" s="1294"/>
      <c r="BM10" s="1294"/>
      <c r="BN10" s="1294"/>
      <c r="BO10" s="1294"/>
      <c r="BP10" s="1294"/>
      <c r="BQ10" s="1294"/>
      <c r="BR10" s="1294"/>
      <c r="BS10" s="1294"/>
      <c r="BT10" s="1294"/>
      <c r="BU10" s="1294"/>
      <c r="BV10" s="1294"/>
      <c r="BW10" s="1294"/>
      <c r="BX10" s="1294"/>
      <c r="BY10" s="1294"/>
      <c r="BZ10" s="1294"/>
      <c r="CA10" s="1294"/>
      <c r="CB10" s="1294"/>
      <c r="CC10" s="1294"/>
      <c r="CD10" s="1294"/>
      <c r="CE10" s="1294"/>
      <c r="CF10" s="1294"/>
      <c r="CG10" s="1294"/>
      <c r="CH10" s="1294"/>
      <c r="CI10" s="1294"/>
      <c r="CJ10" s="1294"/>
      <c r="CK10" s="1294"/>
      <c r="CL10" s="1294"/>
      <c r="CM10" s="1294"/>
      <c r="CN10" s="1294"/>
      <c r="CO10" s="1294"/>
      <c r="CP10" s="1294"/>
      <c r="CQ10" s="1294"/>
      <c r="CR10" s="1294"/>
      <c r="CS10" s="1294"/>
      <c r="CT10" s="1294"/>
      <c r="CU10" s="1294"/>
      <c r="CV10" s="1294"/>
      <c r="CW10" s="1294"/>
      <c r="CX10" s="1294"/>
      <c r="CY10" s="1294"/>
      <c r="CZ10" s="1294"/>
      <c r="DA10" s="1294"/>
      <c r="DB10" s="1294"/>
      <c r="DC10" s="1294"/>
      <c r="DD10" s="1294"/>
      <c r="DE10" s="1294"/>
      <c r="DF10" s="280"/>
      <c r="DG10" s="280"/>
      <c r="DH10" s="280"/>
      <c r="DI10" s="280"/>
      <c r="DJ10" s="280"/>
      <c r="DK10" s="280"/>
      <c r="DL10" s="280"/>
      <c r="DM10" s="280"/>
      <c r="DN10" s="280"/>
      <c r="DO10" s="280"/>
      <c r="DP10" s="280"/>
      <c r="DQ10" s="280"/>
      <c r="DR10" s="280"/>
      <c r="DS10" s="280"/>
      <c r="DT10" s="280"/>
      <c r="DU10" s="280"/>
      <c r="DV10" s="280"/>
      <c r="DW10" s="280"/>
      <c r="EM10" s="279" t="s">
        <v>620</v>
      </c>
    </row>
    <row r="11" spans="1:143" s="279" customFormat="1" ht="13" x14ac:dyDescent="0.2">
      <c r="A11" s="1294"/>
      <c r="B11" s="1294"/>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1294"/>
      <c r="Y11" s="1294"/>
      <c r="Z11" s="1294"/>
      <c r="AA11" s="1294"/>
      <c r="AB11" s="1294"/>
      <c r="AC11" s="1294"/>
      <c r="AD11" s="1294"/>
      <c r="AE11" s="1294"/>
      <c r="AF11" s="1294"/>
      <c r="AG11" s="1294"/>
      <c r="AH11" s="1294"/>
      <c r="AI11" s="1294"/>
      <c r="AJ11" s="1294"/>
      <c r="AK11" s="1294"/>
      <c r="AL11" s="1294"/>
      <c r="AM11" s="1294"/>
      <c r="AN11" s="1294"/>
      <c r="AO11" s="1294"/>
      <c r="AP11" s="1294"/>
      <c r="AQ11" s="1294"/>
      <c r="AR11" s="1294"/>
      <c r="AS11" s="1294"/>
      <c r="AT11" s="1294"/>
      <c r="AU11" s="1294"/>
      <c r="AV11" s="1294"/>
      <c r="AW11" s="1294"/>
      <c r="AX11" s="1294"/>
      <c r="AY11" s="1294"/>
      <c r="AZ11" s="1294"/>
      <c r="BA11" s="1294"/>
      <c r="BB11" s="1294"/>
      <c r="BC11" s="1294"/>
      <c r="BD11" s="1294"/>
      <c r="BE11" s="1294"/>
      <c r="BF11" s="1294"/>
      <c r="BG11" s="1294"/>
      <c r="BH11" s="1294"/>
      <c r="BI11" s="1294"/>
      <c r="BJ11" s="1294"/>
      <c r="BK11" s="1294"/>
      <c r="BL11" s="1294"/>
      <c r="BM11" s="1294"/>
      <c r="BN11" s="1294"/>
      <c r="BO11" s="1294"/>
      <c r="BP11" s="1294"/>
      <c r="BQ11" s="1294"/>
      <c r="BR11" s="1294"/>
      <c r="BS11" s="1294"/>
      <c r="BT11" s="1294"/>
      <c r="BU11" s="1294"/>
      <c r="BV11" s="1294"/>
      <c r="BW11" s="1294"/>
      <c r="BX11" s="1294"/>
      <c r="BY11" s="1294"/>
      <c r="BZ11" s="1294"/>
      <c r="CA11" s="1294"/>
      <c r="CB11" s="1294"/>
      <c r="CC11" s="1294"/>
      <c r="CD11" s="1294"/>
      <c r="CE11" s="1294"/>
      <c r="CF11" s="1294"/>
      <c r="CG11" s="1294"/>
      <c r="CH11" s="1294"/>
      <c r="CI11" s="1294"/>
      <c r="CJ11" s="1294"/>
      <c r="CK11" s="1294"/>
      <c r="CL11" s="1294"/>
      <c r="CM11" s="1294"/>
      <c r="CN11" s="1294"/>
      <c r="CO11" s="1294"/>
      <c r="CP11" s="1294"/>
      <c r="CQ11" s="1294"/>
      <c r="CR11" s="1294"/>
      <c r="CS11" s="1294"/>
      <c r="CT11" s="1294"/>
      <c r="CU11" s="1294"/>
      <c r="CV11" s="1294"/>
      <c r="CW11" s="1294"/>
      <c r="CX11" s="1294"/>
      <c r="CY11" s="1294"/>
      <c r="CZ11" s="1294"/>
      <c r="DA11" s="1294"/>
      <c r="DB11" s="1294"/>
      <c r="DC11" s="1294"/>
      <c r="DD11" s="1294"/>
      <c r="DE11" s="1294"/>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4"/>
      <c r="B12" s="1294"/>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1294"/>
      <c r="Y12" s="1294"/>
      <c r="Z12" s="1294"/>
      <c r="AA12" s="1294"/>
      <c r="AB12" s="1294"/>
      <c r="AC12" s="1294"/>
      <c r="AD12" s="1294"/>
      <c r="AE12" s="1294"/>
      <c r="AF12" s="1294"/>
      <c r="AG12" s="1294"/>
      <c r="AH12" s="1294"/>
      <c r="AI12" s="1294"/>
      <c r="AJ12" s="1294"/>
      <c r="AK12" s="1294"/>
      <c r="AL12" s="1294"/>
      <c r="AM12" s="1294"/>
      <c r="AN12" s="1294"/>
      <c r="AO12" s="1294"/>
      <c r="AP12" s="1294"/>
      <c r="AQ12" s="1294"/>
      <c r="AR12" s="1294"/>
      <c r="AS12" s="1294"/>
      <c r="AT12" s="1294"/>
      <c r="AU12" s="1294"/>
      <c r="AV12" s="1294"/>
      <c r="AW12" s="1294"/>
      <c r="AX12" s="1294"/>
      <c r="AY12" s="1294"/>
      <c r="AZ12" s="1294"/>
      <c r="BA12" s="1294"/>
      <c r="BB12" s="1294"/>
      <c r="BC12" s="1294"/>
      <c r="BD12" s="1294"/>
      <c r="BE12" s="1294"/>
      <c r="BF12" s="1294"/>
      <c r="BG12" s="1294"/>
      <c r="BH12" s="1294"/>
      <c r="BI12" s="1294"/>
      <c r="BJ12" s="1294"/>
      <c r="BK12" s="1294"/>
      <c r="BL12" s="1294"/>
      <c r="BM12" s="1294"/>
      <c r="BN12" s="1294"/>
      <c r="BO12" s="1294"/>
      <c r="BP12" s="1294"/>
      <c r="BQ12" s="1294"/>
      <c r="BR12" s="1294"/>
      <c r="BS12" s="1294"/>
      <c r="BT12" s="1294"/>
      <c r="BU12" s="1294"/>
      <c r="BV12" s="1294"/>
      <c r="BW12" s="1294"/>
      <c r="BX12" s="1294"/>
      <c r="BY12" s="1294"/>
      <c r="BZ12" s="1294"/>
      <c r="CA12" s="1294"/>
      <c r="CB12" s="1294"/>
      <c r="CC12" s="1294"/>
      <c r="CD12" s="1294"/>
      <c r="CE12" s="1294"/>
      <c r="CF12" s="1294"/>
      <c r="CG12" s="1294"/>
      <c r="CH12" s="1294"/>
      <c r="CI12" s="1294"/>
      <c r="CJ12" s="1294"/>
      <c r="CK12" s="1294"/>
      <c r="CL12" s="1294"/>
      <c r="CM12" s="1294"/>
      <c r="CN12" s="1294"/>
      <c r="CO12" s="1294"/>
      <c r="CP12" s="1294"/>
      <c r="CQ12" s="1294"/>
      <c r="CR12" s="1294"/>
      <c r="CS12" s="1294"/>
      <c r="CT12" s="1294"/>
      <c r="CU12" s="1294"/>
      <c r="CV12" s="1294"/>
      <c r="CW12" s="1294"/>
      <c r="CX12" s="1294"/>
      <c r="CY12" s="1294"/>
      <c r="CZ12" s="1294"/>
      <c r="DA12" s="1294"/>
      <c r="DB12" s="1294"/>
      <c r="DC12" s="1294"/>
      <c r="DD12" s="1294"/>
      <c r="DE12" s="1294"/>
      <c r="DF12" s="280"/>
      <c r="DG12" s="280"/>
      <c r="DH12" s="280"/>
      <c r="DI12" s="280"/>
      <c r="DJ12" s="280"/>
      <c r="DK12" s="280"/>
      <c r="DL12" s="280"/>
      <c r="DM12" s="280"/>
      <c r="DN12" s="280"/>
      <c r="DO12" s="280"/>
      <c r="DP12" s="280"/>
      <c r="DQ12" s="280"/>
      <c r="DR12" s="280"/>
      <c r="DS12" s="280"/>
      <c r="DT12" s="280"/>
      <c r="DU12" s="280"/>
      <c r="DV12" s="280"/>
      <c r="DW12" s="280"/>
      <c r="EM12" s="279" t="s">
        <v>620</v>
      </c>
    </row>
    <row r="13" spans="1:143" s="279" customFormat="1" ht="13" x14ac:dyDescent="0.2">
      <c r="A13" s="1294"/>
      <c r="B13" s="1294"/>
      <c r="C13" s="1294"/>
      <c r="D13" s="1294"/>
      <c r="E13" s="1294"/>
      <c r="F13" s="1294"/>
      <c r="G13" s="1294"/>
      <c r="H13" s="1294"/>
      <c r="I13" s="1294"/>
      <c r="J13" s="1294"/>
      <c r="K13" s="1294"/>
      <c r="L13" s="1294"/>
      <c r="M13" s="1294"/>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4"/>
      <c r="AJ13" s="1294"/>
      <c r="AK13" s="1294"/>
      <c r="AL13" s="1294"/>
      <c r="AM13" s="1294"/>
      <c r="AN13" s="1294"/>
      <c r="AO13" s="1294"/>
      <c r="AP13" s="1294"/>
      <c r="AQ13" s="1294"/>
      <c r="AR13" s="1294"/>
      <c r="AS13" s="1294"/>
      <c r="AT13" s="1294"/>
      <c r="AU13" s="1294"/>
      <c r="AV13" s="1294"/>
      <c r="AW13" s="1294"/>
      <c r="AX13" s="1294"/>
      <c r="AY13" s="1294"/>
      <c r="AZ13" s="1294"/>
      <c r="BA13" s="1294"/>
      <c r="BB13" s="1294"/>
      <c r="BC13" s="1294"/>
      <c r="BD13" s="1294"/>
      <c r="BE13" s="1294"/>
      <c r="BF13" s="1294"/>
      <c r="BG13" s="1294"/>
      <c r="BH13" s="1294"/>
      <c r="BI13" s="1294"/>
      <c r="BJ13" s="1294"/>
      <c r="BK13" s="1294"/>
      <c r="BL13" s="1294"/>
      <c r="BM13" s="1294"/>
      <c r="BN13" s="1294"/>
      <c r="BO13" s="1294"/>
      <c r="BP13" s="1294"/>
      <c r="BQ13" s="1294"/>
      <c r="BR13" s="1294"/>
      <c r="BS13" s="1294"/>
      <c r="BT13" s="1294"/>
      <c r="BU13" s="1294"/>
      <c r="BV13" s="1294"/>
      <c r="BW13" s="1294"/>
      <c r="BX13" s="1294"/>
      <c r="BY13" s="1294"/>
      <c r="BZ13" s="1294"/>
      <c r="CA13" s="1294"/>
      <c r="CB13" s="1294"/>
      <c r="CC13" s="1294"/>
      <c r="CD13" s="1294"/>
      <c r="CE13" s="1294"/>
      <c r="CF13" s="1294"/>
      <c r="CG13" s="1294"/>
      <c r="CH13" s="1294"/>
      <c r="CI13" s="1294"/>
      <c r="CJ13" s="1294"/>
      <c r="CK13" s="1294"/>
      <c r="CL13" s="1294"/>
      <c r="CM13" s="1294"/>
      <c r="CN13" s="1294"/>
      <c r="CO13" s="1294"/>
      <c r="CP13" s="1294"/>
      <c r="CQ13" s="1294"/>
      <c r="CR13" s="1294"/>
      <c r="CS13" s="1294"/>
      <c r="CT13" s="1294"/>
      <c r="CU13" s="1294"/>
      <c r="CV13" s="1294"/>
      <c r="CW13" s="1294"/>
      <c r="CX13" s="1294"/>
      <c r="CY13" s="1294"/>
      <c r="CZ13" s="1294"/>
      <c r="DA13" s="1294"/>
      <c r="DB13" s="1294"/>
      <c r="DC13" s="1294"/>
      <c r="DD13" s="1294"/>
      <c r="DE13" s="1294"/>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4"/>
      <c r="B14" s="1294"/>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c r="BD14" s="1294"/>
      <c r="BE14" s="1294"/>
      <c r="BF14" s="1294"/>
      <c r="BG14" s="1294"/>
      <c r="BH14" s="1294"/>
      <c r="BI14" s="1294"/>
      <c r="BJ14" s="1294"/>
      <c r="BK14" s="1294"/>
      <c r="BL14" s="1294"/>
      <c r="BM14" s="1294"/>
      <c r="BN14" s="1294"/>
      <c r="BO14" s="1294"/>
      <c r="BP14" s="1294"/>
      <c r="BQ14" s="1294"/>
      <c r="BR14" s="1294"/>
      <c r="BS14" s="1294"/>
      <c r="BT14" s="1294"/>
      <c r="BU14" s="1294"/>
      <c r="BV14" s="1294"/>
      <c r="BW14" s="1294"/>
      <c r="BX14" s="1294"/>
      <c r="BY14" s="1294"/>
      <c r="BZ14" s="1294"/>
      <c r="CA14" s="1294"/>
      <c r="CB14" s="1294"/>
      <c r="CC14" s="1294"/>
      <c r="CD14" s="1294"/>
      <c r="CE14" s="1294"/>
      <c r="CF14" s="1294"/>
      <c r="CG14" s="1294"/>
      <c r="CH14" s="1294"/>
      <c r="CI14" s="1294"/>
      <c r="CJ14" s="1294"/>
      <c r="CK14" s="1294"/>
      <c r="CL14" s="1294"/>
      <c r="CM14" s="1294"/>
      <c r="CN14" s="1294"/>
      <c r="CO14" s="1294"/>
      <c r="CP14" s="1294"/>
      <c r="CQ14" s="1294"/>
      <c r="CR14" s="1294"/>
      <c r="CS14" s="1294"/>
      <c r="CT14" s="1294"/>
      <c r="CU14" s="1294"/>
      <c r="CV14" s="1294"/>
      <c r="CW14" s="1294"/>
      <c r="CX14" s="1294"/>
      <c r="CY14" s="1294"/>
      <c r="CZ14" s="1294"/>
      <c r="DA14" s="1294"/>
      <c r="DB14" s="1294"/>
      <c r="DC14" s="1294"/>
      <c r="DD14" s="1294"/>
      <c r="DE14" s="1294"/>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1294"/>
      <c r="AN15" s="1294"/>
      <c r="AO15" s="1294"/>
      <c r="AP15" s="1294"/>
      <c r="AQ15" s="1294"/>
      <c r="AR15" s="1294"/>
      <c r="AS15" s="1294"/>
      <c r="AT15" s="1294"/>
      <c r="AU15" s="1294"/>
      <c r="AV15" s="1294"/>
      <c r="AW15" s="1294"/>
      <c r="AX15" s="1294"/>
      <c r="AY15" s="1294"/>
      <c r="AZ15" s="1294"/>
      <c r="BA15" s="1294"/>
      <c r="BB15" s="1294"/>
      <c r="BC15" s="1294"/>
      <c r="BD15" s="1294"/>
      <c r="BE15" s="1294"/>
      <c r="BF15" s="1294"/>
      <c r="BG15" s="1294"/>
      <c r="BH15" s="1294"/>
      <c r="BI15" s="1294"/>
      <c r="BJ15" s="1294"/>
      <c r="BK15" s="1294"/>
      <c r="BL15" s="1294"/>
      <c r="BM15" s="1294"/>
      <c r="BN15" s="1294"/>
      <c r="BO15" s="1294"/>
      <c r="BP15" s="1294"/>
      <c r="BQ15" s="1294"/>
      <c r="BR15" s="1294"/>
      <c r="BS15" s="1294"/>
      <c r="BT15" s="1294"/>
      <c r="BU15" s="1294"/>
      <c r="BV15" s="1294"/>
      <c r="BW15" s="1294"/>
      <c r="BX15" s="1294"/>
      <c r="BY15" s="1294"/>
      <c r="BZ15" s="1294"/>
      <c r="CA15" s="1294"/>
      <c r="CB15" s="1294"/>
      <c r="CC15" s="1294"/>
      <c r="CD15" s="1294"/>
      <c r="CE15" s="1294"/>
      <c r="CF15" s="1294"/>
      <c r="CG15" s="1294"/>
      <c r="CH15" s="1294"/>
      <c r="CI15" s="1294"/>
      <c r="CJ15" s="1294"/>
      <c r="CK15" s="1294"/>
      <c r="CL15" s="1294"/>
      <c r="CM15" s="1294"/>
      <c r="CN15" s="1294"/>
      <c r="CO15" s="1294"/>
      <c r="CP15" s="1294"/>
      <c r="CQ15" s="1294"/>
      <c r="CR15" s="1294"/>
      <c r="CS15" s="1294"/>
      <c r="CT15" s="1294"/>
      <c r="CU15" s="1294"/>
      <c r="CV15" s="1294"/>
      <c r="CW15" s="1294"/>
      <c r="CX15" s="1294"/>
      <c r="CY15" s="1294"/>
      <c r="CZ15" s="1294"/>
      <c r="DA15" s="1294"/>
      <c r="DB15" s="1294"/>
      <c r="DC15" s="1294"/>
      <c r="DD15" s="1294"/>
      <c r="DE15" s="1294"/>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4"/>
      <c r="AM16" s="1294"/>
      <c r="AN16" s="1294"/>
      <c r="AO16" s="1294"/>
      <c r="AP16" s="1294"/>
      <c r="AQ16" s="1294"/>
      <c r="AR16" s="1294"/>
      <c r="AS16" s="1294"/>
      <c r="AT16" s="1294"/>
      <c r="AU16" s="1294"/>
      <c r="AV16" s="1294"/>
      <c r="AW16" s="1294"/>
      <c r="AX16" s="1294"/>
      <c r="AY16" s="1294"/>
      <c r="AZ16" s="1294"/>
      <c r="BA16" s="1294"/>
      <c r="BB16" s="1294"/>
      <c r="BC16" s="1294"/>
      <c r="BD16" s="1294"/>
      <c r="BE16" s="1294"/>
      <c r="BF16" s="1294"/>
      <c r="BG16" s="1294"/>
      <c r="BH16" s="1294"/>
      <c r="BI16" s="1294"/>
      <c r="BJ16" s="1294"/>
      <c r="BK16" s="1294"/>
      <c r="BL16" s="1294"/>
      <c r="BM16" s="1294"/>
      <c r="BN16" s="1294"/>
      <c r="BO16" s="1294"/>
      <c r="BP16" s="1294"/>
      <c r="BQ16" s="1294"/>
      <c r="BR16" s="1294"/>
      <c r="BS16" s="1294"/>
      <c r="BT16" s="1294"/>
      <c r="BU16" s="1294"/>
      <c r="BV16" s="1294"/>
      <c r="BW16" s="1294"/>
      <c r="BX16" s="1294"/>
      <c r="BY16" s="1294"/>
      <c r="BZ16" s="1294"/>
      <c r="CA16" s="1294"/>
      <c r="CB16" s="1294"/>
      <c r="CC16" s="1294"/>
      <c r="CD16" s="1294"/>
      <c r="CE16" s="1294"/>
      <c r="CF16" s="1294"/>
      <c r="CG16" s="1294"/>
      <c r="CH16" s="1294"/>
      <c r="CI16" s="1294"/>
      <c r="CJ16" s="1294"/>
      <c r="CK16" s="1294"/>
      <c r="CL16" s="1294"/>
      <c r="CM16" s="1294"/>
      <c r="CN16" s="1294"/>
      <c r="CO16" s="1294"/>
      <c r="CP16" s="1294"/>
      <c r="CQ16" s="1294"/>
      <c r="CR16" s="1294"/>
      <c r="CS16" s="1294"/>
      <c r="CT16" s="1294"/>
      <c r="CU16" s="1294"/>
      <c r="CV16" s="1294"/>
      <c r="CW16" s="1294"/>
      <c r="CX16" s="1294"/>
      <c r="CY16" s="1294"/>
      <c r="CZ16" s="1294"/>
      <c r="DA16" s="1294"/>
      <c r="DB16" s="1294"/>
      <c r="DC16" s="1294"/>
      <c r="DD16" s="1294"/>
      <c r="DE16" s="1294"/>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1294"/>
      <c r="AL17" s="1294"/>
      <c r="AM17" s="1294"/>
      <c r="AN17" s="1294"/>
      <c r="AO17" s="1294"/>
      <c r="AP17" s="1294"/>
      <c r="AQ17" s="1294"/>
      <c r="AR17" s="1294"/>
      <c r="AS17" s="1294"/>
      <c r="AT17" s="1294"/>
      <c r="AU17" s="1294"/>
      <c r="AV17" s="1294"/>
      <c r="AW17" s="1294"/>
      <c r="AX17" s="1294"/>
      <c r="AY17" s="1294"/>
      <c r="AZ17" s="1294"/>
      <c r="BA17" s="1294"/>
      <c r="BB17" s="1294"/>
      <c r="BC17" s="1294"/>
      <c r="BD17" s="1294"/>
      <c r="BE17" s="1294"/>
      <c r="BF17" s="1294"/>
      <c r="BG17" s="1294"/>
      <c r="BH17" s="1294"/>
      <c r="BI17" s="1294"/>
      <c r="BJ17" s="1294"/>
      <c r="BK17" s="1294"/>
      <c r="BL17" s="1294"/>
      <c r="BM17" s="1294"/>
      <c r="BN17" s="1294"/>
      <c r="BO17" s="1294"/>
      <c r="BP17" s="1294"/>
      <c r="BQ17" s="1294"/>
      <c r="BR17" s="1294"/>
      <c r="BS17" s="1294"/>
      <c r="BT17" s="1294"/>
      <c r="BU17" s="1294"/>
      <c r="BV17" s="1294"/>
      <c r="BW17" s="1294"/>
      <c r="BX17" s="1294"/>
      <c r="BY17" s="1294"/>
      <c r="BZ17" s="1294"/>
      <c r="CA17" s="1294"/>
      <c r="CB17" s="1294"/>
      <c r="CC17" s="1294"/>
      <c r="CD17" s="1294"/>
      <c r="CE17" s="1294"/>
      <c r="CF17" s="1294"/>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294"/>
      <c r="DB17" s="1294"/>
      <c r="DC17" s="1294"/>
      <c r="DD17" s="1294"/>
      <c r="DE17" s="1294"/>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4"/>
      <c r="AZ18" s="1294"/>
      <c r="BA18" s="1294"/>
      <c r="BB18" s="1294"/>
      <c r="BC18" s="1294"/>
      <c r="BD18" s="1294"/>
      <c r="BE18" s="1294"/>
      <c r="BF18" s="1294"/>
      <c r="BG18" s="1294"/>
      <c r="BH18" s="1294"/>
      <c r="BI18" s="1294"/>
      <c r="BJ18" s="1294"/>
      <c r="BK18" s="1294"/>
      <c r="BL18" s="1294"/>
      <c r="BM18" s="1294"/>
      <c r="BN18" s="1294"/>
      <c r="BO18" s="1294"/>
      <c r="BP18" s="1294"/>
      <c r="BQ18" s="1294"/>
      <c r="BR18" s="1294"/>
      <c r="BS18" s="1294"/>
      <c r="BT18" s="1294"/>
      <c r="BU18" s="1294"/>
      <c r="BV18" s="1294"/>
      <c r="BW18" s="1294"/>
      <c r="BX18" s="1294"/>
      <c r="BY18" s="1294"/>
      <c r="BZ18" s="1294"/>
      <c r="CA18" s="1294"/>
      <c r="CB18" s="1294"/>
      <c r="CC18" s="1294"/>
      <c r="CD18" s="1294"/>
      <c r="CE18" s="1294"/>
      <c r="CF18" s="1294"/>
      <c r="CG18" s="1294"/>
      <c r="CH18" s="1294"/>
      <c r="CI18" s="1294"/>
      <c r="CJ18" s="1294"/>
      <c r="CK18" s="1294"/>
      <c r="CL18" s="1294"/>
      <c r="CM18" s="1294"/>
      <c r="CN18" s="1294"/>
      <c r="CO18" s="1294"/>
      <c r="CP18" s="1294"/>
      <c r="CQ18" s="1294"/>
      <c r="CR18" s="1294"/>
      <c r="CS18" s="1294"/>
      <c r="CT18" s="1294"/>
      <c r="CU18" s="1294"/>
      <c r="CV18" s="1294"/>
      <c r="CW18" s="1294"/>
      <c r="CX18" s="1294"/>
      <c r="CY18" s="1294"/>
      <c r="CZ18" s="1294"/>
      <c r="DA18" s="1294"/>
      <c r="DB18" s="1294"/>
      <c r="DC18" s="1294"/>
      <c r="DD18" s="1294"/>
      <c r="DE18" s="1294"/>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93"/>
      <c r="C21" s="1289"/>
      <c r="D21" s="1289"/>
      <c r="E21" s="1289"/>
      <c r="F21" s="1289"/>
      <c r="G21" s="1289"/>
      <c r="H21" s="1289"/>
      <c r="I21" s="1289"/>
      <c r="J21" s="1289"/>
      <c r="K21" s="1289"/>
      <c r="L21" s="1289"/>
      <c r="M21" s="1289"/>
      <c r="N21" s="1292"/>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92"/>
      <c r="AU21" s="1289"/>
      <c r="AV21" s="1289"/>
      <c r="AW21" s="1289"/>
      <c r="AX21" s="1289"/>
      <c r="AY21" s="1289"/>
      <c r="AZ21" s="1289"/>
      <c r="BA21" s="1289"/>
      <c r="BB21" s="1289"/>
      <c r="BC21" s="1289"/>
      <c r="BD21" s="1289"/>
      <c r="BE21" s="1289"/>
      <c r="BF21" s="1292"/>
      <c r="BG21" s="1289"/>
      <c r="BH21" s="1289"/>
      <c r="BI21" s="1289"/>
      <c r="BJ21" s="1289"/>
      <c r="BK21" s="1289"/>
      <c r="BL21" s="1289"/>
      <c r="BM21" s="1289"/>
      <c r="BN21" s="1289"/>
      <c r="BO21" s="1289"/>
      <c r="BP21" s="1289"/>
      <c r="BQ21" s="1289"/>
      <c r="BR21" s="1292"/>
      <c r="BS21" s="1289"/>
      <c r="BT21" s="1289"/>
      <c r="BU21" s="1289"/>
      <c r="BV21" s="1289"/>
      <c r="BW21" s="1289"/>
      <c r="BX21" s="1289"/>
      <c r="BY21" s="1289"/>
      <c r="BZ21" s="1289"/>
      <c r="CA21" s="1289"/>
      <c r="CB21" s="1289"/>
      <c r="CC21" s="1289"/>
      <c r="CD21" s="1292"/>
      <c r="CE21" s="1289"/>
      <c r="CF21" s="1289"/>
      <c r="CG21" s="1289"/>
      <c r="CH21" s="1289"/>
      <c r="CI21" s="1289"/>
      <c r="CJ21" s="1289"/>
      <c r="CK21" s="1289"/>
      <c r="CL21" s="1289"/>
      <c r="CM21" s="1289"/>
      <c r="CN21" s="1289"/>
      <c r="CO21" s="1289"/>
      <c r="CP21" s="1292"/>
      <c r="CQ21" s="1289"/>
      <c r="CR21" s="1289"/>
      <c r="CS21" s="1289"/>
      <c r="CT21" s="1289"/>
      <c r="CU21" s="1289"/>
      <c r="CV21" s="1289"/>
      <c r="CW21" s="1289"/>
      <c r="CX21" s="1289"/>
      <c r="CY21" s="1289"/>
      <c r="CZ21" s="1289"/>
      <c r="DA21" s="1289"/>
      <c r="DB21" s="1292"/>
      <c r="DC21" s="1289"/>
      <c r="DD21" s="1288"/>
      <c r="DE21" s="1228"/>
      <c r="MM21" s="1291"/>
    </row>
    <row r="22" spans="1:351" ht="16.5" x14ac:dyDescent="0.2">
      <c r="B22" s="1229"/>
      <c r="MM22" s="1291"/>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90" t="s">
        <v>619</v>
      </c>
      <c r="C41" s="1289"/>
      <c r="D41" s="1289"/>
      <c r="E41" s="1289"/>
      <c r="F41" s="1289"/>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289"/>
      <c r="AC41" s="1289"/>
      <c r="AD41" s="1289"/>
      <c r="AE41" s="1289"/>
      <c r="AF41" s="1289"/>
      <c r="AG41" s="1289"/>
      <c r="AH41" s="1289"/>
      <c r="AI41" s="1289"/>
      <c r="AJ41" s="1289"/>
      <c r="AK41" s="1289"/>
      <c r="AL41" s="1289"/>
      <c r="AM41" s="1289"/>
      <c r="AN41" s="1289"/>
      <c r="AO41" s="1289"/>
      <c r="AP41" s="1289"/>
      <c r="AQ41" s="1289"/>
      <c r="AR41" s="1289"/>
      <c r="AS41" s="1289"/>
      <c r="AT41" s="1289"/>
      <c r="AU41" s="1289"/>
      <c r="AV41" s="1289"/>
      <c r="AW41" s="1289"/>
      <c r="AX41" s="1289"/>
      <c r="AY41" s="1289"/>
      <c r="AZ41" s="1289"/>
      <c r="BA41" s="1289"/>
      <c r="BB41" s="1289"/>
      <c r="BC41" s="1289"/>
      <c r="BD41" s="1289"/>
      <c r="BE41" s="1289"/>
      <c r="BF41" s="1289"/>
      <c r="BG41" s="1289"/>
      <c r="BH41" s="1289"/>
      <c r="BI41" s="1289"/>
      <c r="BJ41" s="1289"/>
      <c r="BK41" s="1289"/>
      <c r="BL41" s="1289"/>
      <c r="BM41" s="1289"/>
      <c r="BN41" s="1289"/>
      <c r="BO41" s="1289"/>
      <c r="BP41" s="1289"/>
      <c r="BQ41" s="1289"/>
      <c r="BR41" s="1289"/>
      <c r="BS41" s="1289"/>
      <c r="BT41" s="1289"/>
      <c r="BU41" s="1289"/>
      <c r="BV41" s="1289"/>
      <c r="BW41" s="1289"/>
      <c r="BX41" s="1289"/>
      <c r="BY41" s="1289"/>
      <c r="BZ41" s="1289"/>
      <c r="CA41" s="1289"/>
      <c r="CB41" s="1289"/>
      <c r="CC41" s="1289"/>
      <c r="CD41" s="1289"/>
      <c r="CE41" s="1289"/>
      <c r="CF41" s="1289"/>
      <c r="CG41" s="1289"/>
      <c r="CH41" s="1289"/>
      <c r="CI41" s="1289"/>
      <c r="CJ41" s="1289"/>
      <c r="CK41" s="1289"/>
      <c r="CL41" s="1289"/>
      <c r="CM41" s="1289"/>
      <c r="CN41" s="1289"/>
      <c r="CO41" s="1289"/>
      <c r="CP41" s="1289"/>
      <c r="CQ41" s="1289"/>
      <c r="CR41" s="1289"/>
      <c r="CS41" s="1289"/>
      <c r="CT41" s="1289"/>
      <c r="CU41" s="1289"/>
      <c r="CV41" s="1289"/>
      <c r="CW41" s="1289"/>
      <c r="CX41" s="1289"/>
      <c r="CY41" s="1289"/>
      <c r="CZ41" s="1289"/>
      <c r="DA41" s="1289"/>
      <c r="DB41" s="1289"/>
      <c r="DC41" s="1289"/>
      <c r="DD41" s="1288"/>
    </row>
    <row r="42" spans="2:109" ht="13" x14ac:dyDescent="0.2">
      <c r="B42" s="1229"/>
      <c r="G42" s="1266"/>
      <c r="I42" s="1265"/>
      <c r="J42" s="1265"/>
      <c r="K42" s="1265"/>
      <c r="AM42" s="1266"/>
      <c r="AN42" s="1266" t="s">
        <v>615</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87" t="s">
        <v>618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5"/>
    </row>
    <row r="44" spans="2:109" ht="13" x14ac:dyDescent="0.2">
      <c r="B44" s="1229"/>
      <c r="AN44" s="1284"/>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2"/>
    </row>
    <row r="45" spans="2:109" ht="13" x14ac:dyDescent="0.2">
      <c r="B45" s="1229"/>
      <c r="AN45" s="1284"/>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2"/>
    </row>
    <row r="46" spans="2:109" ht="13" x14ac:dyDescent="0.2">
      <c r="B46" s="1229"/>
      <c r="AN46" s="1284"/>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2"/>
    </row>
    <row r="47" spans="2:109" ht="13" x14ac:dyDescent="0.2">
      <c r="B47" s="1229"/>
      <c r="AN47" s="1281"/>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79"/>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613</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536</v>
      </c>
      <c r="BQ50" s="1238"/>
      <c r="BR50" s="1238"/>
      <c r="BS50" s="1238"/>
      <c r="BT50" s="1238"/>
      <c r="BU50" s="1238"/>
      <c r="BV50" s="1238"/>
      <c r="BW50" s="1238"/>
      <c r="BX50" s="1238" t="s">
        <v>537</v>
      </c>
      <c r="BY50" s="1238"/>
      <c r="BZ50" s="1238"/>
      <c r="CA50" s="1238"/>
      <c r="CB50" s="1238"/>
      <c r="CC50" s="1238"/>
      <c r="CD50" s="1238"/>
      <c r="CE50" s="1238"/>
      <c r="CF50" s="1238" t="s">
        <v>538</v>
      </c>
      <c r="CG50" s="1238"/>
      <c r="CH50" s="1238"/>
      <c r="CI50" s="1238"/>
      <c r="CJ50" s="1238"/>
      <c r="CK50" s="1238"/>
      <c r="CL50" s="1238"/>
      <c r="CM50" s="1238"/>
      <c r="CN50" s="1238" t="s">
        <v>539</v>
      </c>
      <c r="CO50" s="1238"/>
      <c r="CP50" s="1238"/>
      <c r="CQ50" s="1238"/>
      <c r="CR50" s="1238"/>
      <c r="CS50" s="1238"/>
      <c r="CT50" s="1238"/>
      <c r="CU50" s="1238"/>
      <c r="CV50" s="1238" t="s">
        <v>540</v>
      </c>
      <c r="CW50" s="1238"/>
      <c r="CX50" s="1238"/>
      <c r="CY50" s="1238"/>
      <c r="CZ50" s="1238"/>
      <c r="DA50" s="1238"/>
      <c r="DB50" s="1238"/>
      <c r="DC50" s="1238"/>
    </row>
    <row r="51" spans="1:109" ht="13.5" customHeight="1" x14ac:dyDescent="0.2">
      <c r="B51" s="1229"/>
      <c r="G51" s="1245"/>
      <c r="H51" s="1245"/>
      <c r="I51" s="1278"/>
      <c r="J51" s="1278"/>
      <c r="K51" s="1244"/>
      <c r="L51" s="1244"/>
      <c r="M51" s="1244"/>
      <c r="N51" s="1244"/>
      <c r="AM51" s="1243"/>
      <c r="AN51" s="1237" t="s">
        <v>612</v>
      </c>
      <c r="AO51" s="1237"/>
      <c r="AP51" s="1237"/>
      <c r="AQ51" s="1237"/>
      <c r="AR51" s="1237"/>
      <c r="AS51" s="1237"/>
      <c r="AT51" s="1237"/>
      <c r="AU51" s="1237"/>
      <c r="AV51" s="1237"/>
      <c r="AW51" s="1237"/>
      <c r="AX51" s="1237"/>
      <c r="AY51" s="1237"/>
      <c r="AZ51" s="1237"/>
      <c r="BA51" s="1237"/>
      <c r="BB51" s="1237" t="s">
        <v>610</v>
      </c>
      <c r="BC51" s="1237"/>
      <c r="BD51" s="1237"/>
      <c r="BE51" s="1237"/>
      <c r="BF51" s="1237"/>
      <c r="BG51" s="1237"/>
      <c r="BH51" s="1237"/>
      <c r="BI51" s="1237"/>
      <c r="BJ51" s="1237"/>
      <c r="BK51" s="1237"/>
      <c r="BL51" s="1237"/>
      <c r="BM51" s="1237"/>
      <c r="BN51" s="1237"/>
      <c r="BO51" s="1237"/>
      <c r="BP51" s="1236">
        <v>179.4</v>
      </c>
      <c r="BQ51" s="1236"/>
      <c r="BR51" s="1236"/>
      <c r="BS51" s="1236"/>
      <c r="BT51" s="1236"/>
      <c r="BU51" s="1236"/>
      <c r="BV51" s="1236"/>
      <c r="BW51" s="1236"/>
      <c r="BX51" s="1236">
        <v>186.3</v>
      </c>
      <c r="BY51" s="1236"/>
      <c r="BZ51" s="1236"/>
      <c r="CA51" s="1236"/>
      <c r="CB51" s="1236"/>
      <c r="CC51" s="1236"/>
      <c r="CD51" s="1236"/>
      <c r="CE51" s="1236"/>
      <c r="CF51" s="1236">
        <v>193.9</v>
      </c>
      <c r="CG51" s="1236"/>
      <c r="CH51" s="1236"/>
      <c r="CI51" s="1236"/>
      <c r="CJ51" s="1236"/>
      <c r="CK51" s="1236"/>
      <c r="CL51" s="1236"/>
      <c r="CM51" s="1236"/>
      <c r="CN51" s="1236">
        <v>196.8</v>
      </c>
      <c r="CO51" s="1236"/>
      <c r="CP51" s="1236"/>
      <c r="CQ51" s="1236"/>
      <c r="CR51" s="1236"/>
      <c r="CS51" s="1236"/>
      <c r="CT51" s="1236"/>
      <c r="CU51" s="1236"/>
      <c r="CV51" s="1236">
        <v>198.3</v>
      </c>
      <c r="CW51" s="1236"/>
      <c r="CX51" s="1236"/>
      <c r="CY51" s="1236"/>
      <c r="CZ51" s="1236"/>
      <c r="DA51" s="1236"/>
      <c r="DB51" s="1236"/>
      <c r="DC51" s="1236"/>
    </row>
    <row r="52" spans="1:109" ht="13" x14ac:dyDescent="0.2">
      <c r="B52" s="1229"/>
      <c r="G52" s="1245"/>
      <c r="H52" s="1245"/>
      <c r="I52" s="1278"/>
      <c r="J52" s="1278"/>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617</v>
      </c>
      <c r="BC53" s="1237"/>
      <c r="BD53" s="1237"/>
      <c r="BE53" s="1237"/>
      <c r="BF53" s="1237"/>
      <c r="BG53" s="1237"/>
      <c r="BH53" s="1237"/>
      <c r="BI53" s="1237"/>
      <c r="BJ53" s="1237"/>
      <c r="BK53" s="1237"/>
      <c r="BL53" s="1237"/>
      <c r="BM53" s="1237"/>
      <c r="BN53" s="1237"/>
      <c r="BO53" s="1237"/>
      <c r="BP53" s="1236">
        <v>50.8</v>
      </c>
      <c r="BQ53" s="1236"/>
      <c r="BR53" s="1236"/>
      <c r="BS53" s="1236"/>
      <c r="BT53" s="1236"/>
      <c r="BU53" s="1236"/>
      <c r="BV53" s="1236"/>
      <c r="BW53" s="1236"/>
      <c r="BX53" s="1236">
        <v>51.9</v>
      </c>
      <c r="BY53" s="1236"/>
      <c r="BZ53" s="1236"/>
      <c r="CA53" s="1236"/>
      <c r="CB53" s="1236"/>
      <c r="CC53" s="1236"/>
      <c r="CD53" s="1236"/>
      <c r="CE53" s="1236"/>
      <c r="CF53" s="1236">
        <v>53.6</v>
      </c>
      <c r="CG53" s="1236"/>
      <c r="CH53" s="1236"/>
      <c r="CI53" s="1236"/>
      <c r="CJ53" s="1236"/>
      <c r="CK53" s="1236"/>
      <c r="CL53" s="1236"/>
      <c r="CM53" s="1236"/>
      <c r="CN53" s="1236">
        <v>55.4</v>
      </c>
      <c r="CO53" s="1236"/>
      <c r="CP53" s="1236"/>
      <c r="CQ53" s="1236"/>
      <c r="CR53" s="1236"/>
      <c r="CS53" s="1236"/>
      <c r="CT53" s="1236"/>
      <c r="CU53" s="1236"/>
      <c r="CV53" s="1236">
        <v>57</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611</v>
      </c>
      <c r="AO55" s="1238"/>
      <c r="AP55" s="1238"/>
      <c r="AQ55" s="1238"/>
      <c r="AR55" s="1238"/>
      <c r="AS55" s="1238"/>
      <c r="AT55" s="1238"/>
      <c r="AU55" s="1238"/>
      <c r="AV55" s="1238"/>
      <c r="AW55" s="1238"/>
      <c r="AX55" s="1238"/>
      <c r="AY55" s="1238"/>
      <c r="AZ55" s="1238"/>
      <c r="BA55" s="1238"/>
      <c r="BB55" s="1237" t="s">
        <v>610</v>
      </c>
      <c r="BC55" s="1237"/>
      <c r="BD55" s="1237"/>
      <c r="BE55" s="1237"/>
      <c r="BF55" s="1237"/>
      <c r="BG55" s="1237"/>
      <c r="BH55" s="1237"/>
      <c r="BI55" s="1237"/>
      <c r="BJ55" s="1237"/>
      <c r="BK55" s="1237"/>
      <c r="BL55" s="1237"/>
      <c r="BM55" s="1237"/>
      <c r="BN55" s="1237"/>
      <c r="BO55" s="1237"/>
      <c r="BP55" s="1236">
        <v>169.1</v>
      </c>
      <c r="BQ55" s="1236"/>
      <c r="BR55" s="1236"/>
      <c r="BS55" s="1236"/>
      <c r="BT55" s="1236"/>
      <c r="BU55" s="1236"/>
      <c r="BV55" s="1236"/>
      <c r="BW55" s="1236"/>
      <c r="BX55" s="1236">
        <v>174.6</v>
      </c>
      <c r="BY55" s="1236"/>
      <c r="BZ55" s="1236"/>
      <c r="CA55" s="1236"/>
      <c r="CB55" s="1236"/>
      <c r="CC55" s="1236"/>
      <c r="CD55" s="1236"/>
      <c r="CE55" s="1236"/>
      <c r="CF55" s="1236">
        <v>173</v>
      </c>
      <c r="CG55" s="1236"/>
      <c r="CH55" s="1236"/>
      <c r="CI55" s="1236"/>
      <c r="CJ55" s="1236"/>
      <c r="CK55" s="1236"/>
      <c r="CL55" s="1236"/>
      <c r="CM55" s="1236"/>
      <c r="CN55" s="1236">
        <v>171.9</v>
      </c>
      <c r="CO55" s="1236"/>
      <c r="CP55" s="1236"/>
      <c r="CQ55" s="1236"/>
      <c r="CR55" s="1236"/>
      <c r="CS55" s="1236"/>
      <c r="CT55" s="1236"/>
      <c r="CU55" s="1236"/>
      <c r="CV55" s="1236">
        <v>173</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617</v>
      </c>
      <c r="BC57" s="1237"/>
      <c r="BD57" s="1237"/>
      <c r="BE57" s="1237"/>
      <c r="BF57" s="1237"/>
      <c r="BG57" s="1237"/>
      <c r="BH57" s="1237"/>
      <c r="BI57" s="1237"/>
      <c r="BJ57" s="1237"/>
      <c r="BK57" s="1237"/>
      <c r="BL57" s="1237"/>
      <c r="BM57" s="1237"/>
      <c r="BN57" s="1237"/>
      <c r="BO57" s="1237"/>
      <c r="BP57" s="1236">
        <v>48.6</v>
      </c>
      <c r="BQ57" s="1236"/>
      <c r="BR57" s="1236"/>
      <c r="BS57" s="1236"/>
      <c r="BT57" s="1236"/>
      <c r="BU57" s="1236"/>
      <c r="BV57" s="1236"/>
      <c r="BW57" s="1236"/>
      <c r="BX57" s="1236">
        <v>53.3</v>
      </c>
      <c r="BY57" s="1236"/>
      <c r="BZ57" s="1236"/>
      <c r="CA57" s="1236"/>
      <c r="CB57" s="1236"/>
      <c r="CC57" s="1236"/>
      <c r="CD57" s="1236"/>
      <c r="CE57" s="1236"/>
      <c r="CF57" s="1236">
        <v>53.7</v>
      </c>
      <c r="CG57" s="1236"/>
      <c r="CH57" s="1236"/>
      <c r="CI57" s="1236"/>
      <c r="CJ57" s="1236"/>
      <c r="CK57" s="1236"/>
      <c r="CL57" s="1236"/>
      <c r="CM57" s="1236"/>
      <c r="CN57" s="1236">
        <v>55.8</v>
      </c>
      <c r="CO57" s="1236"/>
      <c r="CP57" s="1236"/>
      <c r="CQ57" s="1236"/>
      <c r="CR57" s="1236"/>
      <c r="CS57" s="1236"/>
      <c r="CT57" s="1236"/>
      <c r="CU57" s="1236"/>
      <c r="CV57" s="1236">
        <v>57.2</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616</v>
      </c>
    </row>
    <row r="64" spans="1:109" ht="13" x14ac:dyDescent="0.2">
      <c r="B64" s="1229"/>
      <c r="G64" s="1266"/>
      <c r="I64" s="1268"/>
      <c r="J64" s="1268"/>
      <c r="K64" s="1268"/>
      <c r="L64" s="1268"/>
      <c r="M64" s="1268"/>
      <c r="N64" s="1267"/>
      <c r="AM64" s="1266"/>
      <c r="AN64" s="1266" t="s">
        <v>615</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614</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613</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536</v>
      </c>
      <c r="BQ72" s="1238"/>
      <c r="BR72" s="1238"/>
      <c r="BS72" s="1238"/>
      <c r="BT72" s="1238"/>
      <c r="BU72" s="1238"/>
      <c r="BV72" s="1238"/>
      <c r="BW72" s="1238"/>
      <c r="BX72" s="1238" t="s">
        <v>537</v>
      </c>
      <c r="BY72" s="1238"/>
      <c r="BZ72" s="1238"/>
      <c r="CA72" s="1238"/>
      <c r="CB72" s="1238"/>
      <c r="CC72" s="1238"/>
      <c r="CD72" s="1238"/>
      <c r="CE72" s="1238"/>
      <c r="CF72" s="1238" t="s">
        <v>538</v>
      </c>
      <c r="CG72" s="1238"/>
      <c r="CH72" s="1238"/>
      <c r="CI72" s="1238"/>
      <c r="CJ72" s="1238"/>
      <c r="CK72" s="1238"/>
      <c r="CL72" s="1238"/>
      <c r="CM72" s="1238"/>
      <c r="CN72" s="1238" t="s">
        <v>539</v>
      </c>
      <c r="CO72" s="1238"/>
      <c r="CP72" s="1238"/>
      <c r="CQ72" s="1238"/>
      <c r="CR72" s="1238"/>
      <c r="CS72" s="1238"/>
      <c r="CT72" s="1238"/>
      <c r="CU72" s="1238"/>
      <c r="CV72" s="1238" t="s">
        <v>540</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612</v>
      </c>
      <c r="AO73" s="1237"/>
      <c r="AP73" s="1237"/>
      <c r="AQ73" s="1237"/>
      <c r="AR73" s="1237"/>
      <c r="AS73" s="1237"/>
      <c r="AT73" s="1237"/>
      <c r="AU73" s="1237"/>
      <c r="AV73" s="1237"/>
      <c r="AW73" s="1237"/>
      <c r="AX73" s="1237"/>
      <c r="AY73" s="1237"/>
      <c r="AZ73" s="1237"/>
      <c r="BA73" s="1237"/>
      <c r="BB73" s="1237" t="s">
        <v>610</v>
      </c>
      <c r="BC73" s="1237"/>
      <c r="BD73" s="1237"/>
      <c r="BE73" s="1237"/>
      <c r="BF73" s="1237"/>
      <c r="BG73" s="1237"/>
      <c r="BH73" s="1237"/>
      <c r="BI73" s="1237"/>
      <c r="BJ73" s="1237"/>
      <c r="BK73" s="1237"/>
      <c r="BL73" s="1237"/>
      <c r="BM73" s="1237"/>
      <c r="BN73" s="1237"/>
      <c r="BO73" s="1237"/>
      <c r="BP73" s="1236">
        <v>179.4</v>
      </c>
      <c r="BQ73" s="1236"/>
      <c r="BR73" s="1236"/>
      <c r="BS73" s="1236"/>
      <c r="BT73" s="1236"/>
      <c r="BU73" s="1236"/>
      <c r="BV73" s="1236"/>
      <c r="BW73" s="1236"/>
      <c r="BX73" s="1236">
        <v>186.3</v>
      </c>
      <c r="BY73" s="1236"/>
      <c r="BZ73" s="1236"/>
      <c r="CA73" s="1236"/>
      <c r="CB73" s="1236"/>
      <c r="CC73" s="1236"/>
      <c r="CD73" s="1236"/>
      <c r="CE73" s="1236"/>
      <c r="CF73" s="1236">
        <v>193.9</v>
      </c>
      <c r="CG73" s="1236"/>
      <c r="CH73" s="1236"/>
      <c r="CI73" s="1236"/>
      <c r="CJ73" s="1236"/>
      <c r="CK73" s="1236"/>
      <c r="CL73" s="1236"/>
      <c r="CM73" s="1236"/>
      <c r="CN73" s="1236">
        <v>196.8</v>
      </c>
      <c r="CO73" s="1236"/>
      <c r="CP73" s="1236"/>
      <c r="CQ73" s="1236"/>
      <c r="CR73" s="1236"/>
      <c r="CS73" s="1236"/>
      <c r="CT73" s="1236"/>
      <c r="CU73" s="1236"/>
      <c r="CV73" s="1236">
        <v>198.3</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609</v>
      </c>
      <c r="BC75" s="1237"/>
      <c r="BD75" s="1237"/>
      <c r="BE75" s="1237"/>
      <c r="BF75" s="1237"/>
      <c r="BG75" s="1237"/>
      <c r="BH75" s="1237"/>
      <c r="BI75" s="1237"/>
      <c r="BJ75" s="1237"/>
      <c r="BK75" s="1237"/>
      <c r="BL75" s="1237"/>
      <c r="BM75" s="1237"/>
      <c r="BN75" s="1237"/>
      <c r="BO75" s="1237"/>
      <c r="BP75" s="1236">
        <v>13.8</v>
      </c>
      <c r="BQ75" s="1236"/>
      <c r="BR75" s="1236"/>
      <c r="BS75" s="1236"/>
      <c r="BT75" s="1236"/>
      <c r="BU75" s="1236"/>
      <c r="BV75" s="1236"/>
      <c r="BW75" s="1236"/>
      <c r="BX75" s="1236">
        <v>12.8</v>
      </c>
      <c r="BY75" s="1236"/>
      <c r="BZ75" s="1236"/>
      <c r="CA75" s="1236"/>
      <c r="CB75" s="1236"/>
      <c r="CC75" s="1236"/>
      <c r="CD75" s="1236"/>
      <c r="CE75" s="1236"/>
      <c r="CF75" s="1236">
        <v>12.3</v>
      </c>
      <c r="CG75" s="1236"/>
      <c r="CH75" s="1236"/>
      <c r="CI75" s="1236"/>
      <c r="CJ75" s="1236"/>
      <c r="CK75" s="1236"/>
      <c r="CL75" s="1236"/>
      <c r="CM75" s="1236"/>
      <c r="CN75" s="1236">
        <v>11.9</v>
      </c>
      <c r="CO75" s="1236"/>
      <c r="CP75" s="1236"/>
      <c r="CQ75" s="1236"/>
      <c r="CR75" s="1236"/>
      <c r="CS75" s="1236"/>
      <c r="CT75" s="1236"/>
      <c r="CU75" s="1236"/>
      <c r="CV75" s="1236">
        <v>11.2</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611</v>
      </c>
      <c r="AO77" s="1238"/>
      <c r="AP77" s="1238"/>
      <c r="AQ77" s="1238"/>
      <c r="AR77" s="1238"/>
      <c r="AS77" s="1238"/>
      <c r="AT77" s="1238"/>
      <c r="AU77" s="1238"/>
      <c r="AV77" s="1238"/>
      <c r="AW77" s="1238"/>
      <c r="AX77" s="1238"/>
      <c r="AY77" s="1238"/>
      <c r="AZ77" s="1238"/>
      <c r="BA77" s="1238"/>
      <c r="BB77" s="1237" t="s">
        <v>610</v>
      </c>
      <c r="BC77" s="1237"/>
      <c r="BD77" s="1237"/>
      <c r="BE77" s="1237"/>
      <c r="BF77" s="1237"/>
      <c r="BG77" s="1237"/>
      <c r="BH77" s="1237"/>
      <c r="BI77" s="1237"/>
      <c r="BJ77" s="1237"/>
      <c r="BK77" s="1237"/>
      <c r="BL77" s="1237"/>
      <c r="BM77" s="1237"/>
      <c r="BN77" s="1237"/>
      <c r="BO77" s="1237"/>
      <c r="BP77" s="1236">
        <v>169.1</v>
      </c>
      <c r="BQ77" s="1236"/>
      <c r="BR77" s="1236"/>
      <c r="BS77" s="1236"/>
      <c r="BT77" s="1236"/>
      <c r="BU77" s="1236"/>
      <c r="BV77" s="1236"/>
      <c r="BW77" s="1236"/>
      <c r="BX77" s="1236">
        <v>174.6</v>
      </c>
      <c r="BY77" s="1236"/>
      <c r="BZ77" s="1236"/>
      <c r="CA77" s="1236"/>
      <c r="CB77" s="1236"/>
      <c r="CC77" s="1236"/>
      <c r="CD77" s="1236"/>
      <c r="CE77" s="1236"/>
      <c r="CF77" s="1236">
        <v>173</v>
      </c>
      <c r="CG77" s="1236"/>
      <c r="CH77" s="1236"/>
      <c r="CI77" s="1236"/>
      <c r="CJ77" s="1236"/>
      <c r="CK77" s="1236"/>
      <c r="CL77" s="1236"/>
      <c r="CM77" s="1236"/>
      <c r="CN77" s="1236">
        <v>171.9</v>
      </c>
      <c r="CO77" s="1236"/>
      <c r="CP77" s="1236"/>
      <c r="CQ77" s="1236"/>
      <c r="CR77" s="1236"/>
      <c r="CS77" s="1236"/>
      <c r="CT77" s="1236"/>
      <c r="CU77" s="1236"/>
      <c r="CV77" s="1236">
        <v>173</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609</v>
      </c>
      <c r="BC79" s="1237"/>
      <c r="BD79" s="1237"/>
      <c r="BE79" s="1237"/>
      <c r="BF79" s="1237"/>
      <c r="BG79" s="1237"/>
      <c r="BH79" s="1237"/>
      <c r="BI79" s="1237"/>
      <c r="BJ79" s="1237"/>
      <c r="BK79" s="1237"/>
      <c r="BL79" s="1237"/>
      <c r="BM79" s="1237"/>
      <c r="BN79" s="1237"/>
      <c r="BO79" s="1237"/>
      <c r="BP79" s="1236">
        <v>14.1</v>
      </c>
      <c r="BQ79" s="1236"/>
      <c r="BR79" s="1236"/>
      <c r="BS79" s="1236"/>
      <c r="BT79" s="1236"/>
      <c r="BU79" s="1236"/>
      <c r="BV79" s="1236"/>
      <c r="BW79" s="1236"/>
      <c r="BX79" s="1236">
        <v>13.1</v>
      </c>
      <c r="BY79" s="1236"/>
      <c r="BZ79" s="1236"/>
      <c r="CA79" s="1236"/>
      <c r="CB79" s="1236"/>
      <c r="CC79" s="1236"/>
      <c r="CD79" s="1236"/>
      <c r="CE79" s="1236"/>
      <c r="CF79" s="1236">
        <v>12.2</v>
      </c>
      <c r="CG79" s="1236"/>
      <c r="CH79" s="1236"/>
      <c r="CI79" s="1236"/>
      <c r="CJ79" s="1236"/>
      <c r="CK79" s="1236"/>
      <c r="CL79" s="1236"/>
      <c r="CM79" s="1236"/>
      <c r="CN79" s="1236">
        <v>11.7</v>
      </c>
      <c r="CO79" s="1236"/>
      <c r="CP79" s="1236"/>
      <c r="CQ79" s="1236"/>
      <c r="CR79" s="1236"/>
      <c r="CS79" s="1236"/>
      <c r="CT79" s="1236"/>
      <c r="CU79" s="1236"/>
      <c r="CV79" s="1236">
        <v>11.1</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bfouVZRzw+AgU2V1+lY87K9SPLFY8yyDrNA9f7V3nhcSfJb4VIJ/VrpbZ0nNqUsHenlQ57Z0EoT/E6HrCt/ZgA==" saltValue="WU/G7SJQBphRgfjhJ7ij3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D60F1-9D4B-4E0B-B4C0-91338AE0AC6E}">
  <sheetPr>
    <pageSetUpPr fitToPage="1"/>
  </sheetPr>
  <dimension ref="A1:DR125"/>
  <sheetViews>
    <sheetView showGridLines="0" zoomScaleNormal="100" zoomScaleSheetLayoutView="55" workbookViewId="0">
      <selection activeCell="BW111" sqref="BW111"/>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484</v>
      </c>
    </row>
  </sheetData>
  <sheetProtection algorithmName="SHA-512" hashValue="Jy+bE0byiVdbCmaqlKmxrjxQ5+4NbyF5tS9LwsbUs7aKaUypl75juDN0+JriFMjb+n/nTgwE83/F8DtZikngig==" saltValue="oiFMomk2zv57W46fXKEg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AEEB-26B3-4A5E-A750-09206F6FCFB9}">
  <sheetPr>
    <pageSetUpPr fitToPage="1"/>
  </sheetPr>
  <dimension ref="A1:DR125"/>
  <sheetViews>
    <sheetView showGridLines="0" zoomScaleNormal="100" zoomScaleSheetLayoutView="55" workbookViewId="0">
      <selection activeCell="BW111" sqref="BW111"/>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484</v>
      </c>
    </row>
  </sheetData>
  <sheetProtection algorithmName="SHA-512" hashValue="6e8/MT9O3Xrm/oAoFpz2RU/DWM4vjVrAsIN/T3nbuhnUWWyfwgIzFAzTx7nXpF7C20G7OiUB9HEmfk6n9KPdZA==" saltValue="fxmVVzzhhUOZNO57bGJm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527</v>
      </c>
      <c r="B3" s="131"/>
      <c r="C3" s="132"/>
      <c r="D3" s="133">
        <v>90711</v>
      </c>
      <c r="E3" s="134"/>
      <c r="F3" s="135">
        <v>97161</v>
      </c>
      <c r="G3" s="136"/>
      <c r="H3" s="137"/>
    </row>
    <row r="4" spans="1:8" x14ac:dyDescent="0.2">
      <c r="A4" s="138"/>
      <c r="B4" s="139"/>
      <c r="C4" s="140"/>
      <c r="D4" s="141">
        <v>33769</v>
      </c>
      <c r="E4" s="142"/>
      <c r="F4" s="143">
        <v>26543</v>
      </c>
      <c r="G4" s="144"/>
      <c r="H4" s="145"/>
    </row>
    <row r="5" spans="1:8" x14ac:dyDescent="0.2">
      <c r="A5" s="126" t="s">
        <v>529</v>
      </c>
      <c r="B5" s="131"/>
      <c r="C5" s="132"/>
      <c r="D5" s="133">
        <v>107837</v>
      </c>
      <c r="E5" s="134"/>
      <c r="F5" s="135">
        <v>101731</v>
      </c>
      <c r="G5" s="136"/>
      <c r="H5" s="137"/>
    </row>
    <row r="6" spans="1:8" x14ac:dyDescent="0.2">
      <c r="A6" s="138"/>
      <c r="B6" s="139"/>
      <c r="C6" s="140"/>
      <c r="D6" s="141">
        <v>39099</v>
      </c>
      <c r="E6" s="142"/>
      <c r="F6" s="143">
        <v>26906</v>
      </c>
      <c r="G6" s="144"/>
      <c r="H6" s="145"/>
    </row>
    <row r="7" spans="1:8" x14ac:dyDescent="0.2">
      <c r="A7" s="126" t="s">
        <v>530</v>
      </c>
      <c r="B7" s="131"/>
      <c r="C7" s="132"/>
      <c r="D7" s="133">
        <v>116322</v>
      </c>
      <c r="E7" s="134"/>
      <c r="F7" s="135">
        <v>108224</v>
      </c>
      <c r="G7" s="136"/>
      <c r="H7" s="137"/>
    </row>
    <row r="8" spans="1:8" x14ac:dyDescent="0.2">
      <c r="A8" s="138"/>
      <c r="B8" s="139"/>
      <c r="C8" s="140"/>
      <c r="D8" s="141">
        <v>44466</v>
      </c>
      <c r="E8" s="142"/>
      <c r="F8" s="143">
        <v>27358</v>
      </c>
      <c r="G8" s="144"/>
      <c r="H8" s="145"/>
    </row>
    <row r="9" spans="1:8" x14ac:dyDescent="0.2">
      <c r="A9" s="126" t="s">
        <v>531</v>
      </c>
      <c r="B9" s="131"/>
      <c r="C9" s="132"/>
      <c r="D9" s="133">
        <v>104924</v>
      </c>
      <c r="E9" s="134"/>
      <c r="F9" s="135">
        <v>105585</v>
      </c>
      <c r="G9" s="136"/>
      <c r="H9" s="137"/>
    </row>
    <row r="10" spans="1:8" x14ac:dyDescent="0.2">
      <c r="A10" s="138"/>
      <c r="B10" s="139"/>
      <c r="C10" s="140"/>
      <c r="D10" s="141">
        <v>32768</v>
      </c>
      <c r="E10" s="142"/>
      <c r="F10" s="143">
        <v>26225</v>
      </c>
      <c r="G10" s="144"/>
      <c r="H10" s="145"/>
    </row>
    <row r="11" spans="1:8" x14ac:dyDescent="0.2">
      <c r="A11" s="126" t="s">
        <v>532</v>
      </c>
      <c r="B11" s="131"/>
      <c r="C11" s="132"/>
      <c r="D11" s="133">
        <v>117556</v>
      </c>
      <c r="E11" s="134"/>
      <c r="F11" s="135">
        <v>111577</v>
      </c>
      <c r="G11" s="136"/>
      <c r="H11" s="137"/>
    </row>
    <row r="12" spans="1:8" x14ac:dyDescent="0.2">
      <c r="A12" s="138"/>
      <c r="B12" s="139"/>
      <c r="C12" s="146"/>
      <c r="D12" s="141">
        <v>30804</v>
      </c>
      <c r="E12" s="142"/>
      <c r="F12" s="143">
        <v>26257</v>
      </c>
      <c r="G12" s="144"/>
      <c r="H12" s="145"/>
    </row>
    <row r="13" spans="1:8" x14ac:dyDescent="0.2">
      <c r="A13" s="126"/>
      <c r="B13" s="131"/>
      <c r="C13" s="147"/>
      <c r="D13" s="148">
        <v>107470</v>
      </c>
      <c r="E13" s="149"/>
      <c r="F13" s="150">
        <v>104856</v>
      </c>
      <c r="G13" s="151"/>
      <c r="H13" s="137"/>
    </row>
    <row r="14" spans="1:8" x14ac:dyDescent="0.2">
      <c r="A14" s="138"/>
      <c r="B14" s="139"/>
      <c r="C14" s="140"/>
      <c r="D14" s="141">
        <v>36181</v>
      </c>
      <c r="E14" s="142"/>
      <c r="F14" s="143">
        <v>26658</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0.28000000000000003</v>
      </c>
      <c r="C19" s="152">
        <f>ROUND(VALUE(SUBSTITUTE(実質収支比率等に係る経年分析!G$48,"▲","-")),2)</f>
        <v>0.16</v>
      </c>
      <c r="D19" s="152">
        <f>ROUND(VALUE(SUBSTITUTE(実質収支比率等に係る経年分析!H$48,"▲","-")),2)</f>
        <v>0.23</v>
      </c>
      <c r="E19" s="152">
        <f>ROUND(VALUE(SUBSTITUTE(実質収支比率等に係る経年分析!I$48,"▲","-")),2)</f>
        <v>0.16</v>
      </c>
      <c r="F19" s="152">
        <f>ROUND(VALUE(SUBSTITUTE(実質収支比率等に係る経年分析!J$48,"▲","-")),2)</f>
        <v>0.24</v>
      </c>
    </row>
    <row r="20" spans="1:11" x14ac:dyDescent="0.2">
      <c r="A20" s="152" t="s">
        <v>52</v>
      </c>
      <c r="B20" s="152">
        <f>ROUND(VALUE(SUBSTITUTE(実質収支比率等に係る経年分析!F$47,"▲","-")),2)</f>
        <v>1.91</v>
      </c>
      <c r="C20" s="152">
        <f>ROUND(VALUE(SUBSTITUTE(実質収支比率等に係る経年分析!G$47,"▲","-")),2)</f>
        <v>1.89</v>
      </c>
      <c r="D20" s="152">
        <f>ROUND(VALUE(SUBSTITUTE(実質収支比率等に係る経年分析!H$47,"▲","-")),2)</f>
        <v>1.88</v>
      </c>
      <c r="E20" s="152">
        <f>ROUND(VALUE(SUBSTITUTE(実質収支比率等に係る経年分析!I$47,"▲","-")),2)</f>
        <v>1.88</v>
      </c>
      <c r="F20" s="152">
        <f>ROUND(VALUE(SUBSTITUTE(実質収支比率等に係る経年分析!J$47,"▲","-")),2)</f>
        <v>1.96</v>
      </c>
    </row>
    <row r="21" spans="1:11" x14ac:dyDescent="0.2">
      <c r="A21" s="152" t="s">
        <v>53</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-0.16</v>
      </c>
      <c r="D21" s="152">
        <f>IF(ISNUMBER(VALUE(SUBSTITUTE(実質収支比率等に係る経年分析!H$49,"▲","-"))),ROUND(VALUE(SUBSTITUTE(実質収支比率等に係る経年分析!H$49,"▲","-")),2),NA())</f>
        <v>0.05</v>
      </c>
      <c r="E21" s="152">
        <f>IF(ISNUMBER(VALUE(SUBSTITUTE(実質収支比率等に係る経年分析!I$49,"▲","-"))),ROUND(VALUE(SUBSTITUTE(実質収支比率等に係る経年分析!I$49,"▲","-")),2),NA())</f>
        <v>-0.09</v>
      </c>
      <c r="F21" s="152">
        <f>IF(ISNUMBER(VALUE(SUBSTITUTE(実質収支比率等に係る経年分析!J$49,"▲","-"))),ROUND(VALUE(SUBSTITUTE(実質収支比率等に係る経年分析!J$49,"▲","-")),2),NA())</f>
        <v>0.16</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用地特別会計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庁用管理特別会計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流域下水道特別会計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7.0000000000000007E-2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0.06</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x14ac:dyDescent="0.2">
      <c r="A32" s="153" t="str">
        <f>IF(連結実質赤字比率に係る赤字・黒字の構成分析!C$38="",NA(),連結実質赤字比率に係る赤字・黒字の構成分析!C$38)</f>
        <v>交通事業会計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0.06</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0.28000000000000003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0.16</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0.15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0.24</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0.49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0.85</v>
      </c>
    </row>
    <row r="35" spans="1:16" x14ac:dyDescent="0.2">
      <c r="A35" s="153" t="str">
        <f>IF(連結実質赤字比率に係る赤字・黒字の構成分析!C$35="",NA(),連結実質赤字比率に係る赤字・黒字の構成分析!C$35)</f>
        <v>港湾施設整備特別会計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0.98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1.07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1.1100000000000001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0.98</v>
      </c>
    </row>
    <row r="36" spans="1:16" x14ac:dyDescent="0.2">
      <c r="A36" s="153" t="str">
        <f>IF(連結実質赤字比率に係る赤字・黒字の構成分析!C$34="",NA(),連結実質赤字比率に係る赤字・黒字の構成分析!C$34)</f>
        <v>港湾整備事業会計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1.31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1.33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1.52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1.1599999999999999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1.2</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69718</v>
      </c>
      <c r="E42" s="154"/>
      <c r="F42" s="154"/>
      <c r="G42" s="154">
        <f>'実質公債費比率（分子）の構造'!L$52</f>
        <v>69594</v>
      </c>
      <c r="H42" s="154"/>
      <c r="I42" s="154"/>
      <c r="J42" s="154">
        <f>'実質公債費比率（分子）の構造'!M$52</f>
        <v>68573</v>
      </c>
      <c r="K42" s="154"/>
      <c r="L42" s="154"/>
      <c r="M42" s="154">
        <f>'実質公債費比率（分子）の構造'!N$52</f>
        <v>68276</v>
      </c>
      <c r="N42" s="154"/>
      <c r="O42" s="154"/>
      <c r="P42" s="154">
        <f>'実質公債費比率（分子）の構造'!O$52</f>
        <v>68004</v>
      </c>
    </row>
    <row r="43" spans="1:16" x14ac:dyDescent="0.2">
      <c r="A43" s="154" t="s">
        <v>61</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62</v>
      </c>
      <c r="B44" s="154">
        <f>'実質公債費比率（分子）の構造'!K$50</f>
        <v>700</v>
      </c>
      <c r="C44" s="154"/>
      <c r="D44" s="154"/>
      <c r="E44" s="154">
        <f>'実質公債費比率（分子）の構造'!L$50</f>
        <v>579</v>
      </c>
      <c r="F44" s="154"/>
      <c r="G44" s="154"/>
      <c r="H44" s="154">
        <f>'実質公債費比率（分子）の構造'!M$50</f>
        <v>405</v>
      </c>
      <c r="I44" s="154"/>
      <c r="J44" s="154"/>
      <c r="K44" s="154">
        <f>'実質公債費比率（分子）の構造'!N$50</f>
        <v>371</v>
      </c>
      <c r="L44" s="154"/>
      <c r="M44" s="154"/>
      <c r="N44" s="154">
        <f>'実質公債費比率（分子）の構造'!O$50</f>
        <v>303</v>
      </c>
      <c r="O44" s="154"/>
      <c r="P44" s="154"/>
    </row>
    <row r="45" spans="1:16" x14ac:dyDescent="0.2">
      <c r="A45" s="154" t="s">
        <v>63</v>
      </c>
      <c r="B45" s="154">
        <f>'実質公債費比率（分子）の構造'!K$49</f>
        <v>858</v>
      </c>
      <c r="C45" s="154"/>
      <c r="D45" s="154"/>
      <c r="E45" s="154">
        <f>'実質公債費比率（分子）の構造'!L$49</f>
        <v>775</v>
      </c>
      <c r="F45" s="154"/>
      <c r="G45" s="154"/>
      <c r="H45" s="154">
        <f>'実質公債費比率（分子）の構造'!M$49</f>
        <v>807</v>
      </c>
      <c r="I45" s="154"/>
      <c r="J45" s="154"/>
      <c r="K45" s="154">
        <f>'実質公債費比率（分子）の構造'!N$49</f>
        <v>877</v>
      </c>
      <c r="L45" s="154"/>
      <c r="M45" s="154"/>
      <c r="N45" s="154">
        <f>'実質公債費比率（分子）の構造'!O$49</f>
        <v>858</v>
      </c>
      <c r="O45" s="154"/>
      <c r="P45" s="154"/>
    </row>
    <row r="46" spans="1:16" x14ac:dyDescent="0.2">
      <c r="A46" s="154" t="s">
        <v>64</v>
      </c>
      <c r="B46" s="154">
        <f>'実質公債費比率（分子）の構造'!K$48</f>
        <v>487</v>
      </c>
      <c r="C46" s="154"/>
      <c r="D46" s="154"/>
      <c r="E46" s="154">
        <f>'実質公債費比率（分子）の構造'!L$48</f>
        <v>43</v>
      </c>
      <c r="F46" s="154"/>
      <c r="G46" s="154"/>
      <c r="H46" s="154">
        <f>'実質公債費比率（分子）の構造'!M$48</f>
        <v>571</v>
      </c>
      <c r="I46" s="154"/>
      <c r="J46" s="154"/>
      <c r="K46" s="154">
        <f>'実質公債費比率（分子）の構造'!N$48</f>
        <v>656</v>
      </c>
      <c r="L46" s="154"/>
      <c r="M46" s="154"/>
      <c r="N46" s="154">
        <f>'実質公債費比率（分子）の構造'!O$48</f>
        <v>331</v>
      </c>
      <c r="O46" s="154"/>
      <c r="P46" s="154"/>
    </row>
    <row r="47" spans="1:16" x14ac:dyDescent="0.2">
      <c r="A47" s="154" t="s">
        <v>65</v>
      </c>
      <c r="B47" s="154">
        <f>'実質公債費比率（分子）の構造'!K$47</f>
        <v>1333</v>
      </c>
      <c r="C47" s="154"/>
      <c r="D47" s="154"/>
      <c r="E47" s="154">
        <f>'実質公債費比率（分子）の構造'!L$47</f>
        <v>1667</v>
      </c>
      <c r="F47" s="154"/>
      <c r="G47" s="154"/>
      <c r="H47" s="154">
        <f>'実質公債費比率（分子）の構造'!M$47</f>
        <v>2000</v>
      </c>
      <c r="I47" s="154"/>
      <c r="J47" s="154"/>
      <c r="K47" s="154">
        <f>'実質公債費比率（分子）の構造'!N$47</f>
        <v>2667</v>
      </c>
      <c r="L47" s="154"/>
      <c r="M47" s="154"/>
      <c r="N47" s="154">
        <f>'実質公債費比率（分子）の構造'!O$47</f>
        <v>3333</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109406</v>
      </c>
      <c r="C49" s="154"/>
      <c r="D49" s="154"/>
      <c r="E49" s="154">
        <f>'実質公債費比率（分子）の構造'!L$45</f>
        <v>104950</v>
      </c>
      <c r="F49" s="154"/>
      <c r="G49" s="154"/>
      <c r="H49" s="154">
        <f>'実質公債費比率（分子）の構造'!M$45</f>
        <v>102844</v>
      </c>
      <c r="I49" s="154"/>
      <c r="J49" s="154"/>
      <c r="K49" s="154">
        <f>'実質公債費比率（分子）の構造'!N$45</f>
        <v>102663</v>
      </c>
      <c r="L49" s="154"/>
      <c r="M49" s="154"/>
      <c r="N49" s="154">
        <f>'実質公債費比率（分子）の構造'!O$45</f>
        <v>94798</v>
      </c>
      <c r="O49" s="154"/>
      <c r="P49" s="154"/>
    </row>
    <row r="50" spans="1:16" x14ac:dyDescent="0.2">
      <c r="A50" s="154" t="s">
        <v>68</v>
      </c>
      <c r="B50" s="154" t="e">
        <f>NA()</f>
        <v>#N/A</v>
      </c>
      <c r="C50" s="154">
        <f>IF(ISNUMBER('実質公債費比率（分子）の構造'!K$53),'実質公債費比率（分子）の構造'!K$53,NA())</f>
        <v>43066</v>
      </c>
      <c r="D50" s="154" t="e">
        <f>NA()</f>
        <v>#N/A</v>
      </c>
      <c r="E50" s="154" t="e">
        <f>NA()</f>
        <v>#N/A</v>
      </c>
      <c r="F50" s="154">
        <f>IF(ISNUMBER('実質公債費比率（分子）の構造'!L$53),'実質公債費比率（分子）の構造'!L$53,NA())</f>
        <v>38420</v>
      </c>
      <c r="G50" s="154" t="e">
        <f>NA()</f>
        <v>#N/A</v>
      </c>
      <c r="H50" s="154" t="e">
        <f>NA()</f>
        <v>#N/A</v>
      </c>
      <c r="I50" s="154">
        <f>IF(ISNUMBER('実質公債費比率（分子）の構造'!M$53),'実質公債費比率（分子）の構造'!M$53,NA())</f>
        <v>38054</v>
      </c>
      <c r="J50" s="154" t="e">
        <f>NA()</f>
        <v>#N/A</v>
      </c>
      <c r="K50" s="154" t="e">
        <f>NA()</f>
        <v>#N/A</v>
      </c>
      <c r="L50" s="154">
        <f>IF(ISNUMBER('実質公債費比率（分子）の構造'!N$53),'実質公債費比率（分子）の構造'!N$53,NA())</f>
        <v>38958</v>
      </c>
      <c r="M50" s="154" t="e">
        <f>NA()</f>
        <v>#N/A</v>
      </c>
      <c r="N50" s="154" t="e">
        <f>NA()</f>
        <v>#N/A</v>
      </c>
      <c r="O50" s="154">
        <f>IF(ISNUMBER('実質公債費比率（分子）の構造'!O$53),'実質公債費比率（分子）の構造'!O$53,NA())</f>
        <v>31619</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40</v>
      </c>
      <c r="B56" s="153"/>
      <c r="C56" s="153"/>
      <c r="D56" s="153">
        <f>'将来負担比率（分子）の構造'!I$52</f>
        <v>756326</v>
      </c>
      <c r="E56" s="153"/>
      <c r="F56" s="153"/>
      <c r="G56" s="153">
        <f>'将来負担比率（分子）の構造'!J$52</f>
        <v>753912</v>
      </c>
      <c r="H56" s="153"/>
      <c r="I56" s="153"/>
      <c r="J56" s="153">
        <f>'将来負担比率（分子）の構造'!K$52</f>
        <v>755980</v>
      </c>
      <c r="K56" s="153"/>
      <c r="L56" s="153"/>
      <c r="M56" s="153">
        <f>'将来負担比率（分子）の構造'!L$52</f>
        <v>745750</v>
      </c>
      <c r="N56" s="153"/>
      <c r="O56" s="153"/>
      <c r="P56" s="153">
        <f>'将来負担比率（分子）の構造'!M$52</f>
        <v>745514</v>
      </c>
    </row>
    <row r="57" spans="1:16" x14ac:dyDescent="0.2">
      <c r="A57" s="153" t="s">
        <v>39</v>
      </c>
      <c r="B57" s="153"/>
      <c r="C57" s="153"/>
      <c r="D57" s="153">
        <f>'将来負担比率（分子）の構造'!I$51</f>
        <v>7298</v>
      </c>
      <c r="E57" s="153"/>
      <c r="F57" s="153"/>
      <c r="G57" s="153">
        <f>'将来負担比率（分子）の構造'!J$51</f>
        <v>6966</v>
      </c>
      <c r="H57" s="153"/>
      <c r="I57" s="153"/>
      <c r="J57" s="153">
        <f>'将来負担比率（分子）の構造'!K$51</f>
        <v>9158</v>
      </c>
      <c r="K57" s="153"/>
      <c r="L57" s="153"/>
      <c r="M57" s="153">
        <f>'将来負担比率（分子）の構造'!L$51</f>
        <v>8828</v>
      </c>
      <c r="N57" s="153"/>
      <c r="O57" s="153"/>
      <c r="P57" s="153">
        <f>'将来負担比率（分子）の構造'!M$51</f>
        <v>8275</v>
      </c>
    </row>
    <row r="58" spans="1:16" x14ac:dyDescent="0.2">
      <c r="A58" s="153" t="s">
        <v>38</v>
      </c>
      <c r="B58" s="153"/>
      <c r="C58" s="153"/>
      <c r="D58" s="153">
        <f>'将来負担比率（分子）の構造'!I$50</f>
        <v>80507</v>
      </c>
      <c r="E58" s="153"/>
      <c r="F58" s="153"/>
      <c r="G58" s="153">
        <f>'将来負担比率（分子）の構造'!J$50</f>
        <v>67625</v>
      </c>
      <c r="H58" s="153"/>
      <c r="I58" s="153"/>
      <c r="J58" s="153">
        <f>'将来負担比率（分子）の構造'!K$50</f>
        <v>47304</v>
      </c>
      <c r="K58" s="153"/>
      <c r="L58" s="153"/>
      <c r="M58" s="153">
        <f>'将来負担比率（分子）の構造'!L$50</f>
        <v>48466</v>
      </c>
      <c r="N58" s="153"/>
      <c r="O58" s="153"/>
      <c r="P58" s="153">
        <f>'将来負担比率（分子）の構造'!M$50</f>
        <v>50915</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2990</v>
      </c>
      <c r="C61" s="153"/>
      <c r="D61" s="153"/>
      <c r="E61" s="153">
        <f>'将来負担比率（分子）の構造'!J$46</f>
        <v>2824</v>
      </c>
      <c r="F61" s="153"/>
      <c r="G61" s="153"/>
      <c r="H61" s="153">
        <f>'将来負担比率（分子）の構造'!K$46</f>
        <v>2147</v>
      </c>
      <c r="I61" s="153"/>
      <c r="J61" s="153"/>
      <c r="K61" s="153">
        <f>'将来負担比率（分子）の構造'!L$46</f>
        <v>1989</v>
      </c>
      <c r="L61" s="153"/>
      <c r="M61" s="153"/>
      <c r="N61" s="153">
        <f>'将来負担比率（分子）の構造'!M$46</f>
        <v>1851</v>
      </c>
      <c r="O61" s="153"/>
      <c r="P61" s="153"/>
    </row>
    <row r="62" spans="1:16" x14ac:dyDescent="0.2">
      <c r="A62" s="153" t="s">
        <v>32</v>
      </c>
      <c r="B62" s="153">
        <f>'将来負担比率（分子）の構造'!I$45</f>
        <v>182780</v>
      </c>
      <c r="C62" s="153"/>
      <c r="D62" s="153"/>
      <c r="E62" s="153">
        <f>'将来負担比率（分子）の構造'!J$45</f>
        <v>181287</v>
      </c>
      <c r="F62" s="153"/>
      <c r="G62" s="153"/>
      <c r="H62" s="153">
        <f>'将来負担比率（分子）の構造'!K$45</f>
        <v>171851</v>
      </c>
      <c r="I62" s="153"/>
      <c r="J62" s="153"/>
      <c r="K62" s="153">
        <f>'将来負担比率（分子）の構造'!L$45</f>
        <v>168919</v>
      </c>
      <c r="L62" s="153"/>
      <c r="M62" s="153"/>
      <c r="N62" s="153">
        <f>'将来負担比率（分子）の構造'!M$45</f>
        <v>165054</v>
      </c>
      <c r="O62" s="153"/>
      <c r="P62" s="153"/>
    </row>
    <row r="63" spans="1:16" x14ac:dyDescent="0.2">
      <c r="A63" s="153" t="s">
        <v>31</v>
      </c>
      <c r="B63" s="153">
        <f>'将来負担比率（分子）の構造'!I$44</f>
        <v>8713</v>
      </c>
      <c r="C63" s="153"/>
      <c r="D63" s="153"/>
      <c r="E63" s="153">
        <f>'将来負担比率（分子）の構造'!J$44</f>
        <v>8177</v>
      </c>
      <c r="F63" s="153"/>
      <c r="G63" s="153"/>
      <c r="H63" s="153">
        <f>'将来負担比率（分子）の構造'!K$44</f>
        <v>7607</v>
      </c>
      <c r="I63" s="153"/>
      <c r="J63" s="153"/>
      <c r="K63" s="153">
        <f>'将来負担比率（分子）の構造'!L$44</f>
        <v>7132</v>
      </c>
      <c r="L63" s="153"/>
      <c r="M63" s="153"/>
      <c r="N63" s="153">
        <f>'将来負担比率（分子）の構造'!M$44</f>
        <v>6631</v>
      </c>
      <c r="O63" s="153"/>
      <c r="P63" s="153"/>
    </row>
    <row r="64" spans="1:16" x14ac:dyDescent="0.2">
      <c r="A64" s="153" t="s">
        <v>30</v>
      </c>
      <c r="B64" s="153">
        <f>'将来負担比率（分子）の構造'!I$43</f>
        <v>3698</v>
      </c>
      <c r="C64" s="153"/>
      <c r="D64" s="153"/>
      <c r="E64" s="153">
        <f>'将来負担比率（分子）の構造'!J$43</f>
        <v>2573</v>
      </c>
      <c r="F64" s="153"/>
      <c r="G64" s="153"/>
      <c r="H64" s="153">
        <f>'将来負担比率（分子）の構造'!K$43</f>
        <v>3614</v>
      </c>
      <c r="I64" s="153"/>
      <c r="J64" s="153"/>
      <c r="K64" s="153">
        <f>'将来負担比率（分子）の構造'!L$43</f>
        <v>4080</v>
      </c>
      <c r="L64" s="153"/>
      <c r="M64" s="153"/>
      <c r="N64" s="153">
        <f>'将来負担比率（分子）の構造'!M$43</f>
        <v>4703</v>
      </c>
      <c r="O64" s="153"/>
      <c r="P64" s="153"/>
    </row>
    <row r="65" spans="1:16" x14ac:dyDescent="0.2">
      <c r="A65" s="153" t="s">
        <v>29</v>
      </c>
      <c r="B65" s="153">
        <f>'将来負担比率（分子）の構造'!I$42</f>
        <v>1966</v>
      </c>
      <c r="C65" s="153"/>
      <c r="D65" s="153"/>
      <c r="E65" s="153">
        <f>'将来負担比率（分子）の構造'!J$42</f>
        <v>1362</v>
      </c>
      <c r="F65" s="153"/>
      <c r="G65" s="153"/>
      <c r="H65" s="153">
        <f>'将来負担比率（分子）の構造'!K$42</f>
        <v>752</v>
      </c>
      <c r="I65" s="153"/>
      <c r="J65" s="153"/>
      <c r="K65" s="153">
        <f>'将来負担比率（分子）の構造'!L$42</f>
        <v>386</v>
      </c>
      <c r="L65" s="153"/>
      <c r="M65" s="153"/>
      <c r="N65" s="153">
        <f>'将来負担比率（分子）の構造'!M$42</f>
        <v>164</v>
      </c>
      <c r="O65" s="153"/>
      <c r="P65" s="153"/>
    </row>
    <row r="66" spans="1:16" x14ac:dyDescent="0.2">
      <c r="A66" s="153" t="s">
        <v>28</v>
      </c>
      <c r="B66" s="153">
        <f>'将来負担比率（分子）の構造'!I$41</f>
        <v>1229593</v>
      </c>
      <c r="C66" s="153"/>
      <c r="D66" s="153"/>
      <c r="E66" s="153">
        <f>'将来負担比率（分子）の構造'!J$41</f>
        <v>1232905</v>
      </c>
      <c r="F66" s="153"/>
      <c r="G66" s="153"/>
      <c r="H66" s="153">
        <f>'将来負担比率（分子）の構造'!K$41</f>
        <v>1251342</v>
      </c>
      <c r="I66" s="153"/>
      <c r="J66" s="153"/>
      <c r="K66" s="153">
        <f>'将来負担比率（分子）の構造'!L$41</f>
        <v>1251039</v>
      </c>
      <c r="L66" s="153"/>
      <c r="M66" s="153"/>
      <c r="N66" s="153">
        <f>'将来負担比率（分子）の構造'!M$41</f>
        <v>1262643</v>
      </c>
      <c r="O66" s="153"/>
      <c r="P66" s="153"/>
    </row>
    <row r="67" spans="1:16" x14ac:dyDescent="0.2">
      <c r="A67" s="153" t="s">
        <v>72</v>
      </c>
      <c r="B67" s="153" t="e">
        <f>NA()</f>
        <v>#N/A</v>
      </c>
      <c r="C67" s="153">
        <f>IF(ISNUMBER('将来負担比率（分子）の構造'!I$53), IF('将来負担比率（分子）の構造'!I$53 &lt; 0, 0, '将来負担比率（分子）の構造'!I$53), NA())</f>
        <v>585609</v>
      </c>
      <c r="D67" s="153" t="e">
        <f>NA()</f>
        <v>#N/A</v>
      </c>
      <c r="E67" s="153" t="e">
        <f>NA()</f>
        <v>#N/A</v>
      </c>
      <c r="F67" s="153">
        <f>IF(ISNUMBER('将来負担比率（分子）の構造'!J$53), IF('将来負担比率（分子）の構造'!J$53 &lt; 0, 0, '将来負担比率（分子）の構造'!J$53), NA())</f>
        <v>600625</v>
      </c>
      <c r="G67" s="153" t="e">
        <f>NA()</f>
        <v>#N/A</v>
      </c>
      <c r="H67" s="153" t="e">
        <f>NA()</f>
        <v>#N/A</v>
      </c>
      <c r="I67" s="153">
        <f>IF(ISNUMBER('将来負担比率（分子）の構造'!K$53), IF('将来負担比率（分子）の構造'!K$53 &lt; 0, 0, '将来負担比率（分子）の構造'!K$53), NA())</f>
        <v>624870</v>
      </c>
      <c r="J67" s="153" t="e">
        <f>NA()</f>
        <v>#N/A</v>
      </c>
      <c r="K67" s="153" t="e">
        <f>NA()</f>
        <v>#N/A</v>
      </c>
      <c r="L67" s="153">
        <f>IF(ISNUMBER('将来負担比率（分子）の構造'!L$53), IF('将来負担比率（分子）の構造'!L$53 &lt; 0, 0, '将来負担比率（分子）の構造'!L$53), NA())</f>
        <v>630502</v>
      </c>
      <c r="M67" s="153" t="e">
        <f>NA()</f>
        <v>#N/A</v>
      </c>
      <c r="N67" s="153" t="e">
        <f>NA()</f>
        <v>#N/A</v>
      </c>
      <c r="O67" s="153">
        <f>IF(ISNUMBER('将来負担比率（分子）の構造'!M$53), IF('将来負担比率（分子）の構造'!M$53 &lt; 0, 0, '将来負担比率（分子）の構造'!M$53), NA())</f>
        <v>636341</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7256</v>
      </c>
      <c r="C72" s="157">
        <f>基金残高に係る経年分析!G55</f>
        <v>7212</v>
      </c>
      <c r="D72" s="157">
        <f>基金残高に係る経年分析!H55</f>
        <v>7518</v>
      </c>
    </row>
    <row r="73" spans="1:16" x14ac:dyDescent="0.2">
      <c r="A73" s="156" t="s">
        <v>75</v>
      </c>
      <c r="B73" s="157">
        <f>基金残高に係る経年分析!F56</f>
        <v>8719</v>
      </c>
      <c r="C73" s="157">
        <f>基金残高に係る経年分析!G56</f>
        <v>7521</v>
      </c>
      <c r="D73" s="157">
        <f>基金残高に係る経年分析!H56</f>
        <v>6924</v>
      </c>
    </row>
    <row r="74" spans="1:16" x14ac:dyDescent="0.2">
      <c r="A74" s="156" t="s">
        <v>76</v>
      </c>
      <c r="B74" s="157">
        <f>基金残高に係る経年分析!F57</f>
        <v>42292</v>
      </c>
      <c r="C74" s="157">
        <f>基金残高に係る経年分析!G57</f>
        <v>40439</v>
      </c>
      <c r="D74" s="157">
        <f>基金残高に係る経年分析!H57</f>
        <v>39728</v>
      </c>
    </row>
  </sheetData>
  <sheetProtection algorithmName="SHA-512" hashValue="jwbWU+ZRcwCtcyubevzNMecfWrD3KAZqge/vz7FqeFvIByNXHC5B9kKwRnXGEZmgsj6nk0wdjO1dKftWonhgZA==" saltValue="Ksf5mvLjn/rRurOtL7GY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W111" sqref="BW111"/>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185</v>
      </c>
      <c r="DD1" s="701"/>
      <c r="DE1" s="701"/>
      <c r="DF1" s="701"/>
      <c r="DG1" s="701"/>
      <c r="DH1" s="701"/>
      <c r="DI1" s="702"/>
      <c r="DK1" s="700" t="s">
        <v>186</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190</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191</v>
      </c>
      <c r="S4" s="674"/>
      <c r="T4" s="674"/>
      <c r="U4" s="674"/>
      <c r="V4" s="674"/>
      <c r="W4" s="674"/>
      <c r="X4" s="674"/>
      <c r="Y4" s="675"/>
      <c r="Z4" s="673" t="s">
        <v>192</v>
      </c>
      <c r="AA4" s="674"/>
      <c r="AB4" s="674"/>
      <c r="AC4" s="675"/>
      <c r="AD4" s="673" t="s">
        <v>193</v>
      </c>
      <c r="AE4" s="674"/>
      <c r="AF4" s="674"/>
      <c r="AG4" s="674"/>
      <c r="AH4" s="674"/>
      <c r="AI4" s="674"/>
      <c r="AJ4" s="674"/>
      <c r="AK4" s="675"/>
      <c r="AL4" s="673" t="s">
        <v>192</v>
      </c>
      <c r="AM4" s="674"/>
      <c r="AN4" s="674"/>
      <c r="AO4" s="675"/>
      <c r="AP4" s="703" t="s">
        <v>194</v>
      </c>
      <c r="AQ4" s="703"/>
      <c r="AR4" s="703"/>
      <c r="AS4" s="703"/>
      <c r="AT4" s="703"/>
      <c r="AU4" s="703"/>
      <c r="AV4" s="703"/>
      <c r="AW4" s="703"/>
      <c r="AX4" s="703"/>
      <c r="AY4" s="703"/>
      <c r="AZ4" s="703"/>
      <c r="BA4" s="703"/>
      <c r="BB4" s="703"/>
      <c r="BC4" s="703"/>
      <c r="BD4" s="703" t="s">
        <v>195</v>
      </c>
      <c r="BE4" s="703"/>
      <c r="BF4" s="703"/>
      <c r="BG4" s="703"/>
      <c r="BH4" s="703"/>
      <c r="BI4" s="703"/>
      <c r="BJ4" s="703"/>
      <c r="BK4" s="703"/>
      <c r="BL4" s="703" t="s">
        <v>192</v>
      </c>
      <c r="BM4" s="703"/>
      <c r="BN4" s="703"/>
      <c r="BO4" s="703"/>
      <c r="BP4" s="703" t="s">
        <v>196</v>
      </c>
      <c r="BQ4" s="703"/>
      <c r="BR4" s="703"/>
      <c r="BS4" s="703"/>
      <c r="BT4" s="703"/>
      <c r="BU4" s="703"/>
      <c r="BV4" s="703"/>
      <c r="BW4" s="703"/>
      <c r="BY4" s="673" t="s">
        <v>197</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198</v>
      </c>
      <c r="C5" s="666"/>
      <c r="D5" s="666"/>
      <c r="E5" s="666"/>
      <c r="F5" s="666"/>
      <c r="G5" s="666"/>
      <c r="H5" s="666"/>
      <c r="I5" s="666"/>
      <c r="J5" s="666"/>
      <c r="K5" s="666"/>
      <c r="L5" s="666"/>
      <c r="M5" s="666"/>
      <c r="N5" s="666"/>
      <c r="O5" s="666"/>
      <c r="P5" s="666"/>
      <c r="Q5" s="667"/>
      <c r="R5" s="686">
        <v>143719335</v>
      </c>
      <c r="S5" s="687"/>
      <c r="T5" s="687"/>
      <c r="U5" s="687"/>
      <c r="V5" s="687"/>
      <c r="W5" s="687"/>
      <c r="X5" s="687"/>
      <c r="Y5" s="688"/>
      <c r="Z5" s="698">
        <v>20.8</v>
      </c>
      <c r="AA5" s="698"/>
      <c r="AB5" s="698"/>
      <c r="AC5" s="698"/>
      <c r="AD5" s="699">
        <v>116929891</v>
      </c>
      <c r="AE5" s="699"/>
      <c r="AF5" s="699"/>
      <c r="AG5" s="699"/>
      <c r="AH5" s="699"/>
      <c r="AI5" s="699"/>
      <c r="AJ5" s="699"/>
      <c r="AK5" s="699"/>
      <c r="AL5" s="683">
        <v>32.4</v>
      </c>
      <c r="AM5" s="684"/>
      <c r="AN5" s="684"/>
      <c r="AO5" s="685"/>
      <c r="AP5" s="665" t="s">
        <v>199</v>
      </c>
      <c r="AQ5" s="666"/>
      <c r="AR5" s="666"/>
      <c r="AS5" s="666"/>
      <c r="AT5" s="666"/>
      <c r="AU5" s="666"/>
      <c r="AV5" s="666"/>
      <c r="AW5" s="666"/>
      <c r="AX5" s="666"/>
      <c r="AY5" s="666"/>
      <c r="AZ5" s="666"/>
      <c r="BA5" s="666"/>
      <c r="BB5" s="666"/>
      <c r="BC5" s="667"/>
      <c r="BD5" s="612">
        <v>143638406</v>
      </c>
      <c r="BE5" s="613"/>
      <c r="BF5" s="613"/>
      <c r="BG5" s="613"/>
      <c r="BH5" s="613"/>
      <c r="BI5" s="613"/>
      <c r="BJ5" s="613"/>
      <c r="BK5" s="614"/>
      <c r="BL5" s="676">
        <v>99.9</v>
      </c>
      <c r="BM5" s="676"/>
      <c r="BN5" s="676"/>
      <c r="BO5" s="676"/>
      <c r="BP5" s="671">
        <v>739791</v>
      </c>
      <c r="BQ5" s="671"/>
      <c r="BR5" s="671"/>
      <c r="BS5" s="671"/>
      <c r="BT5" s="671"/>
      <c r="BU5" s="671"/>
      <c r="BV5" s="671"/>
      <c r="BW5" s="672"/>
      <c r="BY5" s="673" t="s">
        <v>194</v>
      </c>
      <c r="BZ5" s="674"/>
      <c r="CA5" s="674"/>
      <c r="CB5" s="674"/>
      <c r="CC5" s="674"/>
      <c r="CD5" s="674"/>
      <c r="CE5" s="674"/>
      <c r="CF5" s="674"/>
      <c r="CG5" s="674"/>
      <c r="CH5" s="674"/>
      <c r="CI5" s="674"/>
      <c r="CJ5" s="674"/>
      <c r="CK5" s="674"/>
      <c r="CL5" s="675"/>
      <c r="CM5" s="673" t="s">
        <v>200</v>
      </c>
      <c r="CN5" s="674"/>
      <c r="CO5" s="674"/>
      <c r="CP5" s="674"/>
      <c r="CQ5" s="674"/>
      <c r="CR5" s="674"/>
      <c r="CS5" s="674"/>
      <c r="CT5" s="675"/>
      <c r="CU5" s="673" t="s">
        <v>192</v>
      </c>
      <c r="CV5" s="674"/>
      <c r="CW5" s="674"/>
      <c r="CX5" s="675"/>
      <c r="CY5" s="673" t="s">
        <v>201</v>
      </c>
      <c r="CZ5" s="674"/>
      <c r="DA5" s="674"/>
      <c r="DB5" s="674"/>
      <c r="DC5" s="674"/>
      <c r="DD5" s="674"/>
      <c r="DE5" s="674"/>
      <c r="DF5" s="674"/>
      <c r="DG5" s="674"/>
      <c r="DH5" s="674"/>
      <c r="DI5" s="674"/>
      <c r="DJ5" s="674"/>
      <c r="DK5" s="675"/>
      <c r="DL5" s="673" t="s">
        <v>202</v>
      </c>
      <c r="DM5" s="674"/>
      <c r="DN5" s="674"/>
      <c r="DO5" s="674"/>
      <c r="DP5" s="674"/>
      <c r="DQ5" s="674"/>
      <c r="DR5" s="674"/>
      <c r="DS5" s="674"/>
      <c r="DT5" s="674"/>
      <c r="DU5" s="674"/>
      <c r="DV5" s="674"/>
      <c r="DW5" s="674"/>
      <c r="DX5" s="675"/>
    </row>
    <row r="6" spans="2:138" ht="11.25" customHeight="1" x14ac:dyDescent="0.2">
      <c r="B6" s="609" t="s">
        <v>203</v>
      </c>
      <c r="C6" s="610"/>
      <c r="D6" s="610"/>
      <c r="E6" s="610"/>
      <c r="F6" s="610"/>
      <c r="G6" s="610"/>
      <c r="H6" s="610"/>
      <c r="I6" s="610"/>
      <c r="J6" s="610"/>
      <c r="K6" s="610"/>
      <c r="L6" s="610"/>
      <c r="M6" s="610"/>
      <c r="N6" s="610"/>
      <c r="O6" s="610"/>
      <c r="P6" s="610"/>
      <c r="Q6" s="611"/>
      <c r="R6" s="612">
        <v>23245101</v>
      </c>
      <c r="S6" s="613"/>
      <c r="T6" s="613"/>
      <c r="U6" s="613"/>
      <c r="V6" s="613"/>
      <c r="W6" s="613"/>
      <c r="X6" s="613"/>
      <c r="Y6" s="614"/>
      <c r="Z6" s="676">
        <v>3.4</v>
      </c>
      <c r="AA6" s="676"/>
      <c r="AB6" s="676"/>
      <c r="AC6" s="676"/>
      <c r="AD6" s="671">
        <v>23245101</v>
      </c>
      <c r="AE6" s="671"/>
      <c r="AF6" s="671"/>
      <c r="AG6" s="671"/>
      <c r="AH6" s="671"/>
      <c r="AI6" s="671"/>
      <c r="AJ6" s="671"/>
      <c r="AK6" s="671"/>
      <c r="AL6" s="615">
        <v>6.5</v>
      </c>
      <c r="AM6" s="677"/>
      <c r="AN6" s="677"/>
      <c r="AO6" s="678"/>
      <c r="AP6" s="609" t="s">
        <v>204</v>
      </c>
      <c r="AQ6" s="610"/>
      <c r="AR6" s="610"/>
      <c r="AS6" s="610"/>
      <c r="AT6" s="610"/>
      <c r="AU6" s="610"/>
      <c r="AV6" s="610"/>
      <c r="AW6" s="610"/>
      <c r="AX6" s="610"/>
      <c r="AY6" s="610"/>
      <c r="AZ6" s="610"/>
      <c r="BA6" s="610"/>
      <c r="BB6" s="610"/>
      <c r="BC6" s="611"/>
      <c r="BD6" s="612">
        <v>143638406</v>
      </c>
      <c r="BE6" s="613"/>
      <c r="BF6" s="613"/>
      <c r="BG6" s="613"/>
      <c r="BH6" s="613"/>
      <c r="BI6" s="613"/>
      <c r="BJ6" s="613"/>
      <c r="BK6" s="614"/>
      <c r="BL6" s="676">
        <v>99.9</v>
      </c>
      <c r="BM6" s="676"/>
      <c r="BN6" s="676"/>
      <c r="BO6" s="676"/>
      <c r="BP6" s="671">
        <v>739791</v>
      </c>
      <c r="BQ6" s="671"/>
      <c r="BR6" s="671"/>
      <c r="BS6" s="671"/>
      <c r="BT6" s="671"/>
      <c r="BU6" s="671"/>
      <c r="BV6" s="671"/>
      <c r="BW6" s="672"/>
      <c r="BY6" s="665" t="s">
        <v>205</v>
      </c>
      <c r="BZ6" s="666"/>
      <c r="CA6" s="666"/>
      <c r="CB6" s="666"/>
      <c r="CC6" s="666"/>
      <c r="CD6" s="666"/>
      <c r="CE6" s="666"/>
      <c r="CF6" s="666"/>
      <c r="CG6" s="666"/>
      <c r="CH6" s="666"/>
      <c r="CI6" s="666"/>
      <c r="CJ6" s="666"/>
      <c r="CK6" s="666"/>
      <c r="CL6" s="667"/>
      <c r="CM6" s="612">
        <v>1213216</v>
      </c>
      <c r="CN6" s="613"/>
      <c r="CO6" s="613"/>
      <c r="CP6" s="613"/>
      <c r="CQ6" s="613"/>
      <c r="CR6" s="613"/>
      <c r="CS6" s="613"/>
      <c r="CT6" s="614"/>
      <c r="CU6" s="676">
        <v>0.2</v>
      </c>
      <c r="CV6" s="676"/>
      <c r="CW6" s="676"/>
      <c r="CX6" s="676"/>
      <c r="CY6" s="618" t="s">
        <v>118</v>
      </c>
      <c r="CZ6" s="613"/>
      <c r="DA6" s="613"/>
      <c r="DB6" s="613"/>
      <c r="DC6" s="613"/>
      <c r="DD6" s="613"/>
      <c r="DE6" s="613"/>
      <c r="DF6" s="613"/>
      <c r="DG6" s="613"/>
      <c r="DH6" s="613"/>
      <c r="DI6" s="613"/>
      <c r="DJ6" s="613"/>
      <c r="DK6" s="614"/>
      <c r="DL6" s="618">
        <v>1213216</v>
      </c>
      <c r="DM6" s="613"/>
      <c r="DN6" s="613"/>
      <c r="DO6" s="613"/>
      <c r="DP6" s="613"/>
      <c r="DQ6" s="613"/>
      <c r="DR6" s="613"/>
      <c r="DS6" s="613"/>
      <c r="DT6" s="613"/>
      <c r="DU6" s="613"/>
      <c r="DV6" s="613"/>
      <c r="DW6" s="613"/>
      <c r="DX6" s="696"/>
    </row>
    <row r="7" spans="2:138" ht="11.25" customHeight="1" x14ac:dyDescent="0.2">
      <c r="B7" s="609" t="s">
        <v>206</v>
      </c>
      <c r="C7" s="610"/>
      <c r="D7" s="610"/>
      <c r="E7" s="610"/>
      <c r="F7" s="610"/>
      <c r="G7" s="610"/>
      <c r="H7" s="610"/>
      <c r="I7" s="610"/>
      <c r="J7" s="610"/>
      <c r="K7" s="610"/>
      <c r="L7" s="610"/>
      <c r="M7" s="610"/>
      <c r="N7" s="610"/>
      <c r="O7" s="610"/>
      <c r="P7" s="610"/>
      <c r="Q7" s="611"/>
      <c r="R7" s="612">
        <v>1732277</v>
      </c>
      <c r="S7" s="613"/>
      <c r="T7" s="613"/>
      <c r="U7" s="613"/>
      <c r="V7" s="613"/>
      <c r="W7" s="613"/>
      <c r="X7" s="613"/>
      <c r="Y7" s="614"/>
      <c r="Z7" s="676">
        <v>0.3</v>
      </c>
      <c r="AA7" s="676"/>
      <c r="AB7" s="676"/>
      <c r="AC7" s="676"/>
      <c r="AD7" s="671">
        <v>1732277</v>
      </c>
      <c r="AE7" s="671"/>
      <c r="AF7" s="671"/>
      <c r="AG7" s="671"/>
      <c r="AH7" s="671"/>
      <c r="AI7" s="671"/>
      <c r="AJ7" s="671"/>
      <c r="AK7" s="671"/>
      <c r="AL7" s="615">
        <v>0.5</v>
      </c>
      <c r="AM7" s="677"/>
      <c r="AN7" s="677"/>
      <c r="AO7" s="678"/>
      <c r="AP7" s="609" t="s">
        <v>207</v>
      </c>
      <c r="AQ7" s="610"/>
      <c r="AR7" s="610"/>
      <c r="AS7" s="610"/>
      <c r="AT7" s="610"/>
      <c r="AU7" s="610"/>
      <c r="AV7" s="610"/>
      <c r="AW7" s="610"/>
      <c r="AX7" s="610"/>
      <c r="AY7" s="610"/>
      <c r="AZ7" s="610"/>
      <c r="BA7" s="610"/>
      <c r="BB7" s="610"/>
      <c r="BC7" s="611"/>
      <c r="BD7" s="612">
        <v>43798972</v>
      </c>
      <c r="BE7" s="613"/>
      <c r="BF7" s="613"/>
      <c r="BG7" s="613"/>
      <c r="BH7" s="613"/>
      <c r="BI7" s="613"/>
      <c r="BJ7" s="613"/>
      <c r="BK7" s="614"/>
      <c r="BL7" s="676">
        <v>30.5</v>
      </c>
      <c r="BM7" s="676"/>
      <c r="BN7" s="676"/>
      <c r="BO7" s="676"/>
      <c r="BP7" s="671">
        <v>739791</v>
      </c>
      <c r="BQ7" s="671"/>
      <c r="BR7" s="671"/>
      <c r="BS7" s="671"/>
      <c r="BT7" s="671"/>
      <c r="BU7" s="671"/>
      <c r="BV7" s="671"/>
      <c r="BW7" s="672"/>
      <c r="BY7" s="609" t="s">
        <v>208</v>
      </c>
      <c r="BZ7" s="610"/>
      <c r="CA7" s="610"/>
      <c r="CB7" s="610"/>
      <c r="CC7" s="610"/>
      <c r="CD7" s="610"/>
      <c r="CE7" s="610"/>
      <c r="CF7" s="610"/>
      <c r="CG7" s="610"/>
      <c r="CH7" s="610"/>
      <c r="CI7" s="610"/>
      <c r="CJ7" s="610"/>
      <c r="CK7" s="610"/>
      <c r="CL7" s="611"/>
      <c r="CM7" s="612">
        <v>43661745</v>
      </c>
      <c r="CN7" s="613"/>
      <c r="CO7" s="613"/>
      <c r="CP7" s="613"/>
      <c r="CQ7" s="613"/>
      <c r="CR7" s="613"/>
      <c r="CS7" s="613"/>
      <c r="CT7" s="614"/>
      <c r="CU7" s="676">
        <v>6.5</v>
      </c>
      <c r="CV7" s="676"/>
      <c r="CW7" s="676"/>
      <c r="CX7" s="676"/>
      <c r="CY7" s="618">
        <v>17432694</v>
      </c>
      <c r="CZ7" s="613"/>
      <c r="DA7" s="613"/>
      <c r="DB7" s="613"/>
      <c r="DC7" s="613"/>
      <c r="DD7" s="613"/>
      <c r="DE7" s="613"/>
      <c r="DF7" s="613"/>
      <c r="DG7" s="613"/>
      <c r="DH7" s="613"/>
      <c r="DI7" s="613"/>
      <c r="DJ7" s="613"/>
      <c r="DK7" s="614"/>
      <c r="DL7" s="618">
        <v>24198125</v>
      </c>
      <c r="DM7" s="613"/>
      <c r="DN7" s="613"/>
      <c r="DO7" s="613"/>
      <c r="DP7" s="613"/>
      <c r="DQ7" s="613"/>
      <c r="DR7" s="613"/>
      <c r="DS7" s="613"/>
      <c r="DT7" s="613"/>
      <c r="DU7" s="613"/>
      <c r="DV7" s="613"/>
      <c r="DW7" s="613"/>
      <c r="DX7" s="696"/>
    </row>
    <row r="8" spans="2:138" ht="11.25" customHeight="1" x14ac:dyDescent="0.2">
      <c r="B8" s="609" t="s">
        <v>209</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210</v>
      </c>
      <c r="AQ8" s="610"/>
      <c r="AR8" s="610"/>
      <c r="AS8" s="610"/>
      <c r="AT8" s="610"/>
      <c r="AU8" s="610"/>
      <c r="AV8" s="610"/>
      <c r="AW8" s="610"/>
      <c r="AX8" s="610"/>
      <c r="AY8" s="610"/>
      <c r="AZ8" s="610"/>
      <c r="BA8" s="610"/>
      <c r="BB8" s="610"/>
      <c r="BC8" s="611"/>
      <c r="BD8" s="612">
        <v>1259899</v>
      </c>
      <c r="BE8" s="613"/>
      <c r="BF8" s="613"/>
      <c r="BG8" s="613"/>
      <c r="BH8" s="613"/>
      <c r="BI8" s="613"/>
      <c r="BJ8" s="613"/>
      <c r="BK8" s="614"/>
      <c r="BL8" s="676">
        <v>0.9</v>
      </c>
      <c r="BM8" s="676"/>
      <c r="BN8" s="676"/>
      <c r="BO8" s="676"/>
      <c r="BP8" s="671">
        <v>323013</v>
      </c>
      <c r="BQ8" s="671"/>
      <c r="BR8" s="671"/>
      <c r="BS8" s="671"/>
      <c r="BT8" s="671"/>
      <c r="BU8" s="671"/>
      <c r="BV8" s="671"/>
      <c r="BW8" s="672"/>
      <c r="BY8" s="609" t="s">
        <v>211</v>
      </c>
      <c r="BZ8" s="610"/>
      <c r="CA8" s="610"/>
      <c r="CB8" s="610"/>
      <c r="CC8" s="610"/>
      <c r="CD8" s="610"/>
      <c r="CE8" s="610"/>
      <c r="CF8" s="610"/>
      <c r="CG8" s="610"/>
      <c r="CH8" s="610"/>
      <c r="CI8" s="610"/>
      <c r="CJ8" s="610"/>
      <c r="CK8" s="610"/>
      <c r="CL8" s="611"/>
      <c r="CM8" s="612">
        <v>105072178</v>
      </c>
      <c r="CN8" s="613"/>
      <c r="CO8" s="613"/>
      <c r="CP8" s="613"/>
      <c r="CQ8" s="613"/>
      <c r="CR8" s="613"/>
      <c r="CS8" s="613"/>
      <c r="CT8" s="614"/>
      <c r="CU8" s="615">
        <v>15.6</v>
      </c>
      <c r="CV8" s="677"/>
      <c r="CW8" s="677"/>
      <c r="CX8" s="679"/>
      <c r="CY8" s="618">
        <v>1233833</v>
      </c>
      <c r="CZ8" s="613"/>
      <c r="DA8" s="613"/>
      <c r="DB8" s="613"/>
      <c r="DC8" s="613"/>
      <c r="DD8" s="613"/>
      <c r="DE8" s="613"/>
      <c r="DF8" s="613"/>
      <c r="DG8" s="613"/>
      <c r="DH8" s="613"/>
      <c r="DI8" s="613"/>
      <c r="DJ8" s="613"/>
      <c r="DK8" s="614"/>
      <c r="DL8" s="618">
        <v>93984576</v>
      </c>
      <c r="DM8" s="613"/>
      <c r="DN8" s="613"/>
      <c r="DO8" s="613"/>
      <c r="DP8" s="613"/>
      <c r="DQ8" s="613"/>
      <c r="DR8" s="613"/>
      <c r="DS8" s="613"/>
      <c r="DT8" s="613"/>
      <c r="DU8" s="613"/>
      <c r="DV8" s="613"/>
      <c r="DW8" s="613"/>
      <c r="DX8" s="696"/>
    </row>
    <row r="9" spans="2:138" ht="11.25" customHeight="1" x14ac:dyDescent="0.2">
      <c r="B9" s="609" t="s">
        <v>212</v>
      </c>
      <c r="C9" s="610"/>
      <c r="D9" s="610"/>
      <c r="E9" s="610"/>
      <c r="F9" s="610"/>
      <c r="G9" s="610"/>
      <c r="H9" s="610"/>
      <c r="I9" s="610"/>
      <c r="J9" s="610"/>
      <c r="K9" s="610"/>
      <c r="L9" s="610"/>
      <c r="M9" s="610"/>
      <c r="N9" s="610"/>
      <c r="O9" s="610"/>
      <c r="P9" s="610"/>
      <c r="Q9" s="611"/>
      <c r="R9" s="612" t="s">
        <v>213</v>
      </c>
      <c r="S9" s="613"/>
      <c r="T9" s="613"/>
      <c r="U9" s="613"/>
      <c r="V9" s="613"/>
      <c r="W9" s="613"/>
      <c r="X9" s="613"/>
      <c r="Y9" s="614"/>
      <c r="Z9" s="676" t="s">
        <v>213</v>
      </c>
      <c r="AA9" s="676"/>
      <c r="AB9" s="676"/>
      <c r="AC9" s="676"/>
      <c r="AD9" s="671" t="s">
        <v>137</v>
      </c>
      <c r="AE9" s="671"/>
      <c r="AF9" s="671"/>
      <c r="AG9" s="671"/>
      <c r="AH9" s="671"/>
      <c r="AI9" s="671"/>
      <c r="AJ9" s="671"/>
      <c r="AK9" s="671"/>
      <c r="AL9" s="615" t="s">
        <v>118</v>
      </c>
      <c r="AM9" s="677"/>
      <c r="AN9" s="677"/>
      <c r="AO9" s="678"/>
      <c r="AP9" s="609" t="s">
        <v>214</v>
      </c>
      <c r="AQ9" s="610"/>
      <c r="AR9" s="610"/>
      <c r="AS9" s="610"/>
      <c r="AT9" s="610"/>
      <c r="AU9" s="610"/>
      <c r="AV9" s="610"/>
      <c r="AW9" s="610"/>
      <c r="AX9" s="610"/>
      <c r="AY9" s="610"/>
      <c r="AZ9" s="610"/>
      <c r="BA9" s="610"/>
      <c r="BB9" s="610"/>
      <c r="BC9" s="611"/>
      <c r="BD9" s="612">
        <v>36708468</v>
      </c>
      <c r="BE9" s="613"/>
      <c r="BF9" s="613"/>
      <c r="BG9" s="613"/>
      <c r="BH9" s="613"/>
      <c r="BI9" s="613"/>
      <c r="BJ9" s="613"/>
      <c r="BK9" s="614"/>
      <c r="BL9" s="676">
        <v>25.5</v>
      </c>
      <c r="BM9" s="676"/>
      <c r="BN9" s="676"/>
      <c r="BO9" s="676"/>
      <c r="BP9" s="671" t="s">
        <v>118</v>
      </c>
      <c r="BQ9" s="671"/>
      <c r="BR9" s="671"/>
      <c r="BS9" s="671"/>
      <c r="BT9" s="671"/>
      <c r="BU9" s="671"/>
      <c r="BV9" s="671"/>
      <c r="BW9" s="672"/>
      <c r="BY9" s="609" t="s">
        <v>215</v>
      </c>
      <c r="BZ9" s="610"/>
      <c r="CA9" s="610"/>
      <c r="CB9" s="610"/>
      <c r="CC9" s="610"/>
      <c r="CD9" s="610"/>
      <c r="CE9" s="610"/>
      <c r="CF9" s="610"/>
      <c r="CG9" s="610"/>
      <c r="CH9" s="610"/>
      <c r="CI9" s="610"/>
      <c r="CJ9" s="610"/>
      <c r="CK9" s="610"/>
      <c r="CL9" s="611"/>
      <c r="CM9" s="612">
        <v>20680799</v>
      </c>
      <c r="CN9" s="613"/>
      <c r="CO9" s="613"/>
      <c r="CP9" s="613"/>
      <c r="CQ9" s="613"/>
      <c r="CR9" s="613"/>
      <c r="CS9" s="613"/>
      <c r="CT9" s="614"/>
      <c r="CU9" s="615">
        <v>3.1</v>
      </c>
      <c r="CV9" s="677"/>
      <c r="CW9" s="677"/>
      <c r="CX9" s="679"/>
      <c r="CY9" s="618">
        <v>1136382</v>
      </c>
      <c r="CZ9" s="613"/>
      <c r="DA9" s="613"/>
      <c r="DB9" s="613"/>
      <c r="DC9" s="613"/>
      <c r="DD9" s="613"/>
      <c r="DE9" s="613"/>
      <c r="DF9" s="613"/>
      <c r="DG9" s="613"/>
      <c r="DH9" s="613"/>
      <c r="DI9" s="613"/>
      <c r="DJ9" s="613"/>
      <c r="DK9" s="614"/>
      <c r="DL9" s="618">
        <v>9204659</v>
      </c>
      <c r="DM9" s="613"/>
      <c r="DN9" s="613"/>
      <c r="DO9" s="613"/>
      <c r="DP9" s="613"/>
      <c r="DQ9" s="613"/>
      <c r="DR9" s="613"/>
      <c r="DS9" s="613"/>
      <c r="DT9" s="613"/>
      <c r="DU9" s="613"/>
      <c r="DV9" s="613"/>
      <c r="DW9" s="613"/>
      <c r="DX9" s="696"/>
    </row>
    <row r="10" spans="2:138" ht="11.25" customHeight="1" x14ac:dyDescent="0.2">
      <c r="B10" s="609" t="s">
        <v>216</v>
      </c>
      <c r="C10" s="610"/>
      <c r="D10" s="610"/>
      <c r="E10" s="610"/>
      <c r="F10" s="610"/>
      <c r="G10" s="610"/>
      <c r="H10" s="610"/>
      <c r="I10" s="610"/>
      <c r="J10" s="610"/>
      <c r="K10" s="610"/>
      <c r="L10" s="610"/>
      <c r="M10" s="610"/>
      <c r="N10" s="610"/>
      <c r="O10" s="610"/>
      <c r="P10" s="610"/>
      <c r="Q10" s="611"/>
      <c r="R10" s="612">
        <v>81411</v>
      </c>
      <c r="S10" s="613"/>
      <c r="T10" s="613"/>
      <c r="U10" s="613"/>
      <c r="V10" s="613"/>
      <c r="W10" s="613"/>
      <c r="X10" s="613"/>
      <c r="Y10" s="614"/>
      <c r="Z10" s="676">
        <v>0</v>
      </c>
      <c r="AA10" s="676"/>
      <c r="AB10" s="676"/>
      <c r="AC10" s="676"/>
      <c r="AD10" s="671">
        <v>81411</v>
      </c>
      <c r="AE10" s="671"/>
      <c r="AF10" s="671"/>
      <c r="AG10" s="671"/>
      <c r="AH10" s="671"/>
      <c r="AI10" s="671"/>
      <c r="AJ10" s="671"/>
      <c r="AK10" s="671"/>
      <c r="AL10" s="615">
        <v>0</v>
      </c>
      <c r="AM10" s="677"/>
      <c r="AN10" s="677"/>
      <c r="AO10" s="678"/>
      <c r="AP10" s="609" t="s">
        <v>217</v>
      </c>
      <c r="AQ10" s="610"/>
      <c r="AR10" s="610"/>
      <c r="AS10" s="610"/>
      <c r="AT10" s="610"/>
      <c r="AU10" s="610"/>
      <c r="AV10" s="610"/>
      <c r="AW10" s="610"/>
      <c r="AX10" s="610"/>
      <c r="AY10" s="610"/>
      <c r="AZ10" s="610"/>
      <c r="BA10" s="610"/>
      <c r="BB10" s="610"/>
      <c r="BC10" s="611"/>
      <c r="BD10" s="612">
        <v>1387454</v>
      </c>
      <c r="BE10" s="613"/>
      <c r="BF10" s="613"/>
      <c r="BG10" s="613"/>
      <c r="BH10" s="613"/>
      <c r="BI10" s="613"/>
      <c r="BJ10" s="613"/>
      <c r="BK10" s="614"/>
      <c r="BL10" s="676">
        <v>1</v>
      </c>
      <c r="BM10" s="676"/>
      <c r="BN10" s="676"/>
      <c r="BO10" s="676"/>
      <c r="BP10" s="671">
        <v>65999</v>
      </c>
      <c r="BQ10" s="671"/>
      <c r="BR10" s="671"/>
      <c r="BS10" s="671"/>
      <c r="BT10" s="671"/>
      <c r="BU10" s="671"/>
      <c r="BV10" s="671"/>
      <c r="BW10" s="672"/>
      <c r="BY10" s="609" t="s">
        <v>218</v>
      </c>
      <c r="BZ10" s="610"/>
      <c r="CA10" s="610"/>
      <c r="CB10" s="610"/>
      <c r="CC10" s="610"/>
      <c r="CD10" s="610"/>
      <c r="CE10" s="610"/>
      <c r="CF10" s="610"/>
      <c r="CG10" s="610"/>
      <c r="CH10" s="610"/>
      <c r="CI10" s="610"/>
      <c r="CJ10" s="610"/>
      <c r="CK10" s="610"/>
      <c r="CL10" s="611"/>
      <c r="CM10" s="612">
        <v>2023543</v>
      </c>
      <c r="CN10" s="613"/>
      <c r="CO10" s="613"/>
      <c r="CP10" s="613"/>
      <c r="CQ10" s="613"/>
      <c r="CR10" s="613"/>
      <c r="CS10" s="613"/>
      <c r="CT10" s="614"/>
      <c r="CU10" s="615">
        <v>0.3</v>
      </c>
      <c r="CV10" s="677"/>
      <c r="CW10" s="677"/>
      <c r="CX10" s="679"/>
      <c r="CY10" s="618">
        <v>123795</v>
      </c>
      <c r="CZ10" s="613"/>
      <c r="DA10" s="613"/>
      <c r="DB10" s="613"/>
      <c r="DC10" s="613"/>
      <c r="DD10" s="613"/>
      <c r="DE10" s="613"/>
      <c r="DF10" s="613"/>
      <c r="DG10" s="613"/>
      <c r="DH10" s="613"/>
      <c r="DI10" s="613"/>
      <c r="DJ10" s="613"/>
      <c r="DK10" s="614"/>
      <c r="DL10" s="618">
        <v>1126957</v>
      </c>
      <c r="DM10" s="613"/>
      <c r="DN10" s="613"/>
      <c r="DO10" s="613"/>
      <c r="DP10" s="613"/>
      <c r="DQ10" s="613"/>
      <c r="DR10" s="613"/>
      <c r="DS10" s="613"/>
      <c r="DT10" s="613"/>
      <c r="DU10" s="613"/>
      <c r="DV10" s="613"/>
      <c r="DW10" s="613"/>
      <c r="DX10" s="696"/>
    </row>
    <row r="11" spans="2:138" ht="11.25" customHeight="1" x14ac:dyDescent="0.2">
      <c r="B11" s="609" t="s">
        <v>219</v>
      </c>
      <c r="C11" s="610"/>
      <c r="D11" s="610"/>
      <c r="E11" s="610"/>
      <c r="F11" s="610"/>
      <c r="G11" s="610"/>
      <c r="H11" s="610"/>
      <c r="I11" s="610"/>
      <c r="J11" s="610"/>
      <c r="K11" s="610"/>
      <c r="L11" s="610"/>
      <c r="M11" s="610"/>
      <c r="N11" s="610"/>
      <c r="O11" s="610"/>
      <c r="P11" s="610"/>
      <c r="Q11" s="611"/>
      <c r="R11" s="612">
        <v>71018</v>
      </c>
      <c r="S11" s="613"/>
      <c r="T11" s="613"/>
      <c r="U11" s="613"/>
      <c r="V11" s="613"/>
      <c r="W11" s="613"/>
      <c r="X11" s="613"/>
      <c r="Y11" s="614"/>
      <c r="Z11" s="676">
        <v>0</v>
      </c>
      <c r="AA11" s="676"/>
      <c r="AB11" s="676"/>
      <c r="AC11" s="676"/>
      <c r="AD11" s="671">
        <v>71018</v>
      </c>
      <c r="AE11" s="671"/>
      <c r="AF11" s="671"/>
      <c r="AG11" s="671"/>
      <c r="AH11" s="671"/>
      <c r="AI11" s="671"/>
      <c r="AJ11" s="671"/>
      <c r="AK11" s="671"/>
      <c r="AL11" s="615">
        <v>0</v>
      </c>
      <c r="AM11" s="677"/>
      <c r="AN11" s="677"/>
      <c r="AO11" s="678"/>
      <c r="AP11" s="609" t="s">
        <v>220</v>
      </c>
      <c r="AQ11" s="610"/>
      <c r="AR11" s="610"/>
      <c r="AS11" s="610"/>
      <c r="AT11" s="610"/>
      <c r="AU11" s="610"/>
      <c r="AV11" s="610"/>
      <c r="AW11" s="610"/>
      <c r="AX11" s="610"/>
      <c r="AY11" s="610"/>
      <c r="AZ11" s="610"/>
      <c r="BA11" s="610"/>
      <c r="BB11" s="610"/>
      <c r="BC11" s="611"/>
      <c r="BD11" s="612">
        <v>3252614</v>
      </c>
      <c r="BE11" s="613"/>
      <c r="BF11" s="613"/>
      <c r="BG11" s="613"/>
      <c r="BH11" s="613"/>
      <c r="BI11" s="613"/>
      <c r="BJ11" s="613"/>
      <c r="BK11" s="614"/>
      <c r="BL11" s="676">
        <v>2.2999999999999998</v>
      </c>
      <c r="BM11" s="676"/>
      <c r="BN11" s="676"/>
      <c r="BO11" s="676"/>
      <c r="BP11" s="671">
        <v>350779</v>
      </c>
      <c r="BQ11" s="671"/>
      <c r="BR11" s="671"/>
      <c r="BS11" s="671"/>
      <c r="BT11" s="671"/>
      <c r="BU11" s="671"/>
      <c r="BV11" s="671"/>
      <c r="BW11" s="672"/>
      <c r="BY11" s="609" t="s">
        <v>221</v>
      </c>
      <c r="BZ11" s="610"/>
      <c r="CA11" s="610"/>
      <c r="CB11" s="610"/>
      <c r="CC11" s="610"/>
      <c r="CD11" s="610"/>
      <c r="CE11" s="610"/>
      <c r="CF11" s="610"/>
      <c r="CG11" s="610"/>
      <c r="CH11" s="610"/>
      <c r="CI11" s="610"/>
      <c r="CJ11" s="610"/>
      <c r="CK11" s="610"/>
      <c r="CL11" s="611"/>
      <c r="CM11" s="612">
        <v>59860060</v>
      </c>
      <c r="CN11" s="613"/>
      <c r="CO11" s="613"/>
      <c r="CP11" s="613"/>
      <c r="CQ11" s="613"/>
      <c r="CR11" s="613"/>
      <c r="CS11" s="613"/>
      <c r="CT11" s="614"/>
      <c r="CU11" s="615">
        <v>8.9</v>
      </c>
      <c r="CV11" s="677"/>
      <c r="CW11" s="677"/>
      <c r="CX11" s="679"/>
      <c r="CY11" s="618">
        <v>41320633</v>
      </c>
      <c r="CZ11" s="613"/>
      <c r="DA11" s="613"/>
      <c r="DB11" s="613"/>
      <c r="DC11" s="613"/>
      <c r="DD11" s="613"/>
      <c r="DE11" s="613"/>
      <c r="DF11" s="613"/>
      <c r="DG11" s="613"/>
      <c r="DH11" s="613"/>
      <c r="DI11" s="613"/>
      <c r="DJ11" s="613"/>
      <c r="DK11" s="614"/>
      <c r="DL11" s="618">
        <v>13749690</v>
      </c>
      <c r="DM11" s="613"/>
      <c r="DN11" s="613"/>
      <c r="DO11" s="613"/>
      <c r="DP11" s="613"/>
      <c r="DQ11" s="613"/>
      <c r="DR11" s="613"/>
      <c r="DS11" s="613"/>
      <c r="DT11" s="613"/>
      <c r="DU11" s="613"/>
      <c r="DV11" s="613"/>
      <c r="DW11" s="613"/>
      <c r="DX11" s="696"/>
    </row>
    <row r="12" spans="2:138" ht="11.25" customHeight="1" x14ac:dyDescent="0.2">
      <c r="B12" s="609" t="s">
        <v>222</v>
      </c>
      <c r="C12" s="610"/>
      <c r="D12" s="610"/>
      <c r="E12" s="610"/>
      <c r="F12" s="610"/>
      <c r="G12" s="610"/>
      <c r="H12" s="610"/>
      <c r="I12" s="610"/>
      <c r="J12" s="610"/>
      <c r="K12" s="610"/>
      <c r="L12" s="610"/>
      <c r="M12" s="610"/>
      <c r="N12" s="610"/>
      <c r="O12" s="610"/>
      <c r="P12" s="610"/>
      <c r="Q12" s="611"/>
      <c r="R12" s="612">
        <v>15918</v>
      </c>
      <c r="S12" s="613"/>
      <c r="T12" s="613"/>
      <c r="U12" s="613"/>
      <c r="V12" s="613"/>
      <c r="W12" s="613"/>
      <c r="X12" s="613"/>
      <c r="Y12" s="614"/>
      <c r="Z12" s="676">
        <v>0</v>
      </c>
      <c r="AA12" s="676"/>
      <c r="AB12" s="676"/>
      <c r="AC12" s="676"/>
      <c r="AD12" s="671">
        <v>15918</v>
      </c>
      <c r="AE12" s="671"/>
      <c r="AF12" s="671"/>
      <c r="AG12" s="671"/>
      <c r="AH12" s="671"/>
      <c r="AI12" s="671"/>
      <c r="AJ12" s="671"/>
      <c r="AK12" s="671"/>
      <c r="AL12" s="615">
        <v>0</v>
      </c>
      <c r="AM12" s="677"/>
      <c r="AN12" s="677"/>
      <c r="AO12" s="678"/>
      <c r="AP12" s="609" t="s">
        <v>223</v>
      </c>
      <c r="AQ12" s="610"/>
      <c r="AR12" s="610"/>
      <c r="AS12" s="610"/>
      <c r="AT12" s="610"/>
      <c r="AU12" s="610"/>
      <c r="AV12" s="610"/>
      <c r="AW12" s="610"/>
      <c r="AX12" s="610"/>
      <c r="AY12" s="610"/>
      <c r="AZ12" s="610"/>
      <c r="BA12" s="610"/>
      <c r="BB12" s="610"/>
      <c r="BC12" s="611"/>
      <c r="BD12" s="612">
        <v>144124</v>
      </c>
      <c r="BE12" s="613"/>
      <c r="BF12" s="613"/>
      <c r="BG12" s="613"/>
      <c r="BH12" s="613"/>
      <c r="BI12" s="613"/>
      <c r="BJ12" s="613"/>
      <c r="BK12" s="614"/>
      <c r="BL12" s="676">
        <v>0.1</v>
      </c>
      <c r="BM12" s="676"/>
      <c r="BN12" s="676"/>
      <c r="BO12" s="676"/>
      <c r="BP12" s="671" t="s">
        <v>137</v>
      </c>
      <c r="BQ12" s="671"/>
      <c r="BR12" s="671"/>
      <c r="BS12" s="671"/>
      <c r="BT12" s="671"/>
      <c r="BU12" s="671"/>
      <c r="BV12" s="671"/>
      <c r="BW12" s="672"/>
      <c r="BY12" s="609" t="s">
        <v>224</v>
      </c>
      <c r="BZ12" s="610"/>
      <c r="CA12" s="610"/>
      <c r="CB12" s="610"/>
      <c r="CC12" s="610"/>
      <c r="CD12" s="610"/>
      <c r="CE12" s="610"/>
      <c r="CF12" s="610"/>
      <c r="CG12" s="610"/>
      <c r="CH12" s="610"/>
      <c r="CI12" s="610"/>
      <c r="CJ12" s="610"/>
      <c r="CK12" s="610"/>
      <c r="CL12" s="611"/>
      <c r="CM12" s="612">
        <v>30555382</v>
      </c>
      <c r="CN12" s="613"/>
      <c r="CO12" s="613"/>
      <c r="CP12" s="613"/>
      <c r="CQ12" s="613"/>
      <c r="CR12" s="613"/>
      <c r="CS12" s="613"/>
      <c r="CT12" s="614"/>
      <c r="CU12" s="615">
        <v>4.5</v>
      </c>
      <c r="CV12" s="677"/>
      <c r="CW12" s="677"/>
      <c r="CX12" s="679"/>
      <c r="CY12" s="618">
        <v>3039483</v>
      </c>
      <c r="CZ12" s="613"/>
      <c r="DA12" s="613"/>
      <c r="DB12" s="613"/>
      <c r="DC12" s="613"/>
      <c r="DD12" s="613"/>
      <c r="DE12" s="613"/>
      <c r="DF12" s="613"/>
      <c r="DG12" s="613"/>
      <c r="DH12" s="613"/>
      <c r="DI12" s="613"/>
      <c r="DJ12" s="613"/>
      <c r="DK12" s="614"/>
      <c r="DL12" s="618">
        <v>9654995</v>
      </c>
      <c r="DM12" s="613"/>
      <c r="DN12" s="613"/>
      <c r="DO12" s="613"/>
      <c r="DP12" s="613"/>
      <c r="DQ12" s="613"/>
      <c r="DR12" s="613"/>
      <c r="DS12" s="613"/>
      <c r="DT12" s="613"/>
      <c r="DU12" s="613"/>
      <c r="DV12" s="613"/>
      <c r="DW12" s="613"/>
      <c r="DX12" s="696"/>
    </row>
    <row r="13" spans="2:138" ht="11.25" customHeight="1" x14ac:dyDescent="0.2">
      <c r="B13" s="609" t="s">
        <v>225</v>
      </c>
      <c r="C13" s="610"/>
      <c r="D13" s="610"/>
      <c r="E13" s="610"/>
      <c r="F13" s="610"/>
      <c r="G13" s="610"/>
      <c r="H13" s="610"/>
      <c r="I13" s="610"/>
      <c r="J13" s="610"/>
      <c r="K13" s="610"/>
      <c r="L13" s="610"/>
      <c r="M13" s="610"/>
      <c r="N13" s="610"/>
      <c r="O13" s="610"/>
      <c r="P13" s="610"/>
      <c r="Q13" s="611"/>
      <c r="R13" s="612">
        <v>21304124</v>
      </c>
      <c r="S13" s="613"/>
      <c r="T13" s="613"/>
      <c r="U13" s="613"/>
      <c r="V13" s="613"/>
      <c r="W13" s="613"/>
      <c r="X13" s="613"/>
      <c r="Y13" s="614"/>
      <c r="Z13" s="676">
        <v>3.1</v>
      </c>
      <c r="AA13" s="676"/>
      <c r="AB13" s="676"/>
      <c r="AC13" s="676"/>
      <c r="AD13" s="671">
        <v>21304124</v>
      </c>
      <c r="AE13" s="671"/>
      <c r="AF13" s="671"/>
      <c r="AG13" s="671"/>
      <c r="AH13" s="671"/>
      <c r="AI13" s="671"/>
      <c r="AJ13" s="671"/>
      <c r="AK13" s="671"/>
      <c r="AL13" s="615">
        <v>5.9</v>
      </c>
      <c r="AM13" s="677"/>
      <c r="AN13" s="677"/>
      <c r="AO13" s="678"/>
      <c r="AP13" s="609" t="s">
        <v>226</v>
      </c>
      <c r="AQ13" s="610"/>
      <c r="AR13" s="610"/>
      <c r="AS13" s="610"/>
      <c r="AT13" s="610"/>
      <c r="AU13" s="610"/>
      <c r="AV13" s="610"/>
      <c r="AW13" s="610"/>
      <c r="AX13" s="610"/>
      <c r="AY13" s="610"/>
      <c r="AZ13" s="610"/>
      <c r="BA13" s="610"/>
      <c r="BB13" s="610"/>
      <c r="BC13" s="611"/>
      <c r="BD13" s="612">
        <v>675651</v>
      </c>
      <c r="BE13" s="613"/>
      <c r="BF13" s="613"/>
      <c r="BG13" s="613"/>
      <c r="BH13" s="613"/>
      <c r="BI13" s="613"/>
      <c r="BJ13" s="613"/>
      <c r="BK13" s="614"/>
      <c r="BL13" s="676">
        <v>0.5</v>
      </c>
      <c r="BM13" s="676"/>
      <c r="BN13" s="676"/>
      <c r="BO13" s="676"/>
      <c r="BP13" s="671" t="s">
        <v>118</v>
      </c>
      <c r="BQ13" s="671"/>
      <c r="BR13" s="671"/>
      <c r="BS13" s="671"/>
      <c r="BT13" s="671"/>
      <c r="BU13" s="671"/>
      <c r="BV13" s="671"/>
      <c r="BW13" s="672"/>
      <c r="BY13" s="609" t="s">
        <v>227</v>
      </c>
      <c r="BZ13" s="610"/>
      <c r="CA13" s="610"/>
      <c r="CB13" s="610"/>
      <c r="CC13" s="610"/>
      <c r="CD13" s="610"/>
      <c r="CE13" s="610"/>
      <c r="CF13" s="610"/>
      <c r="CG13" s="610"/>
      <c r="CH13" s="610"/>
      <c r="CI13" s="610"/>
      <c r="CJ13" s="610"/>
      <c r="CK13" s="610"/>
      <c r="CL13" s="611"/>
      <c r="CM13" s="612">
        <v>93870284</v>
      </c>
      <c r="CN13" s="613"/>
      <c r="CO13" s="613"/>
      <c r="CP13" s="613"/>
      <c r="CQ13" s="613"/>
      <c r="CR13" s="613"/>
      <c r="CS13" s="613"/>
      <c r="CT13" s="614"/>
      <c r="CU13" s="615">
        <v>13.9</v>
      </c>
      <c r="CV13" s="677"/>
      <c r="CW13" s="677"/>
      <c r="CX13" s="679"/>
      <c r="CY13" s="618">
        <v>85335795</v>
      </c>
      <c r="CZ13" s="613"/>
      <c r="DA13" s="613"/>
      <c r="DB13" s="613"/>
      <c r="DC13" s="613"/>
      <c r="DD13" s="613"/>
      <c r="DE13" s="613"/>
      <c r="DF13" s="613"/>
      <c r="DG13" s="613"/>
      <c r="DH13" s="613"/>
      <c r="DI13" s="613"/>
      <c r="DJ13" s="613"/>
      <c r="DK13" s="614"/>
      <c r="DL13" s="618">
        <v>8427000</v>
      </c>
      <c r="DM13" s="613"/>
      <c r="DN13" s="613"/>
      <c r="DO13" s="613"/>
      <c r="DP13" s="613"/>
      <c r="DQ13" s="613"/>
      <c r="DR13" s="613"/>
      <c r="DS13" s="613"/>
      <c r="DT13" s="613"/>
      <c r="DU13" s="613"/>
      <c r="DV13" s="613"/>
      <c r="DW13" s="613"/>
      <c r="DX13" s="696"/>
    </row>
    <row r="14" spans="2:138" ht="11.25" customHeight="1" x14ac:dyDescent="0.2">
      <c r="B14" s="609" t="s">
        <v>228</v>
      </c>
      <c r="C14" s="610"/>
      <c r="D14" s="610"/>
      <c r="E14" s="610"/>
      <c r="F14" s="610"/>
      <c r="G14" s="610"/>
      <c r="H14" s="610"/>
      <c r="I14" s="610"/>
      <c r="J14" s="610"/>
      <c r="K14" s="610"/>
      <c r="L14" s="610"/>
      <c r="M14" s="610"/>
      <c r="N14" s="610"/>
      <c r="O14" s="610"/>
      <c r="P14" s="610"/>
      <c r="Q14" s="611"/>
      <c r="R14" s="612">
        <v>40352</v>
      </c>
      <c r="S14" s="613"/>
      <c r="T14" s="613"/>
      <c r="U14" s="613"/>
      <c r="V14" s="613"/>
      <c r="W14" s="613"/>
      <c r="X14" s="613"/>
      <c r="Y14" s="614"/>
      <c r="Z14" s="676">
        <v>0</v>
      </c>
      <c r="AA14" s="676"/>
      <c r="AB14" s="676"/>
      <c r="AC14" s="676"/>
      <c r="AD14" s="671">
        <v>40352</v>
      </c>
      <c r="AE14" s="671"/>
      <c r="AF14" s="671"/>
      <c r="AG14" s="671"/>
      <c r="AH14" s="671"/>
      <c r="AI14" s="671"/>
      <c r="AJ14" s="671"/>
      <c r="AK14" s="671"/>
      <c r="AL14" s="615">
        <v>0</v>
      </c>
      <c r="AM14" s="677"/>
      <c r="AN14" s="677"/>
      <c r="AO14" s="678"/>
      <c r="AP14" s="609" t="s">
        <v>229</v>
      </c>
      <c r="AQ14" s="610"/>
      <c r="AR14" s="610"/>
      <c r="AS14" s="610"/>
      <c r="AT14" s="610"/>
      <c r="AU14" s="610"/>
      <c r="AV14" s="610"/>
      <c r="AW14" s="610"/>
      <c r="AX14" s="610"/>
      <c r="AY14" s="610"/>
      <c r="AZ14" s="610"/>
      <c r="BA14" s="610"/>
      <c r="BB14" s="610"/>
      <c r="BC14" s="611"/>
      <c r="BD14" s="612">
        <v>370762</v>
      </c>
      <c r="BE14" s="613"/>
      <c r="BF14" s="613"/>
      <c r="BG14" s="613"/>
      <c r="BH14" s="613"/>
      <c r="BI14" s="613"/>
      <c r="BJ14" s="613"/>
      <c r="BK14" s="614"/>
      <c r="BL14" s="676">
        <v>0.3</v>
      </c>
      <c r="BM14" s="676"/>
      <c r="BN14" s="676"/>
      <c r="BO14" s="676"/>
      <c r="BP14" s="671" t="s">
        <v>137</v>
      </c>
      <c r="BQ14" s="671"/>
      <c r="BR14" s="671"/>
      <c r="BS14" s="671"/>
      <c r="BT14" s="671"/>
      <c r="BU14" s="671"/>
      <c r="BV14" s="671"/>
      <c r="BW14" s="672"/>
      <c r="BY14" s="609" t="s">
        <v>230</v>
      </c>
      <c r="BZ14" s="610"/>
      <c r="CA14" s="610"/>
      <c r="CB14" s="610"/>
      <c r="CC14" s="610"/>
      <c r="CD14" s="610"/>
      <c r="CE14" s="610"/>
      <c r="CF14" s="610"/>
      <c r="CG14" s="610"/>
      <c r="CH14" s="610"/>
      <c r="CI14" s="610"/>
      <c r="CJ14" s="610"/>
      <c r="CK14" s="610"/>
      <c r="CL14" s="611"/>
      <c r="CM14" s="612">
        <v>40927836</v>
      </c>
      <c r="CN14" s="613"/>
      <c r="CO14" s="613"/>
      <c r="CP14" s="613"/>
      <c r="CQ14" s="613"/>
      <c r="CR14" s="613"/>
      <c r="CS14" s="613"/>
      <c r="CT14" s="614"/>
      <c r="CU14" s="615">
        <v>6.1</v>
      </c>
      <c r="CV14" s="677"/>
      <c r="CW14" s="677"/>
      <c r="CX14" s="679"/>
      <c r="CY14" s="618">
        <v>4646949</v>
      </c>
      <c r="CZ14" s="613"/>
      <c r="DA14" s="613"/>
      <c r="DB14" s="613"/>
      <c r="DC14" s="613"/>
      <c r="DD14" s="613"/>
      <c r="DE14" s="613"/>
      <c r="DF14" s="613"/>
      <c r="DG14" s="613"/>
      <c r="DH14" s="613"/>
      <c r="DI14" s="613"/>
      <c r="DJ14" s="613"/>
      <c r="DK14" s="614"/>
      <c r="DL14" s="618">
        <v>35116227</v>
      </c>
      <c r="DM14" s="613"/>
      <c r="DN14" s="613"/>
      <c r="DO14" s="613"/>
      <c r="DP14" s="613"/>
      <c r="DQ14" s="613"/>
      <c r="DR14" s="613"/>
      <c r="DS14" s="613"/>
      <c r="DT14" s="613"/>
      <c r="DU14" s="613"/>
      <c r="DV14" s="613"/>
      <c r="DW14" s="613"/>
      <c r="DX14" s="696"/>
    </row>
    <row r="15" spans="2:138" ht="11.25" customHeight="1" x14ac:dyDescent="0.2">
      <c r="B15" s="609" t="s">
        <v>231</v>
      </c>
      <c r="C15" s="610"/>
      <c r="D15" s="610"/>
      <c r="E15" s="610"/>
      <c r="F15" s="610"/>
      <c r="G15" s="610"/>
      <c r="H15" s="610"/>
      <c r="I15" s="610"/>
      <c r="J15" s="610"/>
      <c r="K15" s="610"/>
      <c r="L15" s="610"/>
      <c r="M15" s="610"/>
      <c r="N15" s="610"/>
      <c r="O15" s="610"/>
      <c r="P15" s="610"/>
      <c r="Q15" s="611"/>
      <c r="R15" s="612" t="s">
        <v>213</v>
      </c>
      <c r="S15" s="613"/>
      <c r="T15" s="613"/>
      <c r="U15" s="613"/>
      <c r="V15" s="613"/>
      <c r="W15" s="613"/>
      <c r="X15" s="613"/>
      <c r="Y15" s="614"/>
      <c r="Z15" s="676" t="s">
        <v>118</v>
      </c>
      <c r="AA15" s="676"/>
      <c r="AB15" s="676"/>
      <c r="AC15" s="676"/>
      <c r="AD15" s="671" t="s">
        <v>213</v>
      </c>
      <c r="AE15" s="671"/>
      <c r="AF15" s="671"/>
      <c r="AG15" s="671"/>
      <c r="AH15" s="671"/>
      <c r="AI15" s="671"/>
      <c r="AJ15" s="671"/>
      <c r="AK15" s="671"/>
      <c r="AL15" s="615" t="s">
        <v>213</v>
      </c>
      <c r="AM15" s="677"/>
      <c r="AN15" s="677"/>
      <c r="AO15" s="678"/>
      <c r="AP15" s="609" t="s">
        <v>232</v>
      </c>
      <c r="AQ15" s="610"/>
      <c r="AR15" s="610"/>
      <c r="AS15" s="610"/>
      <c r="AT15" s="610"/>
      <c r="AU15" s="610"/>
      <c r="AV15" s="610"/>
      <c r="AW15" s="610"/>
      <c r="AX15" s="610"/>
      <c r="AY15" s="610"/>
      <c r="AZ15" s="610"/>
      <c r="BA15" s="610"/>
      <c r="BB15" s="610"/>
      <c r="BC15" s="611"/>
      <c r="BD15" s="612">
        <v>24935899</v>
      </c>
      <c r="BE15" s="613"/>
      <c r="BF15" s="613"/>
      <c r="BG15" s="613"/>
      <c r="BH15" s="613"/>
      <c r="BI15" s="613"/>
      <c r="BJ15" s="613"/>
      <c r="BK15" s="614"/>
      <c r="BL15" s="676">
        <v>17.399999999999999</v>
      </c>
      <c r="BM15" s="676"/>
      <c r="BN15" s="676"/>
      <c r="BO15" s="676"/>
      <c r="BP15" s="671" t="s">
        <v>213</v>
      </c>
      <c r="BQ15" s="671"/>
      <c r="BR15" s="671"/>
      <c r="BS15" s="671"/>
      <c r="BT15" s="671"/>
      <c r="BU15" s="671"/>
      <c r="BV15" s="671"/>
      <c r="BW15" s="672"/>
      <c r="BY15" s="609" t="s">
        <v>233</v>
      </c>
      <c r="BZ15" s="610"/>
      <c r="CA15" s="610"/>
      <c r="CB15" s="610"/>
      <c r="CC15" s="610"/>
      <c r="CD15" s="610"/>
      <c r="CE15" s="610"/>
      <c r="CF15" s="610"/>
      <c r="CG15" s="610"/>
      <c r="CH15" s="610"/>
      <c r="CI15" s="610"/>
      <c r="CJ15" s="610"/>
      <c r="CK15" s="610"/>
      <c r="CL15" s="611"/>
      <c r="CM15" s="612" t="s">
        <v>213</v>
      </c>
      <c r="CN15" s="613"/>
      <c r="CO15" s="613"/>
      <c r="CP15" s="613"/>
      <c r="CQ15" s="613"/>
      <c r="CR15" s="613"/>
      <c r="CS15" s="613"/>
      <c r="CT15" s="614"/>
      <c r="CU15" s="615" t="s">
        <v>137</v>
      </c>
      <c r="CV15" s="677"/>
      <c r="CW15" s="677"/>
      <c r="CX15" s="679"/>
      <c r="CY15" s="618" t="s">
        <v>213</v>
      </c>
      <c r="CZ15" s="613"/>
      <c r="DA15" s="613"/>
      <c r="DB15" s="613"/>
      <c r="DC15" s="613"/>
      <c r="DD15" s="613"/>
      <c r="DE15" s="613"/>
      <c r="DF15" s="613"/>
      <c r="DG15" s="613"/>
      <c r="DH15" s="613"/>
      <c r="DI15" s="613"/>
      <c r="DJ15" s="613"/>
      <c r="DK15" s="614"/>
      <c r="DL15" s="618" t="s">
        <v>213</v>
      </c>
      <c r="DM15" s="613"/>
      <c r="DN15" s="613"/>
      <c r="DO15" s="613"/>
      <c r="DP15" s="613"/>
      <c r="DQ15" s="613"/>
      <c r="DR15" s="613"/>
      <c r="DS15" s="613"/>
      <c r="DT15" s="613"/>
      <c r="DU15" s="613"/>
      <c r="DV15" s="613"/>
      <c r="DW15" s="613"/>
      <c r="DX15" s="696"/>
    </row>
    <row r="16" spans="2:138" ht="11.25" customHeight="1" x14ac:dyDescent="0.2">
      <c r="B16" s="609" t="s">
        <v>234</v>
      </c>
      <c r="C16" s="610"/>
      <c r="D16" s="610"/>
      <c r="E16" s="610"/>
      <c r="F16" s="610"/>
      <c r="G16" s="610"/>
      <c r="H16" s="610"/>
      <c r="I16" s="610"/>
      <c r="J16" s="610"/>
      <c r="K16" s="610"/>
      <c r="L16" s="610"/>
      <c r="M16" s="610"/>
      <c r="N16" s="610"/>
      <c r="O16" s="610"/>
      <c r="P16" s="610"/>
      <c r="Q16" s="611"/>
      <c r="R16" s="612">
        <v>1689203</v>
      </c>
      <c r="S16" s="613"/>
      <c r="T16" s="613"/>
      <c r="U16" s="613"/>
      <c r="V16" s="613"/>
      <c r="W16" s="613"/>
      <c r="X16" s="613"/>
      <c r="Y16" s="614"/>
      <c r="Z16" s="676">
        <v>0.2</v>
      </c>
      <c r="AA16" s="676"/>
      <c r="AB16" s="676"/>
      <c r="AC16" s="676"/>
      <c r="AD16" s="671">
        <v>1689203</v>
      </c>
      <c r="AE16" s="671"/>
      <c r="AF16" s="671"/>
      <c r="AG16" s="671"/>
      <c r="AH16" s="671"/>
      <c r="AI16" s="671"/>
      <c r="AJ16" s="671"/>
      <c r="AK16" s="671"/>
      <c r="AL16" s="615">
        <v>0.5</v>
      </c>
      <c r="AM16" s="677"/>
      <c r="AN16" s="677"/>
      <c r="AO16" s="678"/>
      <c r="AP16" s="609" t="s">
        <v>235</v>
      </c>
      <c r="AQ16" s="610"/>
      <c r="AR16" s="610"/>
      <c r="AS16" s="610"/>
      <c r="AT16" s="610"/>
      <c r="AU16" s="610"/>
      <c r="AV16" s="610"/>
      <c r="AW16" s="610"/>
      <c r="AX16" s="610"/>
      <c r="AY16" s="610"/>
      <c r="AZ16" s="610"/>
      <c r="BA16" s="610"/>
      <c r="BB16" s="610"/>
      <c r="BC16" s="611"/>
      <c r="BD16" s="612">
        <v>1352329</v>
      </c>
      <c r="BE16" s="613"/>
      <c r="BF16" s="613"/>
      <c r="BG16" s="613"/>
      <c r="BH16" s="613"/>
      <c r="BI16" s="613"/>
      <c r="BJ16" s="613"/>
      <c r="BK16" s="614"/>
      <c r="BL16" s="676">
        <v>0.9</v>
      </c>
      <c r="BM16" s="676"/>
      <c r="BN16" s="676"/>
      <c r="BO16" s="676"/>
      <c r="BP16" s="671" t="s">
        <v>213</v>
      </c>
      <c r="BQ16" s="671"/>
      <c r="BR16" s="671"/>
      <c r="BS16" s="671"/>
      <c r="BT16" s="671"/>
      <c r="BU16" s="671"/>
      <c r="BV16" s="671"/>
      <c r="BW16" s="672"/>
      <c r="BY16" s="609" t="s">
        <v>236</v>
      </c>
      <c r="BZ16" s="610"/>
      <c r="CA16" s="610"/>
      <c r="CB16" s="610"/>
      <c r="CC16" s="610"/>
      <c r="CD16" s="610"/>
      <c r="CE16" s="610"/>
      <c r="CF16" s="610"/>
      <c r="CG16" s="610"/>
      <c r="CH16" s="610"/>
      <c r="CI16" s="610"/>
      <c r="CJ16" s="610"/>
      <c r="CK16" s="610"/>
      <c r="CL16" s="611"/>
      <c r="CM16" s="612">
        <v>149638832</v>
      </c>
      <c r="CN16" s="613"/>
      <c r="CO16" s="613"/>
      <c r="CP16" s="613"/>
      <c r="CQ16" s="613"/>
      <c r="CR16" s="613"/>
      <c r="CS16" s="613"/>
      <c r="CT16" s="614"/>
      <c r="CU16" s="615">
        <v>22.2</v>
      </c>
      <c r="CV16" s="677"/>
      <c r="CW16" s="677"/>
      <c r="CX16" s="679"/>
      <c r="CY16" s="618">
        <v>4521341</v>
      </c>
      <c r="CZ16" s="613"/>
      <c r="DA16" s="613"/>
      <c r="DB16" s="613"/>
      <c r="DC16" s="613"/>
      <c r="DD16" s="613"/>
      <c r="DE16" s="613"/>
      <c r="DF16" s="613"/>
      <c r="DG16" s="613"/>
      <c r="DH16" s="613"/>
      <c r="DI16" s="613"/>
      <c r="DJ16" s="613"/>
      <c r="DK16" s="614"/>
      <c r="DL16" s="618">
        <v>114455031</v>
      </c>
      <c r="DM16" s="613"/>
      <c r="DN16" s="613"/>
      <c r="DO16" s="613"/>
      <c r="DP16" s="613"/>
      <c r="DQ16" s="613"/>
      <c r="DR16" s="613"/>
      <c r="DS16" s="613"/>
      <c r="DT16" s="613"/>
      <c r="DU16" s="613"/>
      <c r="DV16" s="613"/>
      <c r="DW16" s="613"/>
      <c r="DX16" s="696"/>
    </row>
    <row r="17" spans="2:128" ht="11.25" customHeight="1" x14ac:dyDescent="0.2">
      <c r="B17" s="609" t="s">
        <v>237</v>
      </c>
      <c r="C17" s="610"/>
      <c r="D17" s="610"/>
      <c r="E17" s="610"/>
      <c r="F17" s="610"/>
      <c r="G17" s="610"/>
      <c r="H17" s="610"/>
      <c r="I17" s="610"/>
      <c r="J17" s="610"/>
      <c r="K17" s="610"/>
      <c r="L17" s="610"/>
      <c r="M17" s="610"/>
      <c r="N17" s="610"/>
      <c r="O17" s="610"/>
      <c r="P17" s="610"/>
      <c r="Q17" s="611"/>
      <c r="R17" s="612">
        <v>533692</v>
      </c>
      <c r="S17" s="613"/>
      <c r="T17" s="613"/>
      <c r="U17" s="613"/>
      <c r="V17" s="613"/>
      <c r="W17" s="613"/>
      <c r="X17" s="613"/>
      <c r="Y17" s="614"/>
      <c r="Z17" s="676">
        <v>0.1</v>
      </c>
      <c r="AA17" s="676"/>
      <c r="AB17" s="676"/>
      <c r="AC17" s="676"/>
      <c r="AD17" s="671">
        <v>533692</v>
      </c>
      <c r="AE17" s="671"/>
      <c r="AF17" s="671"/>
      <c r="AG17" s="671"/>
      <c r="AH17" s="671"/>
      <c r="AI17" s="671"/>
      <c r="AJ17" s="671"/>
      <c r="AK17" s="671"/>
      <c r="AL17" s="615">
        <v>0.1</v>
      </c>
      <c r="AM17" s="677"/>
      <c r="AN17" s="677"/>
      <c r="AO17" s="678"/>
      <c r="AP17" s="609" t="s">
        <v>238</v>
      </c>
      <c r="AQ17" s="610"/>
      <c r="AR17" s="610"/>
      <c r="AS17" s="610"/>
      <c r="AT17" s="610"/>
      <c r="AU17" s="610"/>
      <c r="AV17" s="610"/>
      <c r="AW17" s="610"/>
      <c r="AX17" s="610"/>
      <c r="AY17" s="610"/>
      <c r="AZ17" s="610"/>
      <c r="BA17" s="610"/>
      <c r="BB17" s="610"/>
      <c r="BC17" s="611"/>
      <c r="BD17" s="612">
        <v>23583570</v>
      </c>
      <c r="BE17" s="613"/>
      <c r="BF17" s="613"/>
      <c r="BG17" s="613"/>
      <c r="BH17" s="613"/>
      <c r="BI17" s="613"/>
      <c r="BJ17" s="613"/>
      <c r="BK17" s="614"/>
      <c r="BL17" s="676">
        <v>16.399999999999999</v>
      </c>
      <c r="BM17" s="676"/>
      <c r="BN17" s="676"/>
      <c r="BO17" s="676"/>
      <c r="BP17" s="671" t="s">
        <v>118</v>
      </c>
      <c r="BQ17" s="671"/>
      <c r="BR17" s="671"/>
      <c r="BS17" s="671"/>
      <c r="BT17" s="671"/>
      <c r="BU17" s="671"/>
      <c r="BV17" s="671"/>
      <c r="BW17" s="672"/>
      <c r="BY17" s="609" t="s">
        <v>239</v>
      </c>
      <c r="BZ17" s="610"/>
      <c r="CA17" s="610"/>
      <c r="CB17" s="610"/>
      <c r="CC17" s="610"/>
      <c r="CD17" s="610"/>
      <c r="CE17" s="610"/>
      <c r="CF17" s="610"/>
      <c r="CG17" s="610"/>
      <c r="CH17" s="610"/>
      <c r="CI17" s="610"/>
      <c r="CJ17" s="610"/>
      <c r="CK17" s="610"/>
      <c r="CL17" s="611"/>
      <c r="CM17" s="612">
        <v>2659467</v>
      </c>
      <c r="CN17" s="613"/>
      <c r="CO17" s="613"/>
      <c r="CP17" s="613"/>
      <c r="CQ17" s="613"/>
      <c r="CR17" s="613"/>
      <c r="CS17" s="613"/>
      <c r="CT17" s="614"/>
      <c r="CU17" s="615">
        <v>0.4</v>
      </c>
      <c r="CV17" s="677"/>
      <c r="CW17" s="677"/>
      <c r="CX17" s="679"/>
      <c r="CY17" s="618" t="s">
        <v>118</v>
      </c>
      <c r="CZ17" s="613"/>
      <c r="DA17" s="613"/>
      <c r="DB17" s="613"/>
      <c r="DC17" s="613"/>
      <c r="DD17" s="613"/>
      <c r="DE17" s="613"/>
      <c r="DF17" s="613"/>
      <c r="DG17" s="613"/>
      <c r="DH17" s="613"/>
      <c r="DI17" s="613"/>
      <c r="DJ17" s="613"/>
      <c r="DK17" s="614"/>
      <c r="DL17" s="618">
        <v>14101</v>
      </c>
      <c r="DM17" s="613"/>
      <c r="DN17" s="613"/>
      <c r="DO17" s="613"/>
      <c r="DP17" s="613"/>
      <c r="DQ17" s="613"/>
      <c r="DR17" s="613"/>
      <c r="DS17" s="613"/>
      <c r="DT17" s="613"/>
      <c r="DU17" s="613"/>
      <c r="DV17" s="613"/>
      <c r="DW17" s="613"/>
      <c r="DX17" s="696"/>
    </row>
    <row r="18" spans="2:128" ht="11.25" customHeight="1" x14ac:dyDescent="0.2">
      <c r="B18" s="609" t="s">
        <v>240</v>
      </c>
      <c r="C18" s="610"/>
      <c r="D18" s="610"/>
      <c r="E18" s="610"/>
      <c r="F18" s="610"/>
      <c r="G18" s="610"/>
      <c r="H18" s="610"/>
      <c r="I18" s="610"/>
      <c r="J18" s="610"/>
      <c r="K18" s="610"/>
      <c r="L18" s="610"/>
      <c r="M18" s="610"/>
      <c r="N18" s="610"/>
      <c r="O18" s="610"/>
      <c r="P18" s="610"/>
      <c r="Q18" s="611"/>
      <c r="R18" s="612">
        <v>81990</v>
      </c>
      <c r="S18" s="613"/>
      <c r="T18" s="613"/>
      <c r="U18" s="613"/>
      <c r="V18" s="613"/>
      <c r="W18" s="613"/>
      <c r="X18" s="613"/>
      <c r="Y18" s="614"/>
      <c r="Z18" s="676">
        <v>0</v>
      </c>
      <c r="AA18" s="676"/>
      <c r="AB18" s="676"/>
      <c r="AC18" s="676"/>
      <c r="AD18" s="671">
        <v>81990</v>
      </c>
      <c r="AE18" s="671"/>
      <c r="AF18" s="671"/>
      <c r="AG18" s="671"/>
      <c r="AH18" s="671"/>
      <c r="AI18" s="671"/>
      <c r="AJ18" s="671"/>
      <c r="AK18" s="671"/>
      <c r="AL18" s="615">
        <v>0</v>
      </c>
      <c r="AM18" s="677"/>
      <c r="AN18" s="677"/>
      <c r="AO18" s="678"/>
      <c r="AP18" s="609" t="s">
        <v>241</v>
      </c>
      <c r="AQ18" s="610"/>
      <c r="AR18" s="610"/>
      <c r="AS18" s="610"/>
      <c r="AT18" s="610"/>
      <c r="AU18" s="610"/>
      <c r="AV18" s="610"/>
      <c r="AW18" s="610"/>
      <c r="AX18" s="610"/>
      <c r="AY18" s="610"/>
      <c r="AZ18" s="610"/>
      <c r="BA18" s="610"/>
      <c r="BB18" s="610"/>
      <c r="BC18" s="611"/>
      <c r="BD18" s="612">
        <v>49420175</v>
      </c>
      <c r="BE18" s="613"/>
      <c r="BF18" s="613"/>
      <c r="BG18" s="613"/>
      <c r="BH18" s="613"/>
      <c r="BI18" s="613"/>
      <c r="BJ18" s="613"/>
      <c r="BK18" s="614"/>
      <c r="BL18" s="676">
        <v>34.4</v>
      </c>
      <c r="BM18" s="676"/>
      <c r="BN18" s="676"/>
      <c r="BO18" s="676"/>
      <c r="BP18" s="671" t="s">
        <v>118</v>
      </c>
      <c r="BQ18" s="671"/>
      <c r="BR18" s="671"/>
      <c r="BS18" s="671"/>
      <c r="BT18" s="671"/>
      <c r="BU18" s="671"/>
      <c r="BV18" s="671"/>
      <c r="BW18" s="672"/>
      <c r="BY18" s="609" t="s">
        <v>242</v>
      </c>
      <c r="BZ18" s="610"/>
      <c r="CA18" s="610"/>
      <c r="CB18" s="610"/>
      <c r="CC18" s="610"/>
      <c r="CD18" s="610"/>
      <c r="CE18" s="610"/>
      <c r="CF18" s="610"/>
      <c r="CG18" s="610"/>
      <c r="CH18" s="610"/>
      <c r="CI18" s="610"/>
      <c r="CJ18" s="610"/>
      <c r="CK18" s="610"/>
      <c r="CL18" s="611"/>
      <c r="CM18" s="612">
        <v>98263271</v>
      </c>
      <c r="CN18" s="613"/>
      <c r="CO18" s="613"/>
      <c r="CP18" s="613"/>
      <c r="CQ18" s="613"/>
      <c r="CR18" s="613"/>
      <c r="CS18" s="613"/>
      <c r="CT18" s="614"/>
      <c r="CU18" s="615">
        <v>14.6</v>
      </c>
      <c r="CV18" s="677"/>
      <c r="CW18" s="677"/>
      <c r="CX18" s="679"/>
      <c r="CY18" s="618" t="s">
        <v>137</v>
      </c>
      <c r="CZ18" s="613"/>
      <c r="DA18" s="613"/>
      <c r="DB18" s="613"/>
      <c r="DC18" s="613"/>
      <c r="DD18" s="613"/>
      <c r="DE18" s="613"/>
      <c r="DF18" s="613"/>
      <c r="DG18" s="613"/>
      <c r="DH18" s="613"/>
      <c r="DI18" s="613"/>
      <c r="DJ18" s="613"/>
      <c r="DK18" s="614"/>
      <c r="DL18" s="618">
        <v>93837646</v>
      </c>
      <c r="DM18" s="613"/>
      <c r="DN18" s="613"/>
      <c r="DO18" s="613"/>
      <c r="DP18" s="613"/>
      <c r="DQ18" s="613"/>
      <c r="DR18" s="613"/>
      <c r="DS18" s="613"/>
      <c r="DT18" s="613"/>
      <c r="DU18" s="613"/>
      <c r="DV18" s="613"/>
      <c r="DW18" s="613"/>
      <c r="DX18" s="696"/>
    </row>
    <row r="19" spans="2:128" ht="11.25" customHeight="1" x14ac:dyDescent="0.2">
      <c r="B19" s="609" t="s">
        <v>243</v>
      </c>
      <c r="C19" s="610"/>
      <c r="D19" s="610"/>
      <c r="E19" s="610"/>
      <c r="F19" s="610"/>
      <c r="G19" s="610"/>
      <c r="H19" s="610"/>
      <c r="I19" s="610"/>
      <c r="J19" s="610"/>
      <c r="K19" s="610"/>
      <c r="L19" s="610"/>
      <c r="M19" s="610"/>
      <c r="N19" s="610"/>
      <c r="O19" s="610"/>
      <c r="P19" s="610"/>
      <c r="Q19" s="611"/>
      <c r="R19" s="612">
        <v>1073521</v>
      </c>
      <c r="S19" s="613"/>
      <c r="T19" s="613"/>
      <c r="U19" s="613"/>
      <c r="V19" s="613"/>
      <c r="W19" s="613"/>
      <c r="X19" s="613"/>
      <c r="Y19" s="614"/>
      <c r="Z19" s="676">
        <v>0.2</v>
      </c>
      <c r="AA19" s="676"/>
      <c r="AB19" s="676"/>
      <c r="AC19" s="676"/>
      <c r="AD19" s="671">
        <v>1073521</v>
      </c>
      <c r="AE19" s="671"/>
      <c r="AF19" s="671"/>
      <c r="AG19" s="671"/>
      <c r="AH19" s="671"/>
      <c r="AI19" s="671"/>
      <c r="AJ19" s="671"/>
      <c r="AK19" s="671"/>
      <c r="AL19" s="615">
        <v>0.3</v>
      </c>
      <c r="AM19" s="677"/>
      <c r="AN19" s="677"/>
      <c r="AO19" s="678"/>
      <c r="AP19" s="609" t="s">
        <v>244</v>
      </c>
      <c r="AQ19" s="610"/>
      <c r="AR19" s="610"/>
      <c r="AS19" s="610"/>
      <c r="AT19" s="610"/>
      <c r="AU19" s="610"/>
      <c r="AV19" s="610"/>
      <c r="AW19" s="610"/>
      <c r="AX19" s="610"/>
      <c r="AY19" s="610"/>
      <c r="AZ19" s="610"/>
      <c r="BA19" s="610"/>
      <c r="BB19" s="610"/>
      <c r="BC19" s="611"/>
      <c r="BD19" s="612">
        <v>2554134</v>
      </c>
      <c r="BE19" s="613"/>
      <c r="BF19" s="613"/>
      <c r="BG19" s="613"/>
      <c r="BH19" s="613"/>
      <c r="BI19" s="613"/>
      <c r="BJ19" s="613"/>
      <c r="BK19" s="614"/>
      <c r="BL19" s="676">
        <v>1.8</v>
      </c>
      <c r="BM19" s="676"/>
      <c r="BN19" s="676"/>
      <c r="BO19" s="676"/>
      <c r="BP19" s="671" t="s">
        <v>137</v>
      </c>
      <c r="BQ19" s="671"/>
      <c r="BR19" s="671"/>
      <c r="BS19" s="671"/>
      <c r="BT19" s="671"/>
      <c r="BU19" s="671"/>
      <c r="BV19" s="671"/>
      <c r="BW19" s="672"/>
      <c r="BY19" s="609" t="s">
        <v>245</v>
      </c>
      <c r="BZ19" s="610"/>
      <c r="CA19" s="610"/>
      <c r="CB19" s="610"/>
      <c r="CC19" s="610"/>
      <c r="CD19" s="610"/>
      <c r="CE19" s="610"/>
      <c r="CF19" s="610"/>
      <c r="CG19" s="610"/>
      <c r="CH19" s="610"/>
      <c r="CI19" s="610"/>
      <c r="CJ19" s="610"/>
      <c r="CK19" s="610"/>
      <c r="CL19" s="611"/>
      <c r="CM19" s="612">
        <v>207859</v>
      </c>
      <c r="CN19" s="613"/>
      <c r="CO19" s="613"/>
      <c r="CP19" s="613"/>
      <c r="CQ19" s="613"/>
      <c r="CR19" s="613"/>
      <c r="CS19" s="613"/>
      <c r="CT19" s="614"/>
      <c r="CU19" s="615">
        <v>0</v>
      </c>
      <c r="CV19" s="677"/>
      <c r="CW19" s="677"/>
      <c r="CX19" s="679"/>
      <c r="CY19" s="618" t="s">
        <v>118</v>
      </c>
      <c r="CZ19" s="613"/>
      <c r="DA19" s="613"/>
      <c r="DB19" s="613"/>
      <c r="DC19" s="613"/>
      <c r="DD19" s="613"/>
      <c r="DE19" s="613"/>
      <c r="DF19" s="613"/>
      <c r="DG19" s="613"/>
      <c r="DH19" s="613"/>
      <c r="DI19" s="613"/>
      <c r="DJ19" s="613"/>
      <c r="DK19" s="614"/>
      <c r="DL19" s="618">
        <v>207859</v>
      </c>
      <c r="DM19" s="613"/>
      <c r="DN19" s="613"/>
      <c r="DO19" s="613"/>
      <c r="DP19" s="613"/>
      <c r="DQ19" s="613"/>
      <c r="DR19" s="613"/>
      <c r="DS19" s="613"/>
      <c r="DT19" s="613"/>
      <c r="DU19" s="613"/>
      <c r="DV19" s="613"/>
      <c r="DW19" s="613"/>
      <c r="DX19" s="696"/>
    </row>
    <row r="20" spans="2:128" ht="11.25" customHeight="1" x14ac:dyDescent="0.2">
      <c r="B20" s="609" t="s">
        <v>246</v>
      </c>
      <c r="C20" s="610"/>
      <c r="D20" s="610"/>
      <c r="E20" s="610"/>
      <c r="F20" s="610"/>
      <c r="G20" s="610"/>
      <c r="H20" s="610"/>
      <c r="I20" s="610"/>
      <c r="J20" s="610"/>
      <c r="K20" s="610"/>
      <c r="L20" s="610"/>
      <c r="M20" s="610"/>
      <c r="N20" s="610"/>
      <c r="O20" s="610"/>
      <c r="P20" s="610"/>
      <c r="Q20" s="611"/>
      <c r="R20" s="612">
        <v>220702521</v>
      </c>
      <c r="S20" s="613"/>
      <c r="T20" s="613"/>
      <c r="U20" s="613"/>
      <c r="V20" s="613"/>
      <c r="W20" s="613"/>
      <c r="X20" s="613"/>
      <c r="Y20" s="614"/>
      <c r="Z20" s="676">
        <v>31.9</v>
      </c>
      <c r="AA20" s="676"/>
      <c r="AB20" s="676"/>
      <c r="AC20" s="676"/>
      <c r="AD20" s="671">
        <v>217282734</v>
      </c>
      <c r="AE20" s="671"/>
      <c r="AF20" s="671"/>
      <c r="AG20" s="671"/>
      <c r="AH20" s="671"/>
      <c r="AI20" s="671"/>
      <c r="AJ20" s="671"/>
      <c r="AK20" s="671"/>
      <c r="AL20" s="615">
        <v>60.3</v>
      </c>
      <c r="AM20" s="677"/>
      <c r="AN20" s="677"/>
      <c r="AO20" s="678"/>
      <c r="AP20" s="680" t="s">
        <v>247</v>
      </c>
      <c r="AQ20" s="681"/>
      <c r="AR20" s="681"/>
      <c r="AS20" s="681"/>
      <c r="AT20" s="681"/>
      <c r="AU20" s="681"/>
      <c r="AV20" s="681"/>
      <c r="AW20" s="681"/>
      <c r="AX20" s="681"/>
      <c r="AY20" s="681"/>
      <c r="AZ20" s="681"/>
      <c r="BA20" s="681"/>
      <c r="BB20" s="681"/>
      <c r="BC20" s="682"/>
      <c r="BD20" s="612">
        <v>1506567</v>
      </c>
      <c r="BE20" s="613"/>
      <c r="BF20" s="613"/>
      <c r="BG20" s="613"/>
      <c r="BH20" s="613"/>
      <c r="BI20" s="613"/>
      <c r="BJ20" s="613"/>
      <c r="BK20" s="614"/>
      <c r="BL20" s="676">
        <v>1</v>
      </c>
      <c r="BM20" s="676"/>
      <c r="BN20" s="676"/>
      <c r="BO20" s="676"/>
      <c r="BP20" s="671" t="s">
        <v>118</v>
      </c>
      <c r="BQ20" s="671"/>
      <c r="BR20" s="671"/>
      <c r="BS20" s="671"/>
      <c r="BT20" s="671"/>
      <c r="BU20" s="671"/>
      <c r="BV20" s="671"/>
      <c r="BW20" s="672"/>
      <c r="BY20" s="680" t="s">
        <v>248</v>
      </c>
      <c r="BZ20" s="681"/>
      <c r="CA20" s="681"/>
      <c r="CB20" s="681"/>
      <c r="CC20" s="681"/>
      <c r="CD20" s="681"/>
      <c r="CE20" s="681"/>
      <c r="CF20" s="681"/>
      <c r="CG20" s="681"/>
      <c r="CH20" s="681"/>
      <c r="CI20" s="681"/>
      <c r="CJ20" s="681"/>
      <c r="CK20" s="681"/>
      <c r="CL20" s="682"/>
      <c r="CM20" s="612" t="s">
        <v>118</v>
      </c>
      <c r="CN20" s="613"/>
      <c r="CO20" s="613"/>
      <c r="CP20" s="613"/>
      <c r="CQ20" s="613"/>
      <c r="CR20" s="613"/>
      <c r="CS20" s="613"/>
      <c r="CT20" s="614"/>
      <c r="CU20" s="615" t="s">
        <v>118</v>
      </c>
      <c r="CV20" s="677"/>
      <c r="CW20" s="677"/>
      <c r="CX20" s="679"/>
      <c r="CY20" s="618" t="s">
        <v>137</v>
      </c>
      <c r="CZ20" s="613"/>
      <c r="DA20" s="613"/>
      <c r="DB20" s="613"/>
      <c r="DC20" s="613"/>
      <c r="DD20" s="613"/>
      <c r="DE20" s="613"/>
      <c r="DF20" s="613"/>
      <c r="DG20" s="613"/>
      <c r="DH20" s="613"/>
      <c r="DI20" s="613"/>
      <c r="DJ20" s="613"/>
      <c r="DK20" s="614"/>
      <c r="DL20" s="618" t="s">
        <v>213</v>
      </c>
      <c r="DM20" s="613"/>
      <c r="DN20" s="613"/>
      <c r="DO20" s="613"/>
      <c r="DP20" s="613"/>
      <c r="DQ20" s="613"/>
      <c r="DR20" s="613"/>
      <c r="DS20" s="613"/>
      <c r="DT20" s="613"/>
      <c r="DU20" s="613"/>
      <c r="DV20" s="613"/>
      <c r="DW20" s="613"/>
      <c r="DX20" s="696"/>
    </row>
    <row r="21" spans="2:128" ht="11.25" customHeight="1" x14ac:dyDescent="0.2">
      <c r="B21" s="609" t="s">
        <v>249</v>
      </c>
      <c r="C21" s="610"/>
      <c r="D21" s="610"/>
      <c r="E21" s="610"/>
      <c r="F21" s="610"/>
      <c r="G21" s="610"/>
      <c r="H21" s="610"/>
      <c r="I21" s="610"/>
      <c r="J21" s="610"/>
      <c r="K21" s="610"/>
      <c r="L21" s="610"/>
      <c r="M21" s="610"/>
      <c r="N21" s="610"/>
      <c r="O21" s="610"/>
      <c r="P21" s="610"/>
      <c r="Q21" s="611"/>
      <c r="R21" s="612">
        <v>217282734</v>
      </c>
      <c r="S21" s="613"/>
      <c r="T21" s="613"/>
      <c r="U21" s="613"/>
      <c r="V21" s="613"/>
      <c r="W21" s="613"/>
      <c r="X21" s="613"/>
      <c r="Y21" s="614"/>
      <c r="Z21" s="615">
        <v>31.4</v>
      </c>
      <c r="AA21" s="677"/>
      <c r="AB21" s="677"/>
      <c r="AC21" s="679"/>
      <c r="AD21" s="618">
        <v>217282734</v>
      </c>
      <c r="AE21" s="613"/>
      <c r="AF21" s="613"/>
      <c r="AG21" s="613"/>
      <c r="AH21" s="613"/>
      <c r="AI21" s="613"/>
      <c r="AJ21" s="613"/>
      <c r="AK21" s="614"/>
      <c r="AL21" s="615">
        <v>60.3</v>
      </c>
      <c r="AM21" s="677"/>
      <c r="AN21" s="677"/>
      <c r="AO21" s="678"/>
      <c r="AP21" s="680" t="s">
        <v>250</v>
      </c>
      <c r="AQ21" s="681"/>
      <c r="AR21" s="681"/>
      <c r="AS21" s="681"/>
      <c r="AT21" s="681"/>
      <c r="AU21" s="681"/>
      <c r="AV21" s="681"/>
      <c r="AW21" s="681"/>
      <c r="AX21" s="681"/>
      <c r="AY21" s="681"/>
      <c r="AZ21" s="681"/>
      <c r="BA21" s="681"/>
      <c r="BB21" s="681"/>
      <c r="BC21" s="682"/>
      <c r="BD21" s="612">
        <v>280006</v>
      </c>
      <c r="BE21" s="613"/>
      <c r="BF21" s="613"/>
      <c r="BG21" s="613"/>
      <c r="BH21" s="613"/>
      <c r="BI21" s="613"/>
      <c r="BJ21" s="613"/>
      <c r="BK21" s="614"/>
      <c r="BL21" s="676">
        <v>0.2</v>
      </c>
      <c r="BM21" s="676"/>
      <c r="BN21" s="676"/>
      <c r="BO21" s="676"/>
      <c r="BP21" s="671" t="s">
        <v>118</v>
      </c>
      <c r="BQ21" s="671"/>
      <c r="BR21" s="671"/>
      <c r="BS21" s="671"/>
      <c r="BT21" s="671"/>
      <c r="BU21" s="671"/>
      <c r="BV21" s="671"/>
      <c r="BW21" s="672"/>
      <c r="BY21" s="680" t="s">
        <v>251</v>
      </c>
      <c r="BZ21" s="681"/>
      <c r="CA21" s="681"/>
      <c r="CB21" s="681"/>
      <c r="CC21" s="681"/>
      <c r="CD21" s="681"/>
      <c r="CE21" s="681"/>
      <c r="CF21" s="681"/>
      <c r="CG21" s="681"/>
      <c r="CH21" s="681"/>
      <c r="CI21" s="681"/>
      <c r="CJ21" s="681"/>
      <c r="CK21" s="681"/>
      <c r="CL21" s="682"/>
      <c r="CM21" s="612">
        <v>88022</v>
      </c>
      <c r="CN21" s="613"/>
      <c r="CO21" s="613"/>
      <c r="CP21" s="613"/>
      <c r="CQ21" s="613"/>
      <c r="CR21" s="613"/>
      <c r="CS21" s="613"/>
      <c r="CT21" s="614"/>
      <c r="CU21" s="615">
        <v>0</v>
      </c>
      <c r="CV21" s="677"/>
      <c r="CW21" s="677"/>
      <c r="CX21" s="679"/>
      <c r="CY21" s="618" t="s">
        <v>213</v>
      </c>
      <c r="CZ21" s="613"/>
      <c r="DA21" s="613"/>
      <c r="DB21" s="613"/>
      <c r="DC21" s="613"/>
      <c r="DD21" s="613"/>
      <c r="DE21" s="613"/>
      <c r="DF21" s="613"/>
      <c r="DG21" s="613"/>
      <c r="DH21" s="613"/>
      <c r="DI21" s="613"/>
      <c r="DJ21" s="613"/>
      <c r="DK21" s="614"/>
      <c r="DL21" s="618">
        <v>88022</v>
      </c>
      <c r="DM21" s="613"/>
      <c r="DN21" s="613"/>
      <c r="DO21" s="613"/>
      <c r="DP21" s="613"/>
      <c r="DQ21" s="613"/>
      <c r="DR21" s="613"/>
      <c r="DS21" s="613"/>
      <c r="DT21" s="613"/>
      <c r="DU21" s="613"/>
      <c r="DV21" s="613"/>
      <c r="DW21" s="613"/>
      <c r="DX21" s="696"/>
    </row>
    <row r="22" spans="2:128" ht="11.25" customHeight="1" x14ac:dyDescent="0.2">
      <c r="B22" s="609" t="s">
        <v>252</v>
      </c>
      <c r="C22" s="610"/>
      <c r="D22" s="610"/>
      <c r="E22" s="610"/>
      <c r="F22" s="610"/>
      <c r="G22" s="610"/>
      <c r="H22" s="610"/>
      <c r="I22" s="610"/>
      <c r="J22" s="610"/>
      <c r="K22" s="610"/>
      <c r="L22" s="610"/>
      <c r="M22" s="610"/>
      <c r="N22" s="610"/>
      <c r="O22" s="610"/>
      <c r="P22" s="610"/>
      <c r="Q22" s="611"/>
      <c r="R22" s="612">
        <v>3408295</v>
      </c>
      <c r="S22" s="613"/>
      <c r="T22" s="613"/>
      <c r="U22" s="613"/>
      <c r="V22" s="613"/>
      <c r="W22" s="613"/>
      <c r="X22" s="613"/>
      <c r="Y22" s="614"/>
      <c r="Z22" s="615">
        <v>0.5</v>
      </c>
      <c r="AA22" s="677"/>
      <c r="AB22" s="677"/>
      <c r="AC22" s="679"/>
      <c r="AD22" s="618" t="s">
        <v>118</v>
      </c>
      <c r="AE22" s="613"/>
      <c r="AF22" s="613"/>
      <c r="AG22" s="613"/>
      <c r="AH22" s="613"/>
      <c r="AI22" s="613"/>
      <c r="AJ22" s="613"/>
      <c r="AK22" s="614"/>
      <c r="AL22" s="615" t="s">
        <v>213</v>
      </c>
      <c r="AM22" s="677"/>
      <c r="AN22" s="677"/>
      <c r="AO22" s="678"/>
      <c r="AP22" s="680" t="s">
        <v>253</v>
      </c>
      <c r="AQ22" s="681"/>
      <c r="AR22" s="681"/>
      <c r="AS22" s="681"/>
      <c r="AT22" s="681"/>
      <c r="AU22" s="681"/>
      <c r="AV22" s="681"/>
      <c r="AW22" s="681"/>
      <c r="AX22" s="681"/>
      <c r="AY22" s="681"/>
      <c r="AZ22" s="681"/>
      <c r="BA22" s="681"/>
      <c r="BB22" s="681"/>
      <c r="BC22" s="682"/>
      <c r="BD22" s="612">
        <v>770295</v>
      </c>
      <c r="BE22" s="613"/>
      <c r="BF22" s="613"/>
      <c r="BG22" s="613"/>
      <c r="BH22" s="613"/>
      <c r="BI22" s="613"/>
      <c r="BJ22" s="613"/>
      <c r="BK22" s="614"/>
      <c r="BL22" s="676">
        <v>0.5</v>
      </c>
      <c r="BM22" s="676"/>
      <c r="BN22" s="676"/>
      <c r="BO22" s="676"/>
      <c r="BP22" s="671" t="s">
        <v>213</v>
      </c>
      <c r="BQ22" s="671"/>
      <c r="BR22" s="671"/>
      <c r="BS22" s="671"/>
      <c r="BT22" s="671"/>
      <c r="BU22" s="671"/>
      <c r="BV22" s="671"/>
      <c r="BW22" s="672"/>
      <c r="BY22" s="680" t="s">
        <v>254</v>
      </c>
      <c r="BZ22" s="681"/>
      <c r="CA22" s="681"/>
      <c r="CB22" s="681"/>
      <c r="CC22" s="681"/>
      <c r="CD22" s="681"/>
      <c r="CE22" s="681"/>
      <c r="CF22" s="681"/>
      <c r="CG22" s="681"/>
      <c r="CH22" s="681"/>
      <c r="CI22" s="681"/>
      <c r="CJ22" s="681"/>
      <c r="CK22" s="681"/>
      <c r="CL22" s="682"/>
      <c r="CM22" s="612">
        <v>401378</v>
      </c>
      <c r="CN22" s="613"/>
      <c r="CO22" s="613"/>
      <c r="CP22" s="613"/>
      <c r="CQ22" s="613"/>
      <c r="CR22" s="613"/>
      <c r="CS22" s="613"/>
      <c r="CT22" s="614"/>
      <c r="CU22" s="615">
        <v>0.1</v>
      </c>
      <c r="CV22" s="677"/>
      <c r="CW22" s="677"/>
      <c r="CX22" s="679"/>
      <c r="CY22" s="618" t="s">
        <v>118</v>
      </c>
      <c r="CZ22" s="613"/>
      <c r="DA22" s="613"/>
      <c r="DB22" s="613"/>
      <c r="DC22" s="613"/>
      <c r="DD22" s="613"/>
      <c r="DE22" s="613"/>
      <c r="DF22" s="613"/>
      <c r="DG22" s="613"/>
      <c r="DH22" s="613"/>
      <c r="DI22" s="613"/>
      <c r="DJ22" s="613"/>
      <c r="DK22" s="614"/>
      <c r="DL22" s="618">
        <v>401378</v>
      </c>
      <c r="DM22" s="613"/>
      <c r="DN22" s="613"/>
      <c r="DO22" s="613"/>
      <c r="DP22" s="613"/>
      <c r="DQ22" s="613"/>
      <c r="DR22" s="613"/>
      <c r="DS22" s="613"/>
      <c r="DT22" s="613"/>
      <c r="DU22" s="613"/>
      <c r="DV22" s="613"/>
      <c r="DW22" s="613"/>
      <c r="DX22" s="696"/>
    </row>
    <row r="23" spans="2:128" ht="11.25" customHeight="1" x14ac:dyDescent="0.2">
      <c r="B23" s="609" t="s">
        <v>255</v>
      </c>
      <c r="C23" s="610"/>
      <c r="D23" s="610"/>
      <c r="E23" s="610"/>
      <c r="F23" s="610"/>
      <c r="G23" s="610"/>
      <c r="H23" s="610"/>
      <c r="I23" s="610"/>
      <c r="J23" s="610"/>
      <c r="K23" s="610"/>
      <c r="L23" s="610"/>
      <c r="M23" s="610"/>
      <c r="N23" s="610"/>
      <c r="O23" s="610"/>
      <c r="P23" s="610"/>
      <c r="Q23" s="611"/>
      <c r="R23" s="612">
        <v>11492</v>
      </c>
      <c r="S23" s="613"/>
      <c r="T23" s="613"/>
      <c r="U23" s="613"/>
      <c r="V23" s="613"/>
      <c r="W23" s="613"/>
      <c r="X23" s="613"/>
      <c r="Y23" s="614"/>
      <c r="Z23" s="615">
        <v>0</v>
      </c>
      <c r="AA23" s="677"/>
      <c r="AB23" s="677"/>
      <c r="AC23" s="679"/>
      <c r="AD23" s="618" t="s">
        <v>118</v>
      </c>
      <c r="AE23" s="613"/>
      <c r="AF23" s="613"/>
      <c r="AG23" s="613"/>
      <c r="AH23" s="613"/>
      <c r="AI23" s="613"/>
      <c r="AJ23" s="613"/>
      <c r="AK23" s="614"/>
      <c r="AL23" s="615" t="s">
        <v>213</v>
      </c>
      <c r="AM23" s="677"/>
      <c r="AN23" s="677"/>
      <c r="AO23" s="678"/>
      <c r="AP23" s="680" t="s">
        <v>256</v>
      </c>
      <c r="AQ23" s="681"/>
      <c r="AR23" s="681"/>
      <c r="AS23" s="681"/>
      <c r="AT23" s="681"/>
      <c r="AU23" s="681"/>
      <c r="AV23" s="681"/>
      <c r="AW23" s="681"/>
      <c r="AX23" s="681"/>
      <c r="AY23" s="681"/>
      <c r="AZ23" s="681"/>
      <c r="BA23" s="681"/>
      <c r="BB23" s="681"/>
      <c r="BC23" s="682"/>
      <c r="BD23" s="612">
        <v>7175870</v>
      </c>
      <c r="BE23" s="613"/>
      <c r="BF23" s="613"/>
      <c r="BG23" s="613"/>
      <c r="BH23" s="613"/>
      <c r="BI23" s="613"/>
      <c r="BJ23" s="613"/>
      <c r="BK23" s="614"/>
      <c r="BL23" s="676">
        <v>5</v>
      </c>
      <c r="BM23" s="676"/>
      <c r="BN23" s="676"/>
      <c r="BO23" s="676"/>
      <c r="BP23" s="671" t="s">
        <v>118</v>
      </c>
      <c r="BQ23" s="671"/>
      <c r="BR23" s="671"/>
      <c r="BS23" s="671"/>
      <c r="BT23" s="671"/>
      <c r="BU23" s="671"/>
      <c r="BV23" s="671"/>
      <c r="BW23" s="672"/>
      <c r="BY23" s="680" t="s">
        <v>257</v>
      </c>
      <c r="BZ23" s="681"/>
      <c r="CA23" s="681"/>
      <c r="CB23" s="681"/>
      <c r="CC23" s="681"/>
      <c r="CD23" s="681"/>
      <c r="CE23" s="681"/>
      <c r="CF23" s="681"/>
      <c r="CG23" s="681"/>
      <c r="CH23" s="681"/>
      <c r="CI23" s="681"/>
      <c r="CJ23" s="681"/>
      <c r="CK23" s="681"/>
      <c r="CL23" s="682"/>
      <c r="CM23" s="612">
        <v>219971</v>
      </c>
      <c r="CN23" s="613"/>
      <c r="CO23" s="613"/>
      <c r="CP23" s="613"/>
      <c r="CQ23" s="613"/>
      <c r="CR23" s="613"/>
      <c r="CS23" s="613"/>
      <c r="CT23" s="614"/>
      <c r="CU23" s="615">
        <v>0</v>
      </c>
      <c r="CV23" s="677"/>
      <c r="CW23" s="677"/>
      <c r="CX23" s="679"/>
      <c r="CY23" s="618" t="s">
        <v>213</v>
      </c>
      <c r="CZ23" s="613"/>
      <c r="DA23" s="613"/>
      <c r="DB23" s="613"/>
      <c r="DC23" s="613"/>
      <c r="DD23" s="613"/>
      <c r="DE23" s="613"/>
      <c r="DF23" s="613"/>
      <c r="DG23" s="613"/>
      <c r="DH23" s="613"/>
      <c r="DI23" s="613"/>
      <c r="DJ23" s="613"/>
      <c r="DK23" s="614"/>
      <c r="DL23" s="618">
        <v>219971</v>
      </c>
      <c r="DM23" s="613"/>
      <c r="DN23" s="613"/>
      <c r="DO23" s="613"/>
      <c r="DP23" s="613"/>
      <c r="DQ23" s="613"/>
      <c r="DR23" s="613"/>
      <c r="DS23" s="613"/>
      <c r="DT23" s="613"/>
      <c r="DU23" s="613"/>
      <c r="DV23" s="613"/>
      <c r="DW23" s="613"/>
      <c r="DX23" s="696"/>
    </row>
    <row r="24" spans="2:128" ht="11.25" customHeight="1" x14ac:dyDescent="0.2">
      <c r="B24" s="609" t="s">
        <v>258</v>
      </c>
      <c r="C24" s="610"/>
      <c r="D24" s="610"/>
      <c r="E24" s="610"/>
      <c r="F24" s="610"/>
      <c r="G24" s="610"/>
      <c r="H24" s="610"/>
      <c r="I24" s="610"/>
      <c r="J24" s="610"/>
      <c r="K24" s="610"/>
      <c r="L24" s="610"/>
      <c r="M24" s="610"/>
      <c r="N24" s="610"/>
      <c r="O24" s="610"/>
      <c r="P24" s="610"/>
      <c r="Q24" s="611"/>
      <c r="R24" s="612">
        <v>389356160</v>
      </c>
      <c r="S24" s="613"/>
      <c r="T24" s="613"/>
      <c r="U24" s="613"/>
      <c r="V24" s="613"/>
      <c r="W24" s="613"/>
      <c r="X24" s="613"/>
      <c r="Y24" s="614"/>
      <c r="Z24" s="615">
        <v>56.3</v>
      </c>
      <c r="AA24" s="677"/>
      <c r="AB24" s="677"/>
      <c r="AC24" s="679"/>
      <c r="AD24" s="618">
        <v>359146929</v>
      </c>
      <c r="AE24" s="613"/>
      <c r="AF24" s="613"/>
      <c r="AG24" s="613"/>
      <c r="AH24" s="613"/>
      <c r="AI24" s="613"/>
      <c r="AJ24" s="613"/>
      <c r="AK24" s="614"/>
      <c r="AL24" s="615">
        <v>99.7</v>
      </c>
      <c r="AM24" s="677"/>
      <c r="AN24" s="677"/>
      <c r="AO24" s="678"/>
      <c r="AP24" s="680" t="s">
        <v>259</v>
      </c>
      <c r="AQ24" s="681"/>
      <c r="AR24" s="681"/>
      <c r="AS24" s="681"/>
      <c r="AT24" s="681"/>
      <c r="AU24" s="681"/>
      <c r="AV24" s="681"/>
      <c r="AW24" s="681"/>
      <c r="AX24" s="681"/>
      <c r="AY24" s="681"/>
      <c r="AZ24" s="681"/>
      <c r="BA24" s="681"/>
      <c r="BB24" s="681"/>
      <c r="BC24" s="682"/>
      <c r="BD24" s="612">
        <v>13192768</v>
      </c>
      <c r="BE24" s="613"/>
      <c r="BF24" s="613"/>
      <c r="BG24" s="613"/>
      <c r="BH24" s="613"/>
      <c r="BI24" s="613"/>
      <c r="BJ24" s="613"/>
      <c r="BK24" s="614"/>
      <c r="BL24" s="676">
        <v>9.1999999999999993</v>
      </c>
      <c r="BM24" s="676"/>
      <c r="BN24" s="676"/>
      <c r="BO24" s="676"/>
      <c r="BP24" s="671" t="s">
        <v>213</v>
      </c>
      <c r="BQ24" s="671"/>
      <c r="BR24" s="671"/>
      <c r="BS24" s="671"/>
      <c r="BT24" s="671"/>
      <c r="BU24" s="671"/>
      <c r="BV24" s="671"/>
      <c r="BW24" s="672"/>
      <c r="BY24" s="680" t="s">
        <v>260</v>
      </c>
      <c r="BZ24" s="681"/>
      <c r="CA24" s="681"/>
      <c r="CB24" s="681"/>
      <c r="CC24" s="681"/>
      <c r="CD24" s="681"/>
      <c r="CE24" s="681"/>
      <c r="CF24" s="681"/>
      <c r="CG24" s="681"/>
      <c r="CH24" s="681"/>
      <c r="CI24" s="681"/>
      <c r="CJ24" s="681"/>
      <c r="CK24" s="681"/>
      <c r="CL24" s="682"/>
      <c r="CM24" s="612" t="s">
        <v>213</v>
      </c>
      <c r="CN24" s="613"/>
      <c r="CO24" s="613"/>
      <c r="CP24" s="613"/>
      <c r="CQ24" s="613"/>
      <c r="CR24" s="613"/>
      <c r="CS24" s="613"/>
      <c r="CT24" s="614"/>
      <c r="CU24" s="615" t="s">
        <v>118</v>
      </c>
      <c r="CV24" s="677"/>
      <c r="CW24" s="677"/>
      <c r="CX24" s="679"/>
      <c r="CY24" s="618" t="s">
        <v>213</v>
      </c>
      <c r="CZ24" s="613"/>
      <c r="DA24" s="613"/>
      <c r="DB24" s="613"/>
      <c r="DC24" s="613"/>
      <c r="DD24" s="613"/>
      <c r="DE24" s="613"/>
      <c r="DF24" s="613"/>
      <c r="DG24" s="613"/>
      <c r="DH24" s="613"/>
      <c r="DI24" s="613"/>
      <c r="DJ24" s="613"/>
      <c r="DK24" s="614"/>
      <c r="DL24" s="618" t="s">
        <v>118</v>
      </c>
      <c r="DM24" s="613"/>
      <c r="DN24" s="613"/>
      <c r="DO24" s="613"/>
      <c r="DP24" s="613"/>
      <c r="DQ24" s="613"/>
      <c r="DR24" s="613"/>
      <c r="DS24" s="613"/>
      <c r="DT24" s="613"/>
      <c r="DU24" s="613"/>
      <c r="DV24" s="613"/>
      <c r="DW24" s="613"/>
      <c r="DX24" s="696"/>
    </row>
    <row r="25" spans="2:128" ht="11.25" customHeight="1" x14ac:dyDescent="0.2">
      <c r="B25" s="609" t="s">
        <v>261</v>
      </c>
      <c r="C25" s="610"/>
      <c r="D25" s="610"/>
      <c r="E25" s="610"/>
      <c r="F25" s="610"/>
      <c r="G25" s="610"/>
      <c r="H25" s="610"/>
      <c r="I25" s="610"/>
      <c r="J25" s="610"/>
      <c r="K25" s="610"/>
      <c r="L25" s="610"/>
      <c r="M25" s="610"/>
      <c r="N25" s="610"/>
      <c r="O25" s="610"/>
      <c r="P25" s="610"/>
      <c r="Q25" s="611"/>
      <c r="R25" s="612">
        <v>348366</v>
      </c>
      <c r="S25" s="613"/>
      <c r="T25" s="613"/>
      <c r="U25" s="613"/>
      <c r="V25" s="613"/>
      <c r="W25" s="613"/>
      <c r="X25" s="613"/>
      <c r="Y25" s="614"/>
      <c r="Z25" s="615">
        <v>0.1</v>
      </c>
      <c r="AA25" s="677"/>
      <c r="AB25" s="677"/>
      <c r="AC25" s="679"/>
      <c r="AD25" s="618">
        <v>348366</v>
      </c>
      <c r="AE25" s="613"/>
      <c r="AF25" s="613"/>
      <c r="AG25" s="613"/>
      <c r="AH25" s="613"/>
      <c r="AI25" s="613"/>
      <c r="AJ25" s="613"/>
      <c r="AK25" s="614"/>
      <c r="AL25" s="615">
        <v>0.1</v>
      </c>
      <c r="AM25" s="677"/>
      <c r="AN25" s="677"/>
      <c r="AO25" s="678"/>
      <c r="AP25" s="680" t="s">
        <v>262</v>
      </c>
      <c r="AQ25" s="681"/>
      <c r="AR25" s="681"/>
      <c r="AS25" s="681"/>
      <c r="AT25" s="681"/>
      <c r="AU25" s="681"/>
      <c r="AV25" s="681"/>
      <c r="AW25" s="681"/>
      <c r="AX25" s="681"/>
      <c r="AY25" s="681"/>
      <c r="AZ25" s="681"/>
      <c r="BA25" s="681"/>
      <c r="BB25" s="681"/>
      <c r="BC25" s="682"/>
      <c r="BD25" s="612">
        <v>3720</v>
      </c>
      <c r="BE25" s="613"/>
      <c r="BF25" s="613"/>
      <c r="BG25" s="613"/>
      <c r="BH25" s="613"/>
      <c r="BI25" s="613"/>
      <c r="BJ25" s="613"/>
      <c r="BK25" s="614"/>
      <c r="BL25" s="676">
        <v>0</v>
      </c>
      <c r="BM25" s="676"/>
      <c r="BN25" s="676"/>
      <c r="BO25" s="676"/>
      <c r="BP25" s="671" t="s">
        <v>118</v>
      </c>
      <c r="BQ25" s="671"/>
      <c r="BR25" s="671"/>
      <c r="BS25" s="671"/>
      <c r="BT25" s="671"/>
      <c r="BU25" s="671"/>
      <c r="BV25" s="671"/>
      <c r="BW25" s="672"/>
      <c r="BY25" s="680" t="s">
        <v>263</v>
      </c>
      <c r="BZ25" s="681"/>
      <c r="CA25" s="681"/>
      <c r="CB25" s="681"/>
      <c r="CC25" s="681"/>
      <c r="CD25" s="681"/>
      <c r="CE25" s="681"/>
      <c r="CF25" s="681"/>
      <c r="CG25" s="681"/>
      <c r="CH25" s="681"/>
      <c r="CI25" s="681"/>
      <c r="CJ25" s="681"/>
      <c r="CK25" s="681"/>
      <c r="CL25" s="682"/>
      <c r="CM25" s="612">
        <v>24456346</v>
      </c>
      <c r="CN25" s="613"/>
      <c r="CO25" s="613"/>
      <c r="CP25" s="613"/>
      <c r="CQ25" s="613"/>
      <c r="CR25" s="613"/>
      <c r="CS25" s="613"/>
      <c r="CT25" s="614"/>
      <c r="CU25" s="615">
        <v>3.6</v>
      </c>
      <c r="CV25" s="677"/>
      <c r="CW25" s="677"/>
      <c r="CX25" s="679"/>
      <c r="CY25" s="618" t="s">
        <v>137</v>
      </c>
      <c r="CZ25" s="613"/>
      <c r="DA25" s="613"/>
      <c r="DB25" s="613"/>
      <c r="DC25" s="613"/>
      <c r="DD25" s="613"/>
      <c r="DE25" s="613"/>
      <c r="DF25" s="613"/>
      <c r="DG25" s="613"/>
      <c r="DH25" s="613"/>
      <c r="DI25" s="613"/>
      <c r="DJ25" s="613"/>
      <c r="DK25" s="614"/>
      <c r="DL25" s="618">
        <v>24456346</v>
      </c>
      <c r="DM25" s="613"/>
      <c r="DN25" s="613"/>
      <c r="DO25" s="613"/>
      <c r="DP25" s="613"/>
      <c r="DQ25" s="613"/>
      <c r="DR25" s="613"/>
      <c r="DS25" s="613"/>
      <c r="DT25" s="613"/>
      <c r="DU25" s="613"/>
      <c r="DV25" s="613"/>
      <c r="DW25" s="613"/>
      <c r="DX25" s="696"/>
    </row>
    <row r="26" spans="2:128" ht="11.25" customHeight="1" x14ac:dyDescent="0.2">
      <c r="B26" s="609" t="s">
        <v>264</v>
      </c>
      <c r="C26" s="610"/>
      <c r="D26" s="610"/>
      <c r="E26" s="610"/>
      <c r="F26" s="610"/>
      <c r="G26" s="610"/>
      <c r="H26" s="610"/>
      <c r="I26" s="610"/>
      <c r="J26" s="610"/>
      <c r="K26" s="610"/>
      <c r="L26" s="610"/>
      <c r="M26" s="610"/>
      <c r="N26" s="610"/>
      <c r="O26" s="610"/>
      <c r="P26" s="610"/>
      <c r="Q26" s="611"/>
      <c r="R26" s="612">
        <v>6025095</v>
      </c>
      <c r="S26" s="613"/>
      <c r="T26" s="613"/>
      <c r="U26" s="613"/>
      <c r="V26" s="613"/>
      <c r="W26" s="613"/>
      <c r="X26" s="613"/>
      <c r="Y26" s="614"/>
      <c r="Z26" s="615">
        <v>0.9</v>
      </c>
      <c r="AA26" s="677"/>
      <c r="AB26" s="677"/>
      <c r="AC26" s="679"/>
      <c r="AD26" s="618" t="s">
        <v>137</v>
      </c>
      <c r="AE26" s="613"/>
      <c r="AF26" s="613"/>
      <c r="AG26" s="613"/>
      <c r="AH26" s="613"/>
      <c r="AI26" s="613"/>
      <c r="AJ26" s="613"/>
      <c r="AK26" s="614"/>
      <c r="AL26" s="615" t="s">
        <v>213</v>
      </c>
      <c r="AM26" s="677"/>
      <c r="AN26" s="677"/>
      <c r="AO26" s="678"/>
      <c r="AP26" s="680" t="s">
        <v>265</v>
      </c>
      <c r="AQ26" s="681"/>
      <c r="AR26" s="681"/>
      <c r="AS26" s="681"/>
      <c r="AT26" s="681"/>
      <c r="AU26" s="681"/>
      <c r="AV26" s="681"/>
      <c r="AW26" s="681"/>
      <c r="AX26" s="681"/>
      <c r="AY26" s="681"/>
      <c r="AZ26" s="681"/>
      <c r="BA26" s="681"/>
      <c r="BB26" s="681"/>
      <c r="BC26" s="682"/>
      <c r="BD26" s="612" t="s">
        <v>213</v>
      </c>
      <c r="BE26" s="613"/>
      <c r="BF26" s="613"/>
      <c r="BG26" s="613"/>
      <c r="BH26" s="613"/>
      <c r="BI26" s="613"/>
      <c r="BJ26" s="613"/>
      <c r="BK26" s="614"/>
      <c r="BL26" s="676" t="s">
        <v>213</v>
      </c>
      <c r="BM26" s="676"/>
      <c r="BN26" s="676"/>
      <c r="BO26" s="676"/>
      <c r="BP26" s="671" t="s">
        <v>118</v>
      </c>
      <c r="BQ26" s="671"/>
      <c r="BR26" s="671"/>
      <c r="BS26" s="671"/>
      <c r="BT26" s="671"/>
      <c r="BU26" s="671"/>
      <c r="BV26" s="671"/>
      <c r="BW26" s="672"/>
      <c r="BY26" s="680" t="s">
        <v>266</v>
      </c>
      <c r="BZ26" s="681"/>
      <c r="CA26" s="681"/>
      <c r="CB26" s="681"/>
      <c r="CC26" s="681"/>
      <c r="CD26" s="681"/>
      <c r="CE26" s="681"/>
      <c r="CF26" s="681"/>
      <c r="CG26" s="681"/>
      <c r="CH26" s="681"/>
      <c r="CI26" s="681"/>
      <c r="CJ26" s="681"/>
      <c r="CK26" s="681"/>
      <c r="CL26" s="682"/>
      <c r="CM26" s="612">
        <v>195936</v>
      </c>
      <c r="CN26" s="613"/>
      <c r="CO26" s="613"/>
      <c r="CP26" s="613"/>
      <c r="CQ26" s="613"/>
      <c r="CR26" s="613"/>
      <c r="CS26" s="613"/>
      <c r="CT26" s="614"/>
      <c r="CU26" s="615">
        <v>0</v>
      </c>
      <c r="CV26" s="677"/>
      <c r="CW26" s="677"/>
      <c r="CX26" s="679"/>
      <c r="CY26" s="618" t="s">
        <v>213</v>
      </c>
      <c r="CZ26" s="613"/>
      <c r="DA26" s="613"/>
      <c r="DB26" s="613"/>
      <c r="DC26" s="613"/>
      <c r="DD26" s="613"/>
      <c r="DE26" s="613"/>
      <c r="DF26" s="613"/>
      <c r="DG26" s="613"/>
      <c r="DH26" s="613"/>
      <c r="DI26" s="613"/>
      <c r="DJ26" s="613"/>
      <c r="DK26" s="614"/>
      <c r="DL26" s="618">
        <v>195936</v>
      </c>
      <c r="DM26" s="613"/>
      <c r="DN26" s="613"/>
      <c r="DO26" s="613"/>
      <c r="DP26" s="613"/>
      <c r="DQ26" s="613"/>
      <c r="DR26" s="613"/>
      <c r="DS26" s="613"/>
      <c r="DT26" s="613"/>
      <c r="DU26" s="613"/>
      <c r="DV26" s="613"/>
      <c r="DW26" s="613"/>
      <c r="DX26" s="696"/>
    </row>
    <row r="27" spans="2:128" ht="11.25" customHeight="1" x14ac:dyDescent="0.2">
      <c r="B27" s="609" t="s">
        <v>267</v>
      </c>
      <c r="C27" s="610"/>
      <c r="D27" s="610"/>
      <c r="E27" s="610"/>
      <c r="F27" s="610"/>
      <c r="G27" s="610"/>
      <c r="H27" s="610"/>
      <c r="I27" s="610"/>
      <c r="J27" s="610"/>
      <c r="K27" s="610"/>
      <c r="L27" s="610"/>
      <c r="M27" s="610"/>
      <c r="N27" s="610"/>
      <c r="O27" s="610"/>
      <c r="P27" s="610"/>
      <c r="Q27" s="611"/>
      <c r="R27" s="612">
        <v>8742618</v>
      </c>
      <c r="S27" s="613"/>
      <c r="T27" s="613"/>
      <c r="U27" s="613"/>
      <c r="V27" s="613"/>
      <c r="W27" s="613"/>
      <c r="X27" s="613"/>
      <c r="Y27" s="614"/>
      <c r="Z27" s="615">
        <v>1.3</v>
      </c>
      <c r="AA27" s="677"/>
      <c r="AB27" s="677"/>
      <c r="AC27" s="679"/>
      <c r="AD27" s="618">
        <v>520678</v>
      </c>
      <c r="AE27" s="613"/>
      <c r="AF27" s="613"/>
      <c r="AG27" s="613"/>
      <c r="AH27" s="613"/>
      <c r="AI27" s="613"/>
      <c r="AJ27" s="613"/>
      <c r="AK27" s="614"/>
      <c r="AL27" s="615">
        <v>0.1</v>
      </c>
      <c r="AM27" s="677"/>
      <c r="AN27" s="677"/>
      <c r="AO27" s="678"/>
      <c r="AP27" s="680" t="s">
        <v>268</v>
      </c>
      <c r="AQ27" s="681"/>
      <c r="AR27" s="681"/>
      <c r="AS27" s="681"/>
      <c r="AT27" s="681"/>
      <c r="AU27" s="681"/>
      <c r="AV27" s="681"/>
      <c r="AW27" s="681"/>
      <c r="AX27" s="681"/>
      <c r="AY27" s="681"/>
      <c r="AZ27" s="681"/>
      <c r="BA27" s="681"/>
      <c r="BB27" s="681"/>
      <c r="BC27" s="682"/>
      <c r="BD27" s="612" t="s">
        <v>118</v>
      </c>
      <c r="BE27" s="613"/>
      <c r="BF27" s="613"/>
      <c r="BG27" s="613"/>
      <c r="BH27" s="613"/>
      <c r="BI27" s="613"/>
      <c r="BJ27" s="613"/>
      <c r="BK27" s="614"/>
      <c r="BL27" s="676" t="s">
        <v>118</v>
      </c>
      <c r="BM27" s="676"/>
      <c r="BN27" s="676"/>
      <c r="BO27" s="676"/>
      <c r="BP27" s="671" t="s">
        <v>213</v>
      </c>
      <c r="BQ27" s="671"/>
      <c r="BR27" s="671"/>
      <c r="BS27" s="671"/>
      <c r="BT27" s="671"/>
      <c r="BU27" s="671"/>
      <c r="BV27" s="671"/>
      <c r="BW27" s="672"/>
      <c r="BY27" s="680" t="s">
        <v>269</v>
      </c>
      <c r="BZ27" s="681"/>
      <c r="CA27" s="681"/>
      <c r="CB27" s="681"/>
      <c r="CC27" s="681"/>
      <c r="CD27" s="681"/>
      <c r="CE27" s="681"/>
      <c r="CF27" s="681"/>
      <c r="CG27" s="681"/>
      <c r="CH27" s="681"/>
      <c r="CI27" s="681"/>
      <c r="CJ27" s="681"/>
      <c r="CK27" s="681"/>
      <c r="CL27" s="682"/>
      <c r="CM27" s="612" t="s">
        <v>118</v>
      </c>
      <c r="CN27" s="613"/>
      <c r="CO27" s="613"/>
      <c r="CP27" s="613"/>
      <c r="CQ27" s="613"/>
      <c r="CR27" s="613"/>
      <c r="CS27" s="613"/>
      <c r="CT27" s="614"/>
      <c r="CU27" s="615" t="s">
        <v>213</v>
      </c>
      <c r="CV27" s="677"/>
      <c r="CW27" s="677"/>
      <c r="CX27" s="679"/>
      <c r="CY27" s="618" t="s">
        <v>213</v>
      </c>
      <c r="CZ27" s="613"/>
      <c r="DA27" s="613"/>
      <c r="DB27" s="613"/>
      <c r="DC27" s="613"/>
      <c r="DD27" s="613"/>
      <c r="DE27" s="613"/>
      <c r="DF27" s="613"/>
      <c r="DG27" s="613"/>
      <c r="DH27" s="613"/>
      <c r="DI27" s="613"/>
      <c r="DJ27" s="613"/>
      <c r="DK27" s="614"/>
      <c r="DL27" s="618" t="s">
        <v>137</v>
      </c>
      <c r="DM27" s="613"/>
      <c r="DN27" s="613"/>
      <c r="DO27" s="613"/>
      <c r="DP27" s="613"/>
      <c r="DQ27" s="613"/>
      <c r="DR27" s="613"/>
      <c r="DS27" s="613"/>
      <c r="DT27" s="613"/>
      <c r="DU27" s="613"/>
      <c r="DV27" s="613"/>
      <c r="DW27" s="613"/>
      <c r="DX27" s="696"/>
    </row>
    <row r="28" spans="2:128" ht="11.25" customHeight="1" x14ac:dyDescent="0.2">
      <c r="B28" s="609" t="s">
        <v>270</v>
      </c>
      <c r="C28" s="610"/>
      <c r="D28" s="610"/>
      <c r="E28" s="610"/>
      <c r="F28" s="610"/>
      <c r="G28" s="610"/>
      <c r="H28" s="610"/>
      <c r="I28" s="610"/>
      <c r="J28" s="610"/>
      <c r="K28" s="610"/>
      <c r="L28" s="610"/>
      <c r="M28" s="610"/>
      <c r="N28" s="610"/>
      <c r="O28" s="610"/>
      <c r="P28" s="610"/>
      <c r="Q28" s="611"/>
      <c r="R28" s="612">
        <v>2204135</v>
      </c>
      <c r="S28" s="613"/>
      <c r="T28" s="613"/>
      <c r="U28" s="613"/>
      <c r="V28" s="613"/>
      <c r="W28" s="613"/>
      <c r="X28" s="613"/>
      <c r="Y28" s="614"/>
      <c r="Z28" s="615">
        <v>0.3</v>
      </c>
      <c r="AA28" s="677"/>
      <c r="AB28" s="677"/>
      <c r="AC28" s="679"/>
      <c r="AD28" s="618">
        <v>31840</v>
      </c>
      <c r="AE28" s="613"/>
      <c r="AF28" s="613"/>
      <c r="AG28" s="613"/>
      <c r="AH28" s="613"/>
      <c r="AI28" s="613"/>
      <c r="AJ28" s="613"/>
      <c r="AK28" s="614"/>
      <c r="AL28" s="615">
        <v>0</v>
      </c>
      <c r="AM28" s="677"/>
      <c r="AN28" s="677"/>
      <c r="AO28" s="678"/>
      <c r="AP28" s="680" t="s">
        <v>271</v>
      </c>
      <c r="AQ28" s="681"/>
      <c r="AR28" s="681"/>
      <c r="AS28" s="681"/>
      <c r="AT28" s="681"/>
      <c r="AU28" s="681"/>
      <c r="AV28" s="681"/>
      <c r="AW28" s="681"/>
      <c r="AX28" s="681"/>
      <c r="AY28" s="681"/>
      <c r="AZ28" s="681"/>
      <c r="BA28" s="681"/>
      <c r="BB28" s="681"/>
      <c r="BC28" s="682"/>
      <c r="BD28" s="612">
        <v>80929</v>
      </c>
      <c r="BE28" s="613"/>
      <c r="BF28" s="613"/>
      <c r="BG28" s="613"/>
      <c r="BH28" s="613"/>
      <c r="BI28" s="613"/>
      <c r="BJ28" s="613"/>
      <c r="BK28" s="614"/>
      <c r="BL28" s="676">
        <v>0.1</v>
      </c>
      <c r="BM28" s="676"/>
      <c r="BN28" s="676"/>
      <c r="BO28" s="676"/>
      <c r="BP28" s="671" t="s">
        <v>118</v>
      </c>
      <c r="BQ28" s="671"/>
      <c r="BR28" s="671"/>
      <c r="BS28" s="671"/>
      <c r="BT28" s="671"/>
      <c r="BU28" s="671"/>
      <c r="BV28" s="671"/>
      <c r="BW28" s="672"/>
      <c r="BY28" s="680" t="s">
        <v>272</v>
      </c>
      <c r="BZ28" s="681"/>
      <c r="CA28" s="681"/>
      <c r="CB28" s="681"/>
      <c r="CC28" s="681"/>
      <c r="CD28" s="681"/>
      <c r="CE28" s="681"/>
      <c r="CF28" s="681"/>
      <c r="CG28" s="681"/>
      <c r="CH28" s="681"/>
      <c r="CI28" s="681"/>
      <c r="CJ28" s="681"/>
      <c r="CK28" s="681"/>
      <c r="CL28" s="682"/>
      <c r="CM28" s="612">
        <v>505832</v>
      </c>
      <c r="CN28" s="613"/>
      <c r="CO28" s="613"/>
      <c r="CP28" s="613"/>
      <c r="CQ28" s="613"/>
      <c r="CR28" s="613"/>
      <c r="CS28" s="613"/>
      <c r="CT28" s="614"/>
      <c r="CU28" s="615">
        <v>0.1</v>
      </c>
      <c r="CV28" s="677"/>
      <c r="CW28" s="677"/>
      <c r="CX28" s="679"/>
      <c r="CY28" s="618" t="s">
        <v>118</v>
      </c>
      <c r="CZ28" s="613"/>
      <c r="DA28" s="613"/>
      <c r="DB28" s="613"/>
      <c r="DC28" s="613"/>
      <c r="DD28" s="613"/>
      <c r="DE28" s="613"/>
      <c r="DF28" s="613"/>
      <c r="DG28" s="613"/>
      <c r="DH28" s="613"/>
      <c r="DI28" s="613"/>
      <c r="DJ28" s="613"/>
      <c r="DK28" s="614"/>
      <c r="DL28" s="618">
        <v>505832</v>
      </c>
      <c r="DM28" s="613"/>
      <c r="DN28" s="613"/>
      <c r="DO28" s="613"/>
      <c r="DP28" s="613"/>
      <c r="DQ28" s="613"/>
      <c r="DR28" s="613"/>
      <c r="DS28" s="613"/>
      <c r="DT28" s="613"/>
      <c r="DU28" s="613"/>
      <c r="DV28" s="613"/>
      <c r="DW28" s="613"/>
      <c r="DX28" s="696"/>
    </row>
    <row r="29" spans="2:128" ht="11.25" customHeight="1" x14ac:dyDescent="0.2">
      <c r="B29" s="609" t="s">
        <v>273</v>
      </c>
      <c r="C29" s="610"/>
      <c r="D29" s="610"/>
      <c r="E29" s="610"/>
      <c r="F29" s="610"/>
      <c r="G29" s="610"/>
      <c r="H29" s="610"/>
      <c r="I29" s="610"/>
      <c r="J29" s="610"/>
      <c r="K29" s="610"/>
      <c r="L29" s="610"/>
      <c r="M29" s="610"/>
      <c r="N29" s="610"/>
      <c r="O29" s="610"/>
      <c r="P29" s="610"/>
      <c r="Q29" s="611"/>
      <c r="R29" s="612">
        <v>123268383</v>
      </c>
      <c r="S29" s="613"/>
      <c r="T29" s="613"/>
      <c r="U29" s="613"/>
      <c r="V29" s="613"/>
      <c r="W29" s="613"/>
      <c r="X29" s="613"/>
      <c r="Y29" s="614"/>
      <c r="Z29" s="615">
        <v>17.8</v>
      </c>
      <c r="AA29" s="677"/>
      <c r="AB29" s="677"/>
      <c r="AC29" s="679"/>
      <c r="AD29" s="618" t="s">
        <v>213</v>
      </c>
      <c r="AE29" s="613"/>
      <c r="AF29" s="613"/>
      <c r="AG29" s="613"/>
      <c r="AH29" s="613"/>
      <c r="AI29" s="613"/>
      <c r="AJ29" s="613"/>
      <c r="AK29" s="614"/>
      <c r="AL29" s="615" t="s">
        <v>213</v>
      </c>
      <c r="AM29" s="677"/>
      <c r="AN29" s="677"/>
      <c r="AO29" s="678"/>
      <c r="AP29" s="680" t="s">
        <v>274</v>
      </c>
      <c r="AQ29" s="681"/>
      <c r="AR29" s="681"/>
      <c r="AS29" s="681"/>
      <c r="AT29" s="681"/>
      <c r="AU29" s="681"/>
      <c r="AV29" s="681"/>
      <c r="AW29" s="681"/>
      <c r="AX29" s="681"/>
      <c r="AY29" s="681"/>
      <c r="AZ29" s="681"/>
      <c r="BA29" s="681"/>
      <c r="BB29" s="681"/>
      <c r="BC29" s="682"/>
      <c r="BD29" s="612">
        <v>8759</v>
      </c>
      <c r="BE29" s="613"/>
      <c r="BF29" s="613"/>
      <c r="BG29" s="613"/>
      <c r="BH29" s="613"/>
      <c r="BI29" s="613"/>
      <c r="BJ29" s="613"/>
      <c r="BK29" s="614"/>
      <c r="BL29" s="676">
        <v>0</v>
      </c>
      <c r="BM29" s="676"/>
      <c r="BN29" s="676"/>
      <c r="BO29" s="676"/>
      <c r="BP29" s="671" t="s">
        <v>213</v>
      </c>
      <c r="BQ29" s="671"/>
      <c r="BR29" s="671"/>
      <c r="BS29" s="671"/>
      <c r="BT29" s="671"/>
      <c r="BU29" s="671"/>
      <c r="BV29" s="671"/>
      <c r="BW29" s="672"/>
      <c r="BY29" s="680" t="s">
        <v>275</v>
      </c>
      <c r="BZ29" s="697"/>
      <c r="CA29" s="697"/>
      <c r="CB29" s="697"/>
      <c r="CC29" s="697"/>
      <c r="CD29" s="697"/>
      <c r="CE29" s="697"/>
      <c r="CF29" s="697"/>
      <c r="CG29" s="697"/>
      <c r="CH29" s="697"/>
      <c r="CI29" s="697"/>
      <c r="CJ29" s="697"/>
      <c r="CK29" s="697"/>
      <c r="CL29" s="682"/>
      <c r="CM29" s="612" t="s">
        <v>213</v>
      </c>
      <c r="CN29" s="613"/>
      <c r="CO29" s="613"/>
      <c r="CP29" s="613"/>
      <c r="CQ29" s="613"/>
      <c r="CR29" s="613"/>
      <c r="CS29" s="613"/>
      <c r="CT29" s="614"/>
      <c r="CU29" s="615" t="s">
        <v>137</v>
      </c>
      <c r="CV29" s="677"/>
      <c r="CW29" s="677"/>
      <c r="CX29" s="679"/>
      <c r="CY29" s="618" t="s">
        <v>213</v>
      </c>
      <c r="CZ29" s="613"/>
      <c r="DA29" s="613"/>
      <c r="DB29" s="613"/>
      <c r="DC29" s="613"/>
      <c r="DD29" s="613"/>
      <c r="DE29" s="613"/>
      <c r="DF29" s="613"/>
      <c r="DG29" s="613"/>
      <c r="DH29" s="613"/>
      <c r="DI29" s="613"/>
      <c r="DJ29" s="613"/>
      <c r="DK29" s="614"/>
      <c r="DL29" s="618" t="s">
        <v>213</v>
      </c>
      <c r="DM29" s="613"/>
      <c r="DN29" s="613"/>
      <c r="DO29" s="613"/>
      <c r="DP29" s="613"/>
      <c r="DQ29" s="613"/>
      <c r="DR29" s="613"/>
      <c r="DS29" s="613"/>
      <c r="DT29" s="613"/>
      <c r="DU29" s="613"/>
      <c r="DV29" s="613"/>
      <c r="DW29" s="613"/>
      <c r="DX29" s="696"/>
    </row>
    <row r="30" spans="2:128" ht="11.25" customHeight="1" x14ac:dyDescent="0.2">
      <c r="B30" s="609" t="s">
        <v>276</v>
      </c>
      <c r="C30" s="610"/>
      <c r="D30" s="610"/>
      <c r="E30" s="610"/>
      <c r="F30" s="610"/>
      <c r="G30" s="610"/>
      <c r="H30" s="610"/>
      <c r="I30" s="610"/>
      <c r="J30" s="610"/>
      <c r="K30" s="610"/>
      <c r="L30" s="610"/>
      <c r="M30" s="610"/>
      <c r="N30" s="610"/>
      <c r="O30" s="610"/>
      <c r="P30" s="610"/>
      <c r="Q30" s="611"/>
      <c r="R30" s="612" t="s">
        <v>137</v>
      </c>
      <c r="S30" s="613"/>
      <c r="T30" s="613"/>
      <c r="U30" s="613"/>
      <c r="V30" s="613"/>
      <c r="W30" s="613"/>
      <c r="X30" s="613"/>
      <c r="Y30" s="614"/>
      <c r="Z30" s="615" t="s">
        <v>213</v>
      </c>
      <c r="AA30" s="677"/>
      <c r="AB30" s="677"/>
      <c r="AC30" s="679"/>
      <c r="AD30" s="618" t="s">
        <v>137</v>
      </c>
      <c r="AE30" s="613"/>
      <c r="AF30" s="613"/>
      <c r="AG30" s="613"/>
      <c r="AH30" s="613"/>
      <c r="AI30" s="613"/>
      <c r="AJ30" s="613"/>
      <c r="AK30" s="614"/>
      <c r="AL30" s="615" t="s">
        <v>118</v>
      </c>
      <c r="AM30" s="677"/>
      <c r="AN30" s="677"/>
      <c r="AO30" s="678"/>
      <c r="AP30" s="680" t="s">
        <v>277</v>
      </c>
      <c r="AQ30" s="681"/>
      <c r="AR30" s="681"/>
      <c r="AS30" s="681"/>
      <c r="AT30" s="681"/>
      <c r="AU30" s="681"/>
      <c r="AV30" s="681"/>
      <c r="AW30" s="681"/>
      <c r="AX30" s="681"/>
      <c r="AY30" s="681"/>
      <c r="AZ30" s="681"/>
      <c r="BA30" s="681"/>
      <c r="BB30" s="681"/>
      <c r="BC30" s="682"/>
      <c r="BD30" s="612">
        <v>8759</v>
      </c>
      <c r="BE30" s="613"/>
      <c r="BF30" s="613"/>
      <c r="BG30" s="613"/>
      <c r="BH30" s="613"/>
      <c r="BI30" s="613"/>
      <c r="BJ30" s="613"/>
      <c r="BK30" s="614"/>
      <c r="BL30" s="676">
        <v>0</v>
      </c>
      <c r="BM30" s="676"/>
      <c r="BN30" s="676"/>
      <c r="BO30" s="676"/>
      <c r="BP30" s="671" t="s">
        <v>213</v>
      </c>
      <c r="BQ30" s="671"/>
      <c r="BR30" s="671"/>
      <c r="BS30" s="671"/>
      <c r="BT30" s="671"/>
      <c r="BU30" s="671"/>
      <c r="BV30" s="671"/>
      <c r="BW30" s="672"/>
      <c r="BY30" s="680" t="s">
        <v>278</v>
      </c>
      <c r="BZ30" s="697"/>
      <c r="CA30" s="697"/>
      <c r="CB30" s="697"/>
      <c r="CC30" s="697"/>
      <c r="CD30" s="697"/>
      <c r="CE30" s="697"/>
      <c r="CF30" s="697"/>
      <c r="CG30" s="697"/>
      <c r="CH30" s="697"/>
      <c r="CI30" s="697"/>
      <c r="CJ30" s="697"/>
      <c r="CK30" s="697"/>
      <c r="CL30" s="682"/>
      <c r="CM30" s="612">
        <v>109998</v>
      </c>
      <c r="CN30" s="613"/>
      <c r="CO30" s="613"/>
      <c r="CP30" s="613"/>
      <c r="CQ30" s="613"/>
      <c r="CR30" s="613"/>
      <c r="CS30" s="613"/>
      <c r="CT30" s="614"/>
      <c r="CU30" s="615">
        <v>0</v>
      </c>
      <c r="CV30" s="677"/>
      <c r="CW30" s="677"/>
      <c r="CX30" s="679"/>
      <c r="CY30" s="618" t="s">
        <v>213</v>
      </c>
      <c r="CZ30" s="613"/>
      <c r="DA30" s="613"/>
      <c r="DB30" s="613"/>
      <c r="DC30" s="613"/>
      <c r="DD30" s="613"/>
      <c r="DE30" s="613"/>
      <c r="DF30" s="613"/>
      <c r="DG30" s="613"/>
      <c r="DH30" s="613"/>
      <c r="DI30" s="613"/>
      <c r="DJ30" s="613"/>
      <c r="DK30" s="614"/>
      <c r="DL30" s="618">
        <v>109998</v>
      </c>
      <c r="DM30" s="613"/>
      <c r="DN30" s="613"/>
      <c r="DO30" s="613"/>
      <c r="DP30" s="613"/>
      <c r="DQ30" s="613"/>
      <c r="DR30" s="613"/>
      <c r="DS30" s="613"/>
      <c r="DT30" s="613"/>
      <c r="DU30" s="613"/>
      <c r="DV30" s="613"/>
      <c r="DW30" s="613"/>
      <c r="DX30" s="696"/>
    </row>
    <row r="31" spans="2:128" ht="11.25" customHeight="1" x14ac:dyDescent="0.2">
      <c r="B31" s="609" t="s">
        <v>279</v>
      </c>
      <c r="C31" s="610"/>
      <c r="D31" s="610"/>
      <c r="E31" s="610"/>
      <c r="F31" s="610"/>
      <c r="G31" s="610"/>
      <c r="H31" s="610"/>
      <c r="I31" s="610"/>
      <c r="J31" s="610"/>
      <c r="K31" s="610"/>
      <c r="L31" s="610"/>
      <c r="M31" s="610"/>
      <c r="N31" s="610"/>
      <c r="O31" s="610"/>
      <c r="P31" s="610"/>
      <c r="Q31" s="611"/>
      <c r="R31" s="612">
        <v>4836628</v>
      </c>
      <c r="S31" s="613"/>
      <c r="T31" s="613"/>
      <c r="U31" s="613"/>
      <c r="V31" s="613"/>
      <c r="W31" s="613"/>
      <c r="X31" s="613"/>
      <c r="Y31" s="614"/>
      <c r="Z31" s="615">
        <v>0.7</v>
      </c>
      <c r="AA31" s="677"/>
      <c r="AB31" s="677"/>
      <c r="AC31" s="679"/>
      <c r="AD31" s="618">
        <v>199856</v>
      </c>
      <c r="AE31" s="613"/>
      <c r="AF31" s="613"/>
      <c r="AG31" s="613"/>
      <c r="AH31" s="613"/>
      <c r="AI31" s="613"/>
      <c r="AJ31" s="613"/>
      <c r="AK31" s="614"/>
      <c r="AL31" s="615">
        <v>0.1</v>
      </c>
      <c r="AM31" s="677"/>
      <c r="AN31" s="677"/>
      <c r="AO31" s="678"/>
      <c r="AP31" s="680" t="s">
        <v>280</v>
      </c>
      <c r="AQ31" s="681"/>
      <c r="AR31" s="681"/>
      <c r="AS31" s="681"/>
      <c r="AT31" s="681"/>
      <c r="AU31" s="681"/>
      <c r="AV31" s="681"/>
      <c r="AW31" s="681"/>
      <c r="AX31" s="681"/>
      <c r="AY31" s="681"/>
      <c r="AZ31" s="681"/>
      <c r="BA31" s="681"/>
      <c r="BB31" s="681"/>
      <c r="BC31" s="682"/>
      <c r="BD31" s="612">
        <v>72170</v>
      </c>
      <c r="BE31" s="613"/>
      <c r="BF31" s="613"/>
      <c r="BG31" s="613"/>
      <c r="BH31" s="613"/>
      <c r="BI31" s="613"/>
      <c r="BJ31" s="613"/>
      <c r="BK31" s="614"/>
      <c r="BL31" s="676">
        <v>0.1</v>
      </c>
      <c r="BM31" s="676"/>
      <c r="BN31" s="676"/>
      <c r="BO31" s="676"/>
      <c r="BP31" s="671" t="s">
        <v>118</v>
      </c>
      <c r="BQ31" s="671"/>
      <c r="BR31" s="671"/>
      <c r="BS31" s="671"/>
      <c r="BT31" s="671"/>
      <c r="BU31" s="671"/>
      <c r="BV31" s="671"/>
      <c r="BW31" s="672"/>
      <c r="BY31" s="609" t="s">
        <v>281</v>
      </c>
      <c r="BZ31" s="610"/>
      <c r="CA31" s="610"/>
      <c r="CB31" s="610"/>
      <c r="CC31" s="610"/>
      <c r="CD31" s="610"/>
      <c r="CE31" s="610"/>
      <c r="CF31" s="610"/>
      <c r="CG31" s="610"/>
      <c r="CH31" s="610"/>
      <c r="CI31" s="610"/>
      <c r="CJ31" s="610"/>
      <c r="CK31" s="610"/>
      <c r="CL31" s="611"/>
      <c r="CM31" s="612" t="s">
        <v>213</v>
      </c>
      <c r="CN31" s="613"/>
      <c r="CO31" s="613"/>
      <c r="CP31" s="613"/>
      <c r="CQ31" s="613"/>
      <c r="CR31" s="613"/>
      <c r="CS31" s="613"/>
      <c r="CT31" s="614"/>
      <c r="CU31" s="615" t="s">
        <v>213</v>
      </c>
      <c r="CV31" s="677"/>
      <c r="CW31" s="677"/>
      <c r="CX31" s="679"/>
      <c r="CY31" s="618" t="s">
        <v>213</v>
      </c>
      <c r="CZ31" s="613"/>
      <c r="DA31" s="613"/>
      <c r="DB31" s="613"/>
      <c r="DC31" s="613"/>
      <c r="DD31" s="613"/>
      <c r="DE31" s="613"/>
      <c r="DF31" s="613"/>
      <c r="DG31" s="613"/>
      <c r="DH31" s="613"/>
      <c r="DI31" s="613"/>
      <c r="DJ31" s="613"/>
      <c r="DK31" s="614"/>
      <c r="DL31" s="618" t="s">
        <v>118</v>
      </c>
      <c r="DM31" s="613"/>
      <c r="DN31" s="613"/>
      <c r="DO31" s="613"/>
      <c r="DP31" s="613"/>
      <c r="DQ31" s="613"/>
      <c r="DR31" s="613"/>
      <c r="DS31" s="613"/>
      <c r="DT31" s="613"/>
      <c r="DU31" s="613"/>
      <c r="DV31" s="613"/>
      <c r="DW31" s="613"/>
      <c r="DX31" s="696"/>
    </row>
    <row r="32" spans="2:128" ht="11.25" customHeight="1" x14ac:dyDescent="0.2">
      <c r="B32" s="609" t="s">
        <v>282</v>
      </c>
      <c r="C32" s="610"/>
      <c r="D32" s="610"/>
      <c r="E32" s="610"/>
      <c r="F32" s="610"/>
      <c r="G32" s="610"/>
      <c r="H32" s="610"/>
      <c r="I32" s="610"/>
      <c r="J32" s="610"/>
      <c r="K32" s="610"/>
      <c r="L32" s="610"/>
      <c r="M32" s="610"/>
      <c r="N32" s="610"/>
      <c r="O32" s="610"/>
      <c r="P32" s="610"/>
      <c r="Q32" s="611"/>
      <c r="R32" s="612">
        <v>394323</v>
      </c>
      <c r="S32" s="613"/>
      <c r="T32" s="613"/>
      <c r="U32" s="613"/>
      <c r="V32" s="613"/>
      <c r="W32" s="613"/>
      <c r="X32" s="613"/>
      <c r="Y32" s="614"/>
      <c r="Z32" s="615">
        <v>0.1</v>
      </c>
      <c r="AA32" s="677"/>
      <c r="AB32" s="677"/>
      <c r="AC32" s="679"/>
      <c r="AD32" s="618" t="s">
        <v>137</v>
      </c>
      <c r="AE32" s="613"/>
      <c r="AF32" s="613"/>
      <c r="AG32" s="613"/>
      <c r="AH32" s="613"/>
      <c r="AI32" s="613"/>
      <c r="AJ32" s="613"/>
      <c r="AK32" s="614"/>
      <c r="AL32" s="615" t="s">
        <v>118</v>
      </c>
      <c r="AM32" s="677"/>
      <c r="AN32" s="677"/>
      <c r="AO32" s="678"/>
      <c r="AP32" s="680" t="s">
        <v>283</v>
      </c>
      <c r="AQ32" s="681"/>
      <c r="AR32" s="681"/>
      <c r="AS32" s="681"/>
      <c r="AT32" s="681"/>
      <c r="AU32" s="681"/>
      <c r="AV32" s="681"/>
      <c r="AW32" s="681"/>
      <c r="AX32" s="681"/>
      <c r="AY32" s="681"/>
      <c r="AZ32" s="681"/>
      <c r="BA32" s="681"/>
      <c r="BB32" s="681"/>
      <c r="BC32" s="682"/>
      <c r="BD32" s="612" t="s">
        <v>118</v>
      </c>
      <c r="BE32" s="613"/>
      <c r="BF32" s="613"/>
      <c r="BG32" s="613"/>
      <c r="BH32" s="613"/>
      <c r="BI32" s="613"/>
      <c r="BJ32" s="613"/>
      <c r="BK32" s="614"/>
      <c r="BL32" s="676" t="s">
        <v>118</v>
      </c>
      <c r="BM32" s="676"/>
      <c r="BN32" s="676"/>
      <c r="BO32" s="676"/>
      <c r="BP32" s="671" t="s">
        <v>137</v>
      </c>
      <c r="BQ32" s="671"/>
      <c r="BR32" s="671"/>
      <c r="BS32" s="671"/>
      <c r="BT32" s="671"/>
      <c r="BU32" s="671"/>
      <c r="BV32" s="671"/>
      <c r="BW32" s="672"/>
      <c r="BY32" s="591" t="s">
        <v>284</v>
      </c>
      <c r="BZ32" s="592"/>
      <c r="CA32" s="592"/>
      <c r="CB32" s="592"/>
      <c r="CC32" s="592"/>
      <c r="CD32" s="592"/>
      <c r="CE32" s="592"/>
      <c r="CF32" s="592"/>
      <c r="CG32" s="592"/>
      <c r="CH32" s="592"/>
      <c r="CI32" s="592"/>
      <c r="CJ32" s="592"/>
      <c r="CK32" s="592"/>
      <c r="CL32" s="593"/>
      <c r="CM32" s="612">
        <v>674611955</v>
      </c>
      <c r="CN32" s="613"/>
      <c r="CO32" s="613"/>
      <c r="CP32" s="613"/>
      <c r="CQ32" s="613"/>
      <c r="CR32" s="613"/>
      <c r="CS32" s="613"/>
      <c r="CT32" s="614"/>
      <c r="CU32" s="597">
        <v>100</v>
      </c>
      <c r="CV32" s="694"/>
      <c r="CW32" s="694"/>
      <c r="CX32" s="695"/>
      <c r="CY32" s="618">
        <v>158790905</v>
      </c>
      <c r="CZ32" s="613"/>
      <c r="DA32" s="613"/>
      <c r="DB32" s="613"/>
      <c r="DC32" s="613"/>
      <c r="DD32" s="613"/>
      <c r="DE32" s="613"/>
      <c r="DF32" s="613"/>
      <c r="DG32" s="613"/>
      <c r="DH32" s="613"/>
      <c r="DI32" s="613"/>
      <c r="DJ32" s="613"/>
      <c r="DK32" s="614"/>
      <c r="DL32" s="618">
        <v>431167565</v>
      </c>
      <c r="DM32" s="613"/>
      <c r="DN32" s="613"/>
      <c r="DO32" s="613"/>
      <c r="DP32" s="613"/>
      <c r="DQ32" s="613"/>
      <c r="DR32" s="613"/>
      <c r="DS32" s="613"/>
      <c r="DT32" s="613"/>
      <c r="DU32" s="613"/>
      <c r="DV32" s="613"/>
      <c r="DW32" s="613"/>
      <c r="DX32" s="696"/>
    </row>
    <row r="33" spans="2:128" ht="11.25" customHeight="1" x14ac:dyDescent="0.2">
      <c r="B33" s="609" t="s">
        <v>285</v>
      </c>
      <c r="C33" s="610"/>
      <c r="D33" s="610"/>
      <c r="E33" s="610"/>
      <c r="F33" s="610"/>
      <c r="G33" s="610"/>
      <c r="H33" s="610"/>
      <c r="I33" s="610"/>
      <c r="J33" s="610"/>
      <c r="K33" s="610"/>
      <c r="L33" s="610"/>
      <c r="M33" s="610"/>
      <c r="N33" s="610"/>
      <c r="O33" s="610"/>
      <c r="P33" s="610"/>
      <c r="Q33" s="611"/>
      <c r="R33" s="612">
        <v>7294296</v>
      </c>
      <c r="S33" s="613"/>
      <c r="T33" s="613"/>
      <c r="U33" s="613"/>
      <c r="V33" s="613"/>
      <c r="W33" s="613"/>
      <c r="X33" s="613"/>
      <c r="Y33" s="614"/>
      <c r="Z33" s="615">
        <v>1.1000000000000001</v>
      </c>
      <c r="AA33" s="677"/>
      <c r="AB33" s="677"/>
      <c r="AC33" s="679"/>
      <c r="AD33" s="618" t="s">
        <v>118</v>
      </c>
      <c r="AE33" s="613"/>
      <c r="AF33" s="613"/>
      <c r="AG33" s="613"/>
      <c r="AH33" s="613"/>
      <c r="AI33" s="613"/>
      <c r="AJ33" s="613"/>
      <c r="AK33" s="614"/>
      <c r="AL33" s="615" t="s">
        <v>137</v>
      </c>
      <c r="AM33" s="677"/>
      <c r="AN33" s="677"/>
      <c r="AO33" s="678"/>
      <c r="AP33" s="609" t="s">
        <v>155</v>
      </c>
      <c r="AQ33" s="610"/>
      <c r="AR33" s="610"/>
      <c r="AS33" s="610"/>
      <c r="AT33" s="610"/>
      <c r="AU33" s="610"/>
      <c r="AV33" s="610"/>
      <c r="AW33" s="610"/>
      <c r="AX33" s="610"/>
      <c r="AY33" s="610"/>
      <c r="AZ33" s="610"/>
      <c r="BA33" s="610"/>
      <c r="BB33" s="610"/>
      <c r="BC33" s="611"/>
      <c r="BD33" s="612">
        <v>143719335</v>
      </c>
      <c r="BE33" s="613"/>
      <c r="BF33" s="613"/>
      <c r="BG33" s="613"/>
      <c r="BH33" s="613"/>
      <c r="BI33" s="613"/>
      <c r="BJ33" s="613"/>
      <c r="BK33" s="614"/>
      <c r="BL33" s="676">
        <v>100</v>
      </c>
      <c r="BM33" s="676"/>
      <c r="BN33" s="676"/>
      <c r="BO33" s="676"/>
      <c r="BP33" s="671">
        <v>739791</v>
      </c>
      <c r="BQ33" s="671"/>
      <c r="BR33" s="671"/>
      <c r="BS33" s="671"/>
      <c r="BT33" s="671"/>
      <c r="BU33" s="671"/>
      <c r="BV33" s="671"/>
      <c r="BW33" s="672"/>
      <c r="BY33" s="673" t="s">
        <v>286</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287</v>
      </c>
      <c r="C34" s="610"/>
      <c r="D34" s="610"/>
      <c r="E34" s="610"/>
      <c r="F34" s="610"/>
      <c r="G34" s="610"/>
      <c r="H34" s="610"/>
      <c r="I34" s="610"/>
      <c r="J34" s="610"/>
      <c r="K34" s="610"/>
      <c r="L34" s="610"/>
      <c r="M34" s="610"/>
      <c r="N34" s="610"/>
      <c r="O34" s="610"/>
      <c r="P34" s="610"/>
      <c r="Q34" s="611"/>
      <c r="R34" s="612">
        <v>18473816</v>
      </c>
      <c r="S34" s="613"/>
      <c r="T34" s="613"/>
      <c r="U34" s="613"/>
      <c r="V34" s="613"/>
      <c r="W34" s="613"/>
      <c r="X34" s="613"/>
      <c r="Y34" s="614"/>
      <c r="Z34" s="615">
        <v>2.7</v>
      </c>
      <c r="AA34" s="677"/>
      <c r="AB34" s="677"/>
      <c r="AC34" s="679"/>
      <c r="AD34" s="618" t="s">
        <v>213</v>
      </c>
      <c r="AE34" s="613"/>
      <c r="AF34" s="613"/>
      <c r="AG34" s="613"/>
      <c r="AH34" s="613"/>
      <c r="AI34" s="613"/>
      <c r="AJ34" s="613"/>
      <c r="AK34" s="614"/>
      <c r="AL34" s="615" t="s">
        <v>213</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194</v>
      </c>
      <c r="BZ34" s="674"/>
      <c r="CA34" s="674"/>
      <c r="CB34" s="674"/>
      <c r="CC34" s="674"/>
      <c r="CD34" s="674"/>
      <c r="CE34" s="674"/>
      <c r="CF34" s="674"/>
      <c r="CG34" s="674"/>
      <c r="CH34" s="674"/>
      <c r="CI34" s="674"/>
      <c r="CJ34" s="674"/>
      <c r="CK34" s="674"/>
      <c r="CL34" s="675"/>
      <c r="CM34" s="673" t="s">
        <v>288</v>
      </c>
      <c r="CN34" s="674"/>
      <c r="CO34" s="674"/>
      <c r="CP34" s="674"/>
      <c r="CQ34" s="674"/>
      <c r="CR34" s="674"/>
      <c r="CS34" s="674"/>
      <c r="CT34" s="675"/>
      <c r="CU34" s="673" t="s">
        <v>289</v>
      </c>
      <c r="CV34" s="674"/>
      <c r="CW34" s="674"/>
      <c r="CX34" s="675"/>
      <c r="CY34" s="673" t="s">
        <v>290</v>
      </c>
      <c r="CZ34" s="674"/>
      <c r="DA34" s="674"/>
      <c r="DB34" s="674"/>
      <c r="DC34" s="674"/>
      <c r="DD34" s="674"/>
      <c r="DE34" s="674"/>
      <c r="DF34" s="675"/>
      <c r="DG34" s="691" t="s">
        <v>291</v>
      </c>
      <c r="DH34" s="692"/>
      <c r="DI34" s="692"/>
      <c r="DJ34" s="692"/>
      <c r="DK34" s="692"/>
      <c r="DL34" s="692"/>
      <c r="DM34" s="692"/>
      <c r="DN34" s="692"/>
      <c r="DO34" s="692"/>
      <c r="DP34" s="692"/>
      <c r="DQ34" s="693"/>
      <c r="DR34" s="673" t="s">
        <v>292</v>
      </c>
      <c r="DS34" s="674"/>
      <c r="DT34" s="674"/>
      <c r="DU34" s="674"/>
      <c r="DV34" s="674"/>
      <c r="DW34" s="674"/>
      <c r="DX34" s="675"/>
    </row>
    <row r="35" spans="2:128" ht="11.25" customHeight="1" x14ac:dyDescent="0.2">
      <c r="B35" s="609" t="s">
        <v>293</v>
      </c>
      <c r="C35" s="610"/>
      <c r="D35" s="610"/>
      <c r="E35" s="610"/>
      <c r="F35" s="610"/>
      <c r="G35" s="610"/>
      <c r="H35" s="610"/>
      <c r="I35" s="610"/>
      <c r="J35" s="610"/>
      <c r="K35" s="610"/>
      <c r="L35" s="610"/>
      <c r="M35" s="610"/>
      <c r="N35" s="610"/>
      <c r="O35" s="610"/>
      <c r="P35" s="610"/>
      <c r="Q35" s="611"/>
      <c r="R35" s="612">
        <v>31647449</v>
      </c>
      <c r="S35" s="613"/>
      <c r="T35" s="613"/>
      <c r="U35" s="613"/>
      <c r="V35" s="613"/>
      <c r="W35" s="613"/>
      <c r="X35" s="613"/>
      <c r="Y35" s="614"/>
      <c r="Z35" s="615">
        <v>4.5999999999999996</v>
      </c>
      <c r="AA35" s="677"/>
      <c r="AB35" s="677"/>
      <c r="AC35" s="679"/>
      <c r="AD35" s="618">
        <v>125482</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294</v>
      </c>
      <c r="BZ35" s="666"/>
      <c r="CA35" s="666"/>
      <c r="CB35" s="666"/>
      <c r="CC35" s="666"/>
      <c r="CD35" s="666"/>
      <c r="CE35" s="666"/>
      <c r="CF35" s="666"/>
      <c r="CG35" s="666"/>
      <c r="CH35" s="666"/>
      <c r="CI35" s="666"/>
      <c r="CJ35" s="666"/>
      <c r="CK35" s="666"/>
      <c r="CL35" s="667"/>
      <c r="CM35" s="686">
        <v>306773783</v>
      </c>
      <c r="CN35" s="687"/>
      <c r="CO35" s="687"/>
      <c r="CP35" s="687"/>
      <c r="CQ35" s="687"/>
      <c r="CR35" s="687"/>
      <c r="CS35" s="687"/>
      <c r="CT35" s="688"/>
      <c r="CU35" s="683">
        <v>45.5</v>
      </c>
      <c r="CV35" s="684"/>
      <c r="CW35" s="684"/>
      <c r="CX35" s="689"/>
      <c r="CY35" s="690">
        <v>260947083</v>
      </c>
      <c r="CZ35" s="687"/>
      <c r="DA35" s="687"/>
      <c r="DB35" s="687"/>
      <c r="DC35" s="687"/>
      <c r="DD35" s="687"/>
      <c r="DE35" s="687"/>
      <c r="DF35" s="688"/>
      <c r="DG35" s="690">
        <v>258293081</v>
      </c>
      <c r="DH35" s="687"/>
      <c r="DI35" s="687"/>
      <c r="DJ35" s="687"/>
      <c r="DK35" s="687"/>
      <c r="DL35" s="687"/>
      <c r="DM35" s="687"/>
      <c r="DN35" s="687"/>
      <c r="DO35" s="687"/>
      <c r="DP35" s="687"/>
      <c r="DQ35" s="688"/>
      <c r="DR35" s="683">
        <v>67.099999999999994</v>
      </c>
      <c r="DS35" s="684"/>
      <c r="DT35" s="684"/>
      <c r="DU35" s="684"/>
      <c r="DV35" s="684"/>
      <c r="DW35" s="684"/>
      <c r="DX35" s="685"/>
    </row>
    <row r="36" spans="2:128" ht="11.25" customHeight="1" x14ac:dyDescent="0.2">
      <c r="B36" s="609" t="s">
        <v>295</v>
      </c>
      <c r="C36" s="610"/>
      <c r="D36" s="610"/>
      <c r="E36" s="610"/>
      <c r="F36" s="610"/>
      <c r="G36" s="610"/>
      <c r="H36" s="610"/>
      <c r="I36" s="610"/>
      <c r="J36" s="610"/>
      <c r="K36" s="610"/>
      <c r="L36" s="610"/>
      <c r="M36" s="610"/>
      <c r="N36" s="610"/>
      <c r="O36" s="610"/>
      <c r="P36" s="610"/>
      <c r="Q36" s="611"/>
      <c r="R36" s="612">
        <v>98844846</v>
      </c>
      <c r="S36" s="613"/>
      <c r="T36" s="613"/>
      <c r="U36" s="613"/>
      <c r="V36" s="613"/>
      <c r="W36" s="613"/>
      <c r="X36" s="613"/>
      <c r="Y36" s="614"/>
      <c r="Z36" s="615">
        <v>14.3</v>
      </c>
      <c r="AA36" s="677"/>
      <c r="AB36" s="677"/>
      <c r="AC36" s="679"/>
      <c r="AD36" s="618" t="s">
        <v>118</v>
      </c>
      <c r="AE36" s="613"/>
      <c r="AF36" s="613"/>
      <c r="AG36" s="613"/>
      <c r="AH36" s="613"/>
      <c r="AI36" s="613"/>
      <c r="AJ36" s="613"/>
      <c r="AK36" s="614"/>
      <c r="AL36" s="615" t="s">
        <v>213</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296</v>
      </c>
      <c r="BZ36" s="610"/>
      <c r="CA36" s="610"/>
      <c r="CB36" s="610"/>
      <c r="CC36" s="610"/>
      <c r="CD36" s="610"/>
      <c r="CE36" s="610"/>
      <c r="CF36" s="610"/>
      <c r="CG36" s="610"/>
      <c r="CH36" s="610"/>
      <c r="CI36" s="610"/>
      <c r="CJ36" s="610"/>
      <c r="CK36" s="610"/>
      <c r="CL36" s="611"/>
      <c r="CM36" s="612">
        <v>185136485</v>
      </c>
      <c r="CN36" s="619"/>
      <c r="CO36" s="619"/>
      <c r="CP36" s="619"/>
      <c r="CQ36" s="619"/>
      <c r="CR36" s="619"/>
      <c r="CS36" s="619"/>
      <c r="CT36" s="620"/>
      <c r="CU36" s="615">
        <v>27.4</v>
      </c>
      <c r="CV36" s="616"/>
      <c r="CW36" s="616"/>
      <c r="CX36" s="617"/>
      <c r="CY36" s="618">
        <v>157015904</v>
      </c>
      <c r="CZ36" s="619"/>
      <c r="DA36" s="619"/>
      <c r="DB36" s="619"/>
      <c r="DC36" s="619"/>
      <c r="DD36" s="619"/>
      <c r="DE36" s="619"/>
      <c r="DF36" s="620"/>
      <c r="DG36" s="618">
        <v>154361902</v>
      </c>
      <c r="DH36" s="619"/>
      <c r="DI36" s="619"/>
      <c r="DJ36" s="619"/>
      <c r="DK36" s="619"/>
      <c r="DL36" s="619"/>
      <c r="DM36" s="619"/>
      <c r="DN36" s="619"/>
      <c r="DO36" s="619"/>
      <c r="DP36" s="619"/>
      <c r="DQ36" s="620"/>
      <c r="DR36" s="615">
        <v>40.1</v>
      </c>
      <c r="DS36" s="616"/>
      <c r="DT36" s="616"/>
      <c r="DU36" s="616"/>
      <c r="DV36" s="616"/>
      <c r="DW36" s="616"/>
      <c r="DX36" s="636"/>
    </row>
    <row r="37" spans="2:128" ht="11.25" customHeight="1" x14ac:dyDescent="0.2">
      <c r="B37" s="609" t="s">
        <v>297</v>
      </c>
      <c r="C37" s="610"/>
      <c r="D37" s="610"/>
      <c r="E37" s="610"/>
      <c r="F37" s="610"/>
      <c r="G37" s="610"/>
      <c r="H37" s="610"/>
      <c r="I37" s="610"/>
      <c r="J37" s="610"/>
      <c r="K37" s="610"/>
      <c r="L37" s="610"/>
      <c r="M37" s="610"/>
      <c r="N37" s="610"/>
      <c r="O37" s="610"/>
      <c r="P37" s="610"/>
      <c r="Q37" s="611"/>
      <c r="R37" s="612">
        <v>3058900</v>
      </c>
      <c r="S37" s="613"/>
      <c r="T37" s="613"/>
      <c r="U37" s="613"/>
      <c r="V37" s="613"/>
      <c r="W37" s="613"/>
      <c r="X37" s="613"/>
      <c r="Y37" s="614"/>
      <c r="Z37" s="615">
        <v>0.4</v>
      </c>
      <c r="AA37" s="677"/>
      <c r="AB37" s="677"/>
      <c r="AC37" s="679"/>
      <c r="AD37" s="618" t="s">
        <v>118</v>
      </c>
      <c r="AE37" s="613"/>
      <c r="AF37" s="613"/>
      <c r="AG37" s="613"/>
      <c r="AH37" s="613"/>
      <c r="AI37" s="613"/>
      <c r="AJ37" s="613"/>
      <c r="AK37" s="614"/>
      <c r="AL37" s="615" t="s">
        <v>137</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298</v>
      </c>
      <c r="BZ37" s="610"/>
      <c r="CA37" s="610"/>
      <c r="CB37" s="610"/>
      <c r="CC37" s="610"/>
      <c r="CD37" s="610"/>
      <c r="CE37" s="610"/>
      <c r="CF37" s="610"/>
      <c r="CG37" s="610"/>
      <c r="CH37" s="610"/>
      <c r="CI37" s="610"/>
      <c r="CJ37" s="610"/>
      <c r="CK37" s="610"/>
      <c r="CL37" s="611"/>
      <c r="CM37" s="612">
        <v>136072239</v>
      </c>
      <c r="CN37" s="613"/>
      <c r="CO37" s="613"/>
      <c r="CP37" s="613"/>
      <c r="CQ37" s="613"/>
      <c r="CR37" s="613"/>
      <c r="CS37" s="613"/>
      <c r="CT37" s="614"/>
      <c r="CU37" s="615">
        <v>20.2</v>
      </c>
      <c r="CV37" s="616"/>
      <c r="CW37" s="616"/>
      <c r="CX37" s="617"/>
      <c r="CY37" s="618">
        <v>109085439</v>
      </c>
      <c r="CZ37" s="619"/>
      <c r="DA37" s="619"/>
      <c r="DB37" s="619"/>
      <c r="DC37" s="619"/>
      <c r="DD37" s="619"/>
      <c r="DE37" s="619"/>
      <c r="DF37" s="620"/>
      <c r="DG37" s="618">
        <v>109007587</v>
      </c>
      <c r="DH37" s="619"/>
      <c r="DI37" s="619"/>
      <c r="DJ37" s="619"/>
      <c r="DK37" s="619"/>
      <c r="DL37" s="619"/>
      <c r="DM37" s="619"/>
      <c r="DN37" s="619"/>
      <c r="DO37" s="619"/>
      <c r="DP37" s="619"/>
      <c r="DQ37" s="620"/>
      <c r="DR37" s="615">
        <v>28.3</v>
      </c>
      <c r="DS37" s="616"/>
      <c r="DT37" s="616"/>
      <c r="DU37" s="616"/>
      <c r="DV37" s="616"/>
      <c r="DW37" s="616"/>
      <c r="DX37" s="636"/>
    </row>
    <row r="38" spans="2:128" ht="11.25" customHeight="1" x14ac:dyDescent="0.2">
      <c r="B38" s="609" t="s">
        <v>299</v>
      </c>
      <c r="C38" s="610"/>
      <c r="D38" s="610"/>
      <c r="E38" s="610"/>
      <c r="F38" s="610"/>
      <c r="G38" s="610"/>
      <c r="H38" s="610"/>
      <c r="I38" s="610"/>
      <c r="J38" s="610"/>
      <c r="K38" s="610"/>
      <c r="L38" s="610"/>
      <c r="M38" s="610"/>
      <c r="N38" s="610"/>
      <c r="O38" s="610"/>
      <c r="P38" s="610"/>
      <c r="Q38" s="611"/>
      <c r="R38" s="612">
        <v>21289546</v>
      </c>
      <c r="S38" s="613"/>
      <c r="T38" s="613"/>
      <c r="U38" s="613"/>
      <c r="V38" s="613"/>
      <c r="W38" s="613"/>
      <c r="X38" s="613"/>
      <c r="Y38" s="614"/>
      <c r="Z38" s="615">
        <v>3.1</v>
      </c>
      <c r="AA38" s="677"/>
      <c r="AB38" s="677"/>
      <c r="AC38" s="679"/>
      <c r="AD38" s="618" t="s">
        <v>213</v>
      </c>
      <c r="AE38" s="613"/>
      <c r="AF38" s="613"/>
      <c r="AG38" s="613"/>
      <c r="AH38" s="613"/>
      <c r="AI38" s="613"/>
      <c r="AJ38" s="613"/>
      <c r="AK38" s="614"/>
      <c r="AL38" s="615" t="s">
        <v>213</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300</v>
      </c>
      <c r="BZ38" s="610"/>
      <c r="CA38" s="610"/>
      <c r="CB38" s="610"/>
      <c r="CC38" s="610"/>
      <c r="CD38" s="610"/>
      <c r="CE38" s="610"/>
      <c r="CF38" s="610"/>
      <c r="CG38" s="610"/>
      <c r="CH38" s="610"/>
      <c r="CI38" s="610"/>
      <c r="CJ38" s="610"/>
      <c r="CK38" s="610"/>
      <c r="CL38" s="611"/>
      <c r="CM38" s="612">
        <v>23579965</v>
      </c>
      <c r="CN38" s="619"/>
      <c r="CO38" s="619"/>
      <c r="CP38" s="619"/>
      <c r="CQ38" s="619"/>
      <c r="CR38" s="619"/>
      <c r="CS38" s="619"/>
      <c r="CT38" s="620"/>
      <c r="CU38" s="615">
        <v>3.5</v>
      </c>
      <c r="CV38" s="616"/>
      <c r="CW38" s="616"/>
      <c r="CX38" s="617"/>
      <c r="CY38" s="618">
        <v>10299471</v>
      </c>
      <c r="CZ38" s="619"/>
      <c r="DA38" s="619"/>
      <c r="DB38" s="619"/>
      <c r="DC38" s="619"/>
      <c r="DD38" s="619"/>
      <c r="DE38" s="619"/>
      <c r="DF38" s="620"/>
      <c r="DG38" s="618">
        <v>10299471</v>
      </c>
      <c r="DH38" s="619"/>
      <c r="DI38" s="619"/>
      <c r="DJ38" s="619"/>
      <c r="DK38" s="619"/>
      <c r="DL38" s="619"/>
      <c r="DM38" s="619"/>
      <c r="DN38" s="619"/>
      <c r="DO38" s="619"/>
      <c r="DP38" s="619"/>
      <c r="DQ38" s="620"/>
      <c r="DR38" s="615">
        <v>2.7</v>
      </c>
      <c r="DS38" s="616"/>
      <c r="DT38" s="616"/>
      <c r="DU38" s="616"/>
      <c r="DV38" s="616"/>
      <c r="DW38" s="616"/>
      <c r="DX38" s="636"/>
    </row>
    <row r="39" spans="2:128" ht="11.25" customHeight="1" x14ac:dyDescent="0.2">
      <c r="B39" s="591" t="s">
        <v>301</v>
      </c>
      <c r="C39" s="592"/>
      <c r="D39" s="592"/>
      <c r="E39" s="592"/>
      <c r="F39" s="592"/>
      <c r="G39" s="592"/>
      <c r="H39" s="592"/>
      <c r="I39" s="592"/>
      <c r="J39" s="592"/>
      <c r="K39" s="592"/>
      <c r="L39" s="592"/>
      <c r="M39" s="592"/>
      <c r="N39" s="592"/>
      <c r="O39" s="592"/>
      <c r="P39" s="592"/>
      <c r="Q39" s="593"/>
      <c r="R39" s="612">
        <v>691436115</v>
      </c>
      <c r="S39" s="613"/>
      <c r="T39" s="613"/>
      <c r="U39" s="613"/>
      <c r="V39" s="613"/>
      <c r="W39" s="613"/>
      <c r="X39" s="613"/>
      <c r="Y39" s="614"/>
      <c r="Z39" s="676">
        <v>100</v>
      </c>
      <c r="AA39" s="676"/>
      <c r="AB39" s="676"/>
      <c r="AC39" s="676"/>
      <c r="AD39" s="671">
        <v>360373151</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302</v>
      </c>
      <c r="BZ39" s="610"/>
      <c r="CA39" s="610"/>
      <c r="CB39" s="610"/>
      <c r="CC39" s="610"/>
      <c r="CD39" s="610"/>
      <c r="CE39" s="610"/>
      <c r="CF39" s="610"/>
      <c r="CG39" s="610"/>
      <c r="CH39" s="610"/>
      <c r="CI39" s="610"/>
      <c r="CJ39" s="610"/>
      <c r="CK39" s="610"/>
      <c r="CL39" s="611"/>
      <c r="CM39" s="612">
        <v>98057333</v>
      </c>
      <c r="CN39" s="613"/>
      <c r="CO39" s="613"/>
      <c r="CP39" s="613"/>
      <c r="CQ39" s="613"/>
      <c r="CR39" s="613"/>
      <c r="CS39" s="613"/>
      <c r="CT39" s="614"/>
      <c r="CU39" s="615">
        <v>14.5</v>
      </c>
      <c r="CV39" s="616"/>
      <c r="CW39" s="616"/>
      <c r="CX39" s="617"/>
      <c r="CY39" s="618">
        <v>93631708</v>
      </c>
      <c r="CZ39" s="619"/>
      <c r="DA39" s="619"/>
      <c r="DB39" s="619"/>
      <c r="DC39" s="619"/>
      <c r="DD39" s="619"/>
      <c r="DE39" s="619"/>
      <c r="DF39" s="620"/>
      <c r="DG39" s="618">
        <v>93631708</v>
      </c>
      <c r="DH39" s="619"/>
      <c r="DI39" s="619"/>
      <c r="DJ39" s="619"/>
      <c r="DK39" s="619"/>
      <c r="DL39" s="619"/>
      <c r="DM39" s="619"/>
      <c r="DN39" s="619"/>
      <c r="DO39" s="619"/>
      <c r="DP39" s="619"/>
      <c r="DQ39" s="620"/>
      <c r="DR39" s="615">
        <v>24.3</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303</v>
      </c>
      <c r="BZ40" s="630"/>
      <c r="CA40" s="609" t="s">
        <v>304</v>
      </c>
      <c r="CB40" s="610"/>
      <c r="CC40" s="610"/>
      <c r="CD40" s="610"/>
      <c r="CE40" s="610"/>
      <c r="CF40" s="610"/>
      <c r="CG40" s="610"/>
      <c r="CH40" s="610"/>
      <c r="CI40" s="610"/>
      <c r="CJ40" s="610"/>
      <c r="CK40" s="610"/>
      <c r="CL40" s="611"/>
      <c r="CM40" s="612">
        <v>98057333</v>
      </c>
      <c r="CN40" s="619"/>
      <c r="CO40" s="619"/>
      <c r="CP40" s="619"/>
      <c r="CQ40" s="619"/>
      <c r="CR40" s="619"/>
      <c r="CS40" s="619"/>
      <c r="CT40" s="620"/>
      <c r="CU40" s="615">
        <v>14.5</v>
      </c>
      <c r="CV40" s="616"/>
      <c r="CW40" s="616"/>
      <c r="CX40" s="617"/>
      <c r="CY40" s="618">
        <v>93631708</v>
      </c>
      <c r="CZ40" s="619"/>
      <c r="DA40" s="619"/>
      <c r="DB40" s="619"/>
      <c r="DC40" s="619"/>
      <c r="DD40" s="619"/>
      <c r="DE40" s="619"/>
      <c r="DF40" s="620"/>
      <c r="DG40" s="618">
        <v>93631708</v>
      </c>
      <c r="DH40" s="619"/>
      <c r="DI40" s="619"/>
      <c r="DJ40" s="619"/>
      <c r="DK40" s="619"/>
      <c r="DL40" s="619"/>
      <c r="DM40" s="619"/>
      <c r="DN40" s="619"/>
      <c r="DO40" s="619"/>
      <c r="DP40" s="619"/>
      <c r="DQ40" s="620"/>
      <c r="DR40" s="615">
        <v>24.3</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305</v>
      </c>
      <c r="CB41" s="610"/>
      <c r="CC41" s="610"/>
      <c r="CD41" s="610"/>
      <c r="CE41" s="610"/>
      <c r="CF41" s="610"/>
      <c r="CG41" s="610"/>
      <c r="CH41" s="610"/>
      <c r="CI41" s="610"/>
      <c r="CJ41" s="610"/>
      <c r="CK41" s="610"/>
      <c r="CL41" s="611"/>
      <c r="CM41" s="612">
        <v>90464091</v>
      </c>
      <c r="CN41" s="613"/>
      <c r="CO41" s="613"/>
      <c r="CP41" s="613"/>
      <c r="CQ41" s="613"/>
      <c r="CR41" s="613"/>
      <c r="CS41" s="613"/>
      <c r="CT41" s="614"/>
      <c r="CU41" s="615">
        <v>13.4</v>
      </c>
      <c r="CV41" s="616"/>
      <c r="CW41" s="616"/>
      <c r="CX41" s="617"/>
      <c r="CY41" s="618">
        <v>89315117</v>
      </c>
      <c r="CZ41" s="619"/>
      <c r="DA41" s="619"/>
      <c r="DB41" s="619"/>
      <c r="DC41" s="619"/>
      <c r="DD41" s="619"/>
      <c r="DE41" s="619"/>
      <c r="DF41" s="620"/>
      <c r="DG41" s="618">
        <v>89315117</v>
      </c>
      <c r="DH41" s="619"/>
      <c r="DI41" s="619"/>
      <c r="DJ41" s="619"/>
      <c r="DK41" s="619"/>
      <c r="DL41" s="619"/>
      <c r="DM41" s="619"/>
      <c r="DN41" s="619"/>
      <c r="DO41" s="619"/>
      <c r="DP41" s="619"/>
      <c r="DQ41" s="620"/>
      <c r="DR41" s="615">
        <v>23.2</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306</v>
      </c>
      <c r="AQ42" s="674"/>
      <c r="AR42" s="674"/>
      <c r="AS42" s="674"/>
      <c r="AT42" s="674"/>
      <c r="AU42" s="674"/>
      <c r="AV42" s="674"/>
      <c r="AW42" s="674"/>
      <c r="AX42" s="674"/>
      <c r="AY42" s="674"/>
      <c r="AZ42" s="674"/>
      <c r="BA42" s="674"/>
      <c r="BB42" s="674"/>
      <c r="BC42" s="675"/>
      <c r="BD42" s="673" t="s">
        <v>307</v>
      </c>
      <c r="BE42" s="674"/>
      <c r="BF42" s="674"/>
      <c r="BG42" s="674"/>
      <c r="BH42" s="674"/>
      <c r="BI42" s="674"/>
      <c r="BJ42" s="674"/>
      <c r="BK42" s="674"/>
      <c r="BL42" s="674"/>
      <c r="BM42" s="675"/>
      <c r="BN42" s="673" t="s">
        <v>308</v>
      </c>
      <c r="BO42" s="674"/>
      <c r="BP42" s="674"/>
      <c r="BQ42" s="674"/>
      <c r="BR42" s="674"/>
      <c r="BS42" s="674"/>
      <c r="BT42" s="674"/>
      <c r="BU42" s="674"/>
      <c r="BV42" s="674"/>
      <c r="BW42" s="675"/>
      <c r="BY42" s="631"/>
      <c r="BZ42" s="632"/>
      <c r="CA42" s="609" t="s">
        <v>309</v>
      </c>
      <c r="CB42" s="610"/>
      <c r="CC42" s="610"/>
      <c r="CD42" s="610"/>
      <c r="CE42" s="610"/>
      <c r="CF42" s="610"/>
      <c r="CG42" s="610"/>
      <c r="CH42" s="610"/>
      <c r="CI42" s="610"/>
      <c r="CJ42" s="610"/>
      <c r="CK42" s="610"/>
      <c r="CL42" s="611"/>
      <c r="CM42" s="612">
        <v>7593242</v>
      </c>
      <c r="CN42" s="619"/>
      <c r="CO42" s="619"/>
      <c r="CP42" s="619"/>
      <c r="CQ42" s="619"/>
      <c r="CR42" s="619"/>
      <c r="CS42" s="619"/>
      <c r="CT42" s="620"/>
      <c r="CU42" s="615">
        <v>1.1000000000000001</v>
      </c>
      <c r="CV42" s="616"/>
      <c r="CW42" s="616"/>
      <c r="CX42" s="617"/>
      <c r="CY42" s="618">
        <v>4316591</v>
      </c>
      <c r="CZ42" s="619"/>
      <c r="DA42" s="619"/>
      <c r="DB42" s="619"/>
      <c r="DC42" s="619"/>
      <c r="DD42" s="619"/>
      <c r="DE42" s="619"/>
      <c r="DF42" s="620"/>
      <c r="DG42" s="618">
        <v>4316591</v>
      </c>
      <c r="DH42" s="619"/>
      <c r="DI42" s="619"/>
      <c r="DJ42" s="619"/>
      <c r="DK42" s="619"/>
      <c r="DL42" s="619"/>
      <c r="DM42" s="619"/>
      <c r="DN42" s="619"/>
      <c r="DO42" s="619"/>
      <c r="DP42" s="619"/>
      <c r="DQ42" s="620"/>
      <c r="DR42" s="615">
        <v>1.1000000000000001</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310</v>
      </c>
      <c r="AQ43" s="657"/>
      <c r="AR43" s="657"/>
      <c r="AS43" s="657"/>
      <c r="AT43" s="662" t="s">
        <v>311</v>
      </c>
      <c r="AU43" s="224"/>
      <c r="AV43" s="224"/>
      <c r="AW43" s="224"/>
      <c r="AX43" s="665" t="s">
        <v>155</v>
      </c>
      <c r="AY43" s="666"/>
      <c r="AZ43" s="666"/>
      <c r="BA43" s="666"/>
      <c r="BB43" s="666"/>
      <c r="BC43" s="667"/>
      <c r="BD43" s="668">
        <v>99.4</v>
      </c>
      <c r="BE43" s="669"/>
      <c r="BF43" s="669"/>
      <c r="BG43" s="669"/>
      <c r="BH43" s="669"/>
      <c r="BI43" s="669">
        <v>98.8</v>
      </c>
      <c r="BJ43" s="669"/>
      <c r="BK43" s="669"/>
      <c r="BL43" s="669"/>
      <c r="BM43" s="670"/>
      <c r="BN43" s="668">
        <v>99.4</v>
      </c>
      <c r="BO43" s="669"/>
      <c r="BP43" s="669"/>
      <c r="BQ43" s="669"/>
      <c r="BR43" s="669"/>
      <c r="BS43" s="669">
        <v>98.8</v>
      </c>
      <c r="BT43" s="669"/>
      <c r="BU43" s="669"/>
      <c r="BV43" s="669"/>
      <c r="BW43" s="670"/>
      <c r="BY43" s="633"/>
      <c r="BZ43" s="634"/>
      <c r="CA43" s="609" t="s">
        <v>312</v>
      </c>
      <c r="CB43" s="610"/>
      <c r="CC43" s="610"/>
      <c r="CD43" s="610"/>
      <c r="CE43" s="610"/>
      <c r="CF43" s="610"/>
      <c r="CG43" s="610"/>
      <c r="CH43" s="610"/>
      <c r="CI43" s="610"/>
      <c r="CJ43" s="610"/>
      <c r="CK43" s="610"/>
      <c r="CL43" s="611"/>
      <c r="CM43" s="612" t="s">
        <v>213</v>
      </c>
      <c r="CN43" s="613"/>
      <c r="CO43" s="613"/>
      <c r="CP43" s="613"/>
      <c r="CQ43" s="613"/>
      <c r="CR43" s="613"/>
      <c r="CS43" s="613"/>
      <c r="CT43" s="614"/>
      <c r="CU43" s="615" t="s">
        <v>213</v>
      </c>
      <c r="CV43" s="616"/>
      <c r="CW43" s="616"/>
      <c r="CX43" s="617"/>
      <c r="CY43" s="618" t="s">
        <v>213</v>
      </c>
      <c r="CZ43" s="619"/>
      <c r="DA43" s="619"/>
      <c r="DB43" s="619"/>
      <c r="DC43" s="619"/>
      <c r="DD43" s="619"/>
      <c r="DE43" s="619"/>
      <c r="DF43" s="620"/>
      <c r="DG43" s="618" t="s">
        <v>213</v>
      </c>
      <c r="DH43" s="619"/>
      <c r="DI43" s="619"/>
      <c r="DJ43" s="619"/>
      <c r="DK43" s="619"/>
      <c r="DL43" s="619"/>
      <c r="DM43" s="619"/>
      <c r="DN43" s="619"/>
      <c r="DO43" s="619"/>
      <c r="DP43" s="619"/>
      <c r="DQ43" s="620"/>
      <c r="DR43" s="615" t="s">
        <v>213</v>
      </c>
      <c r="DS43" s="616"/>
      <c r="DT43" s="616"/>
      <c r="DU43" s="616"/>
      <c r="DV43" s="616"/>
      <c r="DW43" s="616"/>
      <c r="DX43" s="636"/>
    </row>
    <row r="44" spans="2:128" ht="11.25" customHeight="1" x14ac:dyDescent="0.2">
      <c r="AP44" s="658"/>
      <c r="AQ44" s="659"/>
      <c r="AR44" s="659"/>
      <c r="AS44" s="659"/>
      <c r="AT44" s="663"/>
      <c r="AU44" s="213" t="s">
        <v>313</v>
      </c>
      <c r="AV44" s="213"/>
      <c r="AW44" s="213"/>
      <c r="AX44" s="609" t="s">
        <v>314</v>
      </c>
      <c r="AY44" s="610"/>
      <c r="AZ44" s="610"/>
      <c r="BA44" s="610"/>
      <c r="BB44" s="610"/>
      <c r="BC44" s="611"/>
      <c r="BD44" s="654">
        <v>99</v>
      </c>
      <c r="BE44" s="628"/>
      <c r="BF44" s="628"/>
      <c r="BG44" s="628"/>
      <c r="BH44" s="628"/>
      <c r="BI44" s="628">
        <v>97.3</v>
      </c>
      <c r="BJ44" s="628"/>
      <c r="BK44" s="628"/>
      <c r="BL44" s="628"/>
      <c r="BM44" s="655"/>
      <c r="BN44" s="654">
        <v>99</v>
      </c>
      <c r="BO44" s="628"/>
      <c r="BP44" s="628"/>
      <c r="BQ44" s="628"/>
      <c r="BR44" s="628"/>
      <c r="BS44" s="628">
        <v>97.2</v>
      </c>
      <c r="BT44" s="628"/>
      <c r="BU44" s="628"/>
      <c r="BV44" s="628"/>
      <c r="BW44" s="655"/>
      <c r="BY44" s="609" t="s">
        <v>315</v>
      </c>
      <c r="BZ44" s="610"/>
      <c r="CA44" s="610"/>
      <c r="CB44" s="610"/>
      <c r="CC44" s="610"/>
      <c r="CD44" s="610"/>
      <c r="CE44" s="610"/>
      <c r="CF44" s="610"/>
      <c r="CG44" s="610"/>
      <c r="CH44" s="610"/>
      <c r="CI44" s="610"/>
      <c r="CJ44" s="610"/>
      <c r="CK44" s="610"/>
      <c r="CL44" s="611"/>
      <c r="CM44" s="612">
        <v>206387800</v>
      </c>
      <c r="CN44" s="619"/>
      <c r="CO44" s="619"/>
      <c r="CP44" s="619"/>
      <c r="CQ44" s="619"/>
      <c r="CR44" s="619"/>
      <c r="CS44" s="619"/>
      <c r="CT44" s="620"/>
      <c r="CU44" s="615">
        <v>30.6</v>
      </c>
      <c r="CV44" s="616"/>
      <c r="CW44" s="616"/>
      <c r="CX44" s="617"/>
      <c r="CY44" s="618">
        <v>161313245</v>
      </c>
      <c r="CZ44" s="619"/>
      <c r="DA44" s="619"/>
      <c r="DB44" s="619"/>
      <c r="DC44" s="619"/>
      <c r="DD44" s="619"/>
      <c r="DE44" s="619"/>
      <c r="DF44" s="620"/>
      <c r="DG44" s="618">
        <v>118337406</v>
      </c>
      <c r="DH44" s="619"/>
      <c r="DI44" s="619"/>
      <c r="DJ44" s="619"/>
      <c r="DK44" s="619"/>
      <c r="DL44" s="619"/>
      <c r="DM44" s="619"/>
      <c r="DN44" s="619"/>
      <c r="DO44" s="619"/>
      <c r="DP44" s="619"/>
      <c r="DQ44" s="620"/>
      <c r="DR44" s="615">
        <v>30.8</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316</v>
      </c>
      <c r="AY45" s="592"/>
      <c r="AZ45" s="592"/>
      <c r="BA45" s="592"/>
      <c r="BB45" s="592"/>
      <c r="BC45" s="593"/>
      <c r="BD45" s="651">
        <v>99.9</v>
      </c>
      <c r="BE45" s="652"/>
      <c r="BF45" s="652"/>
      <c r="BG45" s="652"/>
      <c r="BH45" s="652"/>
      <c r="BI45" s="652">
        <v>99.8</v>
      </c>
      <c r="BJ45" s="652"/>
      <c r="BK45" s="652"/>
      <c r="BL45" s="652"/>
      <c r="BM45" s="653"/>
      <c r="BN45" s="651">
        <v>99.9</v>
      </c>
      <c r="BO45" s="652"/>
      <c r="BP45" s="652"/>
      <c r="BQ45" s="652"/>
      <c r="BR45" s="652"/>
      <c r="BS45" s="652">
        <v>99.8</v>
      </c>
      <c r="BT45" s="652"/>
      <c r="BU45" s="652"/>
      <c r="BV45" s="652"/>
      <c r="BW45" s="653"/>
      <c r="BY45" s="609" t="s">
        <v>317</v>
      </c>
      <c r="BZ45" s="610"/>
      <c r="CA45" s="610"/>
      <c r="CB45" s="610"/>
      <c r="CC45" s="610"/>
      <c r="CD45" s="610"/>
      <c r="CE45" s="610"/>
      <c r="CF45" s="610"/>
      <c r="CG45" s="610"/>
      <c r="CH45" s="610"/>
      <c r="CI45" s="610"/>
      <c r="CJ45" s="610"/>
      <c r="CK45" s="610"/>
      <c r="CL45" s="611"/>
      <c r="CM45" s="612">
        <v>16468577</v>
      </c>
      <c r="CN45" s="613"/>
      <c r="CO45" s="613"/>
      <c r="CP45" s="613"/>
      <c r="CQ45" s="613"/>
      <c r="CR45" s="613"/>
      <c r="CS45" s="613"/>
      <c r="CT45" s="614"/>
      <c r="CU45" s="615">
        <v>2.4</v>
      </c>
      <c r="CV45" s="616"/>
      <c r="CW45" s="616"/>
      <c r="CX45" s="617"/>
      <c r="CY45" s="618">
        <v>12181408</v>
      </c>
      <c r="CZ45" s="619"/>
      <c r="DA45" s="619"/>
      <c r="DB45" s="619"/>
      <c r="DC45" s="619"/>
      <c r="DD45" s="619"/>
      <c r="DE45" s="619"/>
      <c r="DF45" s="620"/>
      <c r="DG45" s="618">
        <v>11093773</v>
      </c>
      <c r="DH45" s="619"/>
      <c r="DI45" s="619"/>
      <c r="DJ45" s="619"/>
      <c r="DK45" s="619"/>
      <c r="DL45" s="619"/>
      <c r="DM45" s="619"/>
      <c r="DN45" s="619"/>
      <c r="DO45" s="619"/>
      <c r="DP45" s="619"/>
      <c r="DQ45" s="620"/>
      <c r="DR45" s="615">
        <v>2.9</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318</v>
      </c>
      <c r="AQ46" s="645"/>
      <c r="AR46" s="645"/>
      <c r="AS46" s="645"/>
      <c r="AT46" s="645"/>
      <c r="AU46" s="645"/>
      <c r="AV46" s="645"/>
      <c r="AW46" s="646"/>
      <c r="AX46" s="647" t="s">
        <v>319</v>
      </c>
      <c r="AY46" s="647"/>
      <c r="AZ46" s="647"/>
      <c r="BA46" s="647"/>
      <c r="BB46" s="647"/>
      <c r="BC46" s="647"/>
      <c r="BD46" s="648">
        <v>3281741</v>
      </c>
      <c r="BE46" s="649"/>
      <c r="BF46" s="649"/>
      <c r="BG46" s="649"/>
      <c r="BH46" s="649"/>
      <c r="BI46" s="649"/>
      <c r="BJ46" s="649"/>
      <c r="BK46" s="649"/>
      <c r="BL46" s="649"/>
      <c r="BM46" s="650"/>
      <c r="BN46" s="648">
        <v>1888271</v>
      </c>
      <c r="BO46" s="649"/>
      <c r="BP46" s="649"/>
      <c r="BQ46" s="649"/>
      <c r="BR46" s="649"/>
      <c r="BS46" s="649"/>
      <c r="BT46" s="649"/>
      <c r="BU46" s="649"/>
      <c r="BV46" s="649"/>
      <c r="BW46" s="650"/>
      <c r="BY46" s="609" t="s">
        <v>320</v>
      </c>
      <c r="BZ46" s="610"/>
      <c r="CA46" s="610"/>
      <c r="CB46" s="610"/>
      <c r="CC46" s="610"/>
      <c r="CD46" s="610"/>
      <c r="CE46" s="610"/>
      <c r="CF46" s="610"/>
      <c r="CG46" s="610"/>
      <c r="CH46" s="610"/>
      <c r="CI46" s="610"/>
      <c r="CJ46" s="610"/>
      <c r="CK46" s="610"/>
      <c r="CL46" s="611"/>
      <c r="CM46" s="612">
        <v>5463503</v>
      </c>
      <c r="CN46" s="619"/>
      <c r="CO46" s="619"/>
      <c r="CP46" s="619"/>
      <c r="CQ46" s="619"/>
      <c r="CR46" s="619"/>
      <c r="CS46" s="619"/>
      <c r="CT46" s="620"/>
      <c r="CU46" s="615">
        <v>0.8</v>
      </c>
      <c r="CV46" s="616"/>
      <c r="CW46" s="616"/>
      <c r="CX46" s="617"/>
      <c r="CY46" s="618">
        <v>4017379</v>
      </c>
      <c r="CZ46" s="619"/>
      <c r="DA46" s="619"/>
      <c r="DB46" s="619"/>
      <c r="DC46" s="619"/>
      <c r="DD46" s="619"/>
      <c r="DE46" s="619"/>
      <c r="DF46" s="620"/>
      <c r="DG46" s="618">
        <v>3889917</v>
      </c>
      <c r="DH46" s="619"/>
      <c r="DI46" s="619"/>
      <c r="DJ46" s="619"/>
      <c r="DK46" s="619"/>
      <c r="DL46" s="619"/>
      <c r="DM46" s="619"/>
      <c r="DN46" s="619"/>
      <c r="DO46" s="619"/>
      <c r="DP46" s="619"/>
      <c r="DQ46" s="620"/>
      <c r="DR46" s="615">
        <v>1</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321</v>
      </c>
      <c r="AQ47" s="638"/>
      <c r="AR47" s="638"/>
      <c r="AS47" s="638"/>
      <c r="AT47" s="638"/>
      <c r="AU47" s="638"/>
      <c r="AV47" s="638"/>
      <c r="AW47" s="639"/>
      <c r="AX47" s="640" t="s">
        <v>322</v>
      </c>
      <c r="AY47" s="640"/>
      <c r="AZ47" s="640"/>
      <c r="BA47" s="640"/>
      <c r="BB47" s="640"/>
      <c r="BC47" s="640"/>
      <c r="BD47" s="641">
        <v>3281741</v>
      </c>
      <c r="BE47" s="642"/>
      <c r="BF47" s="642"/>
      <c r="BG47" s="642"/>
      <c r="BH47" s="642"/>
      <c r="BI47" s="642"/>
      <c r="BJ47" s="642"/>
      <c r="BK47" s="642"/>
      <c r="BL47" s="642"/>
      <c r="BM47" s="643"/>
      <c r="BN47" s="641">
        <v>1888271</v>
      </c>
      <c r="BO47" s="642"/>
      <c r="BP47" s="642"/>
      <c r="BQ47" s="642"/>
      <c r="BR47" s="642"/>
      <c r="BS47" s="642"/>
      <c r="BT47" s="642"/>
      <c r="BU47" s="642"/>
      <c r="BV47" s="642"/>
      <c r="BW47" s="643"/>
      <c r="BY47" s="609" t="s">
        <v>323</v>
      </c>
      <c r="BZ47" s="610"/>
      <c r="CA47" s="610"/>
      <c r="CB47" s="610"/>
      <c r="CC47" s="610"/>
      <c r="CD47" s="610"/>
      <c r="CE47" s="610"/>
      <c r="CF47" s="610"/>
      <c r="CG47" s="610"/>
      <c r="CH47" s="610"/>
      <c r="CI47" s="610"/>
      <c r="CJ47" s="610"/>
      <c r="CK47" s="610"/>
      <c r="CL47" s="611"/>
      <c r="CM47" s="612">
        <v>146777236</v>
      </c>
      <c r="CN47" s="613"/>
      <c r="CO47" s="613"/>
      <c r="CP47" s="613"/>
      <c r="CQ47" s="613"/>
      <c r="CR47" s="613"/>
      <c r="CS47" s="613"/>
      <c r="CT47" s="614"/>
      <c r="CU47" s="615">
        <v>21.8</v>
      </c>
      <c r="CV47" s="616"/>
      <c r="CW47" s="616"/>
      <c r="CX47" s="617"/>
      <c r="CY47" s="618">
        <v>129196803</v>
      </c>
      <c r="CZ47" s="619"/>
      <c r="DA47" s="619"/>
      <c r="DB47" s="619"/>
      <c r="DC47" s="619"/>
      <c r="DD47" s="619"/>
      <c r="DE47" s="619"/>
      <c r="DF47" s="620"/>
      <c r="DG47" s="618">
        <v>92751153</v>
      </c>
      <c r="DH47" s="619"/>
      <c r="DI47" s="619"/>
      <c r="DJ47" s="619"/>
      <c r="DK47" s="619"/>
      <c r="DL47" s="619"/>
      <c r="DM47" s="619"/>
      <c r="DN47" s="619"/>
      <c r="DO47" s="619"/>
      <c r="DP47" s="619"/>
      <c r="DQ47" s="620"/>
      <c r="DR47" s="615">
        <v>24.1</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324</v>
      </c>
      <c r="BZ48" s="610"/>
      <c r="CA48" s="610"/>
      <c r="CB48" s="610"/>
      <c r="CC48" s="610"/>
      <c r="CD48" s="610"/>
      <c r="CE48" s="610"/>
      <c r="CF48" s="610"/>
      <c r="CG48" s="610"/>
      <c r="CH48" s="610"/>
      <c r="CI48" s="610"/>
      <c r="CJ48" s="610"/>
      <c r="CK48" s="610"/>
      <c r="CL48" s="611"/>
      <c r="CM48" s="612">
        <v>10665805</v>
      </c>
      <c r="CN48" s="619"/>
      <c r="CO48" s="619"/>
      <c r="CP48" s="619"/>
      <c r="CQ48" s="619"/>
      <c r="CR48" s="619"/>
      <c r="CS48" s="619"/>
      <c r="CT48" s="620"/>
      <c r="CU48" s="615">
        <v>1.6</v>
      </c>
      <c r="CV48" s="616"/>
      <c r="CW48" s="616"/>
      <c r="CX48" s="617"/>
      <c r="CY48" s="618">
        <v>10665805</v>
      </c>
      <c r="CZ48" s="619"/>
      <c r="DA48" s="619"/>
      <c r="DB48" s="619"/>
      <c r="DC48" s="619"/>
      <c r="DD48" s="619"/>
      <c r="DE48" s="619"/>
      <c r="DF48" s="620"/>
      <c r="DG48" s="618">
        <v>10184513</v>
      </c>
      <c r="DH48" s="619"/>
      <c r="DI48" s="619"/>
      <c r="DJ48" s="619"/>
      <c r="DK48" s="619"/>
      <c r="DL48" s="619"/>
      <c r="DM48" s="619"/>
      <c r="DN48" s="619"/>
      <c r="DO48" s="619"/>
      <c r="DP48" s="619"/>
      <c r="DQ48" s="620"/>
      <c r="DR48" s="615">
        <v>2.6</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325</v>
      </c>
      <c r="BZ49" s="610"/>
      <c r="CA49" s="610"/>
      <c r="CB49" s="610"/>
      <c r="CC49" s="610"/>
      <c r="CD49" s="610"/>
      <c r="CE49" s="610"/>
      <c r="CF49" s="610"/>
      <c r="CG49" s="610"/>
      <c r="CH49" s="610"/>
      <c r="CI49" s="610"/>
      <c r="CJ49" s="610"/>
      <c r="CK49" s="610"/>
      <c r="CL49" s="611"/>
      <c r="CM49" s="612">
        <v>6265408</v>
      </c>
      <c r="CN49" s="613"/>
      <c r="CO49" s="613"/>
      <c r="CP49" s="613"/>
      <c r="CQ49" s="613"/>
      <c r="CR49" s="613"/>
      <c r="CS49" s="613"/>
      <c r="CT49" s="614"/>
      <c r="CU49" s="615">
        <v>0.9</v>
      </c>
      <c r="CV49" s="616"/>
      <c r="CW49" s="616"/>
      <c r="CX49" s="617"/>
      <c r="CY49" s="618">
        <v>4826920</v>
      </c>
      <c r="CZ49" s="619"/>
      <c r="DA49" s="619"/>
      <c r="DB49" s="619"/>
      <c r="DC49" s="619"/>
      <c r="DD49" s="619"/>
      <c r="DE49" s="619"/>
      <c r="DF49" s="620"/>
      <c r="DG49" s="618" t="s">
        <v>213</v>
      </c>
      <c r="DH49" s="619"/>
      <c r="DI49" s="619"/>
      <c r="DJ49" s="619"/>
      <c r="DK49" s="619"/>
      <c r="DL49" s="619"/>
      <c r="DM49" s="619"/>
      <c r="DN49" s="619"/>
      <c r="DO49" s="619"/>
      <c r="DP49" s="619"/>
      <c r="DQ49" s="620"/>
      <c r="DR49" s="615" t="s">
        <v>118</v>
      </c>
      <c r="DS49" s="616"/>
      <c r="DT49" s="616"/>
      <c r="DU49" s="616"/>
      <c r="DV49" s="616"/>
      <c r="DW49" s="616"/>
      <c r="DX49" s="636"/>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327</v>
      </c>
      <c r="BZ50" s="610"/>
      <c r="CA50" s="610"/>
      <c r="CB50" s="610"/>
      <c r="CC50" s="610"/>
      <c r="CD50" s="610"/>
      <c r="CE50" s="610"/>
      <c r="CF50" s="610"/>
      <c r="CG50" s="610"/>
      <c r="CH50" s="610"/>
      <c r="CI50" s="610"/>
      <c r="CJ50" s="610"/>
      <c r="CK50" s="610"/>
      <c r="CL50" s="611"/>
      <c r="CM50" s="612">
        <v>512780</v>
      </c>
      <c r="CN50" s="619"/>
      <c r="CO50" s="619"/>
      <c r="CP50" s="619"/>
      <c r="CQ50" s="619"/>
      <c r="CR50" s="619"/>
      <c r="CS50" s="619"/>
      <c r="CT50" s="620"/>
      <c r="CU50" s="615">
        <v>0.1</v>
      </c>
      <c r="CV50" s="616"/>
      <c r="CW50" s="616"/>
      <c r="CX50" s="617"/>
      <c r="CY50" s="618">
        <v>6880</v>
      </c>
      <c r="CZ50" s="619"/>
      <c r="DA50" s="619"/>
      <c r="DB50" s="619"/>
      <c r="DC50" s="619"/>
      <c r="DD50" s="619"/>
      <c r="DE50" s="619"/>
      <c r="DF50" s="620"/>
      <c r="DG50" s="618" t="s">
        <v>137</v>
      </c>
      <c r="DH50" s="619"/>
      <c r="DI50" s="619"/>
      <c r="DJ50" s="619"/>
      <c r="DK50" s="619"/>
      <c r="DL50" s="619"/>
      <c r="DM50" s="619"/>
      <c r="DN50" s="619"/>
      <c r="DO50" s="619"/>
      <c r="DP50" s="619"/>
      <c r="DQ50" s="620"/>
      <c r="DR50" s="615" t="s">
        <v>213</v>
      </c>
      <c r="DS50" s="616"/>
      <c r="DT50" s="616"/>
      <c r="DU50" s="616"/>
      <c r="DV50" s="616"/>
      <c r="DW50" s="616"/>
      <c r="DX50" s="636"/>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329</v>
      </c>
      <c r="BZ51" s="610"/>
      <c r="CA51" s="610"/>
      <c r="CB51" s="610"/>
      <c r="CC51" s="610"/>
      <c r="CD51" s="610"/>
      <c r="CE51" s="610"/>
      <c r="CF51" s="610"/>
      <c r="CG51" s="610"/>
      <c r="CH51" s="610"/>
      <c r="CI51" s="610"/>
      <c r="CJ51" s="610"/>
      <c r="CK51" s="610"/>
      <c r="CL51" s="611"/>
      <c r="CM51" s="612">
        <v>20234491</v>
      </c>
      <c r="CN51" s="613"/>
      <c r="CO51" s="613"/>
      <c r="CP51" s="613"/>
      <c r="CQ51" s="613"/>
      <c r="CR51" s="613"/>
      <c r="CS51" s="613"/>
      <c r="CT51" s="614"/>
      <c r="CU51" s="615">
        <v>3</v>
      </c>
      <c r="CV51" s="616"/>
      <c r="CW51" s="616"/>
      <c r="CX51" s="617"/>
      <c r="CY51" s="618">
        <v>418050</v>
      </c>
      <c r="CZ51" s="619"/>
      <c r="DA51" s="619"/>
      <c r="DB51" s="619"/>
      <c r="DC51" s="619"/>
      <c r="DD51" s="619"/>
      <c r="DE51" s="619"/>
      <c r="DF51" s="620"/>
      <c r="DG51" s="618">
        <v>418050</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331</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118</v>
      </c>
      <c r="CV52" s="616"/>
      <c r="CW52" s="616"/>
      <c r="CX52" s="617"/>
      <c r="CY52" s="618" t="s">
        <v>213</v>
      </c>
      <c r="CZ52" s="619"/>
      <c r="DA52" s="619"/>
      <c r="DB52" s="619"/>
      <c r="DC52" s="619"/>
      <c r="DD52" s="619"/>
      <c r="DE52" s="619"/>
      <c r="DF52" s="620"/>
      <c r="DG52" s="618" t="s">
        <v>118</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332</v>
      </c>
      <c r="BZ53" s="610"/>
      <c r="CA53" s="610"/>
      <c r="CB53" s="610"/>
      <c r="CC53" s="610"/>
      <c r="CD53" s="610"/>
      <c r="CE53" s="610"/>
      <c r="CF53" s="610"/>
      <c r="CG53" s="610"/>
      <c r="CH53" s="610"/>
      <c r="CI53" s="610"/>
      <c r="CJ53" s="610"/>
      <c r="CK53" s="610"/>
      <c r="CL53" s="611"/>
      <c r="CM53" s="612">
        <v>161450372</v>
      </c>
      <c r="CN53" s="613"/>
      <c r="CO53" s="613"/>
      <c r="CP53" s="613"/>
      <c r="CQ53" s="613"/>
      <c r="CR53" s="613"/>
      <c r="CS53" s="613"/>
      <c r="CT53" s="614"/>
      <c r="CU53" s="615">
        <v>23.9</v>
      </c>
      <c r="CV53" s="616"/>
      <c r="CW53" s="616"/>
      <c r="CX53" s="617"/>
      <c r="CY53" s="618">
        <v>8907237</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333</v>
      </c>
      <c r="BZ54" s="610"/>
      <c r="CA54" s="610"/>
      <c r="CB54" s="610"/>
      <c r="CC54" s="610"/>
      <c r="CD54" s="610"/>
      <c r="CE54" s="610"/>
      <c r="CF54" s="610"/>
      <c r="CG54" s="610"/>
      <c r="CH54" s="610"/>
      <c r="CI54" s="610"/>
      <c r="CJ54" s="610"/>
      <c r="CK54" s="610"/>
      <c r="CL54" s="611"/>
      <c r="CM54" s="612">
        <v>4426541</v>
      </c>
      <c r="CN54" s="613"/>
      <c r="CO54" s="613"/>
      <c r="CP54" s="613"/>
      <c r="CQ54" s="613"/>
      <c r="CR54" s="613"/>
      <c r="CS54" s="613"/>
      <c r="CT54" s="614"/>
      <c r="CU54" s="615">
        <v>0.7</v>
      </c>
      <c r="CV54" s="616"/>
      <c r="CW54" s="616"/>
      <c r="CX54" s="617"/>
      <c r="CY54" s="618">
        <v>1289917</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303</v>
      </c>
      <c r="BZ55" s="630"/>
      <c r="CA55" s="609" t="s">
        <v>334</v>
      </c>
      <c r="CB55" s="610"/>
      <c r="CC55" s="610"/>
      <c r="CD55" s="610"/>
      <c r="CE55" s="610"/>
      <c r="CF55" s="610"/>
      <c r="CG55" s="610"/>
      <c r="CH55" s="610"/>
      <c r="CI55" s="610"/>
      <c r="CJ55" s="610"/>
      <c r="CK55" s="610"/>
      <c r="CL55" s="611"/>
      <c r="CM55" s="612">
        <v>158790905</v>
      </c>
      <c r="CN55" s="613"/>
      <c r="CO55" s="613"/>
      <c r="CP55" s="613"/>
      <c r="CQ55" s="613"/>
      <c r="CR55" s="613"/>
      <c r="CS55" s="613"/>
      <c r="CT55" s="614"/>
      <c r="CU55" s="615">
        <v>23.5</v>
      </c>
      <c r="CV55" s="616"/>
      <c r="CW55" s="616"/>
      <c r="CX55" s="617"/>
      <c r="CY55" s="618">
        <v>8893136</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335</v>
      </c>
      <c r="CB56" s="610"/>
      <c r="CC56" s="610"/>
      <c r="CD56" s="610"/>
      <c r="CE56" s="610"/>
      <c r="CF56" s="610"/>
      <c r="CG56" s="610"/>
      <c r="CH56" s="610"/>
      <c r="CI56" s="610"/>
      <c r="CJ56" s="610"/>
      <c r="CK56" s="610"/>
      <c r="CL56" s="611"/>
      <c r="CM56" s="612">
        <v>111977857</v>
      </c>
      <c r="CN56" s="613"/>
      <c r="CO56" s="613"/>
      <c r="CP56" s="613"/>
      <c r="CQ56" s="613"/>
      <c r="CR56" s="613"/>
      <c r="CS56" s="613"/>
      <c r="CT56" s="614"/>
      <c r="CU56" s="615">
        <v>16.600000000000001</v>
      </c>
      <c r="CV56" s="616"/>
      <c r="CW56" s="616"/>
      <c r="CX56" s="617"/>
      <c r="CY56" s="618">
        <v>1549970</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336</v>
      </c>
      <c r="CB57" s="610"/>
      <c r="CC57" s="610"/>
      <c r="CD57" s="610"/>
      <c r="CE57" s="610"/>
      <c r="CF57" s="610"/>
      <c r="CG57" s="610"/>
      <c r="CH57" s="610"/>
      <c r="CI57" s="610"/>
      <c r="CJ57" s="610"/>
      <c r="CK57" s="610"/>
      <c r="CL57" s="611"/>
      <c r="CM57" s="612">
        <v>41609041</v>
      </c>
      <c r="CN57" s="613"/>
      <c r="CO57" s="613"/>
      <c r="CP57" s="613"/>
      <c r="CQ57" s="613"/>
      <c r="CR57" s="613"/>
      <c r="CS57" s="613"/>
      <c r="CT57" s="614"/>
      <c r="CU57" s="615">
        <v>6.2</v>
      </c>
      <c r="CV57" s="616"/>
      <c r="CW57" s="616"/>
      <c r="CX57" s="617"/>
      <c r="CY57" s="618">
        <v>7243384</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337</v>
      </c>
      <c r="CB58" s="610"/>
      <c r="CC58" s="610"/>
      <c r="CD58" s="610"/>
      <c r="CE58" s="610"/>
      <c r="CF58" s="610"/>
      <c r="CG58" s="610"/>
      <c r="CH58" s="610"/>
      <c r="CI58" s="610"/>
      <c r="CJ58" s="610"/>
      <c r="CK58" s="610"/>
      <c r="CL58" s="611"/>
      <c r="CM58" s="612">
        <v>2659467</v>
      </c>
      <c r="CN58" s="613"/>
      <c r="CO58" s="613"/>
      <c r="CP58" s="613"/>
      <c r="CQ58" s="613"/>
      <c r="CR58" s="613"/>
      <c r="CS58" s="613"/>
      <c r="CT58" s="614"/>
      <c r="CU58" s="615">
        <v>0.4</v>
      </c>
      <c r="CV58" s="616"/>
      <c r="CW58" s="616"/>
      <c r="CX58" s="617"/>
      <c r="CY58" s="618">
        <v>14101</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338</v>
      </c>
      <c r="CB59" s="610"/>
      <c r="CC59" s="610"/>
      <c r="CD59" s="610"/>
      <c r="CE59" s="610"/>
      <c r="CF59" s="610"/>
      <c r="CG59" s="610"/>
      <c r="CH59" s="610"/>
      <c r="CI59" s="610"/>
      <c r="CJ59" s="610"/>
      <c r="CK59" s="610"/>
      <c r="CL59" s="611"/>
      <c r="CM59" s="612" t="s">
        <v>213</v>
      </c>
      <c r="CN59" s="613"/>
      <c r="CO59" s="613"/>
      <c r="CP59" s="613"/>
      <c r="CQ59" s="613"/>
      <c r="CR59" s="613"/>
      <c r="CS59" s="613"/>
      <c r="CT59" s="614"/>
      <c r="CU59" s="615" t="s">
        <v>213</v>
      </c>
      <c r="CV59" s="616"/>
      <c r="CW59" s="616"/>
      <c r="CX59" s="617"/>
      <c r="CY59" s="618" t="s">
        <v>118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339</v>
      </c>
      <c r="BZ60" s="592"/>
      <c r="CA60" s="592"/>
      <c r="CB60" s="592"/>
      <c r="CC60" s="592"/>
      <c r="CD60" s="592"/>
      <c r="CE60" s="592"/>
      <c r="CF60" s="592"/>
      <c r="CG60" s="592"/>
      <c r="CH60" s="592"/>
      <c r="CI60" s="592"/>
      <c r="CJ60" s="592"/>
      <c r="CK60" s="592"/>
      <c r="CL60" s="593"/>
      <c r="CM60" s="594">
        <v>674611955</v>
      </c>
      <c r="CN60" s="595"/>
      <c r="CO60" s="595"/>
      <c r="CP60" s="595"/>
      <c r="CQ60" s="595"/>
      <c r="CR60" s="595"/>
      <c r="CS60" s="595"/>
      <c r="CT60" s="596"/>
      <c r="CU60" s="597">
        <v>100</v>
      </c>
      <c r="CV60" s="598"/>
      <c r="CW60" s="598"/>
      <c r="CX60" s="599"/>
      <c r="CY60" s="600">
        <v>431167565</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oH8x75B+O5LC0Oh6imJ523beztnqMtTCx6n5WlW+PiAyub9/w/vj/i+Mw49hzix6YRADjrj6TiRFQwH4iUJtQ==" saltValue="zZr8/oDAfpRRPLF0QGXsCw=="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V111" sqref="BV111:BZ111"/>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341</v>
      </c>
      <c r="DK2" s="1124"/>
      <c r="DL2" s="1124"/>
      <c r="DM2" s="1124"/>
      <c r="DN2" s="1124"/>
      <c r="DO2" s="1125"/>
      <c r="DP2" s="238"/>
      <c r="DQ2" s="1123" t="s">
        <v>342</v>
      </c>
      <c r="DR2" s="1124"/>
      <c r="DS2" s="1124"/>
      <c r="DT2" s="1124"/>
      <c r="DU2" s="1124"/>
      <c r="DV2" s="1124"/>
      <c r="DW2" s="1124"/>
      <c r="DX2" s="1124"/>
      <c r="DY2" s="1124"/>
      <c r="DZ2" s="112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343</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345</v>
      </c>
      <c r="B5" s="994"/>
      <c r="C5" s="994"/>
      <c r="D5" s="994"/>
      <c r="E5" s="994"/>
      <c r="F5" s="994"/>
      <c r="G5" s="994"/>
      <c r="H5" s="994"/>
      <c r="I5" s="994"/>
      <c r="J5" s="994"/>
      <c r="K5" s="994"/>
      <c r="L5" s="994"/>
      <c r="M5" s="994"/>
      <c r="N5" s="994"/>
      <c r="O5" s="994"/>
      <c r="P5" s="995"/>
      <c r="Q5" s="999" t="s">
        <v>346</v>
      </c>
      <c r="R5" s="1000"/>
      <c r="S5" s="1000"/>
      <c r="T5" s="1000"/>
      <c r="U5" s="1001"/>
      <c r="V5" s="999" t="s">
        <v>347</v>
      </c>
      <c r="W5" s="1000"/>
      <c r="X5" s="1000"/>
      <c r="Y5" s="1000"/>
      <c r="Z5" s="1001"/>
      <c r="AA5" s="999" t="s">
        <v>348</v>
      </c>
      <c r="AB5" s="1000"/>
      <c r="AC5" s="1000"/>
      <c r="AD5" s="1000"/>
      <c r="AE5" s="1000"/>
      <c r="AF5" s="1126" t="s">
        <v>349</v>
      </c>
      <c r="AG5" s="1000"/>
      <c r="AH5" s="1000"/>
      <c r="AI5" s="1000"/>
      <c r="AJ5" s="1015"/>
      <c r="AK5" s="1000" t="s">
        <v>350</v>
      </c>
      <c r="AL5" s="1000"/>
      <c r="AM5" s="1000"/>
      <c r="AN5" s="1000"/>
      <c r="AO5" s="1001"/>
      <c r="AP5" s="999" t="s">
        <v>351</v>
      </c>
      <c r="AQ5" s="1000"/>
      <c r="AR5" s="1000"/>
      <c r="AS5" s="1000"/>
      <c r="AT5" s="1001"/>
      <c r="AU5" s="999" t="s">
        <v>352</v>
      </c>
      <c r="AV5" s="1000"/>
      <c r="AW5" s="1000"/>
      <c r="AX5" s="1000"/>
      <c r="AY5" s="1015"/>
      <c r="AZ5" s="245"/>
      <c r="BA5" s="245"/>
      <c r="BB5" s="245"/>
      <c r="BC5" s="245"/>
      <c r="BD5" s="245"/>
      <c r="BE5" s="246"/>
      <c r="BF5" s="246"/>
      <c r="BG5" s="246"/>
      <c r="BH5" s="246"/>
      <c r="BI5" s="246"/>
      <c r="BJ5" s="246"/>
      <c r="BK5" s="246"/>
      <c r="BL5" s="246"/>
      <c r="BM5" s="246"/>
      <c r="BN5" s="246"/>
      <c r="BO5" s="246"/>
      <c r="BP5" s="246"/>
      <c r="BQ5" s="993" t="s">
        <v>353</v>
      </c>
      <c r="BR5" s="994"/>
      <c r="BS5" s="994"/>
      <c r="BT5" s="994"/>
      <c r="BU5" s="994"/>
      <c r="BV5" s="994"/>
      <c r="BW5" s="994"/>
      <c r="BX5" s="994"/>
      <c r="BY5" s="994"/>
      <c r="BZ5" s="994"/>
      <c r="CA5" s="994"/>
      <c r="CB5" s="994"/>
      <c r="CC5" s="994"/>
      <c r="CD5" s="994"/>
      <c r="CE5" s="994"/>
      <c r="CF5" s="994"/>
      <c r="CG5" s="995"/>
      <c r="CH5" s="999" t="s">
        <v>354</v>
      </c>
      <c r="CI5" s="1000"/>
      <c r="CJ5" s="1000"/>
      <c r="CK5" s="1000"/>
      <c r="CL5" s="1001"/>
      <c r="CM5" s="999" t="s">
        <v>355</v>
      </c>
      <c r="CN5" s="1000"/>
      <c r="CO5" s="1000"/>
      <c r="CP5" s="1000"/>
      <c r="CQ5" s="1001"/>
      <c r="CR5" s="999" t="s">
        <v>356</v>
      </c>
      <c r="CS5" s="1000"/>
      <c r="CT5" s="1000"/>
      <c r="CU5" s="1000"/>
      <c r="CV5" s="1001"/>
      <c r="CW5" s="999" t="s">
        <v>357</v>
      </c>
      <c r="CX5" s="1000"/>
      <c r="CY5" s="1000"/>
      <c r="CZ5" s="1000"/>
      <c r="DA5" s="1001"/>
      <c r="DB5" s="999" t="s">
        <v>358</v>
      </c>
      <c r="DC5" s="1000"/>
      <c r="DD5" s="1000"/>
      <c r="DE5" s="1000"/>
      <c r="DF5" s="1001"/>
      <c r="DG5" s="1111" t="s">
        <v>359</v>
      </c>
      <c r="DH5" s="1112"/>
      <c r="DI5" s="1112"/>
      <c r="DJ5" s="1112"/>
      <c r="DK5" s="1113"/>
      <c r="DL5" s="1111" t="s">
        <v>360</v>
      </c>
      <c r="DM5" s="1112"/>
      <c r="DN5" s="1112"/>
      <c r="DO5" s="1112"/>
      <c r="DP5" s="1113"/>
      <c r="DQ5" s="999" t="s">
        <v>361</v>
      </c>
      <c r="DR5" s="1000"/>
      <c r="DS5" s="1000"/>
      <c r="DT5" s="1000"/>
      <c r="DU5" s="1001"/>
      <c r="DV5" s="999" t="s">
        <v>352</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2">
      <c r="A7" s="247">
        <v>1</v>
      </c>
      <c r="B7" s="1054" t="s">
        <v>362</v>
      </c>
      <c r="C7" s="1055"/>
      <c r="D7" s="1055"/>
      <c r="E7" s="1055"/>
      <c r="F7" s="1055"/>
      <c r="G7" s="1055"/>
      <c r="H7" s="1055"/>
      <c r="I7" s="1055"/>
      <c r="J7" s="1055"/>
      <c r="K7" s="1055"/>
      <c r="L7" s="1055"/>
      <c r="M7" s="1055"/>
      <c r="N7" s="1055"/>
      <c r="O7" s="1055"/>
      <c r="P7" s="1056"/>
      <c r="Q7" s="1117">
        <v>711460</v>
      </c>
      <c r="R7" s="1118"/>
      <c r="S7" s="1118"/>
      <c r="T7" s="1118"/>
      <c r="U7" s="1118"/>
      <c r="V7" s="1118">
        <v>695918</v>
      </c>
      <c r="W7" s="1118"/>
      <c r="X7" s="1118"/>
      <c r="Y7" s="1118"/>
      <c r="Z7" s="1118"/>
      <c r="AA7" s="1118">
        <v>15542</v>
      </c>
      <c r="AB7" s="1118"/>
      <c r="AC7" s="1118"/>
      <c r="AD7" s="1118"/>
      <c r="AE7" s="1119"/>
      <c r="AF7" s="1120">
        <v>936</v>
      </c>
      <c r="AG7" s="1121"/>
      <c r="AH7" s="1121"/>
      <c r="AI7" s="1121"/>
      <c r="AJ7" s="1122"/>
      <c r="AK7" s="1104">
        <v>8027</v>
      </c>
      <c r="AL7" s="1105"/>
      <c r="AM7" s="1105"/>
      <c r="AN7" s="1105"/>
      <c r="AO7" s="1105"/>
      <c r="AP7" s="1105">
        <v>1248886</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562</v>
      </c>
      <c r="BT7" s="1109"/>
      <c r="BU7" s="1109"/>
      <c r="BV7" s="1109"/>
      <c r="BW7" s="1109"/>
      <c r="BX7" s="1109"/>
      <c r="BY7" s="1109"/>
      <c r="BZ7" s="1109"/>
      <c r="CA7" s="1109"/>
      <c r="CB7" s="1109"/>
      <c r="CC7" s="1109"/>
      <c r="CD7" s="1109"/>
      <c r="CE7" s="1109"/>
      <c r="CF7" s="1109"/>
      <c r="CG7" s="1110"/>
      <c r="CH7" s="1101">
        <v>28.609000000000002</v>
      </c>
      <c r="CI7" s="1102"/>
      <c r="CJ7" s="1102"/>
      <c r="CK7" s="1102"/>
      <c r="CL7" s="1103"/>
      <c r="CM7" s="1101">
        <v>905.92100000000005</v>
      </c>
      <c r="CN7" s="1102"/>
      <c r="CO7" s="1102"/>
      <c r="CP7" s="1102"/>
      <c r="CQ7" s="1103"/>
      <c r="CR7" s="1101">
        <v>558.36900000000003</v>
      </c>
      <c r="CS7" s="1102"/>
      <c r="CT7" s="1102"/>
      <c r="CU7" s="1102"/>
      <c r="CV7" s="1103"/>
      <c r="CW7" s="1101"/>
      <c r="CX7" s="1102"/>
      <c r="CY7" s="1102"/>
      <c r="CZ7" s="1102"/>
      <c r="DA7" s="1103"/>
      <c r="DB7" s="1101"/>
      <c r="DC7" s="1102"/>
      <c r="DD7" s="1102"/>
      <c r="DE7" s="1102"/>
      <c r="DF7" s="1103"/>
      <c r="DG7" s="1101"/>
      <c r="DH7" s="1102"/>
      <c r="DI7" s="1102"/>
      <c r="DJ7" s="1102"/>
      <c r="DK7" s="1103"/>
      <c r="DL7" s="1101"/>
      <c r="DM7" s="1102"/>
      <c r="DN7" s="1102"/>
      <c r="DO7" s="1102"/>
      <c r="DP7" s="1103"/>
      <c r="DQ7" s="1101"/>
      <c r="DR7" s="1102"/>
      <c r="DS7" s="1102"/>
      <c r="DT7" s="1102"/>
      <c r="DU7" s="1103"/>
      <c r="DV7" s="1128"/>
      <c r="DW7" s="1129"/>
      <c r="DX7" s="1129"/>
      <c r="DY7" s="1129"/>
      <c r="DZ7" s="1130"/>
      <c r="EA7" s="243"/>
    </row>
    <row r="8" spans="1:131" s="244" customFormat="1" ht="26.25" customHeight="1" x14ac:dyDescent="0.2">
      <c r="A8" s="250">
        <v>2</v>
      </c>
      <c r="B8" s="1041" t="s">
        <v>363</v>
      </c>
      <c r="C8" s="1042"/>
      <c r="D8" s="1042"/>
      <c r="E8" s="1042"/>
      <c r="F8" s="1042"/>
      <c r="G8" s="1042"/>
      <c r="H8" s="1042"/>
      <c r="I8" s="1042"/>
      <c r="J8" s="1042"/>
      <c r="K8" s="1042"/>
      <c r="L8" s="1042"/>
      <c r="M8" s="1042"/>
      <c r="N8" s="1042"/>
      <c r="O8" s="1042"/>
      <c r="P8" s="1043"/>
      <c r="Q8" s="1048">
        <v>374</v>
      </c>
      <c r="R8" s="1045"/>
      <c r="S8" s="1045"/>
      <c r="T8" s="1045"/>
      <c r="U8" s="1045"/>
      <c r="V8" s="1045">
        <v>233</v>
      </c>
      <c r="W8" s="1045"/>
      <c r="X8" s="1045"/>
      <c r="Y8" s="1045"/>
      <c r="Z8" s="1045"/>
      <c r="AA8" s="1045">
        <v>141</v>
      </c>
      <c r="AB8" s="1045"/>
      <c r="AC8" s="1045"/>
      <c r="AD8" s="1045"/>
      <c r="AE8" s="1049"/>
      <c r="AF8" s="1096" t="s">
        <v>118</v>
      </c>
      <c r="AG8" s="1097"/>
      <c r="AH8" s="1097"/>
      <c r="AI8" s="1097"/>
      <c r="AJ8" s="1098"/>
      <c r="AK8" s="1099" t="s">
        <v>496</v>
      </c>
      <c r="AL8" s="1100"/>
      <c r="AM8" s="1100"/>
      <c r="AN8" s="1100"/>
      <c r="AO8" s="1100"/>
      <c r="AP8" s="1100">
        <v>705</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c r="BS8" s="1012" t="s">
        <v>563</v>
      </c>
      <c r="BT8" s="1013"/>
      <c r="BU8" s="1013"/>
      <c r="BV8" s="1013"/>
      <c r="BW8" s="1013"/>
      <c r="BX8" s="1013"/>
      <c r="BY8" s="1013"/>
      <c r="BZ8" s="1013"/>
      <c r="CA8" s="1013"/>
      <c r="CB8" s="1013"/>
      <c r="CC8" s="1013"/>
      <c r="CD8" s="1013"/>
      <c r="CE8" s="1013"/>
      <c r="CF8" s="1013"/>
      <c r="CG8" s="1014"/>
      <c r="CH8" s="987">
        <v>-2.7749999999999999</v>
      </c>
      <c r="CI8" s="988"/>
      <c r="CJ8" s="988"/>
      <c r="CK8" s="988"/>
      <c r="CL8" s="989"/>
      <c r="CM8" s="987">
        <v>136.452</v>
      </c>
      <c r="CN8" s="988"/>
      <c r="CO8" s="988"/>
      <c r="CP8" s="988"/>
      <c r="CQ8" s="989"/>
      <c r="CR8" s="987">
        <v>4</v>
      </c>
      <c r="CS8" s="988"/>
      <c r="CT8" s="988"/>
      <c r="CU8" s="988"/>
      <c r="CV8" s="989"/>
      <c r="CW8" s="987">
        <v>238</v>
      </c>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43"/>
    </row>
    <row r="9" spans="1:131" s="244" customFormat="1" ht="26.25" customHeight="1" x14ac:dyDescent="0.2">
      <c r="A9" s="250">
        <v>3</v>
      </c>
      <c r="B9" s="1041" t="s">
        <v>364</v>
      </c>
      <c r="C9" s="1042"/>
      <c r="D9" s="1042"/>
      <c r="E9" s="1042"/>
      <c r="F9" s="1042"/>
      <c r="G9" s="1042"/>
      <c r="H9" s="1042"/>
      <c r="I9" s="1042"/>
      <c r="J9" s="1042"/>
      <c r="K9" s="1042"/>
      <c r="L9" s="1042"/>
      <c r="M9" s="1042"/>
      <c r="N9" s="1042"/>
      <c r="O9" s="1042"/>
      <c r="P9" s="1043"/>
      <c r="Q9" s="1048">
        <v>308</v>
      </c>
      <c r="R9" s="1045"/>
      <c r="S9" s="1045"/>
      <c r="T9" s="1045"/>
      <c r="U9" s="1045"/>
      <c r="V9" s="1045">
        <v>74</v>
      </c>
      <c r="W9" s="1045"/>
      <c r="X9" s="1045"/>
      <c r="Y9" s="1045"/>
      <c r="Z9" s="1045"/>
      <c r="AA9" s="1045">
        <v>234</v>
      </c>
      <c r="AB9" s="1045"/>
      <c r="AC9" s="1045"/>
      <c r="AD9" s="1045"/>
      <c r="AE9" s="1049"/>
      <c r="AF9" s="1096" t="s">
        <v>118</v>
      </c>
      <c r="AG9" s="1097"/>
      <c r="AH9" s="1097"/>
      <c r="AI9" s="1097"/>
      <c r="AJ9" s="1098"/>
      <c r="AK9" s="1099">
        <v>1</v>
      </c>
      <c r="AL9" s="1100"/>
      <c r="AM9" s="1100"/>
      <c r="AN9" s="1100"/>
      <c r="AO9" s="1100"/>
      <c r="AP9" s="1100">
        <v>217</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564</v>
      </c>
      <c r="BT9" s="1013"/>
      <c r="BU9" s="1013"/>
      <c r="BV9" s="1013"/>
      <c r="BW9" s="1013"/>
      <c r="BX9" s="1013"/>
      <c r="BY9" s="1013"/>
      <c r="BZ9" s="1013"/>
      <c r="CA9" s="1013"/>
      <c r="CB9" s="1013"/>
      <c r="CC9" s="1013"/>
      <c r="CD9" s="1013"/>
      <c r="CE9" s="1013"/>
      <c r="CF9" s="1013"/>
      <c r="CG9" s="1014"/>
      <c r="CH9" s="987">
        <v>0.8</v>
      </c>
      <c r="CI9" s="988"/>
      <c r="CJ9" s="988"/>
      <c r="CK9" s="988"/>
      <c r="CL9" s="989"/>
      <c r="CM9" s="987">
        <v>359.53699999999998</v>
      </c>
      <c r="CN9" s="988"/>
      <c r="CO9" s="988"/>
      <c r="CP9" s="988"/>
      <c r="CQ9" s="989"/>
      <c r="CR9" s="987">
        <v>30</v>
      </c>
      <c r="CS9" s="988"/>
      <c r="CT9" s="988"/>
      <c r="CU9" s="988"/>
      <c r="CV9" s="989"/>
      <c r="CW9" s="987">
        <v>3.6</v>
      </c>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43"/>
    </row>
    <row r="10" spans="1:131" s="244" customFormat="1" ht="26.25" customHeight="1" x14ac:dyDescent="0.2">
      <c r="A10" s="250">
        <v>4</v>
      </c>
      <c r="B10" s="1041" t="s">
        <v>365</v>
      </c>
      <c r="C10" s="1042"/>
      <c r="D10" s="1042"/>
      <c r="E10" s="1042"/>
      <c r="F10" s="1042"/>
      <c r="G10" s="1042"/>
      <c r="H10" s="1042"/>
      <c r="I10" s="1042"/>
      <c r="J10" s="1042"/>
      <c r="K10" s="1042"/>
      <c r="L10" s="1042"/>
      <c r="M10" s="1042"/>
      <c r="N10" s="1042"/>
      <c r="O10" s="1042"/>
      <c r="P10" s="1043"/>
      <c r="Q10" s="1048">
        <v>428</v>
      </c>
      <c r="R10" s="1045"/>
      <c r="S10" s="1045"/>
      <c r="T10" s="1045"/>
      <c r="U10" s="1045"/>
      <c r="V10" s="1045">
        <v>428</v>
      </c>
      <c r="W10" s="1045"/>
      <c r="X10" s="1045"/>
      <c r="Y10" s="1045"/>
      <c r="Z10" s="1045"/>
      <c r="AA10" s="1045">
        <v>0</v>
      </c>
      <c r="AB10" s="1045"/>
      <c r="AC10" s="1045"/>
      <c r="AD10" s="1045"/>
      <c r="AE10" s="1049"/>
      <c r="AF10" s="1096">
        <v>0</v>
      </c>
      <c r="AG10" s="1097"/>
      <c r="AH10" s="1097"/>
      <c r="AI10" s="1097"/>
      <c r="AJ10" s="1098"/>
      <c r="AK10" s="1099">
        <v>98</v>
      </c>
      <c r="AL10" s="1100"/>
      <c r="AM10" s="1100"/>
      <c r="AN10" s="1100"/>
      <c r="AO10" s="1100"/>
      <c r="AP10" s="1100">
        <v>2320</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565</v>
      </c>
      <c r="BT10" s="1013"/>
      <c r="BU10" s="1013"/>
      <c r="BV10" s="1013"/>
      <c r="BW10" s="1013"/>
      <c r="BX10" s="1013"/>
      <c r="BY10" s="1013"/>
      <c r="BZ10" s="1013"/>
      <c r="CA10" s="1013"/>
      <c r="CB10" s="1013"/>
      <c r="CC10" s="1013"/>
      <c r="CD10" s="1013"/>
      <c r="CE10" s="1013"/>
      <c r="CF10" s="1013"/>
      <c r="CG10" s="1014"/>
      <c r="CH10" s="987">
        <v>-26.315999999999999</v>
      </c>
      <c r="CI10" s="988"/>
      <c r="CJ10" s="988"/>
      <c r="CK10" s="988"/>
      <c r="CL10" s="989"/>
      <c r="CM10" s="987">
        <v>1407.2840000000001</v>
      </c>
      <c r="CN10" s="988"/>
      <c r="CO10" s="988"/>
      <c r="CP10" s="988"/>
      <c r="CQ10" s="989"/>
      <c r="CR10" s="987">
        <v>118.2</v>
      </c>
      <c r="CS10" s="988"/>
      <c r="CT10" s="988"/>
      <c r="CU10" s="988"/>
      <c r="CV10" s="989"/>
      <c r="CW10" s="987">
        <v>136</v>
      </c>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43"/>
    </row>
    <row r="11" spans="1:131" s="244" customFormat="1" ht="26.25" customHeight="1" x14ac:dyDescent="0.2">
      <c r="A11" s="250">
        <v>5</v>
      </c>
      <c r="B11" s="1041" t="s">
        <v>366</v>
      </c>
      <c r="C11" s="1042"/>
      <c r="D11" s="1042"/>
      <c r="E11" s="1042"/>
      <c r="F11" s="1042"/>
      <c r="G11" s="1042"/>
      <c r="H11" s="1042"/>
      <c r="I11" s="1042"/>
      <c r="J11" s="1042"/>
      <c r="K11" s="1042"/>
      <c r="L11" s="1042"/>
      <c r="M11" s="1042"/>
      <c r="N11" s="1042"/>
      <c r="O11" s="1042"/>
      <c r="P11" s="1043"/>
      <c r="Q11" s="1048">
        <v>304</v>
      </c>
      <c r="R11" s="1045"/>
      <c r="S11" s="1045"/>
      <c r="T11" s="1045"/>
      <c r="U11" s="1045"/>
      <c r="V11" s="1045">
        <v>283</v>
      </c>
      <c r="W11" s="1045"/>
      <c r="X11" s="1045"/>
      <c r="Y11" s="1045"/>
      <c r="Z11" s="1045"/>
      <c r="AA11" s="1045">
        <v>21</v>
      </c>
      <c r="AB11" s="1045"/>
      <c r="AC11" s="1045"/>
      <c r="AD11" s="1045"/>
      <c r="AE11" s="1049"/>
      <c r="AF11" s="1096" t="s">
        <v>118</v>
      </c>
      <c r="AG11" s="1097"/>
      <c r="AH11" s="1097"/>
      <c r="AI11" s="1097"/>
      <c r="AJ11" s="1098"/>
      <c r="AK11" s="1099">
        <v>5</v>
      </c>
      <c r="AL11" s="1100"/>
      <c r="AM11" s="1100"/>
      <c r="AN11" s="1100"/>
      <c r="AO11" s="1100"/>
      <c r="AP11" s="1100">
        <v>6195</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566</v>
      </c>
      <c r="BT11" s="1013"/>
      <c r="BU11" s="1013"/>
      <c r="BV11" s="1013"/>
      <c r="BW11" s="1013"/>
      <c r="BX11" s="1013"/>
      <c r="BY11" s="1013"/>
      <c r="BZ11" s="1013"/>
      <c r="CA11" s="1013"/>
      <c r="CB11" s="1013"/>
      <c r="CC11" s="1013"/>
      <c r="CD11" s="1013"/>
      <c r="CE11" s="1013"/>
      <c r="CF11" s="1013"/>
      <c r="CG11" s="1014"/>
      <c r="CH11" s="987">
        <v>319.60599999999999</v>
      </c>
      <c r="CI11" s="988"/>
      <c r="CJ11" s="988"/>
      <c r="CK11" s="988"/>
      <c r="CL11" s="989"/>
      <c r="CM11" s="987">
        <v>7071.3220000000001</v>
      </c>
      <c r="CN11" s="988"/>
      <c r="CO11" s="988"/>
      <c r="CP11" s="988"/>
      <c r="CQ11" s="989"/>
      <c r="CR11" s="987">
        <v>132</v>
      </c>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43"/>
    </row>
    <row r="12" spans="1:131" s="244" customFormat="1" ht="26.25" customHeight="1" x14ac:dyDescent="0.2">
      <c r="A12" s="250">
        <v>6</v>
      </c>
      <c r="B12" s="1041" t="s">
        <v>367</v>
      </c>
      <c r="C12" s="1042"/>
      <c r="D12" s="1042"/>
      <c r="E12" s="1042"/>
      <c r="F12" s="1042"/>
      <c r="G12" s="1042"/>
      <c r="H12" s="1042"/>
      <c r="I12" s="1042"/>
      <c r="J12" s="1042"/>
      <c r="K12" s="1042"/>
      <c r="L12" s="1042"/>
      <c r="M12" s="1042"/>
      <c r="N12" s="1042"/>
      <c r="O12" s="1042"/>
      <c r="P12" s="1043"/>
      <c r="Q12" s="1048">
        <v>2899</v>
      </c>
      <c r="R12" s="1045"/>
      <c r="S12" s="1045"/>
      <c r="T12" s="1045"/>
      <c r="U12" s="1045"/>
      <c r="V12" s="1045">
        <v>2899</v>
      </c>
      <c r="W12" s="1045"/>
      <c r="X12" s="1045"/>
      <c r="Y12" s="1045"/>
      <c r="Z12" s="1045"/>
      <c r="AA12" s="1045">
        <v>1</v>
      </c>
      <c r="AB12" s="1045"/>
      <c r="AC12" s="1045"/>
      <c r="AD12" s="1045"/>
      <c r="AE12" s="1049"/>
      <c r="AF12" s="1096">
        <v>1</v>
      </c>
      <c r="AG12" s="1097"/>
      <c r="AH12" s="1097"/>
      <c r="AI12" s="1097"/>
      <c r="AJ12" s="1098"/>
      <c r="AK12" s="1099" t="s">
        <v>496</v>
      </c>
      <c r="AL12" s="1100"/>
      <c r="AM12" s="1100"/>
      <c r="AN12" s="1100"/>
      <c r="AO12" s="1100"/>
      <c r="AP12" s="1100">
        <v>4321</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567</v>
      </c>
      <c r="BT12" s="1013"/>
      <c r="BU12" s="1013"/>
      <c r="BV12" s="1013"/>
      <c r="BW12" s="1013"/>
      <c r="BX12" s="1013"/>
      <c r="BY12" s="1013"/>
      <c r="BZ12" s="1013"/>
      <c r="CA12" s="1013"/>
      <c r="CB12" s="1013"/>
      <c r="CC12" s="1013"/>
      <c r="CD12" s="1013"/>
      <c r="CE12" s="1013"/>
      <c r="CF12" s="1013"/>
      <c r="CG12" s="1014"/>
      <c r="CH12" s="987">
        <v>3</v>
      </c>
      <c r="CI12" s="988"/>
      <c r="CJ12" s="988"/>
      <c r="CK12" s="988"/>
      <c r="CL12" s="989"/>
      <c r="CM12" s="987">
        <v>967</v>
      </c>
      <c r="CN12" s="988"/>
      <c r="CO12" s="988"/>
      <c r="CP12" s="988"/>
      <c r="CQ12" s="989"/>
      <c r="CR12" s="987">
        <v>277</v>
      </c>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43"/>
    </row>
    <row r="13" spans="1:131" s="244" customFormat="1" ht="26.25" customHeight="1" x14ac:dyDescent="0.2">
      <c r="A13" s="250">
        <v>7</v>
      </c>
      <c r="B13" s="1041" t="s">
        <v>368</v>
      </c>
      <c r="C13" s="1042"/>
      <c r="D13" s="1042"/>
      <c r="E13" s="1042"/>
      <c r="F13" s="1042"/>
      <c r="G13" s="1042"/>
      <c r="H13" s="1042"/>
      <c r="I13" s="1042"/>
      <c r="J13" s="1042"/>
      <c r="K13" s="1042"/>
      <c r="L13" s="1042"/>
      <c r="M13" s="1042"/>
      <c r="N13" s="1042"/>
      <c r="O13" s="1042"/>
      <c r="P13" s="1043"/>
      <c r="Q13" s="1048">
        <v>159</v>
      </c>
      <c r="R13" s="1045"/>
      <c r="S13" s="1045"/>
      <c r="T13" s="1045"/>
      <c r="U13" s="1045"/>
      <c r="V13" s="1045">
        <v>0</v>
      </c>
      <c r="W13" s="1045"/>
      <c r="X13" s="1045"/>
      <c r="Y13" s="1045"/>
      <c r="Z13" s="1045"/>
      <c r="AA13" s="1045">
        <v>159</v>
      </c>
      <c r="AB13" s="1045"/>
      <c r="AC13" s="1045"/>
      <c r="AD13" s="1045"/>
      <c r="AE13" s="1049"/>
      <c r="AF13" s="1096" t="s">
        <v>118</v>
      </c>
      <c r="AG13" s="1097"/>
      <c r="AH13" s="1097"/>
      <c r="AI13" s="1097"/>
      <c r="AJ13" s="1098"/>
      <c r="AK13" s="1099">
        <v>0</v>
      </c>
      <c r="AL13" s="1100"/>
      <c r="AM13" s="1100"/>
      <c r="AN13" s="1100"/>
      <c r="AO13" s="1100"/>
      <c r="AP13" s="1100" t="s">
        <v>559</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568</v>
      </c>
      <c r="BT13" s="1013"/>
      <c r="BU13" s="1013"/>
      <c r="BV13" s="1013"/>
      <c r="BW13" s="1013"/>
      <c r="BX13" s="1013"/>
      <c r="BY13" s="1013"/>
      <c r="BZ13" s="1013"/>
      <c r="CA13" s="1013"/>
      <c r="CB13" s="1013"/>
      <c r="CC13" s="1013"/>
      <c r="CD13" s="1013"/>
      <c r="CE13" s="1013"/>
      <c r="CF13" s="1013"/>
      <c r="CG13" s="1014"/>
      <c r="CH13" s="987">
        <v>-83.332999999999998</v>
      </c>
      <c r="CI13" s="988"/>
      <c r="CJ13" s="988"/>
      <c r="CK13" s="988"/>
      <c r="CL13" s="989"/>
      <c r="CM13" s="987">
        <v>339.714</v>
      </c>
      <c r="CN13" s="988"/>
      <c r="CO13" s="988"/>
      <c r="CP13" s="988"/>
      <c r="CQ13" s="989"/>
      <c r="CR13" s="987">
        <v>41</v>
      </c>
      <c r="CS13" s="988"/>
      <c r="CT13" s="988"/>
      <c r="CU13" s="988"/>
      <c r="CV13" s="989"/>
      <c r="CW13" s="987">
        <v>106.438</v>
      </c>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43"/>
    </row>
    <row r="14" spans="1:131" s="244" customFormat="1" ht="26.25" customHeight="1" x14ac:dyDescent="0.2">
      <c r="A14" s="250">
        <v>8</v>
      </c>
      <c r="B14" s="1041" t="s">
        <v>369</v>
      </c>
      <c r="C14" s="1042"/>
      <c r="D14" s="1042"/>
      <c r="E14" s="1042"/>
      <c r="F14" s="1042"/>
      <c r="G14" s="1042"/>
      <c r="H14" s="1042"/>
      <c r="I14" s="1042"/>
      <c r="J14" s="1042"/>
      <c r="K14" s="1042"/>
      <c r="L14" s="1042"/>
      <c r="M14" s="1042"/>
      <c r="N14" s="1042"/>
      <c r="O14" s="1042"/>
      <c r="P14" s="1043"/>
      <c r="Q14" s="1048">
        <v>210</v>
      </c>
      <c r="R14" s="1045"/>
      <c r="S14" s="1045"/>
      <c r="T14" s="1045"/>
      <c r="U14" s="1045"/>
      <c r="V14" s="1045">
        <v>178</v>
      </c>
      <c r="W14" s="1045"/>
      <c r="X14" s="1045"/>
      <c r="Y14" s="1045"/>
      <c r="Z14" s="1045"/>
      <c r="AA14" s="1045">
        <v>32</v>
      </c>
      <c r="AB14" s="1045"/>
      <c r="AC14" s="1045"/>
      <c r="AD14" s="1045"/>
      <c r="AE14" s="1049"/>
      <c r="AF14" s="1096">
        <v>32</v>
      </c>
      <c r="AG14" s="1097"/>
      <c r="AH14" s="1097"/>
      <c r="AI14" s="1097"/>
      <c r="AJ14" s="1098"/>
      <c r="AK14" s="1099" t="s">
        <v>496</v>
      </c>
      <c r="AL14" s="1100"/>
      <c r="AM14" s="1100"/>
      <c r="AN14" s="1100"/>
      <c r="AO14" s="1100"/>
      <c r="AP14" s="1100" t="s">
        <v>559</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t="s">
        <v>569</v>
      </c>
      <c r="BT14" s="1013"/>
      <c r="BU14" s="1013"/>
      <c r="BV14" s="1013"/>
      <c r="BW14" s="1013"/>
      <c r="BX14" s="1013"/>
      <c r="BY14" s="1013"/>
      <c r="BZ14" s="1013"/>
      <c r="CA14" s="1013"/>
      <c r="CB14" s="1013"/>
      <c r="CC14" s="1013"/>
      <c r="CD14" s="1013"/>
      <c r="CE14" s="1013"/>
      <c r="CF14" s="1013"/>
      <c r="CG14" s="1014"/>
      <c r="CH14" s="987">
        <v>-145.548</v>
      </c>
      <c r="CI14" s="988"/>
      <c r="CJ14" s="988"/>
      <c r="CK14" s="988"/>
      <c r="CL14" s="989"/>
      <c r="CM14" s="987">
        <v>3236.8519999999999</v>
      </c>
      <c r="CN14" s="988"/>
      <c r="CO14" s="988"/>
      <c r="CP14" s="988"/>
      <c r="CQ14" s="989"/>
      <c r="CR14" s="987">
        <v>80</v>
      </c>
      <c r="CS14" s="988"/>
      <c r="CT14" s="988"/>
      <c r="CU14" s="988"/>
      <c r="CV14" s="989"/>
      <c r="CW14" s="987">
        <v>147.721</v>
      </c>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43"/>
    </row>
    <row r="15" spans="1:131" s="244" customFormat="1" ht="26.25" customHeight="1" x14ac:dyDescent="0.2">
      <c r="A15" s="250">
        <v>9</v>
      </c>
      <c r="B15" s="1041" t="s">
        <v>370</v>
      </c>
      <c r="C15" s="1042"/>
      <c r="D15" s="1042"/>
      <c r="E15" s="1042"/>
      <c r="F15" s="1042"/>
      <c r="G15" s="1042"/>
      <c r="H15" s="1042"/>
      <c r="I15" s="1042"/>
      <c r="J15" s="1042"/>
      <c r="K15" s="1042"/>
      <c r="L15" s="1042"/>
      <c r="M15" s="1042"/>
      <c r="N15" s="1042"/>
      <c r="O15" s="1042"/>
      <c r="P15" s="1043"/>
      <c r="Q15" s="1048">
        <v>834</v>
      </c>
      <c r="R15" s="1045"/>
      <c r="S15" s="1045"/>
      <c r="T15" s="1045"/>
      <c r="U15" s="1045"/>
      <c r="V15" s="1045">
        <v>106</v>
      </c>
      <c r="W15" s="1045"/>
      <c r="X15" s="1045"/>
      <c r="Y15" s="1045"/>
      <c r="Z15" s="1045"/>
      <c r="AA15" s="1045">
        <v>727</v>
      </c>
      <c r="AB15" s="1045"/>
      <c r="AC15" s="1045"/>
      <c r="AD15" s="1045"/>
      <c r="AE15" s="1049"/>
      <c r="AF15" s="1096" t="s">
        <v>371</v>
      </c>
      <c r="AG15" s="1097"/>
      <c r="AH15" s="1097"/>
      <c r="AI15" s="1097"/>
      <c r="AJ15" s="1098"/>
      <c r="AK15" s="1099">
        <v>1</v>
      </c>
      <c r="AL15" s="1100"/>
      <c r="AM15" s="1100"/>
      <c r="AN15" s="1100"/>
      <c r="AO15" s="1100"/>
      <c r="AP15" s="1100" t="s">
        <v>559</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570</v>
      </c>
      <c r="BT15" s="1013"/>
      <c r="BU15" s="1013"/>
      <c r="BV15" s="1013"/>
      <c r="BW15" s="1013"/>
      <c r="BX15" s="1013"/>
      <c r="BY15" s="1013"/>
      <c r="BZ15" s="1013"/>
      <c r="CA15" s="1013"/>
      <c r="CB15" s="1013"/>
      <c r="CC15" s="1013"/>
      <c r="CD15" s="1013"/>
      <c r="CE15" s="1013"/>
      <c r="CF15" s="1013"/>
      <c r="CG15" s="1014"/>
      <c r="CH15" s="987">
        <v>-2.3959999999999999</v>
      </c>
      <c r="CI15" s="988"/>
      <c r="CJ15" s="988"/>
      <c r="CK15" s="988"/>
      <c r="CL15" s="989"/>
      <c r="CM15" s="987">
        <v>940.28899999999999</v>
      </c>
      <c r="CN15" s="988"/>
      <c r="CO15" s="988"/>
      <c r="CP15" s="988"/>
      <c r="CQ15" s="989"/>
      <c r="CR15" s="987">
        <v>767.83</v>
      </c>
      <c r="CS15" s="988"/>
      <c r="CT15" s="988"/>
      <c r="CU15" s="988"/>
      <c r="CV15" s="989"/>
      <c r="CW15" s="987">
        <v>11.975</v>
      </c>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43"/>
    </row>
    <row r="16" spans="1:131" s="244" customFormat="1" ht="26.25" customHeight="1" x14ac:dyDescent="0.2">
      <c r="A16" s="250">
        <v>10</v>
      </c>
      <c r="B16" s="1041" t="s">
        <v>372</v>
      </c>
      <c r="C16" s="1042"/>
      <c r="D16" s="1042"/>
      <c r="E16" s="1042"/>
      <c r="F16" s="1042"/>
      <c r="G16" s="1042"/>
      <c r="H16" s="1042"/>
      <c r="I16" s="1042"/>
      <c r="J16" s="1042"/>
      <c r="K16" s="1042"/>
      <c r="L16" s="1042"/>
      <c r="M16" s="1042"/>
      <c r="N16" s="1042"/>
      <c r="O16" s="1042"/>
      <c r="P16" s="1043"/>
      <c r="Q16" s="1048">
        <v>64346</v>
      </c>
      <c r="R16" s="1045"/>
      <c r="S16" s="1045"/>
      <c r="T16" s="1045"/>
      <c r="U16" s="1045"/>
      <c r="V16" s="1045">
        <v>64346</v>
      </c>
      <c r="W16" s="1045"/>
      <c r="X16" s="1045"/>
      <c r="Y16" s="1045"/>
      <c r="Z16" s="1045"/>
      <c r="AA16" s="1045">
        <v>0</v>
      </c>
      <c r="AB16" s="1045"/>
      <c r="AC16" s="1045"/>
      <c r="AD16" s="1045"/>
      <c r="AE16" s="1049"/>
      <c r="AF16" s="1096" t="s">
        <v>371</v>
      </c>
      <c r="AG16" s="1097"/>
      <c r="AH16" s="1097"/>
      <c r="AI16" s="1097"/>
      <c r="AJ16" s="1098"/>
      <c r="AK16" s="1099">
        <v>3815</v>
      </c>
      <c r="AL16" s="1100"/>
      <c r="AM16" s="1100"/>
      <c r="AN16" s="1100"/>
      <c r="AO16" s="1100"/>
      <c r="AP16" s="1100" t="s">
        <v>559</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571</v>
      </c>
      <c r="BT16" s="1013"/>
      <c r="BU16" s="1013"/>
      <c r="BV16" s="1013"/>
      <c r="BW16" s="1013"/>
      <c r="BX16" s="1013"/>
      <c r="BY16" s="1013"/>
      <c r="BZ16" s="1013"/>
      <c r="CA16" s="1013"/>
      <c r="CB16" s="1013"/>
      <c r="CC16" s="1013"/>
      <c r="CD16" s="1013"/>
      <c r="CE16" s="1013"/>
      <c r="CF16" s="1013"/>
      <c r="CG16" s="1014"/>
      <c r="CH16" s="987">
        <v>2.484</v>
      </c>
      <c r="CI16" s="988"/>
      <c r="CJ16" s="988"/>
      <c r="CK16" s="988"/>
      <c r="CL16" s="989"/>
      <c r="CM16" s="987">
        <v>22.792999999999999</v>
      </c>
      <c r="CN16" s="988"/>
      <c r="CO16" s="988"/>
      <c r="CP16" s="988"/>
      <c r="CQ16" s="989"/>
      <c r="CR16" s="987">
        <v>10</v>
      </c>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572</v>
      </c>
      <c r="BT17" s="1013"/>
      <c r="BU17" s="1013"/>
      <c r="BV17" s="1013"/>
      <c r="BW17" s="1013"/>
      <c r="BX17" s="1013"/>
      <c r="BY17" s="1013"/>
      <c r="BZ17" s="1013"/>
      <c r="CA17" s="1013"/>
      <c r="CB17" s="1013"/>
      <c r="CC17" s="1013"/>
      <c r="CD17" s="1013"/>
      <c r="CE17" s="1013"/>
      <c r="CF17" s="1013"/>
      <c r="CG17" s="1014"/>
      <c r="CH17" s="987">
        <v>51.271000000000001</v>
      </c>
      <c r="CI17" s="988"/>
      <c r="CJ17" s="988"/>
      <c r="CK17" s="988"/>
      <c r="CL17" s="989"/>
      <c r="CM17" s="987">
        <v>549.88900000000001</v>
      </c>
      <c r="CN17" s="988"/>
      <c r="CO17" s="988"/>
      <c r="CP17" s="988"/>
      <c r="CQ17" s="989"/>
      <c r="CR17" s="987">
        <v>15</v>
      </c>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573</v>
      </c>
      <c r="BT18" s="1013"/>
      <c r="BU18" s="1013"/>
      <c r="BV18" s="1013"/>
      <c r="BW18" s="1013"/>
      <c r="BX18" s="1013"/>
      <c r="BY18" s="1013"/>
      <c r="BZ18" s="1013"/>
      <c r="CA18" s="1013"/>
      <c r="CB18" s="1013"/>
      <c r="CC18" s="1013"/>
      <c r="CD18" s="1013"/>
      <c r="CE18" s="1013"/>
      <c r="CF18" s="1013"/>
      <c r="CG18" s="1014"/>
      <c r="CH18" s="987">
        <v>-0.05</v>
      </c>
      <c r="CI18" s="988"/>
      <c r="CJ18" s="988"/>
      <c r="CK18" s="988"/>
      <c r="CL18" s="989"/>
      <c r="CM18" s="987">
        <v>913.92600000000004</v>
      </c>
      <c r="CN18" s="988"/>
      <c r="CO18" s="988"/>
      <c r="CP18" s="988"/>
      <c r="CQ18" s="989"/>
      <c r="CR18" s="987">
        <v>100</v>
      </c>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574</v>
      </c>
      <c r="BT19" s="1013"/>
      <c r="BU19" s="1013"/>
      <c r="BV19" s="1013"/>
      <c r="BW19" s="1013"/>
      <c r="BX19" s="1013"/>
      <c r="BY19" s="1013"/>
      <c r="BZ19" s="1013"/>
      <c r="CA19" s="1013"/>
      <c r="CB19" s="1013"/>
      <c r="CC19" s="1013"/>
      <c r="CD19" s="1013"/>
      <c r="CE19" s="1013"/>
      <c r="CF19" s="1013"/>
      <c r="CG19" s="1014"/>
      <c r="CH19" s="987">
        <v>-3.661</v>
      </c>
      <c r="CI19" s="988"/>
      <c r="CJ19" s="988"/>
      <c r="CK19" s="988"/>
      <c r="CL19" s="989"/>
      <c r="CM19" s="987">
        <v>254.089</v>
      </c>
      <c r="CN19" s="988"/>
      <c r="CO19" s="988"/>
      <c r="CP19" s="988"/>
      <c r="CQ19" s="989"/>
      <c r="CR19" s="987">
        <v>100</v>
      </c>
      <c r="CS19" s="988"/>
      <c r="CT19" s="988"/>
      <c r="CU19" s="988"/>
      <c r="CV19" s="989"/>
      <c r="CW19" s="987">
        <v>60.854999999999997</v>
      </c>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575</v>
      </c>
      <c r="BT20" s="1013"/>
      <c r="BU20" s="1013"/>
      <c r="BV20" s="1013"/>
      <c r="BW20" s="1013"/>
      <c r="BX20" s="1013"/>
      <c r="BY20" s="1013"/>
      <c r="BZ20" s="1013"/>
      <c r="CA20" s="1013"/>
      <c r="CB20" s="1013"/>
      <c r="CC20" s="1013"/>
      <c r="CD20" s="1013"/>
      <c r="CE20" s="1013"/>
      <c r="CF20" s="1013"/>
      <c r="CG20" s="1014"/>
      <c r="CH20" s="987">
        <v>6.1769999999999996</v>
      </c>
      <c r="CI20" s="988"/>
      <c r="CJ20" s="988"/>
      <c r="CK20" s="988"/>
      <c r="CL20" s="989"/>
      <c r="CM20" s="987">
        <v>1093.2809999999999</v>
      </c>
      <c r="CN20" s="988"/>
      <c r="CO20" s="988"/>
      <c r="CP20" s="988"/>
      <c r="CQ20" s="989"/>
      <c r="CR20" s="987">
        <v>832.5</v>
      </c>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576</v>
      </c>
      <c r="BT21" s="1013"/>
      <c r="BU21" s="1013"/>
      <c r="BV21" s="1013"/>
      <c r="BW21" s="1013"/>
      <c r="BX21" s="1013"/>
      <c r="BY21" s="1013"/>
      <c r="BZ21" s="1013"/>
      <c r="CA21" s="1013"/>
      <c r="CB21" s="1013"/>
      <c r="CC21" s="1013"/>
      <c r="CD21" s="1013"/>
      <c r="CE21" s="1013"/>
      <c r="CF21" s="1013"/>
      <c r="CG21" s="1014"/>
      <c r="CH21" s="987">
        <v>46.591999999999999</v>
      </c>
      <c r="CI21" s="988"/>
      <c r="CJ21" s="988"/>
      <c r="CK21" s="988"/>
      <c r="CL21" s="989"/>
      <c r="CM21" s="987">
        <v>2494.3000000000002</v>
      </c>
      <c r="CN21" s="988"/>
      <c r="CO21" s="988"/>
      <c r="CP21" s="988"/>
      <c r="CQ21" s="989"/>
      <c r="CR21" s="987">
        <v>1844.98</v>
      </c>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373</v>
      </c>
      <c r="BA22" s="1032"/>
      <c r="BB22" s="1032"/>
      <c r="BC22" s="1032"/>
      <c r="BD22" s="1033"/>
      <c r="BE22" s="242"/>
      <c r="BF22" s="242"/>
      <c r="BG22" s="242"/>
      <c r="BH22" s="242"/>
      <c r="BI22" s="242"/>
      <c r="BJ22" s="242"/>
      <c r="BK22" s="242"/>
      <c r="BL22" s="242"/>
      <c r="BM22" s="242"/>
      <c r="BN22" s="242"/>
      <c r="BO22" s="242"/>
      <c r="BP22" s="242"/>
      <c r="BQ22" s="251">
        <v>16</v>
      </c>
      <c r="BR22" s="252"/>
      <c r="BS22" s="1012" t="s">
        <v>577</v>
      </c>
      <c r="BT22" s="1013"/>
      <c r="BU22" s="1013"/>
      <c r="BV22" s="1013"/>
      <c r="BW22" s="1013"/>
      <c r="BX22" s="1013"/>
      <c r="BY22" s="1013"/>
      <c r="BZ22" s="1013"/>
      <c r="CA22" s="1013"/>
      <c r="CB22" s="1013"/>
      <c r="CC22" s="1013"/>
      <c r="CD22" s="1013"/>
      <c r="CE22" s="1013"/>
      <c r="CF22" s="1013"/>
      <c r="CG22" s="1014"/>
      <c r="CH22" s="987">
        <v>5.0999999999999997E-2</v>
      </c>
      <c r="CI22" s="988"/>
      <c r="CJ22" s="988"/>
      <c r="CK22" s="988"/>
      <c r="CL22" s="989"/>
      <c r="CM22" s="987">
        <v>800.25800000000004</v>
      </c>
      <c r="CN22" s="988"/>
      <c r="CO22" s="988"/>
      <c r="CP22" s="988"/>
      <c r="CQ22" s="989"/>
      <c r="CR22" s="987">
        <v>400</v>
      </c>
      <c r="CS22" s="988"/>
      <c r="CT22" s="988"/>
      <c r="CU22" s="988"/>
      <c r="CV22" s="989"/>
      <c r="CW22" s="987">
        <v>0.31</v>
      </c>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43"/>
    </row>
    <row r="23" spans="1:131" s="244" customFormat="1" ht="26.25" customHeight="1" thickBot="1" x14ac:dyDescent="0.25">
      <c r="A23" s="253" t="s">
        <v>374</v>
      </c>
      <c r="B23" s="942" t="s">
        <v>375</v>
      </c>
      <c r="C23" s="943"/>
      <c r="D23" s="943"/>
      <c r="E23" s="943"/>
      <c r="F23" s="943"/>
      <c r="G23" s="943"/>
      <c r="H23" s="943"/>
      <c r="I23" s="943"/>
      <c r="J23" s="943"/>
      <c r="K23" s="943"/>
      <c r="L23" s="943"/>
      <c r="M23" s="943"/>
      <c r="N23" s="943"/>
      <c r="O23" s="943"/>
      <c r="P23" s="944"/>
      <c r="Q23" s="1072">
        <v>716222</v>
      </c>
      <c r="R23" s="1073"/>
      <c r="S23" s="1073"/>
      <c r="T23" s="1073"/>
      <c r="U23" s="1073"/>
      <c r="V23" s="1073">
        <v>699365</v>
      </c>
      <c r="W23" s="1073"/>
      <c r="X23" s="1073"/>
      <c r="Y23" s="1073"/>
      <c r="Z23" s="1073"/>
      <c r="AA23" s="1073">
        <v>16856</v>
      </c>
      <c r="AB23" s="1073"/>
      <c r="AC23" s="1073"/>
      <c r="AD23" s="1073"/>
      <c r="AE23" s="1074"/>
      <c r="AF23" s="1075">
        <v>969</v>
      </c>
      <c r="AG23" s="1073"/>
      <c r="AH23" s="1073"/>
      <c r="AI23" s="1073"/>
      <c r="AJ23" s="1076"/>
      <c r="AK23" s="1077"/>
      <c r="AL23" s="1078"/>
      <c r="AM23" s="1078"/>
      <c r="AN23" s="1078"/>
      <c r="AO23" s="1078"/>
      <c r="AP23" s="1073">
        <v>1262643</v>
      </c>
      <c r="AQ23" s="1073"/>
      <c r="AR23" s="1073"/>
      <c r="AS23" s="1073"/>
      <c r="AT23" s="1073"/>
      <c r="AU23" s="1079"/>
      <c r="AV23" s="1079"/>
      <c r="AW23" s="1079"/>
      <c r="AX23" s="1079"/>
      <c r="AY23" s="1080"/>
      <c r="AZ23" s="1069" t="s">
        <v>376</v>
      </c>
      <c r="BA23" s="1070"/>
      <c r="BB23" s="1070"/>
      <c r="BC23" s="1070"/>
      <c r="BD23" s="1071"/>
      <c r="BE23" s="242"/>
      <c r="BF23" s="242"/>
      <c r="BG23" s="242"/>
      <c r="BH23" s="242"/>
      <c r="BI23" s="242"/>
      <c r="BJ23" s="242"/>
      <c r="BK23" s="242"/>
      <c r="BL23" s="242"/>
      <c r="BM23" s="242"/>
      <c r="BN23" s="242"/>
      <c r="BO23" s="242"/>
      <c r="BP23" s="242"/>
      <c r="BQ23" s="251">
        <v>17</v>
      </c>
      <c r="BR23" s="252"/>
      <c r="BS23" s="1012" t="s">
        <v>578</v>
      </c>
      <c r="BT23" s="1013"/>
      <c r="BU23" s="1013"/>
      <c r="BV23" s="1013"/>
      <c r="BW23" s="1013"/>
      <c r="BX23" s="1013"/>
      <c r="BY23" s="1013"/>
      <c r="BZ23" s="1013"/>
      <c r="CA23" s="1013"/>
      <c r="CB23" s="1013"/>
      <c r="CC23" s="1013"/>
      <c r="CD23" s="1013"/>
      <c r="CE23" s="1013"/>
      <c r="CF23" s="1013"/>
      <c r="CG23" s="1014"/>
      <c r="CH23" s="987">
        <v>-0.09</v>
      </c>
      <c r="CI23" s="988"/>
      <c r="CJ23" s="988"/>
      <c r="CK23" s="988"/>
      <c r="CL23" s="989"/>
      <c r="CM23" s="987">
        <v>600.55499999999995</v>
      </c>
      <c r="CN23" s="988"/>
      <c r="CO23" s="988"/>
      <c r="CP23" s="988"/>
      <c r="CQ23" s="989"/>
      <c r="CR23" s="987">
        <v>300</v>
      </c>
      <c r="CS23" s="988"/>
      <c r="CT23" s="988"/>
      <c r="CU23" s="988"/>
      <c r="CV23" s="989"/>
      <c r="CW23" s="987">
        <v>0.62</v>
      </c>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43"/>
    </row>
    <row r="24" spans="1:131" s="244" customFormat="1" ht="26.25" customHeight="1" x14ac:dyDescent="0.2">
      <c r="A24" s="1068" t="s">
        <v>377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579</v>
      </c>
      <c r="BT24" s="1013"/>
      <c r="BU24" s="1013"/>
      <c r="BV24" s="1013"/>
      <c r="BW24" s="1013"/>
      <c r="BX24" s="1013"/>
      <c r="BY24" s="1013"/>
      <c r="BZ24" s="1013"/>
      <c r="CA24" s="1013"/>
      <c r="CB24" s="1013"/>
      <c r="CC24" s="1013"/>
      <c r="CD24" s="1013"/>
      <c r="CE24" s="1013"/>
      <c r="CF24" s="1013"/>
      <c r="CG24" s="1014"/>
      <c r="CH24" s="987">
        <v>-0.74199999999999999</v>
      </c>
      <c r="CI24" s="988"/>
      <c r="CJ24" s="988"/>
      <c r="CK24" s="988"/>
      <c r="CL24" s="989"/>
      <c r="CM24" s="987">
        <v>1016.8680000000001</v>
      </c>
      <c r="CN24" s="988"/>
      <c r="CO24" s="988"/>
      <c r="CP24" s="988"/>
      <c r="CQ24" s="989"/>
      <c r="CR24" s="987">
        <v>516</v>
      </c>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43"/>
    </row>
    <row r="25" spans="1:131" s="236" customFormat="1" ht="26.25" customHeight="1" thickBot="1" x14ac:dyDescent="0.25">
      <c r="A25" s="1067" t="s">
        <v>378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580</v>
      </c>
      <c r="BT25" s="1013"/>
      <c r="BU25" s="1013"/>
      <c r="BV25" s="1013"/>
      <c r="BW25" s="1013"/>
      <c r="BX25" s="1013"/>
      <c r="BY25" s="1013"/>
      <c r="BZ25" s="1013"/>
      <c r="CA25" s="1013"/>
      <c r="CB25" s="1013"/>
      <c r="CC25" s="1013"/>
      <c r="CD25" s="1013"/>
      <c r="CE25" s="1013"/>
      <c r="CF25" s="1013"/>
      <c r="CG25" s="1014"/>
      <c r="CH25" s="987">
        <v>4.3999999999999997E-2</v>
      </c>
      <c r="CI25" s="988"/>
      <c r="CJ25" s="988"/>
      <c r="CK25" s="988"/>
      <c r="CL25" s="989"/>
      <c r="CM25" s="987">
        <v>361.988</v>
      </c>
      <c r="CN25" s="988"/>
      <c r="CO25" s="988"/>
      <c r="CP25" s="988"/>
      <c r="CQ25" s="989"/>
      <c r="CR25" s="987">
        <v>172.833</v>
      </c>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5"/>
    </row>
    <row r="26" spans="1:131" s="236" customFormat="1" ht="26.25" customHeight="1" x14ac:dyDescent="0.2">
      <c r="A26" s="993" t="s">
        <v>345</v>
      </c>
      <c r="B26" s="994"/>
      <c r="C26" s="994"/>
      <c r="D26" s="994"/>
      <c r="E26" s="994"/>
      <c r="F26" s="994"/>
      <c r="G26" s="994"/>
      <c r="H26" s="994"/>
      <c r="I26" s="994"/>
      <c r="J26" s="994"/>
      <c r="K26" s="994"/>
      <c r="L26" s="994"/>
      <c r="M26" s="994"/>
      <c r="N26" s="994"/>
      <c r="O26" s="994"/>
      <c r="P26" s="995"/>
      <c r="Q26" s="999" t="s">
        <v>379</v>
      </c>
      <c r="R26" s="1000"/>
      <c r="S26" s="1000"/>
      <c r="T26" s="1000"/>
      <c r="U26" s="1001"/>
      <c r="V26" s="999" t="s">
        <v>380</v>
      </c>
      <c r="W26" s="1000"/>
      <c r="X26" s="1000"/>
      <c r="Y26" s="1000"/>
      <c r="Z26" s="1001"/>
      <c r="AA26" s="999" t="s">
        <v>381</v>
      </c>
      <c r="AB26" s="1000"/>
      <c r="AC26" s="1000"/>
      <c r="AD26" s="1000"/>
      <c r="AE26" s="1000"/>
      <c r="AF26" s="1063" t="s">
        <v>382</v>
      </c>
      <c r="AG26" s="1006"/>
      <c r="AH26" s="1006"/>
      <c r="AI26" s="1006"/>
      <c r="AJ26" s="1064"/>
      <c r="AK26" s="1000" t="s">
        <v>383</v>
      </c>
      <c r="AL26" s="1000"/>
      <c r="AM26" s="1000"/>
      <c r="AN26" s="1000"/>
      <c r="AO26" s="1001"/>
      <c r="AP26" s="999" t="s">
        <v>384</v>
      </c>
      <c r="AQ26" s="1000"/>
      <c r="AR26" s="1000"/>
      <c r="AS26" s="1000"/>
      <c r="AT26" s="1001"/>
      <c r="AU26" s="999" t="s">
        <v>385</v>
      </c>
      <c r="AV26" s="1000"/>
      <c r="AW26" s="1000"/>
      <c r="AX26" s="1000"/>
      <c r="AY26" s="1001"/>
      <c r="AZ26" s="999" t="s">
        <v>386</v>
      </c>
      <c r="BA26" s="1000"/>
      <c r="BB26" s="1000"/>
      <c r="BC26" s="1000"/>
      <c r="BD26" s="1001"/>
      <c r="BE26" s="999" t="s">
        <v>352</v>
      </c>
      <c r="BF26" s="1000"/>
      <c r="BG26" s="1000"/>
      <c r="BH26" s="1000"/>
      <c r="BI26" s="1015"/>
      <c r="BJ26" s="241"/>
      <c r="BK26" s="241"/>
      <c r="BL26" s="241"/>
      <c r="BM26" s="241"/>
      <c r="BN26" s="241"/>
      <c r="BO26" s="254"/>
      <c r="BP26" s="254"/>
      <c r="BQ26" s="251">
        <v>20</v>
      </c>
      <c r="BR26" s="252"/>
      <c r="BS26" s="1012" t="s">
        <v>581</v>
      </c>
      <c r="BT26" s="1013"/>
      <c r="BU26" s="1013"/>
      <c r="BV26" s="1013"/>
      <c r="BW26" s="1013"/>
      <c r="BX26" s="1013"/>
      <c r="BY26" s="1013"/>
      <c r="BZ26" s="1013"/>
      <c r="CA26" s="1013"/>
      <c r="CB26" s="1013"/>
      <c r="CC26" s="1013"/>
      <c r="CD26" s="1013"/>
      <c r="CE26" s="1013"/>
      <c r="CF26" s="1013"/>
      <c r="CG26" s="1014"/>
      <c r="CH26" s="987">
        <v>-3.4729999999999999</v>
      </c>
      <c r="CI26" s="988"/>
      <c r="CJ26" s="988"/>
      <c r="CK26" s="988"/>
      <c r="CL26" s="989"/>
      <c r="CM26" s="987">
        <v>925.01300000000003</v>
      </c>
      <c r="CN26" s="988"/>
      <c r="CO26" s="988"/>
      <c r="CP26" s="988"/>
      <c r="CQ26" s="989"/>
      <c r="CR26" s="987">
        <v>457.22199999999998</v>
      </c>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582</v>
      </c>
      <c r="BT27" s="1013"/>
      <c r="BU27" s="1013"/>
      <c r="BV27" s="1013"/>
      <c r="BW27" s="1013"/>
      <c r="BX27" s="1013"/>
      <c r="BY27" s="1013"/>
      <c r="BZ27" s="1013"/>
      <c r="CA27" s="1013"/>
      <c r="CB27" s="1013"/>
      <c r="CC27" s="1013"/>
      <c r="CD27" s="1013"/>
      <c r="CE27" s="1013"/>
      <c r="CF27" s="1013"/>
      <c r="CG27" s="1014"/>
      <c r="CH27" s="987">
        <v>0.19600000000000001</v>
      </c>
      <c r="CI27" s="988"/>
      <c r="CJ27" s="988"/>
      <c r="CK27" s="988"/>
      <c r="CL27" s="989"/>
      <c r="CM27" s="987">
        <v>22.152999999999999</v>
      </c>
      <c r="CN27" s="988"/>
      <c r="CO27" s="988"/>
      <c r="CP27" s="988"/>
      <c r="CQ27" s="989"/>
      <c r="CR27" s="987">
        <v>30</v>
      </c>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5"/>
    </row>
    <row r="28" spans="1:131" s="236" customFormat="1" ht="26.25" customHeight="1" thickTop="1" x14ac:dyDescent="0.2">
      <c r="A28" s="255">
        <v>1</v>
      </c>
      <c r="B28" s="1054" t="s">
        <v>387</v>
      </c>
      <c r="C28" s="1055"/>
      <c r="D28" s="1055"/>
      <c r="E28" s="1055"/>
      <c r="F28" s="1055"/>
      <c r="G28" s="1055"/>
      <c r="H28" s="1055"/>
      <c r="I28" s="1055"/>
      <c r="J28" s="1055"/>
      <c r="K28" s="1055"/>
      <c r="L28" s="1055"/>
      <c r="M28" s="1055"/>
      <c r="N28" s="1055"/>
      <c r="O28" s="1055"/>
      <c r="P28" s="1056"/>
      <c r="Q28" s="1057">
        <v>160132</v>
      </c>
      <c r="R28" s="1058"/>
      <c r="S28" s="1058"/>
      <c r="T28" s="1058"/>
      <c r="U28" s="1058"/>
      <c r="V28" s="1058">
        <v>156850</v>
      </c>
      <c r="W28" s="1058"/>
      <c r="X28" s="1058"/>
      <c r="Y28" s="1058"/>
      <c r="Z28" s="1058"/>
      <c r="AA28" s="1058">
        <v>3282</v>
      </c>
      <c r="AB28" s="1058"/>
      <c r="AC28" s="1058"/>
      <c r="AD28" s="1058"/>
      <c r="AE28" s="1059"/>
      <c r="AF28" s="1060">
        <v>3282</v>
      </c>
      <c r="AG28" s="1058"/>
      <c r="AH28" s="1058"/>
      <c r="AI28" s="1058"/>
      <c r="AJ28" s="1061"/>
      <c r="AK28" s="1062">
        <v>10185</v>
      </c>
      <c r="AL28" s="1050"/>
      <c r="AM28" s="1050"/>
      <c r="AN28" s="1050"/>
      <c r="AO28" s="1050"/>
      <c r="AP28" s="1050" t="s">
        <v>496</v>
      </c>
      <c r="AQ28" s="1050"/>
      <c r="AR28" s="1050"/>
      <c r="AS28" s="1050"/>
      <c r="AT28" s="1050"/>
      <c r="AU28" s="1050" t="s">
        <v>496</v>
      </c>
      <c r="AV28" s="1050"/>
      <c r="AW28" s="1050"/>
      <c r="AX28" s="1050"/>
      <c r="AY28" s="1050"/>
      <c r="AZ28" s="1051" t="s">
        <v>559</v>
      </c>
      <c r="BA28" s="1051"/>
      <c r="BB28" s="1051"/>
      <c r="BC28" s="1051"/>
      <c r="BD28" s="1051"/>
      <c r="BE28" s="1052"/>
      <c r="BF28" s="1052"/>
      <c r="BG28" s="1052"/>
      <c r="BH28" s="1052"/>
      <c r="BI28" s="1053"/>
      <c r="BJ28" s="241"/>
      <c r="BK28" s="241"/>
      <c r="BL28" s="241"/>
      <c r="BM28" s="241"/>
      <c r="BN28" s="241"/>
      <c r="BO28" s="254"/>
      <c r="BP28" s="254"/>
      <c r="BQ28" s="251">
        <v>22</v>
      </c>
      <c r="BR28" s="252"/>
      <c r="BS28" s="1012" t="s">
        <v>583</v>
      </c>
      <c r="BT28" s="1013"/>
      <c r="BU28" s="1013"/>
      <c r="BV28" s="1013"/>
      <c r="BW28" s="1013"/>
      <c r="BX28" s="1013"/>
      <c r="BY28" s="1013"/>
      <c r="BZ28" s="1013"/>
      <c r="CA28" s="1013"/>
      <c r="CB28" s="1013"/>
      <c r="CC28" s="1013"/>
      <c r="CD28" s="1013"/>
      <c r="CE28" s="1013"/>
      <c r="CF28" s="1013"/>
      <c r="CG28" s="1014"/>
      <c r="CH28" s="987">
        <v>91.903999999999996</v>
      </c>
      <c r="CI28" s="988"/>
      <c r="CJ28" s="988"/>
      <c r="CK28" s="988"/>
      <c r="CL28" s="989"/>
      <c r="CM28" s="987">
        <v>410.90199999999999</v>
      </c>
      <c r="CN28" s="988"/>
      <c r="CO28" s="988"/>
      <c r="CP28" s="988"/>
      <c r="CQ28" s="989"/>
      <c r="CR28" s="987">
        <v>1</v>
      </c>
      <c r="CS28" s="988"/>
      <c r="CT28" s="988"/>
      <c r="CU28" s="988"/>
      <c r="CV28" s="989"/>
      <c r="CW28" s="987">
        <v>123.63</v>
      </c>
      <c r="CX28" s="988"/>
      <c r="CY28" s="988"/>
      <c r="CZ28" s="988"/>
      <c r="DA28" s="989"/>
      <c r="DB28" s="987">
        <v>612.27</v>
      </c>
      <c r="DC28" s="988"/>
      <c r="DD28" s="988"/>
      <c r="DE28" s="988"/>
      <c r="DF28" s="989"/>
      <c r="DG28" s="987"/>
      <c r="DH28" s="988"/>
      <c r="DI28" s="988"/>
      <c r="DJ28" s="988"/>
      <c r="DK28" s="989"/>
      <c r="DL28" s="987">
        <v>3453.7919999999999</v>
      </c>
      <c r="DM28" s="988"/>
      <c r="DN28" s="988"/>
      <c r="DO28" s="988"/>
      <c r="DP28" s="989"/>
      <c r="DQ28" s="987"/>
      <c r="DR28" s="988"/>
      <c r="DS28" s="988"/>
      <c r="DT28" s="988"/>
      <c r="DU28" s="989"/>
      <c r="DV28" s="990"/>
      <c r="DW28" s="991"/>
      <c r="DX28" s="991"/>
      <c r="DY28" s="991"/>
      <c r="DZ28" s="992"/>
      <c r="EA28" s="235"/>
    </row>
    <row r="29" spans="1:131" s="236" customFormat="1" ht="26.25" customHeight="1" x14ac:dyDescent="0.2">
      <c r="A29" s="255">
        <v>2</v>
      </c>
      <c r="B29" s="1041" t="s">
        <v>388</v>
      </c>
      <c r="C29" s="1042"/>
      <c r="D29" s="1042"/>
      <c r="E29" s="1042"/>
      <c r="F29" s="1042"/>
      <c r="G29" s="1042"/>
      <c r="H29" s="1042"/>
      <c r="I29" s="1042"/>
      <c r="J29" s="1042"/>
      <c r="K29" s="1042"/>
      <c r="L29" s="1042"/>
      <c r="M29" s="1042"/>
      <c r="N29" s="1042"/>
      <c r="O29" s="1042"/>
      <c r="P29" s="1043"/>
      <c r="Q29" s="1048">
        <v>5401</v>
      </c>
      <c r="R29" s="1045"/>
      <c r="S29" s="1045"/>
      <c r="T29" s="1045"/>
      <c r="U29" s="1045"/>
      <c r="V29" s="1045">
        <v>5672</v>
      </c>
      <c r="W29" s="1045"/>
      <c r="X29" s="1045"/>
      <c r="Y29" s="1045"/>
      <c r="Z29" s="1045"/>
      <c r="AA29" s="1045">
        <v>-271</v>
      </c>
      <c r="AB29" s="1045"/>
      <c r="AC29" s="1045"/>
      <c r="AD29" s="1045"/>
      <c r="AE29" s="1049"/>
      <c r="AF29" s="1044">
        <v>265</v>
      </c>
      <c r="AG29" s="1045"/>
      <c r="AH29" s="1045"/>
      <c r="AI29" s="1045"/>
      <c r="AJ29" s="1046"/>
      <c r="AK29" s="978">
        <v>208</v>
      </c>
      <c r="AL29" s="969"/>
      <c r="AM29" s="969"/>
      <c r="AN29" s="969"/>
      <c r="AO29" s="969"/>
      <c r="AP29" s="979">
        <v>1732</v>
      </c>
      <c r="AQ29" s="977"/>
      <c r="AR29" s="977"/>
      <c r="AS29" s="977"/>
      <c r="AT29" s="978"/>
      <c r="AU29" s="969" t="s">
        <v>496</v>
      </c>
      <c r="AV29" s="969"/>
      <c r="AW29" s="969"/>
      <c r="AX29" s="969"/>
      <c r="AY29" s="969"/>
      <c r="AZ29" s="1047" t="s">
        <v>559</v>
      </c>
      <c r="BA29" s="1047"/>
      <c r="BB29" s="1047"/>
      <c r="BC29" s="1047"/>
      <c r="BD29" s="1047"/>
      <c r="BE29" s="1039" t="s">
        <v>389</v>
      </c>
      <c r="BF29" s="1039"/>
      <c r="BG29" s="1039"/>
      <c r="BH29" s="1039"/>
      <c r="BI29" s="1040"/>
      <c r="BJ29" s="241"/>
      <c r="BK29" s="241"/>
      <c r="BL29" s="241"/>
      <c r="BM29" s="241"/>
      <c r="BN29" s="241"/>
      <c r="BO29" s="254"/>
      <c r="BP29" s="254"/>
      <c r="BQ29" s="251">
        <v>23</v>
      </c>
      <c r="BR29" s="252"/>
      <c r="BS29" s="1012" t="s">
        <v>584</v>
      </c>
      <c r="BT29" s="1013"/>
      <c r="BU29" s="1013"/>
      <c r="BV29" s="1013"/>
      <c r="BW29" s="1013"/>
      <c r="BX29" s="1013"/>
      <c r="BY29" s="1013"/>
      <c r="BZ29" s="1013"/>
      <c r="CA29" s="1013"/>
      <c r="CB29" s="1013"/>
      <c r="CC29" s="1013"/>
      <c r="CD29" s="1013"/>
      <c r="CE29" s="1013"/>
      <c r="CF29" s="1013"/>
      <c r="CG29" s="1014"/>
      <c r="CH29" s="987">
        <v>-5.9509999999999996</v>
      </c>
      <c r="CI29" s="988"/>
      <c r="CJ29" s="988"/>
      <c r="CK29" s="988"/>
      <c r="CL29" s="989"/>
      <c r="CM29" s="987">
        <v>380.60500000000002</v>
      </c>
      <c r="CN29" s="988"/>
      <c r="CO29" s="988"/>
      <c r="CP29" s="988"/>
      <c r="CQ29" s="989"/>
      <c r="CR29" s="987">
        <v>389.6</v>
      </c>
      <c r="CS29" s="988"/>
      <c r="CT29" s="988"/>
      <c r="CU29" s="988"/>
      <c r="CV29" s="989"/>
      <c r="CW29" s="987">
        <v>14.255000000000001</v>
      </c>
      <c r="CX29" s="988"/>
      <c r="CY29" s="988"/>
      <c r="CZ29" s="988"/>
      <c r="DA29" s="989"/>
      <c r="DB29" s="987">
        <v>31.882999999999999</v>
      </c>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5"/>
    </row>
    <row r="30" spans="1:131" s="236" customFormat="1" ht="26.25" customHeight="1" x14ac:dyDescent="0.2">
      <c r="A30" s="255">
        <v>3</v>
      </c>
      <c r="B30" s="1041" t="s">
        <v>390</v>
      </c>
      <c r="C30" s="1042"/>
      <c r="D30" s="1042"/>
      <c r="E30" s="1042"/>
      <c r="F30" s="1042"/>
      <c r="G30" s="1042"/>
      <c r="H30" s="1042"/>
      <c r="I30" s="1042"/>
      <c r="J30" s="1042"/>
      <c r="K30" s="1042"/>
      <c r="L30" s="1042"/>
      <c r="M30" s="1042"/>
      <c r="N30" s="1042"/>
      <c r="O30" s="1042"/>
      <c r="P30" s="1043"/>
      <c r="Q30" s="1048">
        <v>402</v>
      </c>
      <c r="R30" s="1045"/>
      <c r="S30" s="1045"/>
      <c r="T30" s="1045"/>
      <c r="U30" s="1045"/>
      <c r="V30" s="1045">
        <v>529</v>
      </c>
      <c r="W30" s="1045"/>
      <c r="X30" s="1045"/>
      <c r="Y30" s="1045"/>
      <c r="Z30" s="1045"/>
      <c r="AA30" s="1045">
        <v>-126</v>
      </c>
      <c r="AB30" s="1045"/>
      <c r="AC30" s="1045"/>
      <c r="AD30" s="1045"/>
      <c r="AE30" s="1049"/>
      <c r="AF30" s="1044">
        <v>4650</v>
      </c>
      <c r="AG30" s="1045"/>
      <c r="AH30" s="1045"/>
      <c r="AI30" s="1045"/>
      <c r="AJ30" s="1046"/>
      <c r="AK30" s="978" t="s">
        <v>496</v>
      </c>
      <c r="AL30" s="969"/>
      <c r="AM30" s="969"/>
      <c r="AN30" s="969"/>
      <c r="AO30" s="969"/>
      <c r="AP30" s="979" t="s">
        <v>496</v>
      </c>
      <c r="AQ30" s="977"/>
      <c r="AR30" s="977"/>
      <c r="AS30" s="977"/>
      <c r="AT30" s="978"/>
      <c r="AU30" s="969" t="s">
        <v>496</v>
      </c>
      <c r="AV30" s="969"/>
      <c r="AW30" s="969"/>
      <c r="AX30" s="969"/>
      <c r="AY30" s="969"/>
      <c r="AZ30" s="1047" t="s">
        <v>559</v>
      </c>
      <c r="BA30" s="1047"/>
      <c r="BB30" s="1047"/>
      <c r="BC30" s="1047"/>
      <c r="BD30" s="1047"/>
      <c r="BE30" s="1039" t="s">
        <v>391</v>
      </c>
      <c r="BF30" s="1039"/>
      <c r="BG30" s="1039"/>
      <c r="BH30" s="1039"/>
      <c r="BI30" s="1040"/>
      <c r="BJ30" s="241"/>
      <c r="BK30" s="241"/>
      <c r="BL30" s="241"/>
      <c r="BM30" s="241"/>
      <c r="BN30" s="241"/>
      <c r="BO30" s="254"/>
      <c r="BP30" s="254"/>
      <c r="BQ30" s="251">
        <v>24</v>
      </c>
      <c r="BR30" s="252"/>
      <c r="BS30" s="1012" t="s">
        <v>585</v>
      </c>
      <c r="BT30" s="1013"/>
      <c r="BU30" s="1013"/>
      <c r="BV30" s="1013"/>
      <c r="BW30" s="1013"/>
      <c r="BX30" s="1013"/>
      <c r="BY30" s="1013"/>
      <c r="BZ30" s="1013"/>
      <c r="CA30" s="1013"/>
      <c r="CB30" s="1013"/>
      <c r="CC30" s="1013"/>
      <c r="CD30" s="1013"/>
      <c r="CE30" s="1013"/>
      <c r="CF30" s="1013"/>
      <c r="CG30" s="1014"/>
      <c r="CH30" s="987">
        <v>5.3010000000000002</v>
      </c>
      <c r="CI30" s="988"/>
      <c r="CJ30" s="988"/>
      <c r="CK30" s="988"/>
      <c r="CL30" s="989"/>
      <c r="CM30" s="987">
        <v>92.225999999999999</v>
      </c>
      <c r="CN30" s="988"/>
      <c r="CO30" s="988"/>
      <c r="CP30" s="988"/>
      <c r="CQ30" s="989"/>
      <c r="CR30" s="987">
        <v>6</v>
      </c>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5"/>
    </row>
    <row r="31" spans="1:131" s="236" customFormat="1" ht="26.25" customHeight="1" x14ac:dyDescent="0.2">
      <c r="A31" s="255">
        <v>4</v>
      </c>
      <c r="B31" s="1041" t="s">
        <v>392</v>
      </c>
      <c r="C31" s="1042"/>
      <c r="D31" s="1042"/>
      <c r="E31" s="1042"/>
      <c r="F31" s="1042"/>
      <c r="G31" s="1042"/>
      <c r="H31" s="1042"/>
      <c r="I31" s="1042"/>
      <c r="J31" s="1042"/>
      <c r="K31" s="1042"/>
      <c r="L31" s="1042"/>
      <c r="M31" s="1042"/>
      <c r="N31" s="1042"/>
      <c r="O31" s="1042"/>
      <c r="P31" s="1043"/>
      <c r="Q31" s="1048">
        <v>222</v>
      </c>
      <c r="R31" s="1045"/>
      <c r="S31" s="1045"/>
      <c r="T31" s="1045"/>
      <c r="U31" s="1045"/>
      <c r="V31" s="1045">
        <v>222</v>
      </c>
      <c r="W31" s="1045"/>
      <c r="X31" s="1045"/>
      <c r="Y31" s="1045"/>
      <c r="Z31" s="1045"/>
      <c r="AA31" s="1045">
        <v>0</v>
      </c>
      <c r="AB31" s="1045"/>
      <c r="AC31" s="1045"/>
      <c r="AD31" s="1045"/>
      <c r="AE31" s="1049"/>
      <c r="AF31" s="1044">
        <v>0</v>
      </c>
      <c r="AG31" s="1045"/>
      <c r="AH31" s="1045"/>
      <c r="AI31" s="1045"/>
      <c r="AJ31" s="1046"/>
      <c r="AK31" s="978">
        <v>57</v>
      </c>
      <c r="AL31" s="969"/>
      <c r="AM31" s="969"/>
      <c r="AN31" s="969"/>
      <c r="AO31" s="969"/>
      <c r="AP31" s="979">
        <v>94</v>
      </c>
      <c r="AQ31" s="977"/>
      <c r="AR31" s="977"/>
      <c r="AS31" s="977"/>
      <c r="AT31" s="978"/>
      <c r="AU31" s="969">
        <v>47</v>
      </c>
      <c r="AV31" s="969"/>
      <c r="AW31" s="969"/>
      <c r="AX31" s="969"/>
      <c r="AY31" s="969"/>
      <c r="AZ31" s="1047" t="s">
        <v>559</v>
      </c>
      <c r="BA31" s="1047"/>
      <c r="BB31" s="1047"/>
      <c r="BC31" s="1047"/>
      <c r="BD31" s="1047"/>
      <c r="BE31" s="1039" t="s">
        <v>393</v>
      </c>
      <c r="BF31" s="1039"/>
      <c r="BG31" s="1039"/>
      <c r="BH31" s="1039"/>
      <c r="BI31" s="1040"/>
      <c r="BJ31" s="241"/>
      <c r="BK31" s="241"/>
      <c r="BL31" s="241"/>
      <c r="BM31" s="241"/>
      <c r="BN31" s="241"/>
      <c r="BO31" s="254"/>
      <c r="BP31" s="254"/>
      <c r="BQ31" s="251">
        <v>25</v>
      </c>
      <c r="BR31" s="252"/>
      <c r="BS31" s="1012" t="s">
        <v>586</v>
      </c>
      <c r="BT31" s="1013"/>
      <c r="BU31" s="1013"/>
      <c r="BV31" s="1013"/>
      <c r="BW31" s="1013"/>
      <c r="BX31" s="1013"/>
      <c r="BY31" s="1013"/>
      <c r="BZ31" s="1013"/>
      <c r="CA31" s="1013"/>
      <c r="CB31" s="1013"/>
      <c r="CC31" s="1013"/>
      <c r="CD31" s="1013"/>
      <c r="CE31" s="1013"/>
      <c r="CF31" s="1013"/>
      <c r="CG31" s="1014"/>
      <c r="CH31" s="987">
        <v>-48.636000000000003</v>
      </c>
      <c r="CI31" s="988"/>
      <c r="CJ31" s="988"/>
      <c r="CK31" s="988"/>
      <c r="CL31" s="989"/>
      <c r="CM31" s="987">
        <v>1867.1669999999999</v>
      </c>
      <c r="CN31" s="988"/>
      <c r="CO31" s="988"/>
      <c r="CP31" s="988"/>
      <c r="CQ31" s="989"/>
      <c r="CR31" s="987">
        <v>1770.8</v>
      </c>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5"/>
    </row>
    <row r="32" spans="1:131" s="236" customFormat="1" ht="26.25" customHeight="1" x14ac:dyDescent="0.2">
      <c r="A32" s="255">
        <v>5</v>
      </c>
      <c r="B32" s="1041" t="s">
        <v>394</v>
      </c>
      <c r="C32" s="1042"/>
      <c r="D32" s="1042"/>
      <c r="E32" s="1042"/>
      <c r="F32" s="1042"/>
      <c r="G32" s="1042"/>
      <c r="H32" s="1042"/>
      <c r="I32" s="1042"/>
      <c r="J32" s="1042"/>
      <c r="K32" s="1042"/>
      <c r="L32" s="1042"/>
      <c r="M32" s="1042"/>
      <c r="N32" s="1042"/>
      <c r="O32" s="1042"/>
      <c r="P32" s="1043"/>
      <c r="Q32" s="1048">
        <v>1476</v>
      </c>
      <c r="R32" s="1045"/>
      <c r="S32" s="1045"/>
      <c r="T32" s="1045"/>
      <c r="U32" s="1045"/>
      <c r="V32" s="1045">
        <v>1326</v>
      </c>
      <c r="W32" s="1045"/>
      <c r="X32" s="1045"/>
      <c r="Y32" s="1045"/>
      <c r="Z32" s="1045"/>
      <c r="AA32" s="1045">
        <v>150</v>
      </c>
      <c r="AB32" s="1045"/>
      <c r="AC32" s="1045"/>
      <c r="AD32" s="1045"/>
      <c r="AE32" s="1049"/>
      <c r="AF32" s="1044">
        <v>131</v>
      </c>
      <c r="AG32" s="1045"/>
      <c r="AH32" s="1045"/>
      <c r="AI32" s="1045"/>
      <c r="AJ32" s="1046"/>
      <c r="AK32" s="978">
        <v>85</v>
      </c>
      <c r="AL32" s="969"/>
      <c r="AM32" s="969"/>
      <c r="AN32" s="969"/>
      <c r="AO32" s="969"/>
      <c r="AP32" s="979">
        <v>1477</v>
      </c>
      <c r="AQ32" s="977"/>
      <c r="AR32" s="977"/>
      <c r="AS32" s="977"/>
      <c r="AT32" s="978"/>
      <c r="AU32" s="969">
        <v>869</v>
      </c>
      <c r="AV32" s="969"/>
      <c r="AW32" s="969"/>
      <c r="AX32" s="969"/>
      <c r="AY32" s="969"/>
      <c r="AZ32" s="1047" t="s">
        <v>559</v>
      </c>
      <c r="BA32" s="1047"/>
      <c r="BB32" s="1047"/>
      <c r="BC32" s="1047"/>
      <c r="BD32" s="1047"/>
      <c r="BE32" s="1039" t="s">
        <v>395</v>
      </c>
      <c r="BF32" s="1039"/>
      <c r="BG32" s="1039"/>
      <c r="BH32" s="1039"/>
      <c r="BI32" s="1040"/>
      <c r="BJ32" s="241"/>
      <c r="BK32" s="241"/>
      <c r="BL32" s="241"/>
      <c r="BM32" s="241"/>
      <c r="BN32" s="241"/>
      <c r="BO32" s="254"/>
      <c r="BP32" s="254"/>
      <c r="BQ32" s="251">
        <v>26</v>
      </c>
      <c r="BR32" s="252"/>
      <c r="BS32" s="1012" t="s">
        <v>587</v>
      </c>
      <c r="BT32" s="1013"/>
      <c r="BU32" s="1013"/>
      <c r="BV32" s="1013"/>
      <c r="BW32" s="1013"/>
      <c r="BX32" s="1013"/>
      <c r="BY32" s="1013"/>
      <c r="BZ32" s="1013"/>
      <c r="CA32" s="1013"/>
      <c r="CB32" s="1013"/>
      <c r="CC32" s="1013"/>
      <c r="CD32" s="1013"/>
      <c r="CE32" s="1013"/>
      <c r="CF32" s="1013"/>
      <c r="CG32" s="1014"/>
      <c r="CH32" s="987">
        <v>96.387</v>
      </c>
      <c r="CI32" s="988"/>
      <c r="CJ32" s="988"/>
      <c r="CK32" s="988"/>
      <c r="CL32" s="989"/>
      <c r="CM32" s="987">
        <v>11950.891</v>
      </c>
      <c r="CN32" s="988"/>
      <c r="CO32" s="988"/>
      <c r="CP32" s="988"/>
      <c r="CQ32" s="989"/>
      <c r="CR32" s="987">
        <v>51</v>
      </c>
      <c r="CS32" s="988"/>
      <c r="CT32" s="988"/>
      <c r="CU32" s="988"/>
      <c r="CV32" s="989"/>
      <c r="CW32" s="987">
        <v>75.724000000000004</v>
      </c>
      <c r="CX32" s="988"/>
      <c r="CY32" s="988"/>
      <c r="CZ32" s="988"/>
      <c r="DA32" s="989"/>
      <c r="DB32" s="987">
        <v>22689.23</v>
      </c>
      <c r="DC32" s="988"/>
      <c r="DD32" s="988"/>
      <c r="DE32" s="988"/>
      <c r="DF32" s="989"/>
      <c r="DG32" s="987"/>
      <c r="DH32" s="988"/>
      <c r="DI32" s="988"/>
      <c r="DJ32" s="988"/>
      <c r="DK32" s="989"/>
      <c r="DL32" s="987">
        <v>2150.6529999999998</v>
      </c>
      <c r="DM32" s="988"/>
      <c r="DN32" s="988"/>
      <c r="DO32" s="988"/>
      <c r="DP32" s="989"/>
      <c r="DQ32" s="987"/>
      <c r="DR32" s="988"/>
      <c r="DS32" s="988"/>
      <c r="DT32" s="988"/>
      <c r="DU32" s="989"/>
      <c r="DV32" s="990"/>
      <c r="DW32" s="991"/>
      <c r="DX32" s="991"/>
      <c r="DY32" s="991"/>
      <c r="DZ32" s="992"/>
      <c r="EA32" s="235"/>
    </row>
    <row r="33" spans="1:131" s="236" customFormat="1" ht="26.25" customHeight="1" x14ac:dyDescent="0.2">
      <c r="A33" s="255">
        <v>6</v>
      </c>
      <c r="B33" s="1041" t="s">
        <v>396</v>
      </c>
      <c r="C33" s="1042"/>
      <c r="D33" s="1042"/>
      <c r="E33" s="1042"/>
      <c r="F33" s="1042"/>
      <c r="G33" s="1042"/>
      <c r="H33" s="1042"/>
      <c r="I33" s="1042"/>
      <c r="J33" s="1042"/>
      <c r="K33" s="1042"/>
      <c r="L33" s="1042"/>
      <c r="M33" s="1042"/>
      <c r="N33" s="1042"/>
      <c r="O33" s="1042"/>
      <c r="P33" s="1043"/>
      <c r="Q33" s="1048">
        <v>2384</v>
      </c>
      <c r="R33" s="1045"/>
      <c r="S33" s="1045"/>
      <c r="T33" s="1045"/>
      <c r="U33" s="1045"/>
      <c r="V33" s="1045">
        <v>2370</v>
      </c>
      <c r="W33" s="1045"/>
      <c r="X33" s="1045"/>
      <c r="Y33" s="1045"/>
      <c r="Z33" s="1045"/>
      <c r="AA33" s="1045">
        <v>14</v>
      </c>
      <c r="AB33" s="1045"/>
      <c r="AC33" s="1045"/>
      <c r="AD33" s="1045"/>
      <c r="AE33" s="1049"/>
      <c r="AF33" s="1044">
        <v>3782</v>
      </c>
      <c r="AG33" s="1045"/>
      <c r="AH33" s="1045"/>
      <c r="AI33" s="1045"/>
      <c r="AJ33" s="1046"/>
      <c r="AK33" s="978">
        <v>234</v>
      </c>
      <c r="AL33" s="969"/>
      <c r="AM33" s="969"/>
      <c r="AN33" s="969"/>
      <c r="AO33" s="969"/>
      <c r="AP33" s="979">
        <v>11911</v>
      </c>
      <c r="AQ33" s="977"/>
      <c r="AR33" s="977"/>
      <c r="AS33" s="977"/>
      <c r="AT33" s="978"/>
      <c r="AU33" s="969">
        <v>3788</v>
      </c>
      <c r="AV33" s="969"/>
      <c r="AW33" s="969"/>
      <c r="AX33" s="969"/>
      <c r="AY33" s="969"/>
      <c r="AZ33" s="1047" t="s">
        <v>559</v>
      </c>
      <c r="BA33" s="1047"/>
      <c r="BB33" s="1047"/>
      <c r="BC33" s="1047"/>
      <c r="BD33" s="1047"/>
      <c r="BE33" s="1039" t="s">
        <v>397</v>
      </c>
      <c r="BF33" s="1039"/>
      <c r="BG33" s="1039"/>
      <c r="BH33" s="1039"/>
      <c r="BI33" s="1040"/>
      <c r="BJ33" s="241"/>
      <c r="BK33" s="241"/>
      <c r="BL33" s="241"/>
      <c r="BM33" s="241"/>
      <c r="BN33" s="241"/>
      <c r="BO33" s="254"/>
      <c r="BP33" s="254"/>
      <c r="BQ33" s="251">
        <v>27</v>
      </c>
      <c r="BR33" s="252"/>
      <c r="BS33" s="1012" t="s">
        <v>588</v>
      </c>
      <c r="BT33" s="1013"/>
      <c r="BU33" s="1013"/>
      <c r="BV33" s="1013"/>
      <c r="BW33" s="1013"/>
      <c r="BX33" s="1013"/>
      <c r="BY33" s="1013"/>
      <c r="BZ33" s="1013"/>
      <c r="CA33" s="1013"/>
      <c r="CB33" s="1013"/>
      <c r="CC33" s="1013"/>
      <c r="CD33" s="1013"/>
      <c r="CE33" s="1013"/>
      <c r="CF33" s="1013"/>
      <c r="CG33" s="1014"/>
      <c r="CH33" s="987">
        <v>55.347000000000001</v>
      </c>
      <c r="CI33" s="988"/>
      <c r="CJ33" s="988"/>
      <c r="CK33" s="988"/>
      <c r="CL33" s="989"/>
      <c r="CM33" s="987">
        <v>1527.6880000000001</v>
      </c>
      <c r="CN33" s="988"/>
      <c r="CO33" s="988"/>
      <c r="CP33" s="988"/>
      <c r="CQ33" s="989"/>
      <c r="CR33" s="987">
        <v>10</v>
      </c>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5"/>
    </row>
    <row r="34" spans="1:131" s="236" customFormat="1" ht="26.25" customHeight="1" x14ac:dyDescent="0.2">
      <c r="A34" s="255">
        <v>7</v>
      </c>
      <c r="B34" s="1041"/>
      <c r="C34" s="1042"/>
      <c r="D34" s="1042"/>
      <c r="E34" s="1042"/>
      <c r="F34" s="1042"/>
      <c r="G34" s="1042"/>
      <c r="H34" s="1042"/>
      <c r="I34" s="1042"/>
      <c r="J34" s="1042"/>
      <c r="K34" s="1042"/>
      <c r="L34" s="1042"/>
      <c r="M34" s="1042"/>
      <c r="N34" s="1042"/>
      <c r="O34" s="1042"/>
      <c r="P34" s="1043"/>
      <c r="Q34" s="1048"/>
      <c r="R34" s="1045"/>
      <c r="S34" s="1045"/>
      <c r="T34" s="1045"/>
      <c r="U34" s="1045"/>
      <c r="V34" s="1045"/>
      <c r="W34" s="1045"/>
      <c r="X34" s="1045"/>
      <c r="Y34" s="1045"/>
      <c r="Z34" s="1045"/>
      <c r="AA34" s="1045"/>
      <c r="AB34" s="1045"/>
      <c r="AC34" s="1045"/>
      <c r="AD34" s="1045"/>
      <c r="AE34" s="1049"/>
      <c r="AF34" s="1044"/>
      <c r="AG34" s="1045"/>
      <c r="AH34" s="1045"/>
      <c r="AI34" s="1045"/>
      <c r="AJ34" s="1046"/>
      <c r="AK34" s="978"/>
      <c r="AL34" s="969"/>
      <c r="AM34" s="969"/>
      <c r="AN34" s="969"/>
      <c r="AO34" s="969"/>
      <c r="AP34" s="969"/>
      <c r="AQ34" s="969"/>
      <c r="AR34" s="969"/>
      <c r="AS34" s="969"/>
      <c r="AT34" s="969"/>
      <c r="AU34" s="969"/>
      <c r="AV34" s="969"/>
      <c r="AW34" s="969"/>
      <c r="AX34" s="969"/>
      <c r="AY34" s="969"/>
      <c r="AZ34" s="1047"/>
      <c r="BA34" s="1047"/>
      <c r="BB34" s="1047"/>
      <c r="BC34" s="1047"/>
      <c r="BD34" s="1047"/>
      <c r="BE34" s="1039"/>
      <c r="BF34" s="1039"/>
      <c r="BG34" s="1039"/>
      <c r="BH34" s="1039"/>
      <c r="BI34" s="1040"/>
      <c r="BJ34" s="241"/>
      <c r="BK34" s="241"/>
      <c r="BL34" s="241"/>
      <c r="BM34" s="241"/>
      <c r="BN34" s="241"/>
      <c r="BO34" s="254"/>
      <c r="BP34" s="254"/>
      <c r="BQ34" s="251">
        <v>28</v>
      </c>
      <c r="BR34" s="252"/>
      <c r="BS34" s="1012" t="s">
        <v>589</v>
      </c>
      <c r="BT34" s="1013"/>
      <c r="BU34" s="1013"/>
      <c r="BV34" s="1013"/>
      <c r="BW34" s="1013"/>
      <c r="BX34" s="1013"/>
      <c r="BY34" s="1013"/>
      <c r="BZ34" s="1013"/>
      <c r="CA34" s="1013"/>
      <c r="CB34" s="1013"/>
      <c r="CC34" s="1013"/>
      <c r="CD34" s="1013"/>
      <c r="CE34" s="1013"/>
      <c r="CF34" s="1013"/>
      <c r="CG34" s="1014"/>
      <c r="CH34" s="987">
        <v>0</v>
      </c>
      <c r="CI34" s="988"/>
      <c r="CJ34" s="988"/>
      <c r="CK34" s="988"/>
      <c r="CL34" s="989"/>
      <c r="CM34" s="987">
        <v>0</v>
      </c>
      <c r="CN34" s="988"/>
      <c r="CO34" s="988"/>
      <c r="CP34" s="988"/>
      <c r="CQ34" s="989"/>
      <c r="CR34" s="987">
        <v>577</v>
      </c>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5"/>
    </row>
    <row r="35" spans="1:131" s="236" customFormat="1" ht="26.25" customHeight="1" x14ac:dyDescent="0.2">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c r="BS35" s="1012" t="s">
        <v>590</v>
      </c>
      <c r="BT35" s="1013"/>
      <c r="BU35" s="1013"/>
      <c r="BV35" s="1013"/>
      <c r="BW35" s="1013"/>
      <c r="BX35" s="1013"/>
      <c r="BY35" s="1013"/>
      <c r="BZ35" s="1013"/>
      <c r="CA35" s="1013"/>
      <c r="CB35" s="1013"/>
      <c r="CC35" s="1013"/>
      <c r="CD35" s="1013"/>
      <c r="CE35" s="1013"/>
      <c r="CF35" s="1013"/>
      <c r="CG35" s="1014"/>
      <c r="CH35" s="987">
        <v>163.773</v>
      </c>
      <c r="CI35" s="988"/>
      <c r="CJ35" s="988"/>
      <c r="CK35" s="988"/>
      <c r="CL35" s="989"/>
      <c r="CM35" s="987">
        <v>4519.6090000000004</v>
      </c>
      <c r="CN35" s="988"/>
      <c r="CO35" s="988"/>
      <c r="CP35" s="988"/>
      <c r="CQ35" s="989"/>
      <c r="CR35" s="987">
        <v>6.5</v>
      </c>
      <c r="CS35" s="988"/>
      <c r="CT35" s="988"/>
      <c r="CU35" s="988"/>
      <c r="CV35" s="989"/>
      <c r="CW35" s="987"/>
      <c r="CX35" s="988"/>
      <c r="CY35" s="988"/>
      <c r="CZ35" s="988"/>
      <c r="DA35" s="989"/>
      <c r="DB35" s="987">
        <v>1963.2429999999999</v>
      </c>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t="s">
        <v>591</v>
      </c>
      <c r="BT36" s="1013"/>
      <c r="BU36" s="1013"/>
      <c r="BV36" s="1013"/>
      <c r="BW36" s="1013"/>
      <c r="BX36" s="1013"/>
      <c r="BY36" s="1013"/>
      <c r="BZ36" s="1013"/>
      <c r="CA36" s="1013"/>
      <c r="CB36" s="1013"/>
      <c r="CC36" s="1013"/>
      <c r="CD36" s="1013"/>
      <c r="CE36" s="1013"/>
      <c r="CF36" s="1013"/>
      <c r="CG36" s="1014"/>
      <c r="CH36" s="987">
        <v>-63.396000000000001</v>
      </c>
      <c r="CI36" s="988"/>
      <c r="CJ36" s="988"/>
      <c r="CK36" s="988"/>
      <c r="CL36" s="989"/>
      <c r="CM36" s="987">
        <v>6895</v>
      </c>
      <c r="CN36" s="988"/>
      <c r="CO36" s="988"/>
      <c r="CP36" s="988"/>
      <c r="CQ36" s="989"/>
      <c r="CR36" s="987">
        <v>6895</v>
      </c>
      <c r="CS36" s="988"/>
      <c r="CT36" s="988"/>
      <c r="CU36" s="988"/>
      <c r="CV36" s="989"/>
      <c r="CW36" s="987"/>
      <c r="CX36" s="988"/>
      <c r="CY36" s="988"/>
      <c r="CZ36" s="988"/>
      <c r="DA36" s="989"/>
      <c r="DB36" s="987"/>
      <c r="DC36" s="988"/>
      <c r="DD36" s="988"/>
      <c r="DE36" s="988"/>
      <c r="DF36" s="989"/>
      <c r="DG36" s="987">
        <v>447.12700000000001</v>
      </c>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t="s">
        <v>592</v>
      </c>
      <c r="BT37" s="1013"/>
      <c r="BU37" s="1013"/>
      <c r="BV37" s="1013"/>
      <c r="BW37" s="1013"/>
      <c r="BX37" s="1013"/>
      <c r="BY37" s="1013"/>
      <c r="BZ37" s="1013"/>
      <c r="CA37" s="1013"/>
      <c r="CB37" s="1013"/>
      <c r="CC37" s="1013"/>
      <c r="CD37" s="1013"/>
      <c r="CE37" s="1013"/>
      <c r="CF37" s="1013"/>
      <c r="CG37" s="1014"/>
      <c r="CH37" s="987">
        <v>367.71699999999998</v>
      </c>
      <c r="CI37" s="988"/>
      <c r="CJ37" s="988"/>
      <c r="CK37" s="988"/>
      <c r="CL37" s="989"/>
      <c r="CM37" s="987">
        <v>4802.9639999999999</v>
      </c>
      <c r="CN37" s="988"/>
      <c r="CO37" s="988"/>
      <c r="CP37" s="988"/>
      <c r="CQ37" s="989"/>
      <c r="CR37" s="987">
        <v>50</v>
      </c>
      <c r="CS37" s="988"/>
      <c r="CT37" s="988"/>
      <c r="CU37" s="988"/>
      <c r="CV37" s="989"/>
      <c r="CW37" s="987"/>
      <c r="CX37" s="988"/>
      <c r="CY37" s="988"/>
      <c r="CZ37" s="988"/>
      <c r="DA37" s="989"/>
      <c r="DB37" s="987">
        <v>2200</v>
      </c>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t="s">
        <v>593</v>
      </c>
      <c r="BT38" s="1013"/>
      <c r="BU38" s="1013"/>
      <c r="BV38" s="1013"/>
      <c r="BW38" s="1013"/>
      <c r="BX38" s="1013"/>
      <c r="BY38" s="1013"/>
      <c r="BZ38" s="1013"/>
      <c r="CA38" s="1013"/>
      <c r="CB38" s="1013"/>
      <c r="CC38" s="1013"/>
      <c r="CD38" s="1013"/>
      <c r="CE38" s="1013"/>
      <c r="CF38" s="1013"/>
      <c r="CG38" s="1014"/>
      <c r="CH38" s="987">
        <v>-7.5759999999999996</v>
      </c>
      <c r="CI38" s="988"/>
      <c r="CJ38" s="988"/>
      <c r="CK38" s="988"/>
      <c r="CL38" s="989"/>
      <c r="CM38" s="987">
        <v>12226.134</v>
      </c>
      <c r="CN38" s="988"/>
      <c r="CO38" s="988"/>
      <c r="CP38" s="988"/>
      <c r="CQ38" s="989"/>
      <c r="CR38" s="987">
        <v>4189.9560000000001</v>
      </c>
      <c r="CS38" s="988"/>
      <c r="CT38" s="988"/>
      <c r="CU38" s="988"/>
      <c r="CV38" s="989"/>
      <c r="CW38" s="987">
        <v>45</v>
      </c>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t="s">
        <v>594</v>
      </c>
      <c r="BT39" s="1013"/>
      <c r="BU39" s="1013"/>
      <c r="BV39" s="1013"/>
      <c r="BW39" s="1013"/>
      <c r="BX39" s="1013"/>
      <c r="BY39" s="1013"/>
      <c r="BZ39" s="1013"/>
      <c r="CA39" s="1013"/>
      <c r="CB39" s="1013"/>
      <c r="CC39" s="1013"/>
      <c r="CD39" s="1013"/>
      <c r="CE39" s="1013"/>
      <c r="CF39" s="1013"/>
      <c r="CG39" s="1014"/>
      <c r="CH39" s="987">
        <v>-8.9789999999999992</v>
      </c>
      <c r="CI39" s="988"/>
      <c r="CJ39" s="988"/>
      <c r="CK39" s="988"/>
      <c r="CL39" s="989"/>
      <c r="CM39" s="987">
        <v>76.912000000000006</v>
      </c>
      <c r="CN39" s="988"/>
      <c r="CO39" s="988"/>
      <c r="CP39" s="988"/>
      <c r="CQ39" s="989"/>
      <c r="CR39" s="987">
        <v>2</v>
      </c>
      <c r="CS39" s="988"/>
      <c r="CT39" s="988"/>
      <c r="CU39" s="988"/>
      <c r="CV39" s="989"/>
      <c r="CW39" s="987">
        <v>20.727</v>
      </c>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595</v>
      </c>
      <c r="BT40" s="1013"/>
      <c r="BU40" s="1013"/>
      <c r="BV40" s="1013"/>
      <c r="BW40" s="1013"/>
      <c r="BX40" s="1013"/>
      <c r="BY40" s="1013"/>
      <c r="BZ40" s="1013"/>
      <c r="CA40" s="1013"/>
      <c r="CB40" s="1013"/>
      <c r="CC40" s="1013"/>
      <c r="CD40" s="1013"/>
      <c r="CE40" s="1013"/>
      <c r="CF40" s="1013"/>
      <c r="CG40" s="1014"/>
      <c r="CH40" s="987">
        <v>0.98899999999999999</v>
      </c>
      <c r="CI40" s="988"/>
      <c r="CJ40" s="988"/>
      <c r="CK40" s="988"/>
      <c r="CL40" s="989"/>
      <c r="CM40" s="987">
        <v>87.661000000000001</v>
      </c>
      <c r="CN40" s="988"/>
      <c r="CO40" s="988"/>
      <c r="CP40" s="988"/>
      <c r="CQ40" s="989"/>
      <c r="CR40" s="987">
        <v>15</v>
      </c>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596</v>
      </c>
      <c r="BT41" s="1013"/>
      <c r="BU41" s="1013"/>
      <c r="BV41" s="1013"/>
      <c r="BW41" s="1013"/>
      <c r="BX41" s="1013"/>
      <c r="BY41" s="1013"/>
      <c r="BZ41" s="1013"/>
      <c r="CA41" s="1013"/>
      <c r="CB41" s="1013"/>
      <c r="CC41" s="1013"/>
      <c r="CD41" s="1013"/>
      <c r="CE41" s="1013"/>
      <c r="CF41" s="1013"/>
      <c r="CG41" s="1014"/>
      <c r="CH41" s="987">
        <v>-1.7909999999999999</v>
      </c>
      <c r="CI41" s="988"/>
      <c r="CJ41" s="988"/>
      <c r="CK41" s="988"/>
      <c r="CL41" s="989"/>
      <c r="CM41" s="987">
        <v>805.42600000000004</v>
      </c>
      <c r="CN41" s="988"/>
      <c r="CO41" s="988"/>
      <c r="CP41" s="988"/>
      <c r="CQ41" s="989"/>
      <c r="CR41" s="987">
        <v>555.27800000000002</v>
      </c>
      <c r="CS41" s="988"/>
      <c r="CT41" s="988"/>
      <c r="CU41" s="988"/>
      <c r="CV41" s="989"/>
      <c r="CW41" s="987">
        <v>4.99</v>
      </c>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t="s">
        <v>597</v>
      </c>
      <c r="BT42" s="1013"/>
      <c r="BU42" s="1013"/>
      <c r="BV42" s="1013"/>
      <c r="BW42" s="1013"/>
      <c r="BX42" s="1013"/>
      <c r="BY42" s="1013"/>
      <c r="BZ42" s="1013"/>
      <c r="CA42" s="1013"/>
      <c r="CB42" s="1013"/>
      <c r="CC42" s="1013"/>
      <c r="CD42" s="1013"/>
      <c r="CE42" s="1013"/>
      <c r="CF42" s="1013"/>
      <c r="CG42" s="1014"/>
      <c r="CH42" s="987">
        <v>3.629</v>
      </c>
      <c r="CI42" s="988"/>
      <c r="CJ42" s="988"/>
      <c r="CK42" s="988"/>
      <c r="CL42" s="989"/>
      <c r="CM42" s="987">
        <v>6.57</v>
      </c>
      <c r="CN42" s="988"/>
      <c r="CO42" s="988"/>
      <c r="CP42" s="988"/>
      <c r="CQ42" s="989"/>
      <c r="CR42" s="987">
        <v>7.5</v>
      </c>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t="s">
        <v>598</v>
      </c>
      <c r="BT43" s="1013"/>
      <c r="BU43" s="1013"/>
      <c r="BV43" s="1013"/>
      <c r="BW43" s="1013"/>
      <c r="BX43" s="1013"/>
      <c r="BY43" s="1013"/>
      <c r="BZ43" s="1013"/>
      <c r="CA43" s="1013"/>
      <c r="CB43" s="1013"/>
      <c r="CC43" s="1013"/>
      <c r="CD43" s="1013"/>
      <c r="CE43" s="1013"/>
      <c r="CF43" s="1013"/>
      <c r="CG43" s="1014"/>
      <c r="CH43" s="987">
        <v>171</v>
      </c>
      <c r="CI43" s="988"/>
      <c r="CJ43" s="988"/>
      <c r="CK43" s="988"/>
      <c r="CL43" s="989"/>
      <c r="CM43" s="987">
        <v>10194</v>
      </c>
      <c r="CN43" s="988"/>
      <c r="CO43" s="988"/>
      <c r="CP43" s="988"/>
      <c r="CQ43" s="989"/>
      <c r="CR43" s="987">
        <v>15566.566999999999</v>
      </c>
      <c r="CS43" s="988"/>
      <c r="CT43" s="988"/>
      <c r="CU43" s="988"/>
      <c r="CV43" s="989"/>
      <c r="CW43" s="987">
        <v>2303</v>
      </c>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t="s">
        <v>599</v>
      </c>
      <c r="BT44" s="1013"/>
      <c r="BU44" s="1013"/>
      <c r="BV44" s="1013"/>
      <c r="BW44" s="1013"/>
      <c r="BX44" s="1013"/>
      <c r="BY44" s="1013"/>
      <c r="BZ44" s="1013"/>
      <c r="CA44" s="1013"/>
      <c r="CB44" s="1013"/>
      <c r="CC44" s="1013"/>
      <c r="CD44" s="1013"/>
      <c r="CE44" s="1013"/>
      <c r="CF44" s="1013"/>
      <c r="CG44" s="1014"/>
      <c r="CH44" s="987">
        <v>0.24199999999999999</v>
      </c>
      <c r="CI44" s="988"/>
      <c r="CJ44" s="988"/>
      <c r="CK44" s="988"/>
      <c r="CL44" s="989"/>
      <c r="CM44" s="987">
        <v>630.43299999999999</v>
      </c>
      <c r="CN44" s="988"/>
      <c r="CO44" s="988"/>
      <c r="CP44" s="988"/>
      <c r="CQ44" s="989"/>
      <c r="CR44" s="987">
        <v>51.942</v>
      </c>
      <c r="CS44" s="988"/>
      <c r="CT44" s="988"/>
      <c r="CU44" s="988"/>
      <c r="CV44" s="989"/>
      <c r="CW44" s="987">
        <v>312.38299999999998</v>
      </c>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t="s">
        <v>600</v>
      </c>
      <c r="BT45" s="1013"/>
      <c r="BU45" s="1013"/>
      <c r="BV45" s="1013"/>
      <c r="BW45" s="1013"/>
      <c r="BX45" s="1013"/>
      <c r="BY45" s="1013"/>
      <c r="BZ45" s="1013"/>
      <c r="CA45" s="1013"/>
      <c r="CB45" s="1013"/>
      <c r="CC45" s="1013"/>
      <c r="CD45" s="1013"/>
      <c r="CE45" s="1013"/>
      <c r="CF45" s="1013"/>
      <c r="CG45" s="1014"/>
      <c r="CH45" s="987">
        <v>1.6919999999999999</v>
      </c>
      <c r="CI45" s="988"/>
      <c r="CJ45" s="988"/>
      <c r="CK45" s="988"/>
      <c r="CL45" s="989"/>
      <c r="CM45" s="987">
        <v>91.016000000000005</v>
      </c>
      <c r="CN45" s="988"/>
      <c r="CO45" s="988"/>
      <c r="CP45" s="988"/>
      <c r="CQ45" s="989"/>
      <c r="CR45" s="987">
        <v>90</v>
      </c>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t="s">
        <v>601</v>
      </c>
      <c r="BT46" s="1013"/>
      <c r="BU46" s="1013"/>
      <c r="BV46" s="1013"/>
      <c r="BW46" s="1013"/>
      <c r="BX46" s="1013"/>
      <c r="BY46" s="1013"/>
      <c r="BZ46" s="1013"/>
      <c r="CA46" s="1013"/>
      <c r="CB46" s="1013"/>
      <c r="CC46" s="1013"/>
      <c r="CD46" s="1013"/>
      <c r="CE46" s="1013"/>
      <c r="CF46" s="1013"/>
      <c r="CG46" s="1014"/>
      <c r="CH46" s="987">
        <v>7.3999999999999996E-2</v>
      </c>
      <c r="CI46" s="988"/>
      <c r="CJ46" s="988"/>
      <c r="CK46" s="988"/>
      <c r="CL46" s="989"/>
      <c r="CM46" s="987">
        <v>568.03899999999999</v>
      </c>
      <c r="CN46" s="988"/>
      <c r="CO46" s="988"/>
      <c r="CP46" s="988"/>
      <c r="CQ46" s="989"/>
      <c r="CR46" s="987">
        <v>267.5</v>
      </c>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t="s">
        <v>602</v>
      </c>
      <c r="BT47" s="1013"/>
      <c r="BU47" s="1013"/>
      <c r="BV47" s="1013"/>
      <c r="BW47" s="1013"/>
      <c r="BX47" s="1013"/>
      <c r="BY47" s="1013"/>
      <c r="BZ47" s="1013"/>
      <c r="CA47" s="1013"/>
      <c r="CB47" s="1013"/>
      <c r="CC47" s="1013"/>
      <c r="CD47" s="1013"/>
      <c r="CE47" s="1013"/>
      <c r="CF47" s="1013"/>
      <c r="CG47" s="1014"/>
      <c r="CH47" s="987">
        <v>-3.274</v>
      </c>
      <c r="CI47" s="988"/>
      <c r="CJ47" s="988"/>
      <c r="CK47" s="988"/>
      <c r="CL47" s="989"/>
      <c r="CM47" s="987">
        <v>891.58199999999999</v>
      </c>
      <c r="CN47" s="988"/>
      <c r="CO47" s="988"/>
      <c r="CP47" s="988"/>
      <c r="CQ47" s="989"/>
      <c r="CR47" s="987">
        <v>429.04300000000001</v>
      </c>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t="s">
        <v>603</v>
      </c>
      <c r="BT48" s="1013"/>
      <c r="BU48" s="1013"/>
      <c r="BV48" s="1013"/>
      <c r="BW48" s="1013"/>
      <c r="BX48" s="1013"/>
      <c r="BY48" s="1013"/>
      <c r="BZ48" s="1013"/>
      <c r="CA48" s="1013"/>
      <c r="CB48" s="1013"/>
      <c r="CC48" s="1013"/>
      <c r="CD48" s="1013"/>
      <c r="CE48" s="1013"/>
      <c r="CF48" s="1013"/>
      <c r="CG48" s="1014"/>
      <c r="CH48" s="987">
        <v>-3.274</v>
      </c>
      <c r="CI48" s="988"/>
      <c r="CJ48" s="988"/>
      <c r="CK48" s="988"/>
      <c r="CL48" s="989"/>
      <c r="CM48" s="987">
        <v>10</v>
      </c>
      <c r="CN48" s="988"/>
      <c r="CO48" s="988"/>
      <c r="CP48" s="988"/>
      <c r="CQ48" s="989"/>
      <c r="CR48" s="987">
        <v>3</v>
      </c>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398</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374</v>
      </c>
      <c r="B63" s="942" t="s">
        <v>399</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12110</v>
      </c>
      <c r="AG63" s="957"/>
      <c r="AH63" s="957"/>
      <c r="AI63" s="957"/>
      <c r="AJ63" s="1027"/>
      <c r="AK63" s="1028"/>
      <c r="AL63" s="961"/>
      <c r="AM63" s="961"/>
      <c r="AN63" s="961"/>
      <c r="AO63" s="961"/>
      <c r="AP63" s="957">
        <v>13482</v>
      </c>
      <c r="AQ63" s="957"/>
      <c r="AR63" s="957"/>
      <c r="AS63" s="957"/>
      <c r="AT63" s="957"/>
      <c r="AU63" s="957">
        <v>4704</v>
      </c>
      <c r="AV63" s="957"/>
      <c r="AW63" s="957"/>
      <c r="AX63" s="957"/>
      <c r="AY63" s="957"/>
      <c r="AZ63" s="1022"/>
      <c r="BA63" s="1022"/>
      <c r="BB63" s="1022"/>
      <c r="BC63" s="1022"/>
      <c r="BD63" s="1022"/>
      <c r="BE63" s="958"/>
      <c r="BF63" s="958"/>
      <c r="BG63" s="958"/>
      <c r="BH63" s="958"/>
      <c r="BI63" s="959"/>
      <c r="BJ63" s="1023" t="s">
        <v>400</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402</v>
      </c>
      <c r="B66" s="994"/>
      <c r="C66" s="994"/>
      <c r="D66" s="994"/>
      <c r="E66" s="994"/>
      <c r="F66" s="994"/>
      <c r="G66" s="994"/>
      <c r="H66" s="994"/>
      <c r="I66" s="994"/>
      <c r="J66" s="994"/>
      <c r="K66" s="994"/>
      <c r="L66" s="994"/>
      <c r="M66" s="994"/>
      <c r="N66" s="994"/>
      <c r="O66" s="994"/>
      <c r="P66" s="995"/>
      <c r="Q66" s="999" t="s">
        <v>379</v>
      </c>
      <c r="R66" s="1000"/>
      <c r="S66" s="1000"/>
      <c r="T66" s="1000"/>
      <c r="U66" s="1001"/>
      <c r="V66" s="999" t="s">
        <v>380</v>
      </c>
      <c r="W66" s="1000"/>
      <c r="X66" s="1000"/>
      <c r="Y66" s="1000"/>
      <c r="Z66" s="1001"/>
      <c r="AA66" s="999" t="s">
        <v>403</v>
      </c>
      <c r="AB66" s="1000"/>
      <c r="AC66" s="1000"/>
      <c r="AD66" s="1000"/>
      <c r="AE66" s="1001"/>
      <c r="AF66" s="1005" t="s">
        <v>404</v>
      </c>
      <c r="AG66" s="1006"/>
      <c r="AH66" s="1006"/>
      <c r="AI66" s="1006"/>
      <c r="AJ66" s="1007"/>
      <c r="AK66" s="999" t="s">
        <v>383</v>
      </c>
      <c r="AL66" s="994"/>
      <c r="AM66" s="994"/>
      <c r="AN66" s="994"/>
      <c r="AO66" s="995"/>
      <c r="AP66" s="999" t="s">
        <v>405</v>
      </c>
      <c r="AQ66" s="1000"/>
      <c r="AR66" s="1000"/>
      <c r="AS66" s="1000"/>
      <c r="AT66" s="1001"/>
      <c r="AU66" s="999" t="s">
        <v>406</v>
      </c>
      <c r="AV66" s="1000"/>
      <c r="AW66" s="1000"/>
      <c r="AX66" s="1000"/>
      <c r="AY66" s="1001"/>
      <c r="AZ66" s="999" t="s">
        <v>352</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t="s">
        <v>560</v>
      </c>
      <c r="C68" s="984"/>
      <c r="D68" s="984"/>
      <c r="E68" s="984"/>
      <c r="F68" s="984"/>
      <c r="G68" s="984"/>
      <c r="H68" s="984"/>
      <c r="I68" s="984"/>
      <c r="J68" s="984"/>
      <c r="K68" s="984"/>
      <c r="L68" s="984"/>
      <c r="M68" s="984"/>
      <c r="N68" s="984"/>
      <c r="O68" s="984"/>
      <c r="P68" s="985"/>
      <c r="Q68" s="986">
        <v>28822</v>
      </c>
      <c r="R68" s="980"/>
      <c r="S68" s="980"/>
      <c r="T68" s="980"/>
      <c r="U68" s="980"/>
      <c r="V68" s="980">
        <v>29265</v>
      </c>
      <c r="W68" s="980"/>
      <c r="X68" s="980"/>
      <c r="Y68" s="980"/>
      <c r="Z68" s="980"/>
      <c r="AA68" s="980">
        <v>-443</v>
      </c>
      <c r="AB68" s="980"/>
      <c r="AC68" s="980"/>
      <c r="AD68" s="980"/>
      <c r="AE68" s="980"/>
      <c r="AF68" s="980">
        <v>11245</v>
      </c>
      <c r="AG68" s="980"/>
      <c r="AH68" s="980"/>
      <c r="AI68" s="980"/>
      <c r="AJ68" s="980"/>
      <c r="AK68" s="980">
        <v>3349</v>
      </c>
      <c r="AL68" s="980"/>
      <c r="AM68" s="980"/>
      <c r="AN68" s="980"/>
      <c r="AO68" s="980"/>
      <c r="AP68" s="980">
        <v>19137</v>
      </c>
      <c r="AQ68" s="980"/>
      <c r="AR68" s="980"/>
      <c r="AS68" s="980"/>
      <c r="AT68" s="980"/>
      <c r="AU68" s="980">
        <v>6631</v>
      </c>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t="s">
        <v>561</v>
      </c>
      <c r="C69" s="973"/>
      <c r="D69" s="973"/>
      <c r="E69" s="973"/>
      <c r="F69" s="973"/>
      <c r="G69" s="973"/>
      <c r="H69" s="973"/>
      <c r="I69" s="973"/>
      <c r="J69" s="973"/>
      <c r="K69" s="973"/>
      <c r="L69" s="973"/>
      <c r="M69" s="973"/>
      <c r="N69" s="973"/>
      <c r="O69" s="973"/>
      <c r="P69" s="974"/>
      <c r="Q69" s="975">
        <v>1096</v>
      </c>
      <c r="R69" s="969"/>
      <c r="S69" s="969"/>
      <c r="T69" s="969"/>
      <c r="U69" s="969"/>
      <c r="V69" s="969">
        <v>989</v>
      </c>
      <c r="W69" s="969"/>
      <c r="X69" s="969"/>
      <c r="Y69" s="969"/>
      <c r="Z69" s="969"/>
      <c r="AA69" s="969">
        <v>107</v>
      </c>
      <c r="AB69" s="969"/>
      <c r="AC69" s="969"/>
      <c r="AD69" s="969"/>
      <c r="AE69" s="969"/>
      <c r="AF69" s="969">
        <v>1933</v>
      </c>
      <c r="AG69" s="969"/>
      <c r="AH69" s="969"/>
      <c r="AI69" s="969"/>
      <c r="AJ69" s="969"/>
      <c r="AK69" s="969" t="s">
        <v>559</v>
      </c>
      <c r="AL69" s="969"/>
      <c r="AM69" s="969"/>
      <c r="AN69" s="969"/>
      <c r="AO69" s="969"/>
      <c r="AP69" s="969" t="s">
        <v>559</v>
      </c>
      <c r="AQ69" s="969"/>
      <c r="AR69" s="969"/>
      <c r="AS69" s="969"/>
      <c r="AT69" s="969"/>
      <c r="AU69" s="969" t="s">
        <v>559</v>
      </c>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374</v>
      </c>
      <c r="B88" s="942" t="s">
        <v>407</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13178</v>
      </c>
      <c r="AG88" s="957"/>
      <c r="AH88" s="957"/>
      <c r="AI88" s="957"/>
      <c r="AJ88" s="957"/>
      <c r="AK88" s="961"/>
      <c r="AL88" s="961"/>
      <c r="AM88" s="961"/>
      <c r="AN88" s="961"/>
      <c r="AO88" s="961"/>
      <c r="AP88" s="957">
        <v>19137</v>
      </c>
      <c r="AQ88" s="957"/>
      <c r="AR88" s="957"/>
      <c r="AS88" s="957"/>
      <c r="AT88" s="957"/>
      <c r="AU88" s="957">
        <v>6631</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374</v>
      </c>
      <c r="BR102" s="942" t="s">
        <v>408</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409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416</v>
      </c>
      <c r="AB109" s="892"/>
      <c r="AC109" s="892"/>
      <c r="AD109" s="892"/>
      <c r="AE109" s="893"/>
      <c r="AF109" s="894" t="s">
        <v>308</v>
      </c>
      <c r="AG109" s="892"/>
      <c r="AH109" s="892"/>
      <c r="AI109" s="892"/>
      <c r="AJ109" s="893"/>
      <c r="AK109" s="894" t="s">
        <v>307</v>
      </c>
      <c r="AL109" s="892"/>
      <c r="AM109" s="892"/>
      <c r="AN109" s="892"/>
      <c r="AO109" s="893"/>
      <c r="AP109" s="894" t="s">
        <v>417</v>
      </c>
      <c r="AQ109" s="892"/>
      <c r="AR109" s="892"/>
      <c r="AS109" s="892"/>
      <c r="AT109" s="923"/>
      <c r="AU109" s="891" t="s">
        <v>415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416</v>
      </c>
      <c r="BR109" s="892"/>
      <c r="BS109" s="892"/>
      <c r="BT109" s="892"/>
      <c r="BU109" s="893"/>
      <c r="BV109" s="894" t="s">
        <v>308</v>
      </c>
      <c r="BW109" s="892"/>
      <c r="BX109" s="892"/>
      <c r="BY109" s="892"/>
      <c r="BZ109" s="893"/>
      <c r="CA109" s="894" t="s">
        <v>307</v>
      </c>
      <c r="CB109" s="892"/>
      <c r="CC109" s="892"/>
      <c r="CD109" s="892"/>
      <c r="CE109" s="893"/>
      <c r="CF109" s="930" t="s">
        <v>417</v>
      </c>
      <c r="CG109" s="930"/>
      <c r="CH109" s="930"/>
      <c r="CI109" s="930"/>
      <c r="CJ109" s="930"/>
      <c r="CK109" s="894" t="s">
        <v>418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416</v>
      </c>
      <c r="DH109" s="892"/>
      <c r="DI109" s="892"/>
      <c r="DJ109" s="892"/>
      <c r="DK109" s="893"/>
      <c r="DL109" s="894" t="s">
        <v>308</v>
      </c>
      <c r="DM109" s="892"/>
      <c r="DN109" s="892"/>
      <c r="DO109" s="892"/>
      <c r="DP109" s="893"/>
      <c r="DQ109" s="894" t="s">
        <v>307</v>
      </c>
      <c r="DR109" s="892"/>
      <c r="DS109" s="892"/>
      <c r="DT109" s="892"/>
      <c r="DU109" s="893"/>
      <c r="DV109" s="894" t="s">
        <v>417</v>
      </c>
      <c r="DW109" s="892"/>
      <c r="DX109" s="892"/>
      <c r="DY109" s="892"/>
      <c r="DZ109" s="923"/>
    </row>
    <row r="110" spans="1:131" s="235" customFormat="1" ht="26.25" customHeight="1" x14ac:dyDescent="0.2">
      <c r="A110" s="792" t="s">
        <v>419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102843882</v>
      </c>
      <c r="AB110" s="885"/>
      <c r="AC110" s="885"/>
      <c r="AD110" s="885"/>
      <c r="AE110" s="886"/>
      <c r="AF110" s="887">
        <v>102663313</v>
      </c>
      <c r="AG110" s="885"/>
      <c r="AH110" s="885"/>
      <c r="AI110" s="885"/>
      <c r="AJ110" s="886"/>
      <c r="AK110" s="887">
        <v>94797681</v>
      </c>
      <c r="AL110" s="885"/>
      <c r="AM110" s="885"/>
      <c r="AN110" s="885"/>
      <c r="AO110" s="886"/>
      <c r="AP110" s="888">
        <v>29.5</v>
      </c>
      <c r="AQ110" s="889"/>
      <c r="AR110" s="889"/>
      <c r="AS110" s="889"/>
      <c r="AT110" s="890"/>
      <c r="AU110" s="924" t="s">
        <v>70</v>
      </c>
      <c r="AV110" s="925"/>
      <c r="AW110" s="925"/>
      <c r="AX110" s="925"/>
      <c r="AY110" s="925"/>
      <c r="AZ110" s="847" t="s">
        <v>420</v>
      </c>
      <c r="BA110" s="793"/>
      <c r="BB110" s="793"/>
      <c r="BC110" s="793"/>
      <c r="BD110" s="793"/>
      <c r="BE110" s="793"/>
      <c r="BF110" s="793"/>
      <c r="BG110" s="793"/>
      <c r="BH110" s="793"/>
      <c r="BI110" s="793"/>
      <c r="BJ110" s="793"/>
      <c r="BK110" s="793"/>
      <c r="BL110" s="793"/>
      <c r="BM110" s="793"/>
      <c r="BN110" s="793"/>
      <c r="BO110" s="793"/>
      <c r="BP110" s="794"/>
      <c r="BQ110" s="848">
        <v>1251341766</v>
      </c>
      <c r="BR110" s="830"/>
      <c r="BS110" s="830"/>
      <c r="BT110" s="830"/>
      <c r="BU110" s="830"/>
      <c r="BV110" s="830">
        <v>1251038534</v>
      </c>
      <c r="BW110" s="830"/>
      <c r="BX110" s="830"/>
      <c r="BY110" s="830"/>
      <c r="BZ110" s="830"/>
      <c r="CA110" s="830">
        <v>1262642674</v>
      </c>
      <c r="CB110" s="830"/>
      <c r="CC110" s="830"/>
      <c r="CD110" s="830"/>
      <c r="CE110" s="830"/>
      <c r="CF110" s="857">
        <v>393.6</v>
      </c>
      <c r="CG110" s="858"/>
      <c r="CH110" s="858"/>
      <c r="CI110" s="858"/>
      <c r="CJ110" s="858"/>
      <c r="CK110" s="920" t="s">
        <v>421</v>
      </c>
      <c r="CL110" s="804"/>
      <c r="CM110" s="881" t="s">
        <v>422</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371</v>
      </c>
      <c r="DH110" s="830"/>
      <c r="DI110" s="830"/>
      <c r="DJ110" s="830"/>
      <c r="DK110" s="830"/>
      <c r="DL110" s="830" t="s">
        <v>423</v>
      </c>
      <c r="DM110" s="830"/>
      <c r="DN110" s="830"/>
      <c r="DO110" s="830"/>
      <c r="DP110" s="830"/>
      <c r="DQ110" s="830" t="s">
        <v>423</v>
      </c>
      <c r="DR110" s="830"/>
      <c r="DS110" s="830"/>
      <c r="DT110" s="830"/>
      <c r="DU110" s="830"/>
      <c r="DV110" s="831" t="s">
        <v>400</v>
      </c>
      <c r="DW110" s="831"/>
      <c r="DX110" s="831"/>
      <c r="DY110" s="831"/>
      <c r="DZ110" s="832"/>
    </row>
    <row r="111" spans="1:131" s="235" customFormat="1" ht="26.25" customHeight="1" x14ac:dyDescent="0.2">
      <c r="A111" s="759" t="s">
        <v>424</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118</v>
      </c>
      <c r="AB111" s="914"/>
      <c r="AC111" s="914"/>
      <c r="AD111" s="914"/>
      <c r="AE111" s="915"/>
      <c r="AF111" s="916" t="s">
        <v>376</v>
      </c>
      <c r="AG111" s="914"/>
      <c r="AH111" s="914"/>
      <c r="AI111" s="914"/>
      <c r="AJ111" s="915"/>
      <c r="AK111" s="916" t="s">
        <v>423</v>
      </c>
      <c r="AL111" s="914"/>
      <c r="AM111" s="914"/>
      <c r="AN111" s="914"/>
      <c r="AO111" s="915"/>
      <c r="AP111" s="917" t="s">
        <v>371</v>
      </c>
      <c r="AQ111" s="918"/>
      <c r="AR111" s="918"/>
      <c r="AS111" s="918"/>
      <c r="AT111" s="919"/>
      <c r="AU111" s="926"/>
      <c r="AV111" s="927"/>
      <c r="AW111" s="927"/>
      <c r="AX111" s="927"/>
      <c r="AY111" s="927"/>
      <c r="AZ111" s="800" t="s">
        <v>425</v>
      </c>
      <c r="BA111" s="735"/>
      <c r="BB111" s="735"/>
      <c r="BC111" s="735"/>
      <c r="BD111" s="735"/>
      <c r="BE111" s="735"/>
      <c r="BF111" s="735"/>
      <c r="BG111" s="735"/>
      <c r="BH111" s="735"/>
      <c r="BI111" s="735"/>
      <c r="BJ111" s="735"/>
      <c r="BK111" s="735"/>
      <c r="BL111" s="735"/>
      <c r="BM111" s="735"/>
      <c r="BN111" s="735"/>
      <c r="BO111" s="735"/>
      <c r="BP111" s="736"/>
      <c r="BQ111" s="801">
        <v>751590</v>
      </c>
      <c r="BR111" s="802"/>
      <c r="BS111" s="802"/>
      <c r="BT111" s="802"/>
      <c r="BU111" s="802"/>
      <c r="BV111" s="802">
        <v>386043</v>
      </c>
      <c r="BW111" s="802"/>
      <c r="BX111" s="802"/>
      <c r="BY111" s="802"/>
      <c r="BZ111" s="802"/>
      <c r="CA111" s="802">
        <v>163550</v>
      </c>
      <c r="CB111" s="802"/>
      <c r="CC111" s="802"/>
      <c r="CD111" s="802"/>
      <c r="CE111" s="802"/>
      <c r="CF111" s="866">
        <v>0.1</v>
      </c>
      <c r="CG111" s="867"/>
      <c r="CH111" s="867"/>
      <c r="CI111" s="867"/>
      <c r="CJ111" s="867"/>
      <c r="CK111" s="921"/>
      <c r="CL111" s="806"/>
      <c r="CM111" s="809" t="s">
        <v>426</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118</v>
      </c>
      <c r="DH111" s="802"/>
      <c r="DI111" s="802"/>
      <c r="DJ111" s="802"/>
      <c r="DK111" s="802"/>
      <c r="DL111" s="802" t="s">
        <v>423</v>
      </c>
      <c r="DM111" s="802"/>
      <c r="DN111" s="802"/>
      <c r="DO111" s="802"/>
      <c r="DP111" s="802"/>
      <c r="DQ111" s="802" t="s">
        <v>118</v>
      </c>
      <c r="DR111" s="802"/>
      <c r="DS111" s="802"/>
      <c r="DT111" s="802"/>
      <c r="DU111" s="802"/>
      <c r="DV111" s="779" t="s">
        <v>400</v>
      </c>
      <c r="DW111" s="779"/>
      <c r="DX111" s="779"/>
      <c r="DY111" s="779"/>
      <c r="DZ111" s="780"/>
    </row>
    <row r="112" spans="1:131" s="235" customFormat="1" ht="26.25" customHeight="1" x14ac:dyDescent="0.2">
      <c r="A112" s="906" t="s">
        <v>427</v>
      </c>
      <c r="B112" s="907"/>
      <c r="C112" s="735" t="s">
        <v>428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2000000</v>
      </c>
      <c r="AB112" s="765"/>
      <c r="AC112" s="765"/>
      <c r="AD112" s="765"/>
      <c r="AE112" s="766"/>
      <c r="AF112" s="767">
        <v>2666667</v>
      </c>
      <c r="AG112" s="765"/>
      <c r="AH112" s="765"/>
      <c r="AI112" s="765"/>
      <c r="AJ112" s="766"/>
      <c r="AK112" s="767">
        <v>3333333</v>
      </c>
      <c r="AL112" s="765"/>
      <c r="AM112" s="765"/>
      <c r="AN112" s="765"/>
      <c r="AO112" s="766"/>
      <c r="AP112" s="812">
        <v>1</v>
      </c>
      <c r="AQ112" s="813"/>
      <c r="AR112" s="813"/>
      <c r="AS112" s="813"/>
      <c r="AT112" s="814"/>
      <c r="AU112" s="926"/>
      <c r="AV112" s="927"/>
      <c r="AW112" s="927"/>
      <c r="AX112" s="927"/>
      <c r="AY112" s="927"/>
      <c r="AZ112" s="800" t="s">
        <v>429</v>
      </c>
      <c r="BA112" s="735"/>
      <c r="BB112" s="735"/>
      <c r="BC112" s="735"/>
      <c r="BD112" s="735"/>
      <c r="BE112" s="735"/>
      <c r="BF112" s="735"/>
      <c r="BG112" s="735"/>
      <c r="BH112" s="735"/>
      <c r="BI112" s="735"/>
      <c r="BJ112" s="735"/>
      <c r="BK112" s="735"/>
      <c r="BL112" s="735"/>
      <c r="BM112" s="735"/>
      <c r="BN112" s="735"/>
      <c r="BO112" s="735"/>
      <c r="BP112" s="736"/>
      <c r="BQ112" s="801">
        <v>3613889</v>
      </c>
      <c r="BR112" s="802"/>
      <c r="BS112" s="802"/>
      <c r="BT112" s="802"/>
      <c r="BU112" s="802"/>
      <c r="BV112" s="802">
        <v>4080474</v>
      </c>
      <c r="BW112" s="802"/>
      <c r="BX112" s="802"/>
      <c r="BY112" s="802"/>
      <c r="BZ112" s="802"/>
      <c r="CA112" s="802">
        <v>4703305</v>
      </c>
      <c r="CB112" s="802"/>
      <c r="CC112" s="802"/>
      <c r="CD112" s="802"/>
      <c r="CE112" s="802"/>
      <c r="CF112" s="866">
        <v>1.5</v>
      </c>
      <c r="CG112" s="867"/>
      <c r="CH112" s="867"/>
      <c r="CI112" s="867"/>
      <c r="CJ112" s="867"/>
      <c r="CK112" s="921"/>
      <c r="CL112" s="806"/>
      <c r="CM112" s="809" t="s">
        <v>430</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301754</v>
      </c>
      <c r="DH112" s="802"/>
      <c r="DI112" s="802"/>
      <c r="DJ112" s="802"/>
      <c r="DK112" s="802"/>
      <c r="DL112" s="802">
        <v>128943</v>
      </c>
      <c r="DM112" s="802"/>
      <c r="DN112" s="802"/>
      <c r="DO112" s="802"/>
      <c r="DP112" s="802"/>
      <c r="DQ112" s="802">
        <v>29665</v>
      </c>
      <c r="DR112" s="802"/>
      <c r="DS112" s="802"/>
      <c r="DT112" s="802"/>
      <c r="DU112" s="802"/>
      <c r="DV112" s="779">
        <v>0</v>
      </c>
      <c r="DW112" s="779"/>
      <c r="DX112" s="779"/>
      <c r="DY112" s="779"/>
      <c r="DZ112" s="780"/>
    </row>
    <row r="113" spans="1:130" s="235" customFormat="1" ht="26.25" customHeight="1" x14ac:dyDescent="0.2">
      <c r="A113" s="908"/>
      <c r="B113" s="909"/>
      <c r="C113" s="735" t="s">
        <v>431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570653</v>
      </c>
      <c r="AB113" s="765"/>
      <c r="AC113" s="765"/>
      <c r="AD113" s="765"/>
      <c r="AE113" s="766"/>
      <c r="AF113" s="767">
        <v>655843</v>
      </c>
      <c r="AG113" s="765"/>
      <c r="AH113" s="765"/>
      <c r="AI113" s="765"/>
      <c r="AJ113" s="766"/>
      <c r="AK113" s="767">
        <v>330693</v>
      </c>
      <c r="AL113" s="765"/>
      <c r="AM113" s="765"/>
      <c r="AN113" s="765"/>
      <c r="AO113" s="766"/>
      <c r="AP113" s="812">
        <v>0.1</v>
      </c>
      <c r="AQ113" s="813"/>
      <c r="AR113" s="813"/>
      <c r="AS113" s="813"/>
      <c r="AT113" s="814"/>
      <c r="AU113" s="926"/>
      <c r="AV113" s="927"/>
      <c r="AW113" s="927"/>
      <c r="AX113" s="927"/>
      <c r="AY113" s="927"/>
      <c r="AZ113" s="800" t="s">
        <v>432</v>
      </c>
      <c r="BA113" s="735"/>
      <c r="BB113" s="735"/>
      <c r="BC113" s="735"/>
      <c r="BD113" s="735"/>
      <c r="BE113" s="735"/>
      <c r="BF113" s="735"/>
      <c r="BG113" s="735"/>
      <c r="BH113" s="735"/>
      <c r="BI113" s="735"/>
      <c r="BJ113" s="735"/>
      <c r="BK113" s="735"/>
      <c r="BL113" s="735"/>
      <c r="BM113" s="735"/>
      <c r="BN113" s="735"/>
      <c r="BO113" s="735"/>
      <c r="BP113" s="736"/>
      <c r="BQ113" s="801">
        <v>7607227</v>
      </c>
      <c r="BR113" s="802"/>
      <c r="BS113" s="802"/>
      <c r="BT113" s="802"/>
      <c r="BU113" s="802"/>
      <c r="BV113" s="802">
        <v>7132007</v>
      </c>
      <c r="BW113" s="802"/>
      <c r="BX113" s="802"/>
      <c r="BY113" s="802"/>
      <c r="BZ113" s="802"/>
      <c r="CA113" s="802">
        <v>6630558</v>
      </c>
      <c r="CB113" s="802"/>
      <c r="CC113" s="802"/>
      <c r="CD113" s="802"/>
      <c r="CE113" s="802"/>
      <c r="CF113" s="866">
        <v>2.1</v>
      </c>
      <c r="CG113" s="867"/>
      <c r="CH113" s="867"/>
      <c r="CI113" s="867"/>
      <c r="CJ113" s="867"/>
      <c r="CK113" s="921"/>
      <c r="CL113" s="806"/>
      <c r="CM113" s="809" t="s">
        <v>433</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t="s">
        <v>423</v>
      </c>
      <c r="DH113" s="802"/>
      <c r="DI113" s="802"/>
      <c r="DJ113" s="802"/>
      <c r="DK113" s="802"/>
      <c r="DL113" s="802" t="s">
        <v>376</v>
      </c>
      <c r="DM113" s="802"/>
      <c r="DN113" s="802"/>
      <c r="DO113" s="802"/>
      <c r="DP113" s="802"/>
      <c r="DQ113" s="802" t="s">
        <v>400</v>
      </c>
      <c r="DR113" s="802"/>
      <c r="DS113" s="802"/>
      <c r="DT113" s="802"/>
      <c r="DU113" s="802"/>
      <c r="DV113" s="779" t="s">
        <v>371</v>
      </c>
      <c r="DW113" s="779"/>
      <c r="DX113" s="779"/>
      <c r="DY113" s="779"/>
      <c r="DZ113" s="780"/>
    </row>
    <row r="114" spans="1:130" s="235" customFormat="1" ht="26.25" customHeight="1" x14ac:dyDescent="0.2">
      <c r="A114" s="908"/>
      <c r="B114" s="909"/>
      <c r="C114" s="735" t="s">
        <v>434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v>806854</v>
      </c>
      <c r="AB114" s="765"/>
      <c r="AC114" s="765"/>
      <c r="AD114" s="765"/>
      <c r="AE114" s="766"/>
      <c r="AF114" s="767">
        <v>876543</v>
      </c>
      <c r="AG114" s="765"/>
      <c r="AH114" s="765"/>
      <c r="AI114" s="765"/>
      <c r="AJ114" s="766"/>
      <c r="AK114" s="767">
        <v>857763</v>
      </c>
      <c r="AL114" s="765"/>
      <c r="AM114" s="765"/>
      <c r="AN114" s="765"/>
      <c r="AO114" s="766"/>
      <c r="AP114" s="812">
        <v>0.3</v>
      </c>
      <c r="AQ114" s="813"/>
      <c r="AR114" s="813"/>
      <c r="AS114" s="813"/>
      <c r="AT114" s="814"/>
      <c r="AU114" s="926"/>
      <c r="AV114" s="927"/>
      <c r="AW114" s="927"/>
      <c r="AX114" s="927"/>
      <c r="AY114" s="927"/>
      <c r="AZ114" s="800" t="s">
        <v>435</v>
      </c>
      <c r="BA114" s="735"/>
      <c r="BB114" s="735"/>
      <c r="BC114" s="735"/>
      <c r="BD114" s="735"/>
      <c r="BE114" s="735"/>
      <c r="BF114" s="735"/>
      <c r="BG114" s="735"/>
      <c r="BH114" s="735"/>
      <c r="BI114" s="735"/>
      <c r="BJ114" s="735"/>
      <c r="BK114" s="735"/>
      <c r="BL114" s="735"/>
      <c r="BM114" s="735"/>
      <c r="BN114" s="735"/>
      <c r="BO114" s="735"/>
      <c r="BP114" s="736"/>
      <c r="BQ114" s="801">
        <v>171850528</v>
      </c>
      <c r="BR114" s="802"/>
      <c r="BS114" s="802"/>
      <c r="BT114" s="802"/>
      <c r="BU114" s="802"/>
      <c r="BV114" s="802">
        <v>168919410</v>
      </c>
      <c r="BW114" s="802"/>
      <c r="BX114" s="802"/>
      <c r="BY114" s="802"/>
      <c r="BZ114" s="802"/>
      <c r="CA114" s="802">
        <v>165053652</v>
      </c>
      <c r="CB114" s="802"/>
      <c r="CC114" s="802"/>
      <c r="CD114" s="802"/>
      <c r="CE114" s="802"/>
      <c r="CF114" s="866">
        <v>51.4</v>
      </c>
      <c r="CG114" s="867"/>
      <c r="CH114" s="867"/>
      <c r="CI114" s="867"/>
      <c r="CJ114" s="867"/>
      <c r="CK114" s="921"/>
      <c r="CL114" s="806"/>
      <c r="CM114" s="809" t="s">
        <v>436</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449836</v>
      </c>
      <c r="DH114" s="802"/>
      <c r="DI114" s="802"/>
      <c r="DJ114" s="802"/>
      <c r="DK114" s="802"/>
      <c r="DL114" s="802">
        <v>257100</v>
      </c>
      <c r="DM114" s="802"/>
      <c r="DN114" s="802"/>
      <c r="DO114" s="802"/>
      <c r="DP114" s="802"/>
      <c r="DQ114" s="802">
        <v>133885</v>
      </c>
      <c r="DR114" s="802"/>
      <c r="DS114" s="802"/>
      <c r="DT114" s="802"/>
      <c r="DU114" s="802"/>
      <c r="DV114" s="779">
        <v>0</v>
      </c>
      <c r="DW114" s="779"/>
      <c r="DX114" s="779"/>
      <c r="DY114" s="779"/>
      <c r="DZ114" s="780"/>
    </row>
    <row r="115" spans="1:130" s="235" customFormat="1" ht="26.25" customHeight="1" x14ac:dyDescent="0.2">
      <c r="A115" s="908"/>
      <c r="B115" s="909"/>
      <c r="C115" s="735" t="s">
        <v>437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404818</v>
      </c>
      <c r="AB115" s="765"/>
      <c r="AC115" s="765"/>
      <c r="AD115" s="765"/>
      <c r="AE115" s="766"/>
      <c r="AF115" s="767">
        <v>370553</v>
      </c>
      <c r="AG115" s="765"/>
      <c r="AH115" s="765"/>
      <c r="AI115" s="765"/>
      <c r="AJ115" s="766"/>
      <c r="AK115" s="767">
        <v>303024</v>
      </c>
      <c r="AL115" s="765"/>
      <c r="AM115" s="765"/>
      <c r="AN115" s="765"/>
      <c r="AO115" s="766"/>
      <c r="AP115" s="812">
        <v>0.1</v>
      </c>
      <c r="AQ115" s="813"/>
      <c r="AR115" s="813"/>
      <c r="AS115" s="813"/>
      <c r="AT115" s="814"/>
      <c r="AU115" s="926"/>
      <c r="AV115" s="927"/>
      <c r="AW115" s="927"/>
      <c r="AX115" s="927"/>
      <c r="AY115" s="927"/>
      <c r="AZ115" s="800" t="s">
        <v>438</v>
      </c>
      <c r="BA115" s="735"/>
      <c r="BB115" s="735"/>
      <c r="BC115" s="735"/>
      <c r="BD115" s="735"/>
      <c r="BE115" s="735"/>
      <c r="BF115" s="735"/>
      <c r="BG115" s="735"/>
      <c r="BH115" s="735"/>
      <c r="BI115" s="735"/>
      <c r="BJ115" s="735"/>
      <c r="BK115" s="735"/>
      <c r="BL115" s="735"/>
      <c r="BM115" s="735"/>
      <c r="BN115" s="735"/>
      <c r="BO115" s="735"/>
      <c r="BP115" s="736"/>
      <c r="BQ115" s="801">
        <v>2147261</v>
      </c>
      <c r="BR115" s="802"/>
      <c r="BS115" s="802"/>
      <c r="BT115" s="802"/>
      <c r="BU115" s="802"/>
      <c r="BV115" s="802">
        <v>1988502</v>
      </c>
      <c r="BW115" s="802"/>
      <c r="BX115" s="802"/>
      <c r="BY115" s="802"/>
      <c r="BZ115" s="802"/>
      <c r="CA115" s="802">
        <v>1850836</v>
      </c>
      <c r="CB115" s="802"/>
      <c r="CC115" s="802"/>
      <c r="CD115" s="802"/>
      <c r="CE115" s="802"/>
      <c r="CF115" s="866">
        <v>0.6</v>
      </c>
      <c r="CG115" s="867"/>
      <c r="CH115" s="867"/>
      <c r="CI115" s="867"/>
      <c r="CJ115" s="867"/>
      <c r="CK115" s="921"/>
      <c r="CL115" s="806"/>
      <c r="CM115" s="800" t="s">
        <v>439</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400</v>
      </c>
      <c r="DH115" s="802"/>
      <c r="DI115" s="802"/>
      <c r="DJ115" s="802"/>
      <c r="DK115" s="802"/>
      <c r="DL115" s="802" t="s">
        <v>400</v>
      </c>
      <c r="DM115" s="802"/>
      <c r="DN115" s="802"/>
      <c r="DO115" s="802"/>
      <c r="DP115" s="802"/>
      <c r="DQ115" s="802" t="s">
        <v>371</v>
      </c>
      <c r="DR115" s="802"/>
      <c r="DS115" s="802"/>
      <c r="DT115" s="802"/>
      <c r="DU115" s="802"/>
      <c r="DV115" s="779" t="s">
        <v>400</v>
      </c>
      <c r="DW115" s="779"/>
      <c r="DX115" s="779"/>
      <c r="DY115" s="779"/>
      <c r="DZ115" s="780"/>
    </row>
    <row r="116" spans="1:130" s="235" customFormat="1" ht="26.25" customHeight="1" x14ac:dyDescent="0.2">
      <c r="A116" s="910"/>
      <c r="B116" s="911"/>
      <c r="C116" s="871" t="s">
        <v>440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371</v>
      </c>
      <c r="AB116" s="765"/>
      <c r="AC116" s="765"/>
      <c r="AD116" s="765"/>
      <c r="AE116" s="766"/>
      <c r="AF116" s="767" t="s">
        <v>371</v>
      </c>
      <c r="AG116" s="765"/>
      <c r="AH116" s="765"/>
      <c r="AI116" s="765"/>
      <c r="AJ116" s="766"/>
      <c r="AK116" s="767" t="s">
        <v>423</v>
      </c>
      <c r="AL116" s="765"/>
      <c r="AM116" s="765"/>
      <c r="AN116" s="765"/>
      <c r="AO116" s="766"/>
      <c r="AP116" s="812" t="s">
        <v>371</v>
      </c>
      <c r="AQ116" s="813"/>
      <c r="AR116" s="813"/>
      <c r="AS116" s="813"/>
      <c r="AT116" s="814"/>
      <c r="AU116" s="926"/>
      <c r="AV116" s="927"/>
      <c r="AW116" s="927"/>
      <c r="AX116" s="927"/>
      <c r="AY116" s="927"/>
      <c r="AZ116" s="854" t="s">
        <v>441</v>
      </c>
      <c r="BA116" s="855"/>
      <c r="BB116" s="855"/>
      <c r="BC116" s="855"/>
      <c r="BD116" s="855"/>
      <c r="BE116" s="855"/>
      <c r="BF116" s="855"/>
      <c r="BG116" s="855"/>
      <c r="BH116" s="855"/>
      <c r="BI116" s="855"/>
      <c r="BJ116" s="855"/>
      <c r="BK116" s="855"/>
      <c r="BL116" s="855"/>
      <c r="BM116" s="855"/>
      <c r="BN116" s="855"/>
      <c r="BO116" s="855"/>
      <c r="BP116" s="856"/>
      <c r="BQ116" s="801" t="s">
        <v>423</v>
      </c>
      <c r="BR116" s="802"/>
      <c r="BS116" s="802"/>
      <c r="BT116" s="802"/>
      <c r="BU116" s="802"/>
      <c r="BV116" s="802" t="s">
        <v>371</v>
      </c>
      <c r="BW116" s="802"/>
      <c r="BX116" s="802"/>
      <c r="BY116" s="802"/>
      <c r="BZ116" s="802"/>
      <c r="CA116" s="802" t="s">
        <v>400</v>
      </c>
      <c r="CB116" s="802"/>
      <c r="CC116" s="802"/>
      <c r="CD116" s="802"/>
      <c r="CE116" s="802"/>
      <c r="CF116" s="866" t="s">
        <v>400</v>
      </c>
      <c r="CG116" s="867"/>
      <c r="CH116" s="867"/>
      <c r="CI116" s="867"/>
      <c r="CJ116" s="867"/>
      <c r="CK116" s="921"/>
      <c r="CL116" s="806"/>
      <c r="CM116" s="809" t="s">
        <v>442</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423</v>
      </c>
      <c r="DH116" s="802"/>
      <c r="DI116" s="802"/>
      <c r="DJ116" s="802"/>
      <c r="DK116" s="802"/>
      <c r="DL116" s="802" t="s">
        <v>423</v>
      </c>
      <c r="DM116" s="802"/>
      <c r="DN116" s="802"/>
      <c r="DO116" s="802"/>
      <c r="DP116" s="802"/>
      <c r="DQ116" s="802" t="s">
        <v>423</v>
      </c>
      <c r="DR116" s="802"/>
      <c r="DS116" s="802"/>
      <c r="DT116" s="802"/>
      <c r="DU116" s="802"/>
      <c r="DV116" s="779" t="s">
        <v>371</v>
      </c>
      <c r="DW116" s="779"/>
      <c r="DX116" s="779"/>
      <c r="DY116" s="779"/>
      <c r="DZ116" s="780"/>
    </row>
    <row r="117" spans="1:130" s="235" customFormat="1" ht="26.25" customHeight="1" x14ac:dyDescent="0.2">
      <c r="A117" s="891" t="s">
        <v>155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443</v>
      </c>
      <c r="Z117" s="893"/>
      <c r="AA117" s="898">
        <v>106626207</v>
      </c>
      <c r="AB117" s="899"/>
      <c r="AC117" s="899"/>
      <c r="AD117" s="899"/>
      <c r="AE117" s="900"/>
      <c r="AF117" s="901">
        <v>107232919</v>
      </c>
      <c r="AG117" s="899"/>
      <c r="AH117" s="899"/>
      <c r="AI117" s="899"/>
      <c r="AJ117" s="900"/>
      <c r="AK117" s="901">
        <v>99622494</v>
      </c>
      <c r="AL117" s="899"/>
      <c r="AM117" s="899"/>
      <c r="AN117" s="899"/>
      <c r="AO117" s="900"/>
      <c r="AP117" s="902"/>
      <c r="AQ117" s="903"/>
      <c r="AR117" s="903"/>
      <c r="AS117" s="903"/>
      <c r="AT117" s="904"/>
      <c r="AU117" s="926"/>
      <c r="AV117" s="927"/>
      <c r="AW117" s="927"/>
      <c r="AX117" s="927"/>
      <c r="AY117" s="927"/>
      <c r="AZ117" s="800" t="s">
        <v>444</v>
      </c>
      <c r="BA117" s="735"/>
      <c r="BB117" s="735"/>
      <c r="BC117" s="735"/>
      <c r="BD117" s="735"/>
      <c r="BE117" s="735"/>
      <c r="BF117" s="735"/>
      <c r="BG117" s="735"/>
      <c r="BH117" s="735"/>
      <c r="BI117" s="735"/>
      <c r="BJ117" s="735"/>
      <c r="BK117" s="735"/>
      <c r="BL117" s="735"/>
      <c r="BM117" s="735"/>
      <c r="BN117" s="735"/>
      <c r="BO117" s="735"/>
      <c r="BP117" s="736"/>
      <c r="BQ117" s="801" t="s">
        <v>371</v>
      </c>
      <c r="BR117" s="802"/>
      <c r="BS117" s="802"/>
      <c r="BT117" s="802"/>
      <c r="BU117" s="802"/>
      <c r="BV117" s="802" t="s">
        <v>400</v>
      </c>
      <c r="BW117" s="802"/>
      <c r="BX117" s="802"/>
      <c r="BY117" s="802"/>
      <c r="BZ117" s="802"/>
      <c r="CA117" s="802" t="s">
        <v>371</v>
      </c>
      <c r="CB117" s="802"/>
      <c r="CC117" s="802"/>
      <c r="CD117" s="802"/>
      <c r="CE117" s="802"/>
      <c r="CF117" s="866" t="s">
        <v>400</v>
      </c>
      <c r="CG117" s="867"/>
      <c r="CH117" s="867"/>
      <c r="CI117" s="867"/>
      <c r="CJ117" s="867"/>
      <c r="CK117" s="921"/>
      <c r="CL117" s="806"/>
      <c r="CM117" s="809" t="s">
        <v>445</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371</v>
      </c>
      <c r="DH117" s="802"/>
      <c r="DI117" s="802"/>
      <c r="DJ117" s="802"/>
      <c r="DK117" s="802"/>
      <c r="DL117" s="802" t="s">
        <v>371</v>
      </c>
      <c r="DM117" s="802"/>
      <c r="DN117" s="802"/>
      <c r="DO117" s="802"/>
      <c r="DP117" s="802"/>
      <c r="DQ117" s="802" t="s">
        <v>371</v>
      </c>
      <c r="DR117" s="802"/>
      <c r="DS117" s="802"/>
      <c r="DT117" s="802"/>
      <c r="DU117" s="802"/>
      <c r="DV117" s="779" t="s">
        <v>371</v>
      </c>
      <c r="DW117" s="779"/>
      <c r="DX117" s="779"/>
      <c r="DY117" s="779"/>
      <c r="DZ117" s="780"/>
    </row>
    <row r="118" spans="1:130" s="235" customFormat="1" ht="26.25" customHeight="1" x14ac:dyDescent="0.2">
      <c r="A118" s="891" t="s">
        <v>418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416</v>
      </c>
      <c r="AB118" s="892"/>
      <c r="AC118" s="892"/>
      <c r="AD118" s="892"/>
      <c r="AE118" s="893"/>
      <c r="AF118" s="894" t="s">
        <v>308</v>
      </c>
      <c r="AG118" s="892"/>
      <c r="AH118" s="892"/>
      <c r="AI118" s="892"/>
      <c r="AJ118" s="893"/>
      <c r="AK118" s="894" t="s">
        <v>307</v>
      </c>
      <c r="AL118" s="892"/>
      <c r="AM118" s="892"/>
      <c r="AN118" s="892"/>
      <c r="AO118" s="893"/>
      <c r="AP118" s="895" t="s">
        <v>417</v>
      </c>
      <c r="AQ118" s="896"/>
      <c r="AR118" s="896"/>
      <c r="AS118" s="896"/>
      <c r="AT118" s="897"/>
      <c r="AU118" s="926"/>
      <c r="AV118" s="927"/>
      <c r="AW118" s="927"/>
      <c r="AX118" s="927"/>
      <c r="AY118" s="927"/>
      <c r="AZ118" s="870" t="s">
        <v>446</v>
      </c>
      <c r="BA118" s="871"/>
      <c r="BB118" s="871"/>
      <c r="BC118" s="871"/>
      <c r="BD118" s="871"/>
      <c r="BE118" s="871"/>
      <c r="BF118" s="871"/>
      <c r="BG118" s="871"/>
      <c r="BH118" s="871"/>
      <c r="BI118" s="871"/>
      <c r="BJ118" s="871"/>
      <c r="BK118" s="871"/>
      <c r="BL118" s="871"/>
      <c r="BM118" s="871"/>
      <c r="BN118" s="871"/>
      <c r="BO118" s="871"/>
      <c r="BP118" s="872"/>
      <c r="BQ118" s="853" t="s">
        <v>371</v>
      </c>
      <c r="BR118" s="833"/>
      <c r="BS118" s="833"/>
      <c r="BT118" s="833"/>
      <c r="BU118" s="833"/>
      <c r="BV118" s="833" t="s">
        <v>371</v>
      </c>
      <c r="BW118" s="833"/>
      <c r="BX118" s="833"/>
      <c r="BY118" s="833"/>
      <c r="BZ118" s="833"/>
      <c r="CA118" s="833" t="s">
        <v>371</v>
      </c>
      <c r="CB118" s="833"/>
      <c r="CC118" s="833"/>
      <c r="CD118" s="833"/>
      <c r="CE118" s="833"/>
      <c r="CF118" s="866" t="s">
        <v>371</v>
      </c>
      <c r="CG118" s="867"/>
      <c r="CH118" s="867"/>
      <c r="CI118" s="867"/>
      <c r="CJ118" s="867"/>
      <c r="CK118" s="921"/>
      <c r="CL118" s="806"/>
      <c r="CM118" s="809" t="s">
        <v>447</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371</v>
      </c>
      <c r="DH118" s="802"/>
      <c r="DI118" s="802"/>
      <c r="DJ118" s="802"/>
      <c r="DK118" s="802"/>
      <c r="DL118" s="802" t="s">
        <v>371</v>
      </c>
      <c r="DM118" s="802"/>
      <c r="DN118" s="802"/>
      <c r="DO118" s="802"/>
      <c r="DP118" s="802"/>
      <c r="DQ118" s="802" t="s">
        <v>371</v>
      </c>
      <c r="DR118" s="802"/>
      <c r="DS118" s="802"/>
      <c r="DT118" s="802"/>
      <c r="DU118" s="802"/>
      <c r="DV118" s="779" t="s">
        <v>371</v>
      </c>
      <c r="DW118" s="779"/>
      <c r="DX118" s="779"/>
      <c r="DY118" s="779"/>
      <c r="DZ118" s="780"/>
    </row>
    <row r="119" spans="1:130" s="235" customFormat="1" ht="26.25" customHeight="1" x14ac:dyDescent="0.2">
      <c r="A119" s="803" t="s">
        <v>421</v>
      </c>
      <c r="B119" s="804"/>
      <c r="C119" s="881" t="s">
        <v>422</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371</v>
      </c>
      <c r="AB119" s="885"/>
      <c r="AC119" s="885"/>
      <c r="AD119" s="885"/>
      <c r="AE119" s="886"/>
      <c r="AF119" s="887" t="s">
        <v>371</v>
      </c>
      <c r="AG119" s="885"/>
      <c r="AH119" s="885"/>
      <c r="AI119" s="885"/>
      <c r="AJ119" s="886"/>
      <c r="AK119" s="887" t="s">
        <v>371</v>
      </c>
      <c r="AL119" s="885"/>
      <c r="AM119" s="885"/>
      <c r="AN119" s="885"/>
      <c r="AO119" s="886"/>
      <c r="AP119" s="888" t="s">
        <v>371</v>
      </c>
      <c r="AQ119" s="889"/>
      <c r="AR119" s="889"/>
      <c r="AS119" s="889"/>
      <c r="AT119" s="890"/>
      <c r="AU119" s="928"/>
      <c r="AV119" s="929"/>
      <c r="AW119" s="929"/>
      <c r="AX119" s="929"/>
      <c r="AY119" s="929"/>
      <c r="AZ119" s="266" t="s">
        <v>155</v>
      </c>
      <c r="BA119" s="266"/>
      <c r="BB119" s="266"/>
      <c r="BC119" s="266"/>
      <c r="BD119" s="266"/>
      <c r="BE119" s="266"/>
      <c r="BF119" s="266"/>
      <c r="BG119" s="266"/>
      <c r="BH119" s="266"/>
      <c r="BI119" s="266"/>
      <c r="BJ119" s="266"/>
      <c r="BK119" s="266"/>
      <c r="BL119" s="266"/>
      <c r="BM119" s="266"/>
      <c r="BN119" s="266"/>
      <c r="BO119" s="868" t="s">
        <v>448</v>
      </c>
      <c r="BP119" s="869"/>
      <c r="BQ119" s="853">
        <v>1437312261</v>
      </c>
      <c r="BR119" s="833"/>
      <c r="BS119" s="833"/>
      <c r="BT119" s="833"/>
      <c r="BU119" s="833"/>
      <c r="BV119" s="833">
        <v>1433544970</v>
      </c>
      <c r="BW119" s="833"/>
      <c r="BX119" s="833"/>
      <c r="BY119" s="833"/>
      <c r="BZ119" s="833"/>
      <c r="CA119" s="833">
        <v>1441044575</v>
      </c>
      <c r="CB119" s="833"/>
      <c r="CC119" s="833"/>
      <c r="CD119" s="833"/>
      <c r="CE119" s="833"/>
      <c r="CF119" s="731"/>
      <c r="CG119" s="732"/>
      <c r="CH119" s="732"/>
      <c r="CI119" s="732"/>
      <c r="CJ119" s="822"/>
      <c r="CK119" s="922"/>
      <c r="CL119" s="808"/>
      <c r="CM119" s="826" t="s">
        <v>449</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118</v>
      </c>
      <c r="DH119" s="802"/>
      <c r="DI119" s="802"/>
      <c r="DJ119" s="802"/>
      <c r="DK119" s="802"/>
      <c r="DL119" s="802" t="s">
        <v>371</v>
      </c>
      <c r="DM119" s="802"/>
      <c r="DN119" s="802"/>
      <c r="DO119" s="802"/>
      <c r="DP119" s="802"/>
      <c r="DQ119" s="802" t="s">
        <v>118</v>
      </c>
      <c r="DR119" s="802"/>
      <c r="DS119" s="802"/>
      <c r="DT119" s="802"/>
      <c r="DU119" s="802"/>
      <c r="DV119" s="779" t="s">
        <v>371</v>
      </c>
      <c r="DW119" s="779"/>
      <c r="DX119" s="779"/>
      <c r="DY119" s="779"/>
      <c r="DZ119" s="780"/>
    </row>
    <row r="120" spans="1:130" s="235" customFormat="1" ht="26.25" customHeight="1" x14ac:dyDescent="0.2">
      <c r="A120" s="805"/>
      <c r="B120" s="806"/>
      <c r="C120" s="809" t="s">
        <v>426</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371</v>
      </c>
      <c r="AB120" s="765"/>
      <c r="AC120" s="765"/>
      <c r="AD120" s="765"/>
      <c r="AE120" s="766"/>
      <c r="AF120" s="767" t="s">
        <v>118</v>
      </c>
      <c r="AG120" s="765"/>
      <c r="AH120" s="765"/>
      <c r="AI120" s="765"/>
      <c r="AJ120" s="766"/>
      <c r="AK120" s="767" t="s">
        <v>371</v>
      </c>
      <c r="AL120" s="765"/>
      <c r="AM120" s="765"/>
      <c r="AN120" s="765"/>
      <c r="AO120" s="766"/>
      <c r="AP120" s="812" t="s">
        <v>371</v>
      </c>
      <c r="AQ120" s="813"/>
      <c r="AR120" s="813"/>
      <c r="AS120" s="813"/>
      <c r="AT120" s="814"/>
      <c r="AU120" s="873" t="s">
        <v>450</v>
      </c>
      <c r="AV120" s="874"/>
      <c r="AW120" s="874"/>
      <c r="AX120" s="874"/>
      <c r="AY120" s="875"/>
      <c r="AZ120" s="847" t="s">
        <v>451</v>
      </c>
      <c r="BA120" s="793"/>
      <c r="BB120" s="793"/>
      <c r="BC120" s="793"/>
      <c r="BD120" s="793"/>
      <c r="BE120" s="793"/>
      <c r="BF120" s="793"/>
      <c r="BG120" s="793"/>
      <c r="BH120" s="793"/>
      <c r="BI120" s="793"/>
      <c r="BJ120" s="793"/>
      <c r="BK120" s="793"/>
      <c r="BL120" s="793"/>
      <c r="BM120" s="793"/>
      <c r="BN120" s="793"/>
      <c r="BO120" s="793"/>
      <c r="BP120" s="794"/>
      <c r="BQ120" s="848">
        <v>47304206</v>
      </c>
      <c r="BR120" s="830"/>
      <c r="BS120" s="830"/>
      <c r="BT120" s="830"/>
      <c r="BU120" s="830"/>
      <c r="BV120" s="830">
        <v>48465569</v>
      </c>
      <c r="BW120" s="830"/>
      <c r="BX120" s="830"/>
      <c r="BY120" s="830"/>
      <c r="BZ120" s="830"/>
      <c r="CA120" s="830">
        <v>50915086</v>
      </c>
      <c r="CB120" s="830"/>
      <c r="CC120" s="830"/>
      <c r="CD120" s="830"/>
      <c r="CE120" s="830"/>
      <c r="CF120" s="857">
        <v>15.9</v>
      </c>
      <c r="CG120" s="858"/>
      <c r="CH120" s="858"/>
      <c r="CI120" s="858"/>
      <c r="CJ120" s="858"/>
      <c r="CK120" s="859" t="s">
        <v>452</v>
      </c>
      <c r="CL120" s="839"/>
      <c r="CM120" s="839"/>
      <c r="CN120" s="839"/>
      <c r="CO120" s="840"/>
      <c r="CP120" s="863" t="s">
        <v>453</v>
      </c>
      <c r="CQ120" s="864"/>
      <c r="CR120" s="864"/>
      <c r="CS120" s="864"/>
      <c r="CT120" s="864"/>
      <c r="CU120" s="864"/>
      <c r="CV120" s="864"/>
      <c r="CW120" s="864"/>
      <c r="CX120" s="864"/>
      <c r="CY120" s="864"/>
      <c r="CZ120" s="864"/>
      <c r="DA120" s="864"/>
      <c r="DB120" s="864"/>
      <c r="DC120" s="864"/>
      <c r="DD120" s="864"/>
      <c r="DE120" s="864"/>
      <c r="DF120" s="865"/>
      <c r="DG120" s="848">
        <v>2733303</v>
      </c>
      <c r="DH120" s="830"/>
      <c r="DI120" s="830"/>
      <c r="DJ120" s="830"/>
      <c r="DK120" s="830"/>
      <c r="DL120" s="830">
        <v>3320742</v>
      </c>
      <c r="DM120" s="830"/>
      <c r="DN120" s="830"/>
      <c r="DO120" s="830"/>
      <c r="DP120" s="830"/>
      <c r="DQ120" s="830">
        <v>3787561</v>
      </c>
      <c r="DR120" s="830"/>
      <c r="DS120" s="830"/>
      <c r="DT120" s="830"/>
      <c r="DU120" s="830"/>
      <c r="DV120" s="831">
        <v>1.2</v>
      </c>
      <c r="DW120" s="831"/>
      <c r="DX120" s="831"/>
      <c r="DY120" s="831"/>
      <c r="DZ120" s="832"/>
    </row>
    <row r="121" spans="1:130" s="235" customFormat="1" ht="26.25" customHeight="1" x14ac:dyDescent="0.2">
      <c r="A121" s="805"/>
      <c r="B121" s="806"/>
      <c r="C121" s="854" t="s">
        <v>454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226831</v>
      </c>
      <c r="AB121" s="765"/>
      <c r="AC121" s="765"/>
      <c r="AD121" s="765"/>
      <c r="AE121" s="766"/>
      <c r="AF121" s="767">
        <v>172811</v>
      </c>
      <c r="AG121" s="765"/>
      <c r="AH121" s="765"/>
      <c r="AI121" s="765"/>
      <c r="AJ121" s="766"/>
      <c r="AK121" s="767">
        <v>99279</v>
      </c>
      <c r="AL121" s="765"/>
      <c r="AM121" s="765"/>
      <c r="AN121" s="765"/>
      <c r="AO121" s="766"/>
      <c r="AP121" s="812">
        <v>0</v>
      </c>
      <c r="AQ121" s="813"/>
      <c r="AR121" s="813"/>
      <c r="AS121" s="813"/>
      <c r="AT121" s="814"/>
      <c r="AU121" s="876"/>
      <c r="AV121" s="877"/>
      <c r="AW121" s="877"/>
      <c r="AX121" s="877"/>
      <c r="AY121" s="878"/>
      <c r="AZ121" s="800" t="s">
        <v>455</v>
      </c>
      <c r="BA121" s="735"/>
      <c r="BB121" s="735"/>
      <c r="BC121" s="735"/>
      <c r="BD121" s="735"/>
      <c r="BE121" s="735"/>
      <c r="BF121" s="735"/>
      <c r="BG121" s="735"/>
      <c r="BH121" s="735"/>
      <c r="BI121" s="735"/>
      <c r="BJ121" s="735"/>
      <c r="BK121" s="735"/>
      <c r="BL121" s="735"/>
      <c r="BM121" s="735"/>
      <c r="BN121" s="735"/>
      <c r="BO121" s="735"/>
      <c r="BP121" s="736"/>
      <c r="BQ121" s="801">
        <v>9157973</v>
      </c>
      <c r="BR121" s="802"/>
      <c r="BS121" s="802"/>
      <c r="BT121" s="802"/>
      <c r="BU121" s="802"/>
      <c r="BV121" s="802">
        <v>8828009</v>
      </c>
      <c r="BW121" s="802"/>
      <c r="BX121" s="802"/>
      <c r="BY121" s="802"/>
      <c r="BZ121" s="802"/>
      <c r="CA121" s="802">
        <v>8274561</v>
      </c>
      <c r="CB121" s="802"/>
      <c r="CC121" s="802"/>
      <c r="CD121" s="802"/>
      <c r="CE121" s="802"/>
      <c r="CF121" s="866">
        <v>2.6</v>
      </c>
      <c r="CG121" s="867"/>
      <c r="CH121" s="867"/>
      <c r="CI121" s="867"/>
      <c r="CJ121" s="867"/>
      <c r="CK121" s="860"/>
      <c r="CL121" s="842"/>
      <c r="CM121" s="842"/>
      <c r="CN121" s="842"/>
      <c r="CO121" s="843"/>
      <c r="CP121" s="823" t="s">
        <v>394</v>
      </c>
      <c r="CQ121" s="824"/>
      <c r="CR121" s="824"/>
      <c r="CS121" s="824"/>
      <c r="CT121" s="824"/>
      <c r="CU121" s="824"/>
      <c r="CV121" s="824"/>
      <c r="CW121" s="824"/>
      <c r="CX121" s="824"/>
      <c r="CY121" s="824"/>
      <c r="CZ121" s="824"/>
      <c r="DA121" s="824"/>
      <c r="DB121" s="824"/>
      <c r="DC121" s="824"/>
      <c r="DD121" s="824"/>
      <c r="DE121" s="824"/>
      <c r="DF121" s="825"/>
      <c r="DG121" s="801">
        <v>595504</v>
      </c>
      <c r="DH121" s="802"/>
      <c r="DI121" s="802"/>
      <c r="DJ121" s="802"/>
      <c r="DK121" s="802"/>
      <c r="DL121" s="802">
        <v>716332</v>
      </c>
      <c r="DM121" s="802"/>
      <c r="DN121" s="802"/>
      <c r="DO121" s="802"/>
      <c r="DP121" s="802"/>
      <c r="DQ121" s="802">
        <v>868744</v>
      </c>
      <c r="DR121" s="802"/>
      <c r="DS121" s="802"/>
      <c r="DT121" s="802"/>
      <c r="DU121" s="802"/>
      <c r="DV121" s="779">
        <v>0.3</v>
      </c>
      <c r="DW121" s="779"/>
      <c r="DX121" s="779"/>
      <c r="DY121" s="779"/>
      <c r="DZ121" s="780"/>
    </row>
    <row r="122" spans="1:130" s="235" customFormat="1" ht="26.25" customHeight="1" x14ac:dyDescent="0.2">
      <c r="A122" s="805"/>
      <c r="B122" s="806"/>
      <c r="C122" s="809" t="s">
        <v>436</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33567</v>
      </c>
      <c r="AB122" s="765"/>
      <c r="AC122" s="765"/>
      <c r="AD122" s="765"/>
      <c r="AE122" s="766"/>
      <c r="AF122" s="767">
        <v>36088</v>
      </c>
      <c r="AG122" s="765"/>
      <c r="AH122" s="765"/>
      <c r="AI122" s="765"/>
      <c r="AJ122" s="766"/>
      <c r="AK122" s="767">
        <v>30803</v>
      </c>
      <c r="AL122" s="765"/>
      <c r="AM122" s="765"/>
      <c r="AN122" s="765"/>
      <c r="AO122" s="766"/>
      <c r="AP122" s="812">
        <v>0</v>
      </c>
      <c r="AQ122" s="813"/>
      <c r="AR122" s="813"/>
      <c r="AS122" s="813"/>
      <c r="AT122" s="814"/>
      <c r="AU122" s="876"/>
      <c r="AV122" s="877"/>
      <c r="AW122" s="877"/>
      <c r="AX122" s="877"/>
      <c r="AY122" s="878"/>
      <c r="AZ122" s="870" t="s">
        <v>456</v>
      </c>
      <c r="BA122" s="871"/>
      <c r="BB122" s="871"/>
      <c r="BC122" s="871"/>
      <c r="BD122" s="871"/>
      <c r="BE122" s="871"/>
      <c r="BF122" s="871"/>
      <c r="BG122" s="871"/>
      <c r="BH122" s="871"/>
      <c r="BI122" s="871"/>
      <c r="BJ122" s="871"/>
      <c r="BK122" s="871"/>
      <c r="BL122" s="871"/>
      <c r="BM122" s="871"/>
      <c r="BN122" s="871"/>
      <c r="BO122" s="871"/>
      <c r="BP122" s="872"/>
      <c r="BQ122" s="853">
        <v>755979839</v>
      </c>
      <c r="BR122" s="833"/>
      <c r="BS122" s="833"/>
      <c r="BT122" s="833"/>
      <c r="BU122" s="833"/>
      <c r="BV122" s="833">
        <v>745749719</v>
      </c>
      <c r="BW122" s="833"/>
      <c r="BX122" s="833"/>
      <c r="BY122" s="833"/>
      <c r="BZ122" s="833"/>
      <c r="CA122" s="833">
        <v>745513991</v>
      </c>
      <c r="CB122" s="833"/>
      <c r="CC122" s="833"/>
      <c r="CD122" s="833"/>
      <c r="CE122" s="833"/>
      <c r="CF122" s="834">
        <v>232.4</v>
      </c>
      <c r="CG122" s="835"/>
      <c r="CH122" s="835"/>
      <c r="CI122" s="835"/>
      <c r="CJ122" s="835"/>
      <c r="CK122" s="860"/>
      <c r="CL122" s="842"/>
      <c r="CM122" s="842"/>
      <c r="CN122" s="842"/>
      <c r="CO122" s="843"/>
      <c r="CP122" s="823" t="s">
        <v>392</v>
      </c>
      <c r="CQ122" s="824"/>
      <c r="CR122" s="824"/>
      <c r="CS122" s="824"/>
      <c r="CT122" s="824"/>
      <c r="CU122" s="824"/>
      <c r="CV122" s="824"/>
      <c r="CW122" s="824"/>
      <c r="CX122" s="824"/>
      <c r="CY122" s="824"/>
      <c r="CZ122" s="824"/>
      <c r="DA122" s="824"/>
      <c r="DB122" s="824"/>
      <c r="DC122" s="824"/>
      <c r="DD122" s="824"/>
      <c r="DE122" s="824"/>
      <c r="DF122" s="825"/>
      <c r="DG122" s="801" t="s">
        <v>371</v>
      </c>
      <c r="DH122" s="802"/>
      <c r="DI122" s="802"/>
      <c r="DJ122" s="802"/>
      <c r="DK122" s="802"/>
      <c r="DL122" s="802">
        <v>43400</v>
      </c>
      <c r="DM122" s="802"/>
      <c r="DN122" s="802"/>
      <c r="DO122" s="802"/>
      <c r="DP122" s="802"/>
      <c r="DQ122" s="802">
        <v>47000</v>
      </c>
      <c r="DR122" s="802"/>
      <c r="DS122" s="802"/>
      <c r="DT122" s="802"/>
      <c r="DU122" s="802"/>
      <c r="DV122" s="779">
        <v>0</v>
      </c>
      <c r="DW122" s="779"/>
      <c r="DX122" s="779"/>
      <c r="DY122" s="779"/>
      <c r="DZ122" s="780"/>
    </row>
    <row r="123" spans="1:130" s="235" customFormat="1" ht="26.25" customHeight="1" x14ac:dyDescent="0.2">
      <c r="A123" s="805"/>
      <c r="B123" s="806"/>
      <c r="C123" s="809" t="s">
        <v>442</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371</v>
      </c>
      <c r="AG123" s="765"/>
      <c r="AH123" s="765"/>
      <c r="AI123" s="765"/>
      <c r="AJ123" s="766"/>
      <c r="AK123" s="767" t="s">
        <v>371</v>
      </c>
      <c r="AL123" s="765"/>
      <c r="AM123" s="765"/>
      <c r="AN123" s="765"/>
      <c r="AO123" s="766"/>
      <c r="AP123" s="812" t="s">
        <v>371</v>
      </c>
      <c r="AQ123" s="813"/>
      <c r="AR123" s="813"/>
      <c r="AS123" s="813"/>
      <c r="AT123" s="814"/>
      <c r="AU123" s="879"/>
      <c r="AV123" s="880"/>
      <c r="AW123" s="880"/>
      <c r="AX123" s="880"/>
      <c r="AY123" s="880"/>
      <c r="AZ123" s="266" t="s">
        <v>155</v>
      </c>
      <c r="BA123" s="266"/>
      <c r="BB123" s="266"/>
      <c r="BC123" s="266"/>
      <c r="BD123" s="266"/>
      <c r="BE123" s="266"/>
      <c r="BF123" s="266"/>
      <c r="BG123" s="266"/>
      <c r="BH123" s="266"/>
      <c r="BI123" s="266"/>
      <c r="BJ123" s="266"/>
      <c r="BK123" s="266"/>
      <c r="BL123" s="266"/>
      <c r="BM123" s="266"/>
      <c r="BN123" s="266"/>
      <c r="BO123" s="868" t="s">
        <v>457</v>
      </c>
      <c r="BP123" s="869"/>
      <c r="BQ123" s="820">
        <v>812442018</v>
      </c>
      <c r="BR123" s="821"/>
      <c r="BS123" s="821"/>
      <c r="BT123" s="821"/>
      <c r="BU123" s="821"/>
      <c r="BV123" s="821">
        <v>803043297</v>
      </c>
      <c r="BW123" s="821"/>
      <c r="BX123" s="821"/>
      <c r="BY123" s="821"/>
      <c r="BZ123" s="821"/>
      <c r="CA123" s="821">
        <v>804703638</v>
      </c>
      <c r="CB123" s="821"/>
      <c r="CC123" s="821"/>
      <c r="CD123" s="821"/>
      <c r="CE123" s="821"/>
      <c r="CF123" s="731"/>
      <c r="CG123" s="732"/>
      <c r="CH123" s="732"/>
      <c r="CI123" s="732"/>
      <c r="CJ123" s="822"/>
      <c r="CK123" s="860"/>
      <c r="CL123" s="842"/>
      <c r="CM123" s="842"/>
      <c r="CN123" s="842"/>
      <c r="CO123" s="843"/>
      <c r="CP123" s="823" t="s">
        <v>458</v>
      </c>
      <c r="CQ123" s="824"/>
      <c r="CR123" s="824"/>
      <c r="CS123" s="824"/>
      <c r="CT123" s="824"/>
      <c r="CU123" s="824"/>
      <c r="CV123" s="824"/>
      <c r="CW123" s="824"/>
      <c r="CX123" s="824"/>
      <c r="CY123" s="824"/>
      <c r="CZ123" s="824"/>
      <c r="DA123" s="824"/>
      <c r="DB123" s="824"/>
      <c r="DC123" s="824"/>
      <c r="DD123" s="824"/>
      <c r="DE123" s="824"/>
      <c r="DF123" s="825"/>
      <c r="DG123" s="801" t="s">
        <v>371</v>
      </c>
      <c r="DH123" s="802"/>
      <c r="DI123" s="802"/>
      <c r="DJ123" s="802"/>
      <c r="DK123" s="802"/>
      <c r="DL123" s="802" t="s">
        <v>371</v>
      </c>
      <c r="DM123" s="802"/>
      <c r="DN123" s="802"/>
      <c r="DO123" s="802"/>
      <c r="DP123" s="802"/>
      <c r="DQ123" s="802" t="s">
        <v>118</v>
      </c>
      <c r="DR123" s="802"/>
      <c r="DS123" s="802"/>
      <c r="DT123" s="802"/>
      <c r="DU123" s="802"/>
      <c r="DV123" s="779" t="s">
        <v>118</v>
      </c>
      <c r="DW123" s="779"/>
      <c r="DX123" s="779"/>
      <c r="DY123" s="779"/>
      <c r="DZ123" s="780"/>
    </row>
    <row r="124" spans="1:130" s="235" customFormat="1" ht="26.25" customHeight="1" thickBot="1" x14ac:dyDescent="0.25">
      <c r="A124" s="805"/>
      <c r="B124" s="806"/>
      <c r="C124" s="809" t="s">
        <v>445</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371</v>
      </c>
      <c r="AB124" s="765"/>
      <c r="AC124" s="765"/>
      <c r="AD124" s="765"/>
      <c r="AE124" s="766"/>
      <c r="AF124" s="767" t="s">
        <v>118</v>
      </c>
      <c r="AG124" s="765"/>
      <c r="AH124" s="765"/>
      <c r="AI124" s="765"/>
      <c r="AJ124" s="766"/>
      <c r="AK124" s="767" t="s">
        <v>371</v>
      </c>
      <c r="AL124" s="765"/>
      <c r="AM124" s="765"/>
      <c r="AN124" s="765"/>
      <c r="AO124" s="766"/>
      <c r="AP124" s="812" t="s">
        <v>118</v>
      </c>
      <c r="AQ124" s="813"/>
      <c r="AR124" s="813"/>
      <c r="AS124" s="813"/>
      <c r="AT124" s="814"/>
      <c r="AU124" s="815" t="s">
        <v>459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193.9</v>
      </c>
      <c r="BR124" s="819"/>
      <c r="BS124" s="819"/>
      <c r="BT124" s="819"/>
      <c r="BU124" s="819"/>
      <c r="BV124" s="819">
        <v>196.8</v>
      </c>
      <c r="BW124" s="819"/>
      <c r="BX124" s="819"/>
      <c r="BY124" s="819"/>
      <c r="BZ124" s="819"/>
      <c r="CA124" s="819">
        <v>198.3</v>
      </c>
      <c r="CB124" s="819"/>
      <c r="CC124" s="819"/>
      <c r="CD124" s="819"/>
      <c r="CE124" s="819"/>
      <c r="CF124" s="709"/>
      <c r="CG124" s="710"/>
      <c r="CH124" s="710"/>
      <c r="CI124" s="710"/>
      <c r="CJ124" s="849"/>
      <c r="CK124" s="861"/>
      <c r="CL124" s="861"/>
      <c r="CM124" s="861"/>
      <c r="CN124" s="861"/>
      <c r="CO124" s="862"/>
      <c r="CP124" s="850" t="s">
        <v>460</v>
      </c>
      <c r="CQ124" s="851"/>
      <c r="CR124" s="851"/>
      <c r="CS124" s="851"/>
      <c r="CT124" s="851"/>
      <c r="CU124" s="851"/>
      <c r="CV124" s="851"/>
      <c r="CW124" s="851"/>
      <c r="CX124" s="851"/>
      <c r="CY124" s="851"/>
      <c r="CZ124" s="851"/>
      <c r="DA124" s="851"/>
      <c r="DB124" s="851"/>
      <c r="DC124" s="851"/>
      <c r="DD124" s="851"/>
      <c r="DE124" s="851"/>
      <c r="DF124" s="852"/>
      <c r="DG124" s="853">
        <v>285082</v>
      </c>
      <c r="DH124" s="833"/>
      <c r="DI124" s="833"/>
      <c r="DJ124" s="833"/>
      <c r="DK124" s="833"/>
      <c r="DL124" s="833" t="s">
        <v>371</v>
      </c>
      <c r="DM124" s="833"/>
      <c r="DN124" s="833"/>
      <c r="DO124" s="833"/>
      <c r="DP124" s="833"/>
      <c r="DQ124" s="833" t="s">
        <v>371</v>
      </c>
      <c r="DR124" s="833"/>
      <c r="DS124" s="833"/>
      <c r="DT124" s="833"/>
      <c r="DU124" s="833"/>
      <c r="DV124" s="836" t="s">
        <v>371</v>
      </c>
      <c r="DW124" s="836"/>
      <c r="DX124" s="836"/>
      <c r="DY124" s="836"/>
      <c r="DZ124" s="837"/>
    </row>
    <row r="125" spans="1:130" s="235" customFormat="1" ht="26.25" customHeight="1" x14ac:dyDescent="0.2">
      <c r="A125" s="805"/>
      <c r="B125" s="806"/>
      <c r="C125" s="809" t="s">
        <v>447</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371</v>
      </c>
      <c r="AB125" s="765"/>
      <c r="AC125" s="765"/>
      <c r="AD125" s="765"/>
      <c r="AE125" s="766"/>
      <c r="AF125" s="767" t="s">
        <v>118</v>
      </c>
      <c r="AG125" s="765"/>
      <c r="AH125" s="765"/>
      <c r="AI125" s="765"/>
      <c r="AJ125" s="766"/>
      <c r="AK125" s="767" t="s">
        <v>371</v>
      </c>
      <c r="AL125" s="765"/>
      <c r="AM125" s="765"/>
      <c r="AN125" s="765"/>
      <c r="AO125" s="766"/>
      <c r="AP125" s="812" t="s">
        <v>371</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461</v>
      </c>
      <c r="CL125" s="839"/>
      <c r="CM125" s="839"/>
      <c r="CN125" s="839"/>
      <c r="CO125" s="840"/>
      <c r="CP125" s="847" t="s">
        <v>462</v>
      </c>
      <c r="CQ125" s="793"/>
      <c r="CR125" s="793"/>
      <c r="CS125" s="793"/>
      <c r="CT125" s="793"/>
      <c r="CU125" s="793"/>
      <c r="CV125" s="793"/>
      <c r="CW125" s="793"/>
      <c r="CX125" s="793"/>
      <c r="CY125" s="793"/>
      <c r="CZ125" s="793"/>
      <c r="DA125" s="793"/>
      <c r="DB125" s="793"/>
      <c r="DC125" s="793"/>
      <c r="DD125" s="793"/>
      <c r="DE125" s="793"/>
      <c r="DF125" s="794"/>
      <c r="DG125" s="848" t="s">
        <v>371</v>
      </c>
      <c r="DH125" s="830"/>
      <c r="DI125" s="830"/>
      <c r="DJ125" s="830"/>
      <c r="DK125" s="830"/>
      <c r="DL125" s="830" t="s">
        <v>118</v>
      </c>
      <c r="DM125" s="830"/>
      <c r="DN125" s="830"/>
      <c r="DO125" s="830"/>
      <c r="DP125" s="830"/>
      <c r="DQ125" s="830" t="s">
        <v>118</v>
      </c>
      <c r="DR125" s="830"/>
      <c r="DS125" s="830"/>
      <c r="DT125" s="830"/>
      <c r="DU125" s="830"/>
      <c r="DV125" s="831" t="s">
        <v>371</v>
      </c>
      <c r="DW125" s="831"/>
      <c r="DX125" s="831"/>
      <c r="DY125" s="831"/>
      <c r="DZ125" s="832"/>
    </row>
    <row r="126" spans="1:130" s="235" customFormat="1" ht="26.25" customHeight="1" thickBot="1" x14ac:dyDescent="0.25">
      <c r="A126" s="805"/>
      <c r="B126" s="806"/>
      <c r="C126" s="809" t="s">
        <v>449</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118</v>
      </c>
      <c r="AB126" s="765"/>
      <c r="AC126" s="765"/>
      <c r="AD126" s="765"/>
      <c r="AE126" s="766"/>
      <c r="AF126" s="767" t="s">
        <v>118</v>
      </c>
      <c r="AG126" s="765"/>
      <c r="AH126" s="765"/>
      <c r="AI126" s="765"/>
      <c r="AJ126" s="766"/>
      <c r="AK126" s="767" t="s">
        <v>371</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463</v>
      </c>
      <c r="CQ126" s="735"/>
      <c r="CR126" s="735"/>
      <c r="CS126" s="735"/>
      <c r="CT126" s="735"/>
      <c r="CU126" s="735"/>
      <c r="CV126" s="735"/>
      <c r="CW126" s="735"/>
      <c r="CX126" s="735"/>
      <c r="CY126" s="735"/>
      <c r="CZ126" s="735"/>
      <c r="DA126" s="735"/>
      <c r="DB126" s="735"/>
      <c r="DC126" s="735"/>
      <c r="DD126" s="735"/>
      <c r="DE126" s="735"/>
      <c r="DF126" s="736"/>
      <c r="DG126" s="801" t="s">
        <v>118</v>
      </c>
      <c r="DH126" s="802"/>
      <c r="DI126" s="802"/>
      <c r="DJ126" s="802"/>
      <c r="DK126" s="802"/>
      <c r="DL126" s="802" t="s">
        <v>118</v>
      </c>
      <c r="DM126" s="802"/>
      <c r="DN126" s="802"/>
      <c r="DO126" s="802"/>
      <c r="DP126" s="802"/>
      <c r="DQ126" s="802" t="s">
        <v>371</v>
      </c>
      <c r="DR126" s="802"/>
      <c r="DS126" s="802"/>
      <c r="DT126" s="802"/>
      <c r="DU126" s="802"/>
      <c r="DV126" s="779" t="s">
        <v>371</v>
      </c>
      <c r="DW126" s="779"/>
      <c r="DX126" s="779"/>
      <c r="DY126" s="779"/>
      <c r="DZ126" s="780"/>
    </row>
    <row r="127" spans="1:130" s="235" customFormat="1" ht="26.25" customHeight="1" x14ac:dyDescent="0.2">
      <c r="A127" s="807"/>
      <c r="B127" s="808"/>
      <c r="C127" s="826" t="s">
        <v>464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144420</v>
      </c>
      <c r="AB127" s="765"/>
      <c r="AC127" s="765"/>
      <c r="AD127" s="765"/>
      <c r="AE127" s="766"/>
      <c r="AF127" s="767">
        <v>161654</v>
      </c>
      <c r="AG127" s="765"/>
      <c r="AH127" s="765"/>
      <c r="AI127" s="765"/>
      <c r="AJ127" s="766"/>
      <c r="AK127" s="767">
        <v>172942</v>
      </c>
      <c r="AL127" s="765"/>
      <c r="AM127" s="765"/>
      <c r="AN127" s="765"/>
      <c r="AO127" s="766"/>
      <c r="AP127" s="812">
        <v>0.1</v>
      </c>
      <c r="AQ127" s="813"/>
      <c r="AR127" s="813"/>
      <c r="AS127" s="813"/>
      <c r="AT127" s="814"/>
      <c r="AU127" s="271"/>
      <c r="AV127" s="271"/>
      <c r="AW127" s="271"/>
      <c r="AX127" s="829" t="s">
        <v>465</v>
      </c>
      <c r="AY127" s="797"/>
      <c r="AZ127" s="797"/>
      <c r="BA127" s="797"/>
      <c r="BB127" s="797"/>
      <c r="BC127" s="797"/>
      <c r="BD127" s="797"/>
      <c r="BE127" s="798"/>
      <c r="BF127" s="796" t="s">
        <v>466</v>
      </c>
      <c r="BG127" s="797"/>
      <c r="BH127" s="797"/>
      <c r="BI127" s="797"/>
      <c r="BJ127" s="797"/>
      <c r="BK127" s="797"/>
      <c r="BL127" s="798"/>
      <c r="BM127" s="796" t="s">
        <v>467</v>
      </c>
      <c r="BN127" s="797"/>
      <c r="BO127" s="797"/>
      <c r="BP127" s="797"/>
      <c r="BQ127" s="797"/>
      <c r="BR127" s="797"/>
      <c r="BS127" s="798"/>
      <c r="BT127" s="796" t="s">
        <v>468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469</v>
      </c>
      <c r="CQ127" s="735"/>
      <c r="CR127" s="735"/>
      <c r="CS127" s="735"/>
      <c r="CT127" s="735"/>
      <c r="CU127" s="735"/>
      <c r="CV127" s="735"/>
      <c r="CW127" s="735"/>
      <c r="CX127" s="735"/>
      <c r="CY127" s="735"/>
      <c r="CZ127" s="735"/>
      <c r="DA127" s="735"/>
      <c r="DB127" s="735"/>
      <c r="DC127" s="735"/>
      <c r="DD127" s="735"/>
      <c r="DE127" s="735"/>
      <c r="DF127" s="736"/>
      <c r="DG127" s="801" t="s">
        <v>371</v>
      </c>
      <c r="DH127" s="802"/>
      <c r="DI127" s="802"/>
      <c r="DJ127" s="802"/>
      <c r="DK127" s="802"/>
      <c r="DL127" s="802" t="s">
        <v>371</v>
      </c>
      <c r="DM127" s="802"/>
      <c r="DN127" s="802"/>
      <c r="DO127" s="802"/>
      <c r="DP127" s="802"/>
      <c r="DQ127" s="802" t="s">
        <v>371</v>
      </c>
      <c r="DR127" s="802"/>
      <c r="DS127" s="802"/>
      <c r="DT127" s="802"/>
      <c r="DU127" s="802"/>
      <c r="DV127" s="779" t="s">
        <v>371</v>
      </c>
      <c r="DW127" s="779"/>
      <c r="DX127" s="779"/>
      <c r="DY127" s="779"/>
      <c r="DZ127" s="780"/>
    </row>
    <row r="128" spans="1:130" s="235" customFormat="1" ht="26.25" customHeight="1" thickBot="1" x14ac:dyDescent="0.25">
      <c r="A128" s="781" t="s">
        <v>470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471</v>
      </c>
      <c r="X128" s="783"/>
      <c r="Y128" s="783"/>
      <c r="Z128" s="784"/>
      <c r="AA128" s="785">
        <v>3910827</v>
      </c>
      <c r="AB128" s="786"/>
      <c r="AC128" s="786"/>
      <c r="AD128" s="786"/>
      <c r="AE128" s="787"/>
      <c r="AF128" s="788">
        <v>4143288</v>
      </c>
      <c r="AG128" s="786"/>
      <c r="AH128" s="786"/>
      <c r="AI128" s="786"/>
      <c r="AJ128" s="787"/>
      <c r="AK128" s="788">
        <v>4425625</v>
      </c>
      <c r="AL128" s="786"/>
      <c r="AM128" s="786"/>
      <c r="AN128" s="786"/>
      <c r="AO128" s="787"/>
      <c r="AP128" s="789"/>
      <c r="AQ128" s="790"/>
      <c r="AR128" s="790"/>
      <c r="AS128" s="790"/>
      <c r="AT128" s="791"/>
      <c r="AU128" s="271"/>
      <c r="AV128" s="271"/>
      <c r="AW128" s="271"/>
      <c r="AX128" s="792" t="s">
        <v>472</v>
      </c>
      <c r="AY128" s="793"/>
      <c r="AZ128" s="793"/>
      <c r="BA128" s="793"/>
      <c r="BB128" s="793"/>
      <c r="BC128" s="793"/>
      <c r="BD128" s="793"/>
      <c r="BE128" s="794"/>
      <c r="BF128" s="771" t="s">
        <v>371</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473</v>
      </c>
      <c r="CQ128" s="713"/>
      <c r="CR128" s="713"/>
      <c r="CS128" s="713"/>
      <c r="CT128" s="713"/>
      <c r="CU128" s="713"/>
      <c r="CV128" s="713"/>
      <c r="CW128" s="713"/>
      <c r="CX128" s="713"/>
      <c r="CY128" s="713"/>
      <c r="CZ128" s="713"/>
      <c r="DA128" s="713"/>
      <c r="DB128" s="713"/>
      <c r="DC128" s="713"/>
      <c r="DD128" s="713"/>
      <c r="DE128" s="713"/>
      <c r="DF128" s="714"/>
      <c r="DG128" s="775">
        <v>2147261</v>
      </c>
      <c r="DH128" s="776"/>
      <c r="DI128" s="776"/>
      <c r="DJ128" s="776"/>
      <c r="DK128" s="776"/>
      <c r="DL128" s="776">
        <v>1988502</v>
      </c>
      <c r="DM128" s="776"/>
      <c r="DN128" s="776"/>
      <c r="DO128" s="776"/>
      <c r="DP128" s="776"/>
      <c r="DQ128" s="776">
        <v>1850836</v>
      </c>
      <c r="DR128" s="776"/>
      <c r="DS128" s="776"/>
      <c r="DT128" s="776"/>
      <c r="DU128" s="776"/>
      <c r="DV128" s="777">
        <v>0.6</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474</v>
      </c>
      <c r="X129" s="762"/>
      <c r="Y129" s="762"/>
      <c r="Z129" s="763"/>
      <c r="AA129" s="764">
        <v>386811615</v>
      </c>
      <c r="AB129" s="765"/>
      <c r="AC129" s="765"/>
      <c r="AD129" s="765"/>
      <c r="AE129" s="766"/>
      <c r="AF129" s="767">
        <v>384475724</v>
      </c>
      <c r="AG129" s="765"/>
      <c r="AH129" s="765"/>
      <c r="AI129" s="765"/>
      <c r="AJ129" s="766"/>
      <c r="AK129" s="767">
        <v>384391339</v>
      </c>
      <c r="AL129" s="765"/>
      <c r="AM129" s="765"/>
      <c r="AN129" s="765"/>
      <c r="AO129" s="766"/>
      <c r="AP129" s="768"/>
      <c r="AQ129" s="769"/>
      <c r="AR129" s="769"/>
      <c r="AS129" s="769"/>
      <c r="AT129" s="770"/>
      <c r="AU129" s="273"/>
      <c r="AV129" s="273"/>
      <c r="AW129" s="273"/>
      <c r="AX129" s="734" t="s">
        <v>475</v>
      </c>
      <c r="AY129" s="735"/>
      <c r="AZ129" s="735"/>
      <c r="BA129" s="735"/>
      <c r="BB129" s="735"/>
      <c r="BC129" s="735"/>
      <c r="BD129" s="735"/>
      <c r="BE129" s="736"/>
      <c r="BF129" s="754" t="s">
        <v>371</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476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477</v>
      </c>
      <c r="X130" s="762"/>
      <c r="Y130" s="762"/>
      <c r="Z130" s="763"/>
      <c r="AA130" s="764">
        <v>64662745</v>
      </c>
      <c r="AB130" s="765"/>
      <c r="AC130" s="765"/>
      <c r="AD130" s="765"/>
      <c r="AE130" s="766"/>
      <c r="AF130" s="767">
        <v>64133464</v>
      </c>
      <c r="AG130" s="765"/>
      <c r="AH130" s="765"/>
      <c r="AI130" s="765"/>
      <c r="AJ130" s="766"/>
      <c r="AK130" s="767">
        <v>63578105</v>
      </c>
      <c r="AL130" s="765"/>
      <c r="AM130" s="765"/>
      <c r="AN130" s="765"/>
      <c r="AO130" s="766"/>
      <c r="AP130" s="768"/>
      <c r="AQ130" s="769"/>
      <c r="AR130" s="769"/>
      <c r="AS130" s="769"/>
      <c r="AT130" s="770"/>
      <c r="AU130" s="273"/>
      <c r="AV130" s="273"/>
      <c r="AW130" s="273"/>
      <c r="AX130" s="734" t="s">
        <v>478</v>
      </c>
      <c r="AY130" s="735"/>
      <c r="AZ130" s="735"/>
      <c r="BA130" s="735"/>
      <c r="BB130" s="735"/>
      <c r="BC130" s="735"/>
      <c r="BD130" s="735"/>
      <c r="BE130" s="736"/>
      <c r="BF130" s="737">
        <v>11.2</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479</v>
      </c>
      <c r="X131" s="745"/>
      <c r="Y131" s="745"/>
      <c r="Z131" s="746"/>
      <c r="AA131" s="747">
        <v>322148870</v>
      </c>
      <c r="AB131" s="748"/>
      <c r="AC131" s="748"/>
      <c r="AD131" s="748"/>
      <c r="AE131" s="749"/>
      <c r="AF131" s="750">
        <v>320342260</v>
      </c>
      <c r="AG131" s="748"/>
      <c r="AH131" s="748"/>
      <c r="AI131" s="748"/>
      <c r="AJ131" s="749"/>
      <c r="AK131" s="750">
        <v>320813234</v>
      </c>
      <c r="AL131" s="748"/>
      <c r="AM131" s="748"/>
      <c r="AN131" s="748"/>
      <c r="AO131" s="749"/>
      <c r="AP131" s="751"/>
      <c r="AQ131" s="752"/>
      <c r="AR131" s="752"/>
      <c r="AS131" s="752"/>
      <c r="AT131" s="753"/>
      <c r="AU131" s="273"/>
      <c r="AV131" s="273"/>
      <c r="AW131" s="273"/>
      <c r="AX131" s="712" t="s">
        <v>480</v>
      </c>
      <c r="AY131" s="713"/>
      <c r="AZ131" s="713"/>
      <c r="BA131" s="713"/>
      <c r="BB131" s="713"/>
      <c r="BC131" s="713"/>
      <c r="BD131" s="713"/>
      <c r="BE131" s="714"/>
      <c r="BF131" s="715">
        <v>198.3</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481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482</v>
      </c>
      <c r="W132" s="725"/>
      <c r="X132" s="725"/>
      <c r="Y132" s="725"/>
      <c r="Z132" s="726"/>
      <c r="AA132" s="727">
        <v>11.81212743</v>
      </c>
      <c r="AB132" s="728"/>
      <c r="AC132" s="728"/>
      <c r="AD132" s="728"/>
      <c r="AE132" s="729"/>
      <c r="AF132" s="730">
        <v>12.16079536</v>
      </c>
      <c r="AG132" s="728"/>
      <c r="AH132" s="728"/>
      <c r="AI132" s="728"/>
      <c r="AJ132" s="729"/>
      <c r="AK132" s="730">
        <v>9.8558166089999997</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483</v>
      </c>
      <c r="W133" s="704"/>
      <c r="X133" s="704"/>
      <c r="Y133" s="704"/>
      <c r="Z133" s="705"/>
      <c r="AA133" s="706">
        <v>12.3</v>
      </c>
      <c r="AB133" s="707"/>
      <c r="AC133" s="707"/>
      <c r="AD133" s="707"/>
      <c r="AE133" s="708"/>
      <c r="AF133" s="706">
        <v>11.9</v>
      </c>
      <c r="AG133" s="707"/>
      <c r="AH133" s="707"/>
      <c r="AI133" s="707"/>
      <c r="AJ133" s="708"/>
      <c r="AK133" s="706">
        <v>11.2</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Oe/BsQRTPpednJbrixmkEe3PhlytB/srKnhpI76oer7FwQu83Ap2fpnP1WvML/KrcSmTFktZb6aolY9wzmlIww==" saltValue="Q4whkQIrYV6lMWW2aydT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W111" sqref="BW111"/>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484</v>
      </c>
    </row>
  </sheetData>
  <sheetProtection algorithmName="SHA-512" hashValue="xeOi6U+HzlTcXC8VxGCKi9mnh8nec63caxCCnoPXtPsPfqn/umTd/b4KYKNdjtzmxSP4sYoUIm8xLLNJgVYFLA==" saltValue="FN7mhcRuH/VE8ut5jcH1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2"/>
  <sheetViews>
    <sheetView showGridLines="0" zoomScaleNormal="100" zoomScaleSheetLayoutView="55" workbookViewId="0">
      <selection activeCell="BW111" sqref="BW111"/>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row r="90" spans="1:116" ht="13.5" hidden="1" customHeight="1" x14ac:dyDescent="0.2"/>
    <row r="91" spans="1:116" ht="13.5" hidden="1" customHeight="1" x14ac:dyDescent="0.2"/>
    <row r="92" spans="1:116" ht="13.5" hidden="1" customHeight="1" x14ac:dyDescent="0.2"/>
  </sheetData>
  <sheetProtection algorithmName="SHA-512" hashValue="QJEUXCBW5q7ajTfcr03yz33L4AWJa7i21Pw64tdpEXUKg4azdf9Y8iXjoSlKbWDYMSmZCkMtOY5loRuER08eVw==" saltValue="8w5B3ljdVBusfSjj5VJP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W111" sqref="BW111"/>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487</v>
      </c>
      <c r="AP7" s="294"/>
      <c r="AQ7" s="295" t="s">
        <v>488</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489</v>
      </c>
      <c r="AQ8" s="301" t="s">
        <v>490</v>
      </c>
      <c r="AR8" s="302" t="s">
        <v>491</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492</v>
      </c>
      <c r="AL9" s="1146"/>
      <c r="AM9" s="1146"/>
      <c r="AN9" s="1147"/>
      <c r="AO9" s="303">
        <v>185136485</v>
      </c>
      <c r="AP9" s="303">
        <v>137060</v>
      </c>
      <c r="AQ9" s="304">
        <v>137642</v>
      </c>
      <c r="AR9" s="305">
        <v>-0.4</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493</v>
      </c>
      <c r="AL10" s="1146"/>
      <c r="AM10" s="1146"/>
      <c r="AN10" s="1147"/>
      <c r="AO10" s="303">
        <v>189775</v>
      </c>
      <c r="AP10" s="303">
        <v>140</v>
      </c>
      <c r="AQ10" s="304">
        <v>356</v>
      </c>
      <c r="AR10" s="305">
        <v>-60.7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494</v>
      </c>
      <c r="AL11" s="1146"/>
      <c r="AM11" s="1146"/>
      <c r="AN11" s="1147"/>
      <c r="AO11" s="303">
        <v>146512</v>
      </c>
      <c r="AP11" s="303">
        <v>108</v>
      </c>
      <c r="AQ11" s="304">
        <v>821</v>
      </c>
      <c r="AR11" s="305">
        <v>-86.8</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495</v>
      </c>
      <c r="AL12" s="1146"/>
      <c r="AM12" s="1146"/>
      <c r="AN12" s="1147"/>
      <c r="AO12" s="303" t="s">
        <v>496</v>
      </c>
      <c r="AP12" s="303" t="s">
        <v>496</v>
      </c>
      <c r="AQ12" s="304" t="s">
        <v>496</v>
      </c>
      <c r="AR12" s="305" t="s">
        <v>496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497</v>
      </c>
      <c r="AL13" s="1146"/>
      <c r="AM13" s="1146"/>
      <c r="AN13" s="1147"/>
      <c r="AO13" s="303" t="s">
        <v>496</v>
      </c>
      <c r="AP13" s="303" t="s">
        <v>496</v>
      </c>
      <c r="AQ13" s="304">
        <v>4</v>
      </c>
      <c r="AR13" s="305" t="s">
        <v>496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498</v>
      </c>
      <c r="AL14" s="1146"/>
      <c r="AM14" s="1146"/>
      <c r="AN14" s="1147"/>
      <c r="AO14" s="303">
        <v>4426541</v>
      </c>
      <c r="AP14" s="303">
        <v>3277</v>
      </c>
      <c r="AQ14" s="304">
        <v>2718</v>
      </c>
      <c r="AR14" s="305">
        <v>20.6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499</v>
      </c>
      <c r="AL15" s="1146"/>
      <c r="AM15" s="1146"/>
      <c r="AN15" s="1147"/>
      <c r="AO15" s="303">
        <v>-15727256</v>
      </c>
      <c r="AP15" s="303">
        <v>-11643</v>
      </c>
      <c r="AQ15" s="304">
        <v>-12046</v>
      </c>
      <c r="AR15" s="305">
        <v>-3.3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155</v>
      </c>
      <c r="AL16" s="1138"/>
      <c r="AM16" s="1138"/>
      <c r="AN16" s="1139"/>
      <c r="AO16" s="303">
        <v>174172057</v>
      </c>
      <c r="AP16" s="303">
        <v>128943</v>
      </c>
      <c r="AQ16" s="304">
        <v>129495</v>
      </c>
      <c r="AR16" s="305">
        <v>-0.4</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500</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501</v>
      </c>
      <c r="AP20" s="314" t="s">
        <v>502</v>
      </c>
      <c r="AQ20" s="315" t="s">
        <v>503</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504</v>
      </c>
      <c r="AL21" s="1149"/>
      <c r="AM21" s="1149"/>
      <c r="AN21" s="1150"/>
      <c r="AO21" s="318">
        <v>1465.24</v>
      </c>
      <c r="AP21" s="319">
        <v>1466.01</v>
      </c>
      <c r="AQ21" s="320">
        <v>-0.77</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505</v>
      </c>
      <c r="AL22" s="1149"/>
      <c r="AM22" s="1149"/>
      <c r="AN22" s="1150"/>
      <c r="AO22" s="323">
        <v>98.2</v>
      </c>
      <c r="AP22" s="324">
        <v>98.8</v>
      </c>
      <c r="AQ22" s="325">
        <v>-0.6</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508</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487</v>
      </c>
      <c r="AP30" s="294"/>
      <c r="AQ30" s="295" t="s">
        <v>488</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489</v>
      </c>
      <c r="AQ31" s="301" t="s">
        <v>490</v>
      </c>
      <c r="AR31" s="302" t="s">
        <v>491</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509</v>
      </c>
      <c r="AL32" s="1135"/>
      <c r="AM32" s="1135"/>
      <c r="AN32" s="1136"/>
      <c r="AO32" s="303">
        <v>94797681</v>
      </c>
      <c r="AP32" s="303">
        <v>70181</v>
      </c>
      <c r="AQ32" s="304">
        <v>72769</v>
      </c>
      <c r="AR32" s="305">
        <v>-3.6</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510</v>
      </c>
      <c r="AL33" s="1135"/>
      <c r="AM33" s="1135"/>
      <c r="AN33" s="1136"/>
      <c r="AO33" s="303" t="s">
        <v>496</v>
      </c>
      <c r="AP33" s="303" t="s">
        <v>496</v>
      </c>
      <c r="AQ33" s="304" t="s">
        <v>496</v>
      </c>
      <c r="AR33" s="305" t="s">
        <v>496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511</v>
      </c>
      <c r="AL34" s="1135"/>
      <c r="AM34" s="1135"/>
      <c r="AN34" s="1136"/>
      <c r="AO34" s="303">
        <v>3333333</v>
      </c>
      <c r="AP34" s="303">
        <v>2468</v>
      </c>
      <c r="AQ34" s="304">
        <v>4467</v>
      </c>
      <c r="AR34" s="305">
        <v>-44.8</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512</v>
      </c>
      <c r="AL35" s="1135"/>
      <c r="AM35" s="1135"/>
      <c r="AN35" s="1136"/>
      <c r="AO35" s="303">
        <v>330693</v>
      </c>
      <c r="AP35" s="303">
        <v>245</v>
      </c>
      <c r="AQ35" s="304">
        <v>1780</v>
      </c>
      <c r="AR35" s="305">
        <v>-86.2</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513</v>
      </c>
      <c r="AL36" s="1135"/>
      <c r="AM36" s="1135"/>
      <c r="AN36" s="1136"/>
      <c r="AO36" s="303">
        <v>857763</v>
      </c>
      <c r="AP36" s="303">
        <v>635</v>
      </c>
      <c r="AQ36" s="304">
        <v>164</v>
      </c>
      <c r="AR36" s="305">
        <v>287.2</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514</v>
      </c>
      <c r="AL37" s="1135"/>
      <c r="AM37" s="1135"/>
      <c r="AN37" s="1136"/>
      <c r="AO37" s="303">
        <v>303024</v>
      </c>
      <c r="AP37" s="303">
        <v>224</v>
      </c>
      <c r="AQ37" s="304">
        <v>647</v>
      </c>
      <c r="AR37" s="305">
        <v>-65.400000000000006</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515</v>
      </c>
      <c r="AL38" s="1132"/>
      <c r="AM38" s="1132"/>
      <c r="AN38" s="1133"/>
      <c r="AO38" s="333" t="s">
        <v>496</v>
      </c>
      <c r="AP38" s="333" t="s">
        <v>496</v>
      </c>
      <c r="AQ38" s="334">
        <v>2</v>
      </c>
      <c r="AR38" s="325" t="s">
        <v>496</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516</v>
      </c>
      <c r="AL39" s="1132"/>
      <c r="AM39" s="1132"/>
      <c r="AN39" s="1133"/>
      <c r="AO39" s="303">
        <v>-4425625</v>
      </c>
      <c r="AP39" s="303">
        <v>-3276</v>
      </c>
      <c r="AQ39" s="304">
        <v>-2529</v>
      </c>
      <c r="AR39" s="305">
        <v>29.5</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517</v>
      </c>
      <c r="AL40" s="1135"/>
      <c r="AM40" s="1135"/>
      <c r="AN40" s="1136"/>
      <c r="AO40" s="303">
        <v>-63578105</v>
      </c>
      <c r="AP40" s="303">
        <v>-47068</v>
      </c>
      <c r="AQ40" s="304">
        <v>-51424</v>
      </c>
      <c r="AR40" s="305">
        <v>-8.5</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518</v>
      </c>
      <c r="AL41" s="1138"/>
      <c r="AM41" s="1138"/>
      <c r="AN41" s="1139"/>
      <c r="AO41" s="303">
        <v>31618764</v>
      </c>
      <c r="AP41" s="303">
        <v>23408</v>
      </c>
      <c r="AQ41" s="304">
        <v>25875</v>
      </c>
      <c r="AR41" s="305">
        <v>-9.5</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520</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487</v>
      </c>
      <c r="AN49" s="1142" t="s">
        <v>521</v>
      </c>
      <c r="AO49" s="1143"/>
      <c r="AP49" s="1143"/>
      <c r="AQ49" s="1143"/>
      <c r="AR49" s="1144"/>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522</v>
      </c>
      <c r="AO50" s="346" t="s">
        <v>523</v>
      </c>
      <c r="AP50" s="347" t="s">
        <v>524</v>
      </c>
      <c r="AQ50" s="348" t="s">
        <v>525</v>
      </c>
      <c r="AR50" s="349" t="s">
        <v>526</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527</v>
      </c>
      <c r="AL51" s="342"/>
      <c r="AM51" s="350">
        <v>127367681</v>
      </c>
      <c r="AN51" s="351">
        <v>90711</v>
      </c>
      <c r="AO51" s="352">
        <v>-8.6999999999999993</v>
      </c>
      <c r="AP51" s="353">
        <v>97161</v>
      </c>
      <c r="AQ51" s="354">
        <v>2.6</v>
      </c>
      <c r="AR51" s="355">
        <v>-11.3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528</v>
      </c>
      <c r="AM52" s="358">
        <v>47414854</v>
      </c>
      <c r="AN52" s="359">
        <v>33769</v>
      </c>
      <c r="AO52" s="360">
        <v>-8.1999999999999993</v>
      </c>
      <c r="AP52" s="361">
        <v>26543</v>
      </c>
      <c r="AQ52" s="362">
        <v>6.6</v>
      </c>
      <c r="AR52" s="363">
        <v>-14.8</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529</v>
      </c>
      <c r="AL53" s="342"/>
      <c r="AM53" s="350">
        <v>150211603</v>
      </c>
      <c r="AN53" s="351">
        <v>107837</v>
      </c>
      <c r="AO53" s="352">
        <v>18.899999999999999</v>
      </c>
      <c r="AP53" s="353">
        <v>101731</v>
      </c>
      <c r="AQ53" s="354">
        <v>4.7</v>
      </c>
      <c r="AR53" s="355">
        <v>14.2</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528</v>
      </c>
      <c r="AM54" s="358">
        <v>54463615</v>
      </c>
      <c r="AN54" s="359">
        <v>39099</v>
      </c>
      <c r="AO54" s="360">
        <v>15.8</v>
      </c>
      <c r="AP54" s="361">
        <v>26906</v>
      </c>
      <c r="AQ54" s="362">
        <v>1.4</v>
      </c>
      <c r="AR54" s="363">
        <v>14.4</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530</v>
      </c>
      <c r="AL55" s="342"/>
      <c r="AM55" s="350">
        <v>160408279</v>
      </c>
      <c r="AN55" s="351">
        <v>116322</v>
      </c>
      <c r="AO55" s="352">
        <v>7.9</v>
      </c>
      <c r="AP55" s="353">
        <v>108224</v>
      </c>
      <c r="AQ55" s="354">
        <v>6.4</v>
      </c>
      <c r="AR55" s="355">
        <v>1.5</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528</v>
      </c>
      <c r="AM56" s="358">
        <v>61318168</v>
      </c>
      <c r="AN56" s="359">
        <v>44466</v>
      </c>
      <c r="AO56" s="360">
        <v>13.7</v>
      </c>
      <c r="AP56" s="361">
        <v>27358</v>
      </c>
      <c r="AQ56" s="362">
        <v>1.7</v>
      </c>
      <c r="AR56" s="363">
        <v>12</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531</v>
      </c>
      <c r="AL57" s="342"/>
      <c r="AM57" s="350">
        <v>143261962</v>
      </c>
      <c r="AN57" s="351">
        <v>104924</v>
      </c>
      <c r="AO57" s="352">
        <v>-9.8000000000000007</v>
      </c>
      <c r="AP57" s="353">
        <v>105585</v>
      </c>
      <c r="AQ57" s="354">
        <v>-2.4</v>
      </c>
      <c r="AR57" s="355">
        <v>-7.4</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528</v>
      </c>
      <c r="AM58" s="358">
        <v>44740933</v>
      </c>
      <c r="AN58" s="359">
        <v>32768</v>
      </c>
      <c r="AO58" s="360">
        <v>-26.3</v>
      </c>
      <c r="AP58" s="361">
        <v>26225</v>
      </c>
      <c r="AQ58" s="362">
        <v>-4.0999999999999996</v>
      </c>
      <c r="AR58" s="363">
        <v>-22.2</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532</v>
      </c>
      <c r="AL59" s="342"/>
      <c r="AM59" s="350">
        <v>158790905</v>
      </c>
      <c r="AN59" s="351">
        <v>117556</v>
      </c>
      <c r="AO59" s="352">
        <v>12</v>
      </c>
      <c r="AP59" s="353">
        <v>111577</v>
      </c>
      <c r="AQ59" s="354">
        <v>5.7</v>
      </c>
      <c r="AR59" s="355">
        <v>6.3</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528</v>
      </c>
      <c r="AM60" s="358">
        <v>41609041</v>
      </c>
      <c r="AN60" s="359">
        <v>30804</v>
      </c>
      <c r="AO60" s="360">
        <v>-6</v>
      </c>
      <c r="AP60" s="361">
        <v>26257</v>
      </c>
      <c r="AQ60" s="362">
        <v>0.1</v>
      </c>
      <c r="AR60" s="363">
        <v>-6.1</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533</v>
      </c>
      <c r="AL61" s="364"/>
      <c r="AM61" s="365">
        <v>148008086</v>
      </c>
      <c r="AN61" s="366">
        <v>107470</v>
      </c>
      <c r="AO61" s="367">
        <v>4.0999999999999996</v>
      </c>
      <c r="AP61" s="368">
        <v>104856</v>
      </c>
      <c r="AQ61" s="369">
        <v>3.4</v>
      </c>
      <c r="AR61" s="355">
        <v>0.7</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528</v>
      </c>
      <c r="AM62" s="358">
        <v>49909322</v>
      </c>
      <c r="AN62" s="359">
        <v>36181</v>
      </c>
      <c r="AO62" s="360">
        <v>-2.2000000000000002</v>
      </c>
      <c r="AP62" s="361">
        <v>26658</v>
      </c>
      <c r="AQ62" s="362">
        <v>1.1000000000000001</v>
      </c>
      <c r="AR62" s="363">
        <v>-3.3</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4vNfgRIy/h1wY8FH21w5Y5imQVGjRoNRbq1WkSXSMss4pGnlOLvUEl6BYAfQyIEx3yXp+Xmvs8X9QNjHSDvWow==" saltValue="nMUzH4y6WNMjbic8S2Gi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W111" sqref="BW111"/>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534</v>
      </c>
    </row>
    <row r="121" spans="125:125" ht="13.5" hidden="1" customHeight="1" x14ac:dyDescent="0.2">
      <c r="DU121" s="279"/>
    </row>
  </sheetData>
  <sheetProtection algorithmName="SHA-512" hashValue="9OlrGTXfGGaqEOuoy1uzIV+sfJjKgVWQ+1j8hs61qIhc0Tal5klJFSnGXdVUXPPbrYMCltb6zBGJ1GBFJPG24Q==" saltValue="sxoRCmjC1kGX3L5iNNIV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22"/>
  <sheetViews>
    <sheetView showGridLines="0" zoomScaleNormal="100" zoomScaleSheetLayoutView="55" workbookViewId="0">
      <selection activeCell="BW111" sqref="BW111"/>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sheetData>
  <sheetProtection algorithmName="SHA-512" hashValue="ehgc1JtCRWRrejbaaHXAeyGHyw9a2Vp0jzuJ3MU70VDGOaMxc5U85eYmI33V44C4P6U5F0010lY/Qu/v2cwpZA==" saltValue="EkUKsNM+yAtZ9na0nX9R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6"/>
  <sheetViews>
    <sheetView showGridLines="0" zoomScaleNormal="100" zoomScaleSheetLayoutView="100" workbookViewId="0">
      <selection activeCell="BW111" sqref="BW11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536</v>
      </c>
      <c r="G46" s="373" t="s">
        <v>537</v>
      </c>
      <c r="H46" s="373" t="s">
        <v>538</v>
      </c>
      <c r="I46" s="373" t="s">
        <v>539</v>
      </c>
      <c r="J46" s="374" t="s">
        <v>540</v>
      </c>
    </row>
    <row r="47" spans="2:10" ht="57.75" customHeight="1" x14ac:dyDescent="0.2">
      <c r="B47" s="7"/>
      <c r="C47" s="1153" t="s">
        <v>3</v>
      </c>
      <c r="D47" s="1153"/>
      <c r="E47" s="1154"/>
      <c r="F47" s="375">
        <v>1.91</v>
      </c>
      <c r="G47" s="376">
        <v>1.89</v>
      </c>
      <c r="H47" s="376">
        <v>1.88</v>
      </c>
      <c r="I47" s="376">
        <v>1.88</v>
      </c>
      <c r="J47" s="377">
        <v>1.96</v>
      </c>
    </row>
    <row r="48" spans="2:10" ht="57.75" customHeight="1" x14ac:dyDescent="0.2">
      <c r="B48" s="8"/>
      <c r="C48" s="1155" t="s">
        <v>4</v>
      </c>
      <c r="D48" s="1155"/>
      <c r="E48" s="1156"/>
      <c r="F48" s="378">
        <v>0.28000000000000003</v>
      </c>
      <c r="G48" s="379">
        <v>0.16</v>
      </c>
      <c r="H48" s="379">
        <v>0.23</v>
      </c>
      <c r="I48" s="379">
        <v>0.16</v>
      </c>
      <c r="J48" s="380">
        <v>0.24</v>
      </c>
    </row>
    <row r="49" spans="2:10" ht="57.75" customHeight="1" thickBot="1" x14ac:dyDescent="0.25">
      <c r="B49" s="9"/>
      <c r="C49" s="1157" t="s">
        <v>5</v>
      </c>
      <c r="D49" s="1157"/>
      <c r="E49" s="1158"/>
      <c r="F49" s="381">
        <v>7.0000000000000007E-2</v>
      </c>
      <c r="G49" s="382" t="s">
        <v>541</v>
      </c>
      <c r="H49" s="382">
        <v>0.05</v>
      </c>
      <c r="I49" s="382" t="s">
        <v>542</v>
      </c>
      <c r="J49" s="383">
        <v>0.16</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LNtDtvtXqOqKa0s0ojwIbnEnxeWfADk9DGxUEXgFJhc0nL/Jth57EJU5LXFfu+b1SUKcXeaZ7tX0ecgIcTYO9w==" saltValue="znM+XE5HaN/GvFa+bG31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2021-03-11T02:51:28Z</cp:lastPrinted>
  <dcterms:created xsi:type="dcterms:W3CDTF">2021-02-02T04:20:24Z</dcterms:created>
  <dcterms:modified xsi:type="dcterms:W3CDTF">2021-10-29T02:29:12Z</dcterms:modified>
  <cp:category/>
</cp:coreProperties>
</file>