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3478909A-6A19-47F3-8C1F-B78D6821FADE}" xr6:coauthVersionLast="36" xr6:coauthVersionMax="4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BW32" i="10"/>
  <c r="U32" i="10"/>
  <c r="CO31" i="10"/>
  <c r="CO32" i="10" s="1"/>
  <c r="CO33" i="10" s="1"/>
  <c r="CO34" i="10" s="1"/>
  <c r="CO35" i="10" s="1"/>
  <c r="CO36" i="10" s="1"/>
  <c r="CO37" i="10" s="1"/>
  <c r="CO38" i="10" s="1"/>
  <c r="CO39" i="10" s="1"/>
  <c r="CO40" i="10" s="1"/>
  <c r="BW31" i="10"/>
  <c r="C31" i="10"/>
  <c r="C32" i="10" l="1"/>
  <c r="C33" i="10" s="1"/>
  <c r="C34" i="10" s="1"/>
  <c r="C35" i="10" s="1"/>
  <c r="C36" i="10" s="1"/>
  <c r="C37" i="10" s="1"/>
  <c r="C38" i="10" s="1"/>
  <c r="C39" i="10" s="1"/>
  <c r="C40" i="10" s="1"/>
  <c r="U31" i="10"/>
  <c r="AM31" i="10" s="1"/>
  <c r="AM32" i="10" s="1"/>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alcChain>
</file>

<file path=xl/sharedStrings.xml><?xml version="1.0" encoding="utf-8"?>
<sst xmlns="http://schemas.openxmlformats.org/spreadsheetml/2006/main" count="1069" uniqueCount="630">
  <si>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</si>
  <si>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</si>
  <si>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</si>
  <si>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</si>
  <si>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</si>
  <si>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</si>
  <si>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</si>
  <si>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</si>
  <si>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</si>
  <si>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</si>
  <si>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</si>
  <si>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</si>
  <si>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</si>
  <si>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</si>
  <si>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</si>
  <si>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</si>
  <si>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</si>
  <si>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</si>
  <si>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</si>
  <si>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</si>
  <si>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</si>
  <si>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</si>
  <si>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</si>
  <si>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</si>
  <si>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</si>
  <si>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</si>
  <si>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</si>
  <si>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</si>
  <si>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</si>
  <si>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</si>
  <si>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</si>
  <si>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</si>
  <si>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</si>
  <si>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</si>
  <si>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</si>
  <si>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</si>
  <si>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</si>
  <si>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</si>
  <si>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</si>
  <si>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</si>
  <si>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</si>
  <si>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</si>
  <si>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</si>
  <si>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</si>
  <si>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</si>
  <si>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</si>
  <si>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</si>
  <si>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</si>
  <si>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</si>
  <si>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</si>
  <si>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</si>
  <si>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</si>
  <si>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</si>
  <si>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</si>
  <si>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</si>
  <si>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</si>
  <si>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</si>
  <si>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</si>
  <si>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</si>
  <si>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</si>
  <si>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</si>
  <si>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</si>
  <si>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</si>
  <si>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</si>
  <si>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</si>
  <si>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</si>
  <si>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</si>
  <si>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</si>
  <si>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</si>
  <si>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</si>
  <si>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</si>
  <si>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</si>
  <si>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</si>
  <si>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</si>
  <si>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</si>
  <si>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</si>
  <si>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</si>
  <si>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</si>
  <si>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</si>
  <si>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</si>
  <si>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</si>
  <si>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宮崎県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</si>
  <si>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</si>
  <si>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</si>
  <si>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</si>
  <si>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</si>
  <si>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</si>
  <si>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</si>
  <si>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</si>
  <si>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</si>
  <si>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</si>
  <si>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</si>
  <si>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</si>
  <si>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</si>
  <si>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</si>
  <si>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</si>
  <si>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</si>
  <si>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</si>
  <si>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</si>
  <si>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</si>
  <si>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</si>
  <si>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</si>
  <si>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</si>
  <si>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</si>
  <si>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</si>
  <si>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</si>
  <si>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</si>
  <si>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</si>
  <si>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</si>
  <si>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</si>
  <si>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</si>
  <si>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</si>
  <si>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</si>
  <si>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</si>
  <si>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</si>
  <si>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</si>
  <si>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</si>
  <si>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</si>
  <si>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</si>
  <si>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</si>
  <si>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</si>
  <si>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</si>
  <si>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</si>
  <si>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</si>
  <si>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</si>
  <si>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</si>
  <si>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</si>
  <si>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</si>
  <si>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</si>
  <si>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</si>
  <si>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</si>
  <si>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</si>
  <si>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</si>
  <si>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</si>
  <si>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</si>
  <si>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</si>
  <si>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</si>
  <si>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</si>
  <si>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</si>
  <si>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</si>
  <si>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</si>
  <si>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</si>
  <si>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</si>
  <si>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</si>
  <si>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</si>
  <si>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</si>
  <si>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</si>
  <si>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</si>
  <si>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</si>
  <si>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</si>
  <si>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</si>
  <si>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</si>
  <si>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</si>
  <si>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</si>
  <si>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</si>
  <si>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</si>
  <si>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</si>
  <si>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</si>
  <si>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</si>
  <si>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</si>
  <si>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</si>
  <si>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</si>
  <si>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</si>
  <si>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</si>
  <si>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</si>
  <si>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</si>
  <si>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</si>
  <si>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</si>
  <si>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</si>
  <si>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</si>
  <si>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</si>
  <si>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</si>
  <si>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</si>
  <si>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</si>
  <si>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</si>
  <si>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</si>
  <si>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</si>
  <si>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</si>
  <si>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</si>
  <si>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</si>
  <si>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</si>
  <si>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</si>
  <si>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</si>
  <si>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</si>
  <si>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</si>
  <si>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</si>
  <si>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</si>
  <si>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宮崎県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</si>
  <si>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</si>
  <si>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</si>
  <si>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</si>
  <si>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</si>
  <si>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</si>
  <si>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</si>
  <si>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</si>
  <si>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</si>
  <si>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</si>
  <si>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</si>
  <si>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</si>
  <si>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</si>
  <si>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</si>
  <si>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</si>
  <si>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</si>
  <si>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</si>
  <si>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</si>
  <si>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</si>
  <si>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</si>
  <si>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</si>
  <si>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</si>
  <si>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</si>
  <si>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</si>
  <si>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</si>
  <si>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</si>
  <si>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</si>
  <si>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</si>
  <si>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</si>
  <si>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</si>
  <si>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</si>
  <si>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</si>
  <si>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</si>
  <si>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</si>
  <si>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</si>
  <si>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</si>
  <si>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</si>
  <si>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</si>
  <si>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</si>
  <si>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</si>
  <si>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</si>
  <si>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</si>
  <si>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</si>
  <si>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</si>
  <si>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</si>
  <si>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</si>
  <si>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</si>
  <si>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</si>
  <si>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</si>
  <si>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</si>
  <si>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</si>
  <si>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</si>
  <si>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</si>
  <si>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</si>
  <si>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</si>
  <si>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</si>
  <si>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</si>
  <si>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</si>
  <si>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</si>
  <si>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</si>
  <si>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</si>
  <si>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</si>
  <si>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</si>
  <si>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</si>
  <si>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</si>
  <si>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</si>
  <si>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</si>
  <si>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</si>
  <si>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</si>
  <si>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</si>
  <si>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</si>
  <si>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</si>
  <si>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</si>
  <si>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</si>
  <si>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</si>
  <si>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</si>
  <si>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</si>
  <si>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</si>
  <si>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</si>
  <si>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</si>
  <si>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</si>
  <si>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</si>
  <si>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</si>
  <si>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</si>
  <si>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</si>
  <si>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</si>
  <si>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</si>
  <si>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</si>
  <si>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</si>
  <si>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</si>
  <si>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</si>
  <si>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</si>
  <si>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</si>
  <si>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</si>
  <si>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</si>
  <si>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</si>
  <si>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</si>
  <si>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</si>
  <si>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</si>
  <si>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</si>
  <si>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</si>
  <si>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</si>
  <si>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</si>
  <si>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</si>
  <si>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</si>
  <si>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</si>
  <si>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</si>
  <si>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</si>
  <si>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</si>
  <si>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</si>
  <si>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</si>
  <si>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</si>
  <si>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</si>
  <si>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</si>
  <si>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</si>
  <si>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</si>
  <si>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</si>
  <si>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</si>
  <si>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</si>
  <si>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</si>
  <si>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</si>
  <si>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</si>
  <si>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</si>
  <si>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</si>
  <si>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</si>
  <si>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</si>
  <si>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</si>
  <si>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</si>
  <si>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</si>
  <si>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</si>
  <si>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</si>
  <si>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</si>
  <si>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</si>
  <si>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</si>
  <si>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</si>
  <si>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</si>
  <si>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</si>
  <si>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</si>
  <si>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</si>
  <si>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</si>
  <si>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</si>
  <si>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</si>
  <si>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</si>
  <si>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</si>
  <si>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</si>
  <si>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</si>
  <si>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</si>
  <si>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</si>
  <si>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</si>
  <si>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</si>
  <si>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</si>
  <si>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</si>
  <si>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</si>
  <si>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</si>
  <si>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</si>
  <si>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宮崎県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</si>
  <si>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</si>
  <si>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</si>
  <si>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</si>
  <si>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</si>
  <si>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</si>
  <si>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</si>
  <si>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</si>
  <si>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</si>
  <si>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</si>
  <si>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</si>
  <si>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</si>
  <si>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</si>
  <si>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</si>
  <si>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</si>
  <si>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</si>
  <si>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</si>
  <si>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</si>
  <si>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</si>
  <si>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</si>
  <si>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</si>
  <si>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小規模企業者等設備導入資金特別会計</t>
    <phoneticPr fontId="5"/>
  </si>
  <si>
    <t>-</t>
    <phoneticPr fontId="5"/>
  </si>
  <si>
    <t>沿岸漁業改善資金特別会計</t>
    <phoneticPr fontId="5"/>
  </si>
  <si>
    <t>-</t>
    <phoneticPr fontId="5"/>
  </si>
  <si>
    <t>山林基本財産特別会計</t>
    <phoneticPr fontId="5"/>
  </si>
  <si>
    <t>拡大造林事業特別会計</t>
    <phoneticPr fontId="5"/>
  </si>
  <si>
    <t>公共用地取得事業特別会計</t>
    <phoneticPr fontId="5"/>
  </si>
  <si>
    <t>公債管理特別会計</t>
    <phoneticPr fontId="5"/>
  </si>
  <si>
    <t>県立学校実習事業特別会計</t>
    <phoneticPr fontId="5"/>
  </si>
  <si>
    <t>開発事業特別資金特別会計</t>
    <phoneticPr fontId="5"/>
  </si>
  <si>
    <t>育英資金特別会計</t>
    <phoneticPr fontId="5"/>
  </si>
  <si>
    <t>-</t>
    <phoneticPr fontId="5"/>
  </si>
  <si>
    <t>林業改善資金特別会計</t>
    <phoneticPr fontId="5"/>
  </si>
  <si>
    <t>-</t>
    <phoneticPr fontId="5"/>
  </si>
  <si>
    <t>母子父子寡婦福祉資金特別会計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</si>
  <si>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</si>
  <si>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</si>
  <si>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</si>
  <si>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</si>
  <si>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</si>
  <si>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</si>
  <si>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</si>
  <si>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</si>
  <si>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</si>
  <si>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</si>
  <si>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</si>
  <si>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</si>
  <si>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</si>
  <si>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</si>
  <si>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工業用水道事業会計</t>
    <phoneticPr fontId="5"/>
  </si>
  <si>
    <t>法適用企業</t>
    <phoneticPr fontId="5"/>
  </si>
  <si>
    <t>電気事業会計</t>
    <phoneticPr fontId="5"/>
  </si>
  <si>
    <t>法適用企業</t>
    <phoneticPr fontId="5"/>
  </si>
  <si>
    <t>地域振興事業会計</t>
    <phoneticPr fontId="5"/>
  </si>
  <si>
    <t>法適用企業</t>
    <phoneticPr fontId="5"/>
  </si>
  <si>
    <t>県立病院事業会計</t>
    <phoneticPr fontId="5"/>
  </si>
  <si>
    <t>法適用企業</t>
    <phoneticPr fontId="5"/>
  </si>
  <si>
    <t>県営国民宿舎特別会計</t>
    <phoneticPr fontId="5"/>
  </si>
  <si>
    <t>法非適用企業</t>
    <phoneticPr fontId="5"/>
  </si>
  <si>
    <t>えびの高原スポーツレクリエーション施設特別会計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</si>
  <si>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</si>
  <si>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</si>
  <si>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</si>
  <si>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</si>
  <si>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</si>
  <si>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</si>
  <si>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</si>
  <si>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</si>
  <si>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</si>
  <si>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</si>
  <si>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</si>
  <si>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</si>
  <si>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</si>
  <si>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</si>
  <si>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</si>
  <si>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</si>
  <si>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</si>
  <si>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</si>
  <si>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</si>
  <si>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</si>
  <si>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</si>
  <si>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</si>
  <si>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</si>
  <si>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</si>
  <si>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</si>
  <si>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</si>
  <si>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</si>
  <si>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</si>
  <si>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</si>
  <si>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</si>
  <si>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</si>
  <si>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</si>
  <si>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</si>
  <si>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</si>
  <si>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</si>
  <si>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</si>
  <si>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</si>
  <si>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</si>
  <si>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</si>
  <si>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</si>
  <si>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</si>
  <si>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</si>
  <si>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</si>
  <si>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</si>
  <si>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</si>
  <si>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</si>
  <si>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</si>
  <si>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</si>
  <si>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</si>
  <si>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</si>
  <si>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</si>
  <si>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</si>
  <si>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</si>
  <si>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</si>
  <si>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</si>
  <si>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</si>
  <si>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</si>
  <si>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</si>
  <si>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</si>
  <si>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</si>
  <si>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</si>
  <si>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</si>
  <si>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</si>
  <si>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</si>
  <si>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</si>
  <si>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</si>
  <si>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県立病院事業会計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</si>
  <si>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</si>
  <si>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</si>
  <si>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</si>
  <si>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</si>
  <si>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えびの高原スポーツレクリエーション施設特別会計</t>
    <phoneticPr fontId="5"/>
  </si>
  <si>
    <t>-</t>
    <phoneticPr fontId="5"/>
  </si>
  <si>
    <t>-</t>
    <phoneticPr fontId="5"/>
  </si>
  <si>
    <t>(Ｆ)</t>
    <phoneticPr fontId="5"/>
  </si>
  <si>
    <t>県営国民宿舎特別会計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</si>
  <si>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</si>
  <si>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</si>
  <si>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</si>
  <si>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</si>
  <si>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</si>
  <si>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</si>
  <si>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</si>
  <si>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</si>
  <si>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</si>
  <si>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</si>
  <si>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</si>
  <si>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</si>
  <si>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</si>
  <si>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</si>
  <si>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</si>
  <si>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</si>
  <si>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</si>
  <si>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</si>
  <si>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</si>
  <si>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</si>
  <si>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</si>
  <si>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</si>
  <si>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</si>
  <si>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</si>
  <si>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</si>
  <si>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</si>
  <si>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</si>
  <si>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</si>
  <si>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</si>
  <si>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</si>
  <si>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</si>
  <si>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</si>
  <si>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</si>
  <si>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</si>
  <si>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</si>
  <si>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</si>
  <si>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</si>
  <si>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</si>
  <si>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</si>
  <si>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</si>
  <si>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</si>
  <si>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</si>
  <si>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</si>
  <si>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</si>
  <si>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</si>
  <si>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</si>
  <si>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</si>
  <si>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</si>
  <si>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</si>
  <si>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</si>
  <si>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</si>
  <si>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</si>
  <si>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</si>
  <si>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</si>
  <si>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</si>
  <si>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</si>
  <si>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</si>
  <si>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</si>
  <si>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</si>
  <si>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</si>
  <si>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</si>
  <si>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</si>
  <si>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</si>
  <si>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</si>
  <si>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</si>
  <si>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</si>
  <si>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</si>
  <si>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</si>
  <si>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</si>
  <si>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</si>
  <si>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</si>
  <si>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</si>
  <si>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</si>
  <si>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</si>
  <si>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</si>
  <si>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</si>
  <si>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</si>
  <si>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</si>
  <si>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</si>
  <si>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</si>
  <si>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</si>
  <si>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</si>
  <si>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</si>
  <si>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</si>
  <si>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</si>
  <si>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</si>
  <si>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0.35</t>
  </si>
  <si>
    <t>▲ 0.13</t>
  </si>
  <si>
    <t>電気事業会計</t>
  </si>
  <si>
    <t>一般会計</t>
  </si>
  <si>
    <t>県立病院事業会計</t>
  </si>
  <si>
    <t>国民健康保険特別会計</t>
  </si>
  <si>
    <t>工業用水道事業会計</t>
  </si>
  <si>
    <t>港湾整備事業特別会計</t>
  </si>
  <si>
    <t>地域振興事業会計</t>
  </si>
  <si>
    <t>県立学校実習事業特別会計</t>
  </si>
  <si>
    <t>その他会計（赤字）</t>
  </si>
  <si>
    <t>▲ 0.03</t>
  </si>
  <si>
    <t>▲ 0.01</t>
  </si>
  <si>
    <t>▲ 0.02</t>
  </si>
  <si>
    <t>その他会計（黒字）</t>
  </si>
  <si>
    <t>（百万円）</t>
    <phoneticPr fontId="2"/>
  </si>
  <si>
    <t>H26末</t>
    <phoneticPr fontId="2"/>
  </si>
  <si>
    <t>H27末</t>
    <phoneticPr fontId="2"/>
  </si>
  <si>
    <t>H28末</t>
    <phoneticPr fontId="2"/>
  </si>
  <si>
    <t>H29末</t>
    <phoneticPr fontId="2"/>
  </si>
  <si>
    <t>H30末</t>
    <phoneticPr fontId="2"/>
  </si>
  <si>
    <t>公益財団法人宮崎県私学振興会</t>
    <rPh sb="0" eb="2">
      <t>コウエキ</t>
    </rPh>
    <phoneticPr fontId="5"/>
  </si>
  <si>
    <t>公益財団法人宮崎県国際交流協会</t>
  </si>
  <si>
    <t>公益財団法人宮崎県立芸術劇場</t>
  </si>
  <si>
    <t>公益財団法人宮崎県環境整備公社</t>
  </si>
  <si>
    <t>公益財団法人宮崎県生活衛生営業指導センター</t>
  </si>
  <si>
    <t>公益財団法人宮崎県移植推進財団</t>
  </si>
  <si>
    <t>公益財団法人宮崎県健康づくり協会</t>
  </si>
  <si>
    <t>公益財団法人宮崎県機械技術振興協会</t>
  </si>
  <si>
    <t>公益財団法人宮崎県産業振興機構</t>
    <rPh sb="11" eb="13">
      <t>シンコウ</t>
    </rPh>
    <rPh sb="13" eb="15">
      <t>キコウ</t>
    </rPh>
    <phoneticPr fontId="5"/>
  </si>
  <si>
    <t>宮崎県ソフトウェアセンター</t>
    <rPh sb="0" eb="3">
      <t>ミヤザキケン</t>
    </rPh>
    <phoneticPr fontId="3"/>
  </si>
  <si>
    <t>公益社団法人宮崎県農業振興公社</t>
  </si>
  <si>
    <t>公益社団法人宮崎県畜産協会</t>
  </si>
  <si>
    <t>一般社団法人宮崎県酪農公社</t>
  </si>
  <si>
    <t>一般社団法人宮崎県家畜改良事業団</t>
  </si>
  <si>
    <t>一般社団法人宮崎県肉用牛枝肉価格安定基金協会</t>
    <rPh sb="0" eb="2">
      <t>イッパン</t>
    </rPh>
    <phoneticPr fontId="5"/>
  </si>
  <si>
    <t>一般財団法人宮崎県内水面振興センター</t>
  </si>
  <si>
    <t>一般財団法人宮崎県水産振興協会</t>
  </si>
  <si>
    <t>一般社団法人宮崎県林業公社</t>
    <rPh sb="0" eb="2">
      <t>イッパン</t>
    </rPh>
    <phoneticPr fontId="5"/>
  </si>
  <si>
    <t>公益社団法人宮崎県林業労働機械化センター</t>
  </si>
  <si>
    <t>公益財団法人宮崎県建設技術推進機構</t>
  </si>
  <si>
    <t>宮崎県道路公社</t>
  </si>
  <si>
    <t>宮崎県住宅供給公社</t>
  </si>
  <si>
    <t>公益財団法人宮崎県暴力追放センター</t>
  </si>
  <si>
    <t>公益財団法人宮崎県観光協会</t>
    <rPh sb="0" eb="2">
      <t>コウエキ</t>
    </rPh>
    <rPh sb="2" eb="4">
      <t>ザイダン</t>
    </rPh>
    <rPh sb="4" eb="6">
      <t>ホウジン</t>
    </rPh>
    <rPh sb="6" eb="9">
      <t>ミヤザキケン</t>
    </rPh>
    <rPh sb="9" eb="11">
      <t>カンコウ</t>
    </rPh>
    <rPh sb="11" eb="13">
      <t>キョウカイ</t>
    </rPh>
    <phoneticPr fontId="2"/>
  </si>
  <si>
    <t>公立大学法人宮崎県立看護大学</t>
    <rPh sb="0" eb="2">
      <t>コウリツ</t>
    </rPh>
    <rPh sb="2" eb="4">
      <t>ダイガク</t>
    </rPh>
    <rPh sb="4" eb="6">
      <t>ホウジン</t>
    </rPh>
    <rPh sb="6" eb="8">
      <t>ミヤザキ</t>
    </rPh>
    <rPh sb="8" eb="10">
      <t>ケンリツ</t>
    </rPh>
    <rPh sb="10" eb="12">
      <t>カンゴ</t>
    </rPh>
    <rPh sb="12" eb="14">
      <t>ダイガク</t>
    </rPh>
    <phoneticPr fontId="2"/>
  </si>
  <si>
    <t>株式会社ミヤチク</t>
    <rPh sb="0" eb="2">
      <t>カブシキ</t>
    </rPh>
    <rPh sb="2" eb="4">
      <t>カイシャ</t>
    </rPh>
    <phoneticPr fontId="3"/>
  </si>
  <si>
    <t>○</t>
  </si>
  <si>
    <t>県有施設維持整備基金</t>
    <rPh sb="0" eb="2">
      <t>ケンユウ</t>
    </rPh>
    <rPh sb="2" eb="4">
      <t>シセツ</t>
    </rPh>
    <rPh sb="4" eb="6">
      <t>イジ</t>
    </rPh>
    <rPh sb="6" eb="8">
      <t>セイビ</t>
    </rPh>
    <rPh sb="8" eb="10">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</si>
  <si>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</si>
  <si>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宮崎県人口減少対策基金</t>
    <rPh sb="0" eb="3">
      <t>ミヤザキケン</t>
    </rPh>
    <rPh sb="3" eb="5">
      <t>ジンコウ</t>
    </rPh>
    <rPh sb="5" eb="7">
      <t>ゲンショウ</t>
    </rPh>
    <rPh sb="7" eb="9">
      <t>タイサク</t>
    </rPh>
    <rPh sb="9" eb="11">
      <t>キキン</t>
    </rPh>
    <phoneticPr fontId="5"/>
  </si>
  <si>
    <t>林業担い手対策基金</t>
    <rPh sb="0" eb="2">
      <t>リンギョウ</t>
    </rPh>
    <rPh sb="2" eb="3">
      <t>ニナ</t>
    </rPh>
    <rPh sb="4" eb="5">
      <t>テ</t>
    </rPh>
    <rPh sb="5" eb="7">
      <t>タイサク</t>
    </rPh>
    <rPh sb="7" eb="9">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</si>
  <si>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</si>
  <si>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</si>
  <si>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</si>
  <si>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</si>
  <si>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</si>
  <si>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</si>
  <si>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実質公債比率は、類似団体平均値とほぼ同水準である一方、将来負担比率は大きく下回っている。
　両比率については、県債発行額（臨時財政対策債を除く。）の抑制等の取組により、近年改善傾向にあるものの、今後は、防災・減災、国土強靭化対策や公共施設の老朽化対策、国民スポーツ大会開催に伴う施設整備等による地方債残高の増加が見込まれることから、財政健全化に向けた取組を着実に実行することにより、両比率の増加の抑制に努めていく。</t>
    <rPh sb="1" eb="3">
      <t>ジッシツ</t>
    </rPh>
    <rPh sb="19" eb="22">
      <t>ドウスイジュン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</si>
  <si>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</si>
  <si>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</si>
  <si>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</si>
  <si>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将来負担比率は、類似団体平均値を大きく下回っている一方、有形固定資産減価償却率はやや上回っている。
　今後は、防災・減災、国土強靱化対策、国民スポーツ大会開催に伴う施設整備等による地方債残高の増加が見込まれることから、将来負担比率が増加すると見込まれる。このため、財政健全化に向けた取組を着実に実行するとともに、公共施設等総合管理計画に基づき、老朽化した施設について計画的な予防保全による長寿命化を進めていくなど公共施設等の適正管理に努めることにより、将来負担比率の増加の抑制を図っていく。</t>
    <rPh sb="1" eb="3">
      <t>ショウライ</t>
    </rPh>
    <rPh sb="3" eb="5">
      <t>フタン</t>
    </rPh>
    <rPh sb="5" eb="7">
      <t>ヒリツ</t>
    </rPh>
    <rPh sb="9" eb="11">
      <t>ルイジ</t>
    </rPh>
    <rPh sb="11" eb="13">
      <t>ダンタイ</t>
    </rPh>
    <rPh sb="13" eb="16">
      <t>ヘイキンチ</t>
    </rPh>
    <rPh sb="17" eb="18">
      <t>オオ</t>
    </rPh>
    <rPh sb="20" eb="22">
      <t>シタマワ</t>
    </rPh>
    <rPh sb="26" eb="28">
      <t>イッポウ</t>
    </rPh>
    <rPh sb="29" eb="40">
      <t>ユウケイコテイシサンゲンカショウキャクリツ</t>
    </rPh>
    <rPh sb="43" eb="45">
      <t>ウワマワ</t>
    </rPh>
    <rPh sb="52" eb="54">
      <t>コンゴ</t>
    </rPh>
    <rPh sb="56" eb="58">
      <t>ボウサイ</t>
    </rPh>
    <rPh sb="59" eb="61">
      <t>ゲンサイ</t>
    </rPh>
    <rPh sb="62" eb="64">
      <t>コクド</t>
    </rPh>
    <rPh sb="64" eb="66">
      <t>キョウジン</t>
    </rPh>
    <rPh sb="66" eb="67">
      <t>カ</t>
    </rPh>
    <rPh sb="67" eb="69">
      <t>タイサク</t>
    </rPh>
    <rPh sb="70" eb="72">
      <t>コクミン</t>
    </rPh>
    <rPh sb="76" eb="78">
      <t>タイカイ</t>
    </rPh>
    <rPh sb="78" eb="80">
      <t>カイサイ</t>
    </rPh>
    <rPh sb="81" eb="82">
      <t>トモナ</t>
    </rPh>
    <rPh sb="83" eb="85">
      <t>シセツ</t>
    </rPh>
    <rPh sb="85" eb="87">
      <t>セイビ</t>
    </rPh>
    <rPh sb="87" eb="88">
      <t>トウ</t>
    </rPh>
    <rPh sb="91" eb="94">
      <t>チホウサイ</t>
    </rPh>
    <rPh sb="94" eb="96">
      <t>ザンダカ</t>
    </rPh>
    <rPh sb="97" eb="99">
      <t>ゾウカ</t>
    </rPh>
    <rPh sb="100" eb="102">
      <t>ミコ</t>
    </rPh>
    <rPh sb="110" eb="112">
      <t>ショウライ</t>
    </rPh>
    <rPh sb="112" eb="114">
      <t>フタン</t>
    </rPh>
    <rPh sb="114" eb="116">
      <t>ヒリツ</t>
    </rPh>
    <rPh sb="117" eb="119">
      <t>ゾウカ</t>
    </rPh>
    <rPh sb="122" eb="124">
      <t>ミコ</t>
    </rPh>
    <rPh sb="133" eb="135">
      <t>ザイセイ</t>
    </rPh>
    <rPh sb="135" eb="138">
      <t>ケンゼンカ</t>
    </rPh>
    <rPh sb="139" eb="140">
      <t>ム</t>
    </rPh>
    <rPh sb="142" eb="144">
      <t>トリクミ</t>
    </rPh>
    <rPh sb="145" eb="147">
      <t>チャクジツ</t>
    </rPh>
    <rPh sb="148" eb="150">
      <t>ジッコウ</t>
    </rPh>
    <rPh sb="157" eb="159">
      <t>コウキョウ</t>
    </rPh>
    <rPh sb="159" eb="161">
      <t>シセツ</t>
    </rPh>
    <rPh sb="161" eb="162">
      <t>トウ</t>
    </rPh>
    <rPh sb="162" eb="164">
      <t>ソウゴウ</t>
    </rPh>
    <rPh sb="164" eb="166">
      <t>カンリ</t>
    </rPh>
    <rPh sb="166" eb="168">
      <t>ケイカク</t>
    </rPh>
    <rPh sb="169" eb="170">
      <t>モト</t>
    </rPh>
    <rPh sb="173" eb="176">
      <t>ロウキュウカ</t>
    </rPh>
    <rPh sb="178" eb="180">
      <t>シセツ</t>
    </rPh>
    <rPh sb="184" eb="187">
      <t>ケイカクテキ</t>
    </rPh>
    <rPh sb="188" eb="190">
      <t>ヨボウ</t>
    </rPh>
    <rPh sb="190" eb="192">
      <t>ホゼン</t>
    </rPh>
    <rPh sb="195" eb="198">
      <t>チョウジュミョウ</t>
    </rPh>
    <rPh sb="198" eb="199">
      <t>カ</t>
    </rPh>
    <rPh sb="200" eb="201">
      <t>スス</t>
    </rPh>
    <rPh sb="207" eb="209">
      <t>コウキョウ</t>
    </rPh>
    <rPh sb="209" eb="211">
      <t>シセツ</t>
    </rPh>
    <rPh sb="211" eb="212">
      <t>トウ</t>
    </rPh>
    <rPh sb="213" eb="215">
      <t>テキセイ</t>
    </rPh>
    <rPh sb="215" eb="217">
      <t>カンリ</t>
    </rPh>
    <rPh sb="218" eb="219">
      <t>ツト</t>
    </rPh>
    <rPh sb="227" eb="229">
      <t>ショウライ</t>
    </rPh>
    <rPh sb="229" eb="231">
      <t>フタン</t>
    </rPh>
    <rPh sb="231" eb="233">
      <t>ヒリツ</t>
    </rPh>
    <rPh sb="234" eb="236">
      <t>ゾウカ</t>
    </rPh>
    <rPh sb="237" eb="239">
      <t>ヨクセイ</t>
    </rPh>
    <rPh sb="240" eb="241">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</si>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</sst>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7DFCAC2-A337-42F5-9011-E8E2B77CBFE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20D8-4825-9D6E-80306CAF89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78659</c:v>
                </c:pt>
                <c:pt idx="1">
                  <c:v>80586</c:v>
                </c:pt>
                <c:pt idx="2">
                  <c:v>92535</c:v>
                </c:pt>
                <c:pt idx="3">
                  <c:v>89098</c:v>
                </c:pt>
                <c:pt idx="4">
                  <c:v>97990</c:v>
                </c:pt>
              </c:numCache>
            </c:numRef>
          </c:val>
          <c:smooth val="0"/>
          <c:extLst>
            <c:ext xmlns:c16="http://schemas.microsoft.com/office/drawing/2014/chart" uri="{C3380CC4-5D6E-409C-BE32-E72D297353CC}">
              <c16:uniqueId val="{00000001-20D8-4825-9D6E-80306CAF89B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2.25</c:v>
                </c:pt>
                <c:pt idx="1">
                  <c:v>2.39</c:v>
                </c:pt>
                <c:pt idx="2">
                  <c:v>2.04</c:v>
                </c:pt>
                <c:pt idx="3">
                  <c:v>1.93</c:v>
                </c:pt>
                <c:pt idx="4">
                  <c:v>2.41</c:v>
                </c:pt>
              </c:numCache>
            </c:numRef>
          </c:val>
          <c:extLst>
            <c:ext xmlns:c16="http://schemas.microsoft.com/office/drawing/2014/chart" uri="{C3380CC4-5D6E-409C-BE32-E72D297353CC}">
              <c16:uniqueId val="{00000000-D39E-46AA-823E-623317E606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3.54</c:v>
                </c:pt>
                <c:pt idx="1">
                  <c:v>3.58</c:v>
                </c:pt>
                <c:pt idx="2">
                  <c:v>3.59</c:v>
                </c:pt>
                <c:pt idx="3">
                  <c:v>3.62</c:v>
                </c:pt>
                <c:pt idx="4">
                  <c:v>3.65</c:v>
                </c:pt>
              </c:numCache>
            </c:numRef>
          </c:val>
          <c:extLst>
            <c:ext xmlns:c16="http://schemas.microsoft.com/office/drawing/2014/chart" uri="{C3380CC4-5D6E-409C-BE32-E72D297353CC}">
              <c16:uniqueId val="{00000001-D39E-46AA-823E-623317E6063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0.52</c:v>
                </c:pt>
                <c:pt idx="1">
                  <c:v>0.12</c:v>
                </c:pt>
                <c:pt idx="2">
                  <c:v>-0.35</c:v>
                </c:pt>
                <c:pt idx="3">
                  <c:v>-0.13</c:v>
                </c:pt>
                <c:pt idx="4">
                  <c:v>0.46</c:v>
                </c:pt>
              </c:numCache>
            </c:numRef>
          </c:val>
          <c:smooth val="0"/>
          <c:extLst>
            <c:ext xmlns:c16="http://schemas.microsoft.com/office/drawing/2014/chart" uri="{C3380CC4-5D6E-409C-BE32-E72D297353CC}">
              <c16:uniqueId val="{00000002-D39E-46AA-823E-623317E6063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0-C70F-497B-95F8-EC7F3D69D4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0.03</c:v>
                </c:pt>
                <c:pt idx="1">
                  <c:v>#N/A</c:v>
                </c:pt>
                <c:pt idx="2">
                  <c:v>0.01</c:v>
                </c:pt>
                <c:pt idx="3">
                  <c:v>#N/A</c:v>
                </c:pt>
                <c:pt idx="4">
                  <c:v>0.02</c:v>
                </c:pt>
                <c:pt idx="5">
                  <c:v>#N/A</c:v>
                </c:pt>
                <c:pt idx="6">
                  <c:v>0.01</c:v>
                </c:pt>
                <c:pt idx="7">
                  <c:v>#N/A</c:v>
                </c:pt>
                <c:pt idx="8">
                  <c:v>0</c:v>
                </c:pt>
                <c:pt idx="9">
                  <c:v>0</c:v>
                </c:pt>
              </c:numCache>
            </c:numRef>
          </c:val>
          <c:extLst>
            <c:ext xmlns:c16="http://schemas.microsoft.com/office/drawing/2014/chart" uri="{C3380CC4-5D6E-409C-BE32-E72D297353CC}">
              <c16:uniqueId val="{00000001-C70F-497B-95F8-EC7F3D69D4F3}"/>
            </c:ext>
          </c:extLst>
        </c:ser>
        <c:ser>
          <c:idx val="2"/>
          <c:order val="2"/>
          <c:tx>
            <c:strRef>
              <c:f>データシート!$A$29</c:f>
              <c:strCache>
                <c:ptCount val="1"/>
                <c:pt idx="0">
                  <c:v>県立学校実習事業特別会計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C70F-497B-95F8-EC7F3D69D4F3}"/>
            </c:ext>
          </c:extLst>
        </c:ser>
        <c:ser>
          <c:idx val="3"/>
          <c:order val="3"/>
          <c:tx>
            <c:strRef>
              <c:f>データシート!$A$30</c:f>
              <c:strCache>
                <c:ptCount val="1"/>
                <c:pt idx="0">
                  <c:v>地域振興事業会計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C70F-497B-95F8-EC7F3D69D4F3}"/>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0.88</c:v>
                </c:pt>
                <c:pt idx="2">
                  <c:v>#N/A</c:v>
                </c:pt>
                <c:pt idx="3">
                  <c:v>0.77</c:v>
                </c:pt>
                <c:pt idx="4">
                  <c:v>#N/A</c:v>
                </c:pt>
                <c:pt idx="5">
                  <c:v>0.72</c:v>
                </c:pt>
                <c:pt idx="6">
                  <c:v>#N/A</c:v>
                </c:pt>
                <c:pt idx="7">
                  <c:v>0.64</c:v>
                </c:pt>
                <c:pt idx="8">
                  <c:v>#N/A</c:v>
                </c:pt>
                <c:pt idx="9">
                  <c:v>0.53</c:v>
                </c:pt>
              </c:numCache>
            </c:numRef>
          </c:val>
          <c:extLst>
            <c:ext xmlns:c16="http://schemas.microsoft.com/office/drawing/2014/chart" uri="{C3380CC4-5D6E-409C-BE32-E72D297353CC}">
              <c16:uniqueId val="{00000004-C70F-497B-95F8-EC7F3D69D4F3}"/>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0.63</c:v>
                </c:pt>
                <c:pt idx="2">
                  <c:v>#N/A</c:v>
                </c:pt>
                <c:pt idx="3">
                  <c:v>0.63</c:v>
                </c:pt>
                <c:pt idx="4">
                  <c:v>#N/A</c:v>
                </c:pt>
                <c:pt idx="5">
                  <c:v>0.66</c:v>
                </c:pt>
                <c:pt idx="6">
                  <c:v>#N/A</c:v>
                </c:pt>
                <c:pt idx="7">
                  <c:v>0.69</c:v>
                </c:pt>
                <c:pt idx="8">
                  <c:v>#N/A</c:v>
                </c:pt>
                <c:pt idx="9">
                  <c:v>0.64</c:v>
                </c:pt>
              </c:numCache>
            </c:numRef>
          </c:val>
          <c:extLst>
            <c:ext xmlns:c16="http://schemas.microsoft.com/office/drawing/2014/chart" uri="{C3380CC4-5D6E-409C-BE32-E72D297353CC}">
              <c16:uniqueId val="{00000005-C70F-497B-95F8-EC7F3D69D4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0.44</c:v>
                </c:pt>
                <c:pt idx="8">
                  <c:v>#N/A</c:v>
                </c:pt>
                <c:pt idx="9">
                  <c:v>1.1399999999999999</c:v>
                </c:pt>
              </c:numCache>
            </c:numRef>
          </c:val>
          <c:extLst>
            <c:ext xmlns:c16="http://schemas.microsoft.com/office/drawing/2014/chart" uri="{C3380CC4-5D6E-409C-BE32-E72D297353CC}">
              <c16:uniqueId val="{00000006-C70F-497B-95F8-EC7F3D69D4F3}"/>
            </c:ext>
          </c:extLst>
        </c:ser>
        <c:ser>
          <c:idx val="7"/>
          <c:order val="7"/>
          <c:tx>
            <c:strRef>
              <c:f>データシート!$A$34</c:f>
              <c:strCache>
                <c:ptCount val="1"/>
                <c:pt idx="0">
                  <c:v>県立病院事業会計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2.33</c:v>
                </c:pt>
                <c:pt idx="2">
                  <c:v>#N/A</c:v>
                </c:pt>
                <c:pt idx="3">
                  <c:v>2.2799999999999998</c:v>
                </c:pt>
                <c:pt idx="4">
                  <c:v>#N/A</c:v>
                </c:pt>
                <c:pt idx="5">
                  <c:v>1.82</c:v>
                </c:pt>
                <c:pt idx="6">
                  <c:v>#N/A</c:v>
                </c:pt>
                <c:pt idx="7">
                  <c:v>1.65</c:v>
                </c:pt>
                <c:pt idx="8">
                  <c:v>#N/A</c:v>
                </c:pt>
                <c:pt idx="9">
                  <c:v>1.79</c:v>
                </c:pt>
              </c:numCache>
            </c:numRef>
          </c:val>
          <c:extLst>
            <c:ext xmlns:c16="http://schemas.microsoft.com/office/drawing/2014/chart" uri="{C3380CC4-5D6E-409C-BE32-E72D297353CC}">
              <c16:uniqueId val="{00000007-C70F-497B-95F8-EC7F3D69D4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2.19</c:v>
                </c:pt>
                <c:pt idx="2">
                  <c:v>#N/A</c:v>
                </c:pt>
                <c:pt idx="3">
                  <c:v>2.35</c:v>
                </c:pt>
                <c:pt idx="4">
                  <c:v>#N/A</c:v>
                </c:pt>
                <c:pt idx="5">
                  <c:v>2.02</c:v>
                </c:pt>
                <c:pt idx="6">
                  <c:v>#N/A</c:v>
                </c:pt>
                <c:pt idx="7">
                  <c:v>1.9</c:v>
                </c:pt>
                <c:pt idx="8">
                  <c:v>#N/A</c:v>
                </c:pt>
                <c:pt idx="9">
                  <c:v>2.37</c:v>
                </c:pt>
              </c:numCache>
            </c:numRef>
          </c:val>
          <c:extLst>
            <c:ext xmlns:c16="http://schemas.microsoft.com/office/drawing/2014/chart" uri="{C3380CC4-5D6E-409C-BE32-E72D297353CC}">
              <c16:uniqueId val="{00000008-C70F-497B-95F8-EC7F3D69D4F3}"/>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5.46</c:v>
                </c:pt>
                <c:pt idx="2">
                  <c:v>#N/A</c:v>
                </c:pt>
                <c:pt idx="3">
                  <c:v>5.6</c:v>
                </c:pt>
                <c:pt idx="4">
                  <c:v>#N/A</c:v>
                </c:pt>
                <c:pt idx="5">
                  <c:v>5.79</c:v>
                </c:pt>
                <c:pt idx="6">
                  <c:v>#N/A</c:v>
                </c:pt>
                <c:pt idx="7">
                  <c:v>5.97</c:v>
                </c:pt>
                <c:pt idx="8">
                  <c:v>#N/A</c:v>
                </c:pt>
                <c:pt idx="9">
                  <c:v>6.49</c:v>
                </c:pt>
              </c:numCache>
            </c:numRef>
          </c:val>
          <c:extLst>
            <c:ext xmlns:c16="http://schemas.microsoft.com/office/drawing/2014/chart" uri="{C3380CC4-5D6E-409C-BE32-E72D297353CC}">
              <c16:uniqueId val="{00000009-C70F-497B-95F8-EC7F3D69D4F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58744</c:v>
                </c:pt>
                <c:pt idx="5">
                  <c:v>58180</c:v>
                </c:pt>
                <c:pt idx="8">
                  <c:v>57515</c:v>
                </c:pt>
                <c:pt idx="11">
                  <c:v>58775</c:v>
                </c:pt>
                <c:pt idx="14">
                  <c:v>56110</c:v>
                </c:pt>
              </c:numCache>
            </c:numRef>
          </c:val>
          <c:extLst>
            <c:ext xmlns:c16="http://schemas.microsoft.com/office/drawing/2014/chart" uri="{C3380CC4-5D6E-409C-BE32-E72D297353CC}">
              <c16:uniqueId val="{00000000-5E45-4CAB-AE2D-C8E180B748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1</c:v>
                </c:pt>
                <c:pt idx="6">
                  <c:v>1</c:v>
                </c:pt>
                <c:pt idx="9">
                  <c:v>1</c:v>
                </c:pt>
                <c:pt idx="12">
                  <c:v>0</c:v>
                </c:pt>
              </c:numCache>
            </c:numRef>
          </c:val>
          <c:extLst>
            <c:ext xmlns:c16="http://schemas.microsoft.com/office/drawing/2014/chart" uri="{C3380CC4-5D6E-409C-BE32-E72D297353CC}">
              <c16:uniqueId val="{00000001-5E45-4CAB-AE2D-C8E180B748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4995</c:v>
                </c:pt>
                <c:pt idx="3">
                  <c:v>3307</c:v>
                </c:pt>
                <c:pt idx="6">
                  <c:v>3273</c:v>
                </c:pt>
                <c:pt idx="9">
                  <c:v>2895</c:v>
                </c:pt>
                <c:pt idx="12">
                  <c:v>1287</c:v>
                </c:pt>
              </c:numCache>
            </c:numRef>
          </c:val>
          <c:extLst>
            <c:ext xmlns:c16="http://schemas.microsoft.com/office/drawing/2014/chart" uri="{C3380CC4-5D6E-409C-BE32-E72D297353CC}">
              <c16:uniqueId val="{00000002-5E45-4CAB-AE2D-C8E180B748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5-4CAB-AE2D-C8E180B748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2816</c:v>
                </c:pt>
                <c:pt idx="3">
                  <c:v>2383</c:v>
                </c:pt>
                <c:pt idx="6">
                  <c:v>2310</c:v>
                </c:pt>
                <c:pt idx="9">
                  <c:v>2278</c:v>
                </c:pt>
                <c:pt idx="12">
                  <c:v>1971</c:v>
                </c:pt>
              </c:numCache>
            </c:numRef>
          </c:val>
          <c:extLst>
            <c:ext xmlns:c16="http://schemas.microsoft.com/office/drawing/2014/chart" uri="{C3380CC4-5D6E-409C-BE32-E72D297353CC}">
              <c16:uniqueId val="{00000004-5E45-4CAB-AE2D-C8E180B748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1544</c:v>
                </c:pt>
                <c:pt idx="3">
                  <c:v>1727</c:v>
                </c:pt>
                <c:pt idx="6">
                  <c:v>1561</c:v>
                </c:pt>
                <c:pt idx="9">
                  <c:v>1854</c:v>
                </c:pt>
                <c:pt idx="12">
                  <c:v>1877</c:v>
                </c:pt>
              </c:numCache>
            </c:numRef>
          </c:val>
          <c:extLst>
            <c:ext xmlns:c16="http://schemas.microsoft.com/office/drawing/2014/chart" uri="{C3380CC4-5D6E-409C-BE32-E72D297353CC}">
              <c16:uniqueId val="{00000005-5E45-4CAB-AE2D-C8E180B748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5-4CAB-AE2D-C8E180B748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87126</c:v>
                </c:pt>
                <c:pt idx="3">
                  <c:v>86039</c:v>
                </c:pt>
                <c:pt idx="6">
                  <c:v>82605</c:v>
                </c:pt>
                <c:pt idx="9">
                  <c:v>80787</c:v>
                </c:pt>
                <c:pt idx="12">
                  <c:v>78635</c:v>
                </c:pt>
              </c:numCache>
            </c:numRef>
          </c:val>
          <c:extLst>
            <c:ext xmlns:c16="http://schemas.microsoft.com/office/drawing/2014/chart" uri="{C3380CC4-5D6E-409C-BE32-E72D297353CC}">
              <c16:uniqueId val="{00000007-5E45-4CAB-AE2D-C8E180B748C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37741</c:v>
                </c:pt>
                <c:pt idx="2">
                  <c:v>#N/A</c:v>
                </c:pt>
                <c:pt idx="3">
                  <c:v>#N/A</c:v>
                </c:pt>
                <c:pt idx="4">
                  <c:v>35277</c:v>
                </c:pt>
                <c:pt idx="5">
                  <c:v>#N/A</c:v>
                </c:pt>
                <c:pt idx="6">
                  <c:v>#N/A</c:v>
                </c:pt>
                <c:pt idx="7">
                  <c:v>32235</c:v>
                </c:pt>
                <c:pt idx="8">
                  <c:v>#N/A</c:v>
                </c:pt>
                <c:pt idx="9">
                  <c:v>#N/A</c:v>
                </c:pt>
                <c:pt idx="10">
                  <c:v>29040</c:v>
                </c:pt>
                <c:pt idx="11">
                  <c:v>#N/A</c:v>
                </c:pt>
                <c:pt idx="12">
                  <c:v>#N/A</c:v>
                </c:pt>
                <c:pt idx="13">
                  <c:v>27660</c:v>
                </c:pt>
                <c:pt idx="14">
                  <c:v>#N/A</c:v>
                </c:pt>
              </c:numCache>
            </c:numRef>
          </c:val>
          <c:smooth val="0"/>
          <c:extLst>
            <c:ext xmlns:c16="http://schemas.microsoft.com/office/drawing/2014/chart" uri="{C3380CC4-5D6E-409C-BE32-E72D297353CC}">
              <c16:uniqueId val="{00000008-5E45-4CAB-AE2D-C8E180B748C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643401</c:v>
                </c:pt>
                <c:pt idx="5">
                  <c:v>631233</c:v>
                </c:pt>
                <c:pt idx="8">
                  <c:v>620063</c:v>
                </c:pt>
                <c:pt idx="11">
                  <c:v>604452</c:v>
                </c:pt>
                <c:pt idx="14">
                  <c:v>597801</c:v>
                </c:pt>
              </c:numCache>
            </c:numRef>
          </c:val>
          <c:extLst>
            <c:ext xmlns:c16="http://schemas.microsoft.com/office/drawing/2014/chart" uri="{C3380CC4-5D6E-409C-BE32-E72D297353CC}">
              <c16:uniqueId val="{00000000-9E1B-4F46-AFF6-0B6745813C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11382</c:v>
                </c:pt>
                <c:pt idx="5">
                  <c:v>11238</c:v>
                </c:pt>
                <c:pt idx="8">
                  <c:v>11021</c:v>
                </c:pt>
                <c:pt idx="11">
                  <c:v>8583</c:v>
                </c:pt>
                <c:pt idx="14">
                  <c:v>11129</c:v>
                </c:pt>
              </c:numCache>
            </c:numRef>
          </c:val>
          <c:extLst>
            <c:ext xmlns:c16="http://schemas.microsoft.com/office/drawing/2014/chart" uri="{C3380CC4-5D6E-409C-BE32-E72D297353CC}">
              <c16:uniqueId val="{00000001-9E1B-4F46-AFF6-0B6745813C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76384</c:v>
                </c:pt>
                <c:pt idx="5">
                  <c:v>78042</c:v>
                </c:pt>
                <c:pt idx="8">
                  <c:v>83937</c:v>
                </c:pt>
                <c:pt idx="11">
                  <c:v>86765</c:v>
                </c:pt>
                <c:pt idx="14">
                  <c:v>87095</c:v>
                </c:pt>
              </c:numCache>
            </c:numRef>
          </c:val>
          <c:extLst>
            <c:ext xmlns:c16="http://schemas.microsoft.com/office/drawing/2014/chart" uri="{C3380CC4-5D6E-409C-BE32-E72D297353CC}">
              <c16:uniqueId val="{00000002-9E1B-4F46-AFF6-0B6745813C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1B-4F46-AFF6-0B6745813C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1B-4F46-AFF6-0B6745813C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6199</c:v>
                </c:pt>
                <c:pt idx="3">
                  <c:v>6416</c:v>
                </c:pt>
                <c:pt idx="6">
                  <c:v>5728</c:v>
                </c:pt>
                <c:pt idx="9">
                  <c:v>4698</c:v>
                </c:pt>
                <c:pt idx="12">
                  <c:v>5888</c:v>
                </c:pt>
              </c:numCache>
            </c:numRef>
          </c:val>
          <c:extLst>
            <c:ext xmlns:c16="http://schemas.microsoft.com/office/drawing/2014/chart" uri="{C3380CC4-5D6E-409C-BE32-E72D297353CC}">
              <c16:uniqueId val="{00000005-9E1B-4F46-AFF6-0B6745813C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136882</c:v>
                </c:pt>
                <c:pt idx="3">
                  <c:v>135207</c:v>
                </c:pt>
                <c:pt idx="6">
                  <c:v>127231</c:v>
                </c:pt>
                <c:pt idx="9">
                  <c:v>126693</c:v>
                </c:pt>
                <c:pt idx="12">
                  <c:v>123380</c:v>
                </c:pt>
              </c:numCache>
            </c:numRef>
          </c:val>
          <c:extLst>
            <c:ext xmlns:c16="http://schemas.microsoft.com/office/drawing/2014/chart" uri="{C3380CC4-5D6E-409C-BE32-E72D297353CC}">
              <c16:uniqueId val="{00000006-9E1B-4F46-AFF6-0B6745813C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1B-4F46-AFF6-0B6745813C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19296</c:v>
                </c:pt>
                <c:pt idx="3">
                  <c:v>17555</c:v>
                </c:pt>
                <c:pt idx="6">
                  <c:v>14997</c:v>
                </c:pt>
                <c:pt idx="9">
                  <c:v>15031</c:v>
                </c:pt>
                <c:pt idx="12">
                  <c:v>14854</c:v>
                </c:pt>
              </c:numCache>
            </c:numRef>
          </c:val>
          <c:extLst>
            <c:ext xmlns:c16="http://schemas.microsoft.com/office/drawing/2014/chart" uri="{C3380CC4-5D6E-409C-BE32-E72D297353CC}">
              <c16:uniqueId val="{00000008-9E1B-4F46-AFF6-0B6745813C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15084</c:v>
                </c:pt>
                <c:pt idx="3">
                  <c:v>11498</c:v>
                </c:pt>
                <c:pt idx="6">
                  <c:v>8460</c:v>
                </c:pt>
                <c:pt idx="9">
                  <c:v>5702</c:v>
                </c:pt>
                <c:pt idx="12">
                  <c:v>4519</c:v>
                </c:pt>
              </c:numCache>
            </c:numRef>
          </c:val>
          <c:extLst>
            <c:ext xmlns:c16="http://schemas.microsoft.com/office/drawing/2014/chart" uri="{C3380CC4-5D6E-409C-BE32-E72D297353CC}">
              <c16:uniqueId val="{00000009-9E1B-4F46-AFF6-0B6745813C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899416</c:v>
                </c:pt>
                <c:pt idx="3">
                  <c:v>881925</c:v>
                </c:pt>
                <c:pt idx="6">
                  <c:v>865365</c:v>
                </c:pt>
                <c:pt idx="9">
                  <c:v>852394</c:v>
                </c:pt>
                <c:pt idx="12">
                  <c:v>842950</c:v>
                </c:pt>
              </c:numCache>
            </c:numRef>
          </c:val>
          <c:extLst>
            <c:ext xmlns:c16="http://schemas.microsoft.com/office/drawing/2014/chart" uri="{C3380CC4-5D6E-409C-BE32-E72D297353CC}">
              <c16:uniqueId val="{0000000A-9E1B-4F46-AFF6-0B6745813C8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345711</c:v>
                </c:pt>
                <c:pt idx="2">
                  <c:v>#N/A</c:v>
                </c:pt>
                <c:pt idx="3">
                  <c:v>#N/A</c:v>
                </c:pt>
                <c:pt idx="4">
                  <c:v>332088</c:v>
                </c:pt>
                <c:pt idx="5">
                  <c:v>#N/A</c:v>
                </c:pt>
                <c:pt idx="6">
                  <c:v>#N/A</c:v>
                </c:pt>
                <c:pt idx="7">
                  <c:v>306760</c:v>
                </c:pt>
                <c:pt idx="8">
                  <c:v>#N/A</c:v>
                </c:pt>
                <c:pt idx="9">
                  <c:v>#N/A</c:v>
                </c:pt>
                <c:pt idx="10">
                  <c:v>304717</c:v>
                </c:pt>
                <c:pt idx="11">
                  <c:v>#N/A</c:v>
                </c:pt>
                <c:pt idx="12">
                  <c:v>#N/A</c:v>
                </c:pt>
                <c:pt idx="13">
                  <c:v>295566</c:v>
                </c:pt>
                <c:pt idx="14">
                  <c:v>#N/A</c:v>
                </c:pt>
              </c:numCache>
            </c:numRef>
          </c:val>
          <c:smooth val="0"/>
          <c:extLst>
            <c:ext xmlns:c16="http://schemas.microsoft.com/office/drawing/2014/chart" uri="{C3380CC4-5D6E-409C-BE32-E72D297353CC}">
              <c16:uniqueId val="{0000000B-9E1B-4F46-AFF6-0B6745813C8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11715</c:v>
                </c:pt>
                <c:pt idx="1">
                  <c:v>11719</c:v>
                </c:pt>
                <c:pt idx="2">
                  <c:v>11721</c:v>
                </c:pt>
              </c:numCache>
            </c:numRef>
          </c:val>
          <c:extLst>
            <c:ext xmlns:c16="http://schemas.microsoft.com/office/drawing/2014/chart" uri="{C3380CC4-5D6E-409C-BE32-E72D297353CC}">
              <c16:uniqueId val="{00000000-F729-4645-8AC9-EAC96C953C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32767</c:v>
                </c:pt>
                <c:pt idx="1">
                  <c:v>32754</c:v>
                </c:pt>
                <c:pt idx="2">
                  <c:v>32261</c:v>
                </c:pt>
              </c:numCache>
            </c:numRef>
          </c:val>
          <c:extLst>
            <c:ext xmlns:c16="http://schemas.microsoft.com/office/drawing/2014/chart" uri="{C3380CC4-5D6E-409C-BE32-E72D297353CC}">
              <c16:uniqueId val="{00000001-F729-4645-8AC9-EAC96C953C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45285</c:v>
                </c:pt>
                <c:pt idx="1">
                  <c:v>49974</c:v>
                </c:pt>
                <c:pt idx="2">
                  <c:v>49730</c:v>
                </c:pt>
              </c:numCache>
            </c:numRef>
          </c:val>
          <c:extLst>
            <c:ext xmlns:c16="http://schemas.microsoft.com/office/drawing/2014/chart" uri="{C3380CC4-5D6E-409C-BE32-E72D297353CC}">
              <c16:uniqueId val="{00000002-F729-4645-8AC9-EAC96C953C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{87C3E890-45BB-4082-96AB-5E53CF013F9A}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FF-4A64-B1BF-E7525D332B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{9C9346FA-1215-44B6-A67A-FA10964C0475}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FF-4A64-B1BF-E7525D332B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{7F9FD8EC-D2D5-4A0A-A8CD-0718424CA5B5}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FF-4A64-B1BF-E7525D332B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{ACBB0F6E-1BD5-48AC-904F-00D1D56305CC}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FF-4A64-B1BF-E7525D332B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{6C9ACABA-011D-4AAE-AE8F-182308336AF7}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FF-4A64-B1BF-E7525D332B2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{8266DF25-0F69-4249-8D4E-0066683ADBE8}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FF-4A64-B1BF-E7525D332B2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{24BA8C92-D15C-42A9-9349-BF0AE4DDAA29}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FF-4A64-B1BF-E7525D332B2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{CB5F6268-6604-428A-BAAD-84CB86F97DE4}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FF-4A64-B1BF-E7525D332B2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{D64B0C29-3D95-4509-AC54-7F379EE79E62}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FF-4A64-B1BF-E7525D332B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56.6</c:v>
                </c:pt>
                <c:pt idx="24">
                  <c:v>58.2</c:v>
                </c:pt>
                <c:pt idx="32">
                  <c:v>59.7</c:v>
                </c:pt>
              </c:numCache>
            </c:numRef>
          </c:xVal>
          <c:yVal>
            <c:numRef>
              <c:f>公会計指標分析・財政指標組合せ分析表!$BP$51:$DC$51</c:f>
              <c:numCache>
                <c:formatCode>#,##0.0;"▲ "#,##0.0</c:formatCode>
                <c:ptCount val="40"/>
                <c:pt idx="8">
                  <c:v>122.9</c:v>
                </c:pt>
                <c:pt idx="16">
                  <c:v>113.6</c:v>
                </c:pt>
                <c:pt idx="24">
                  <c:v>113.7</c:v>
                </c:pt>
                <c:pt idx="32">
                  <c:v>111.2</c:v>
                </c:pt>
              </c:numCache>
            </c:numRef>
          </c:yVal>
          <c:smooth val="0"/>
          <c:extLst>
            <c:ext xmlns:c16="http://schemas.microsoft.com/office/drawing/2014/chart" uri="{C3380CC4-5D6E-409C-BE32-E72D297353CC}">
              <c16:uniqueId val="{00000009-5DFF-4A64-B1BF-E7525D332B2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{CBE5909E-A46D-4540-9BE5-60896DFFCAD3}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FF-4A64-B1BF-E7525D332B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{A38941EA-F080-47CE-8825-E66CEBD6B31D}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FF-4A64-B1BF-E7525D332B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{2E2228BA-ABE8-40CB-B12C-421A63E2A1D6}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FF-4A64-B1BF-E7525D332B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{EC12B140-C780-46E2-8E9C-9AB85F62C5ED}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FF-4A64-B1BF-E7525D332B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{FEEC6E6D-0B7C-4E03-BAEC-9CAF02187C92}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FF-4A64-B1BF-E7525D332B2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{08C173C3-6DD4-4E06-8DC2-97751AC0769A}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FF-4A64-B1BF-E7525D332B2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{4A9C0450-ACA0-4D4C-AC8C-5CED80EB3CB4}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FF-4A64-B1BF-E7525D332B2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{7D48F6AF-EB52-4110-BFC5-E6B5EF5CC979}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FF-4A64-B1BF-E7525D332B2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{03FC6973-7070-4BED-B160-170B37F87772}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FF-4A64-B1BF-E7525D332B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5DFF-4A64-B1BF-E7525D332B27}"/>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{F18556B3-05C9-4EBC-8124-DD9DBE9D1AE5}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DD5-4B97-9E56-1CE4A04711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{3267968D-C778-4461-9AF9-CDD3704CD384}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D5-4B97-9E56-1CE4A04711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{F99F8B06-2B30-4696-8839-3D1A5F722DFE}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D5-4B97-9E56-1CE4A04711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{A6842946-FCB2-4DF0-A33A-0D3B62B6CC2E}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D5-4B97-9E56-1CE4A04711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{9A7D147C-B507-4EA3-B416-16BD81D19BCA}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D5-4B97-9E56-1CE4A04711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{1D1FA570-F99F-4D42-8F91-C9ED34C21DCC}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DD5-4B97-9E56-1CE4A04711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{8AC85E50-938C-4EC6-912A-2D006DDBCA57}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DD5-4B97-9E56-1CE4A04711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{97F1E5E7-E3D5-44BD-A147-C43BADAC015A}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DD5-4B97-9E56-1CE4A04711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{A2B4C6AB-B14D-4127-8232-44058CADF66B}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DD5-4B97-9E56-1CE4A04711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14.2</c:v>
                </c:pt>
                <c:pt idx="16">
                  <c:v>12.9</c:v>
                </c:pt>
                <c:pt idx="24">
                  <c:v>11.9</c:v>
                </c:pt>
                <c:pt idx="32">
                  <c:v>11</c:v>
                </c:pt>
              </c:numCache>
            </c:numRef>
          </c:xVal>
          <c:yVal>
            <c:numRef>
              <c:f>公会計指標分析・財政指標組合せ分析表!$BP$73:$DC$73</c:f>
              <c:numCache>
                <c:formatCode>#,##0.0;"▲ "#,##0.0</c:formatCode>
                <c:ptCount val="40"/>
                <c:pt idx="0">
                  <c:v>126.4</c:v>
                </c:pt>
                <c:pt idx="8">
                  <c:v>122.9</c:v>
                </c:pt>
                <c:pt idx="16">
                  <c:v>113.6</c:v>
                </c:pt>
                <c:pt idx="24">
                  <c:v>113.7</c:v>
                </c:pt>
                <c:pt idx="32">
                  <c:v>111.2</c:v>
                </c:pt>
              </c:numCache>
            </c:numRef>
          </c:yVal>
          <c:smooth val="0"/>
          <c:extLst>
            <c:ext xmlns:c16="http://schemas.microsoft.com/office/drawing/2014/chart" uri="{C3380CC4-5D6E-409C-BE32-E72D297353CC}">
              <c16:uniqueId val="{00000009-6DD5-4B97-9E56-1CE4A04711FF}"/>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{03834E71-9F61-409B-A064-2C9FBC3224D3}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DD5-4B97-9E56-1CE4A04711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{F76E6447-89E4-4376-8C11-B8F28284A584}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D5-4B97-9E56-1CE4A04711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{B84DD71A-87B5-4016-A410-17FB32A21FB6}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D5-4B97-9E56-1CE4A04711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{AAFC12A9-7E9A-4497-BFEC-78F03F9F08B9}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D5-4B97-9E56-1CE4A04711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{EEE1F321-3A36-40FF-AFD1-FBDB95ED83F8}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D5-4B97-9E56-1CE4A04711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{1CA7252B-8490-419A-82D1-9C48D7E97323}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DD5-4B97-9E56-1CE4A04711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{94F31068-5DF4-4BDE-AB74-E277D262DB06}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DD5-4B97-9E56-1CE4A04711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{757746D0-0F43-4B8D-8C61-F79B3FEEEF60}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DD5-4B97-9E56-1CE4A04711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{6FCEA665-DE34-4F04-8184-2E33E3F35BCB}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DD5-4B97-9E56-1CE4A04711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6DD5-4B97-9E56-1CE4A04711FF}"/>
            </c:ext>
          </c:extLst>
        </c:ser>
        <c:dLbls>
          <c:showLegendKey val="0"/>
          <c:showVal val="1"/>
          <c:showCatName val="0"/>
          <c:showSerName val="0"/>
          <c:showPercent val="0"/>
          <c:showBubbleSize val="0"/>
        </c:dLbls>
        <c:axId val="84219776"/>
        <c:axId val="84234240"/>
      </c:scatterChart>
      <c:valAx>
        <c:axId val="84219776"/>
        <c:scaling>
          <c:orientation val="minMax"/>
          <c:max val="15.9"/>
          <c:min val="1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6"/>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ここ数年は、低金利が進む中での新規借入や、高金利期に借り入れた県債の償還・借換が進んだことにより支払利息が減少しており、</a:t>
          </a:r>
          <a:r>
            <a:rPr kumimoji="1" lang="ja-JP" altLang="en-US" sz="1100" baseline="0">
              <a:solidFill>
                <a:schemeClr val="dk1"/>
              </a:solidFill>
              <a:effectLst/>
              <a:latin typeface="+mn-lt"/>
              <a:ea typeface="+mn-ea"/>
              <a:cs typeface="+mn-cs"/>
            </a:rPr>
            <a:t>令和元年度は</a:t>
          </a:r>
          <a:r>
            <a:rPr kumimoji="1" lang="ja-JP" altLang="ja-JP" sz="1100" baseline="0">
              <a:solidFill>
                <a:schemeClr val="dk1"/>
              </a:solidFill>
              <a:effectLst/>
              <a:latin typeface="+mn-lt"/>
              <a:ea typeface="+mn-ea"/>
              <a:cs typeface="+mn-cs"/>
            </a:rPr>
            <a:t>元利償還金が</a:t>
          </a:r>
          <a:r>
            <a:rPr kumimoji="1" lang="ja-JP" altLang="en-US" sz="1100" baseline="0">
              <a:solidFill>
                <a:schemeClr val="dk1"/>
              </a:solidFill>
              <a:effectLst/>
              <a:latin typeface="+mn-lt"/>
              <a:ea typeface="+mn-ea"/>
              <a:cs typeface="+mn-cs"/>
            </a:rPr>
            <a:t>２１</a:t>
          </a:r>
          <a:r>
            <a:rPr kumimoji="1" lang="ja-JP" altLang="ja-JP" sz="1100" baseline="0">
              <a:solidFill>
                <a:schemeClr val="dk1"/>
              </a:solidFill>
              <a:effectLst/>
              <a:latin typeface="+mn-lt"/>
              <a:ea typeface="+mn-ea"/>
              <a:cs typeface="+mn-cs"/>
            </a:rPr>
            <a:t>億程度減少した。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実質公債費比率については、県債の発行額（臨時財政対策債を除く。）の抑制等の取組により、公債費の減少を主要因とした比率の改善が図られているが、</a:t>
          </a:r>
          <a:r>
            <a:rPr kumimoji="1" lang="ja-JP" altLang="ja-JP" sz="1100">
              <a:solidFill>
                <a:schemeClr val="dk1"/>
              </a:solidFill>
              <a:effectLst/>
              <a:latin typeface="+mn-lt"/>
              <a:ea typeface="+mn-ea"/>
              <a:cs typeface="+mn-cs"/>
            </a:rPr>
            <a:t>今後は、防災・減災、国土強靱化対策や公共施設の老朽化対策、国民スポーツ大会開催に伴う施設整備等</a:t>
          </a:r>
          <a:r>
            <a:rPr kumimoji="1" lang="ja-JP" altLang="ja-JP" sz="1100" baseline="0">
              <a:solidFill>
                <a:schemeClr val="dk1"/>
              </a:solidFill>
              <a:effectLst/>
              <a:latin typeface="+mn-lt"/>
              <a:ea typeface="+mn-ea"/>
              <a:cs typeface="+mn-cs"/>
            </a:rPr>
            <a:t>による県債発行額の増に伴う地方債残高の増加が見込まれることから、財政健全化に向けた取組を</a:t>
          </a:r>
          <a:r>
            <a:rPr kumimoji="1" lang="ja-JP" altLang="ja-JP" sz="1100">
              <a:solidFill>
                <a:schemeClr val="dk1"/>
              </a:solidFill>
              <a:effectLst/>
              <a:latin typeface="+mn-lt"/>
              <a:ea typeface="+mn-ea"/>
              <a:cs typeface="+mn-cs"/>
            </a:rPr>
            <a:t>着実に実行し、引き続き健全な財政運営を行っていく。</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満期一括償還による県債発行については、毎年度、県債発行総額や金利の状況を総合的に勘案しながら検討を行っており、償還元金に充てるための基金への積立は、積立ルールに基づき発行額の３０分の１に相当する額を毎年度積み立てている。</a:t>
          </a:r>
          <a:endParaRPr kumimoji="1" lang="ja-JP" altLang="en-US" sz="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ここ数年は、投資的経費の重点化による県債発行額（臨時財政対策債を除く。）の抑制等の取組により、地方債残高（臨時財政対策債を除く実質的な残高）は毎年度着実に減少してきており、平成３０年度は前年度に比べ約９</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億円の減少となった。</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しかしながら、今後は、防災・減災、国土強靱化対策や公共施設の老朽化対策、国民スポーツ大会開催に伴う施設整備等による県債発行額の増に伴い公債費の増加が見込まれることから、財政健全化に向けた取組を着実に実行し、引き続き健全な財政運営を行っていく。</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・「県有施設維持整備基金」の</a:t>
          </a:r>
          <a:r>
            <a:rPr kumimoji="1" lang="ja-JP" altLang="en-US" sz="1100">
              <a:solidFill>
                <a:schemeClr val="dk1"/>
              </a:solidFill>
              <a:effectLst/>
              <a:latin typeface="+mn-lt"/>
              <a:ea typeface="+mn-ea"/>
              <a:cs typeface="+mn-cs"/>
            </a:rPr>
            <a:t>取崩しを行ったこと等により、基金全体としては約７億円の減となった。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・「財政調整基金」及び「減債基金」の２基金残高については、一定の規模を維持する必要があるとともに、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県有施設維持整備基金</a:t>
          </a:r>
          <a:r>
            <a:rPr kumimoji="1" lang="ja-JP" altLang="en-US" sz="1100">
              <a:solidFill>
                <a:schemeClr val="dk1"/>
              </a:solidFill>
              <a:effectLst/>
              <a:latin typeface="+mn-lt"/>
              <a:ea typeface="+mn-ea"/>
              <a:cs typeface="+mn-cs"/>
            </a:rPr>
            <a:t>」及び令和２年度に設置する「</a:t>
          </a:r>
          <a:r>
            <a:rPr kumimoji="1" lang="ja-JP" altLang="ja-JP" sz="1100">
              <a:solidFill>
                <a:schemeClr val="dk1"/>
              </a:solidFill>
              <a:effectLst/>
              <a:latin typeface="+mn-lt"/>
              <a:ea typeface="+mn-ea"/>
              <a:cs typeface="+mn-cs"/>
            </a:rPr>
            <a:t>宮崎県国民スポーツ大会・全国障害者スポーツ大会開催基金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については、計画的な積立、取崩を行っていく。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endParaRPr>
        </a:p>
        <a:p>
          <a:r>
            <a:rPr kumimoji="1" lang="ja-JP" altLang="ja-JP" sz="1100">
              <a:solidFill>
                <a:schemeClr val="dk1"/>
              </a:solidFill>
              <a:effectLst/>
              <a:latin typeface="+mn-ea"/>
              <a:ea typeface="+mn-ea"/>
              <a:cs typeface="+mn-cs"/>
            </a:rPr>
            <a:t>・県有施設維持整備基金：県有施設の維持整備</a:t>
          </a:r>
          <a:endParaRPr lang="ja-JP" altLang="ja-JP" sz="1100">
            <a:effectLst/>
            <a:latin typeface="+mn-ea"/>
            <a:ea typeface="+mn-ea"/>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地域医療介護総合確保基金</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地域における医療及び介護の総合的な確保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・宮崎県人口減少対策基金：人口減少減少対策</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・林業担い手対策基金：林業従事者の労働安全充実等</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・後期高齢者医療財政安定化基金：高齢者医療に係る財政の安定化</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ea"/>
              <a:ea typeface="+mn-ea"/>
              <a:cs typeface="+mn-cs"/>
            </a:rPr>
            <a:t>・県有施設維持整備基金：</a:t>
          </a:r>
          <a:r>
            <a:rPr kumimoji="1" lang="ja-JP" altLang="ja-JP" sz="1100">
              <a:solidFill>
                <a:schemeClr val="dk1"/>
              </a:solidFill>
              <a:effectLst/>
              <a:latin typeface="+mn-lt"/>
              <a:ea typeface="+mn-ea"/>
              <a:cs typeface="+mn-cs"/>
            </a:rPr>
            <a:t>県有施設の維持整備</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要する財源として約１５億円を取崩し。</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宮崎県大規模災害対策基金</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大規模災害対策に要する財源として約４億円を取崩し。</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林業担い手対策基金</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林業従事者の労働安全衛生等に要する財源として約３億円を取崩し</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・宮崎人口減少対策基金：人口減少対策に要する財源として約３０億円を積立て。</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・県有施設維持整備基金：公共施設の老朽化対策等の財源として、今後も計画的な積立、取崩を行っていく。</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宮崎県国民スポーツ大会・全国障害者スポーツ大会開催基金：令和９年度に開催予定の国民スポーツ大会等の財源として、令和２年度以降、計画的な積立、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取崩しを行っていく。</a:t>
          </a:r>
          <a:endParaRPr kumimoji="1" lang="en-US" altLang="ja-JP" sz="1100">
            <a:solidFill>
              <a:schemeClr val="dk1"/>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・前年度と同規模の積立額を維持している。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・減債基金を合わせた２基金残高については、当初予算編成時おける財源不足や災害時等の緊急的な支出への備えとして、一定の規模を維持していく必要がある。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・前年度と同規模の積立額を維持している。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・減債基金を合わせた２基金残高については、当初予算編成時おける財源不足や災害時等の緊急的な支出への備えとして、一定の規模を維持していく必要がある。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85F884-7A19-4728-9862-93B332B45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936AC5-CE91-422F-AFF7-919C45619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4B62E6-8D32-4467-A975-319F4F92558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AE40AF26-BF6F-467B-AB34-9C1EE8FEE241}"/>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B98CF1F9-DF2A-4419-A95A-C281663A42C6}"/>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CB2DD8CE-3629-4CAF-8657-F648E6E44772}"/>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BCCF39D6-D769-44F3-B696-8EE127279A51}"/>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E08CDC1D-4E0F-4706-A78A-1645D6842437}"/>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FB7AAEE9-94B6-4B2E-8B24-BD2E271DE3F2}"/>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9B6EBB3-E183-4FE3-8DCC-0F553BE82BD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DE903DA-FE8E-40D3-B851-ADF13A4D60CF}"/>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F1BF579-68EF-4873-A73B-AE0D2B17A311}"/>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473D15-976D-47DC-87D2-AEEF2DECD26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4564D9-BCE4-4AD5-A7D6-C8088DFEDFC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5B9FB79-36C3-4A07-A974-33C1309D3D07}"/>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04243C-5C81-453F-B924-56C1E6876B49}"/>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9B8B00E-507E-4500-A05B-8CA7075D0E4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DFD53A8B-55FB-4C86-8004-0EE3357F196C}"/>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1408F58-9023-4C64-B549-D028F42EFDD8}"/>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D1997CD-B342-4923-98E8-94265468A21D}"/>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ECF5C3D-1148-4495-8751-FF138ACDCFB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E8E261A-A9A2-41EC-922D-AC4169DF424B}"/>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9D073B-4E89-41C0-B328-B8F6461DE587}"/>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4B73FA-E42B-43E5-A184-1B6F5F1B8EB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9BA8F08-BBB5-4327-B306-E6905B28CBC5}"/>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B5EC85-F6F6-4629-8554-DED9E1838C19}"/>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2CEFE2F-BAA1-41A2-9B1F-268406CA2A2A}"/>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0C0412-79CD-47C1-A9C5-3B326A82A97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0AB8EF-A2D0-4594-8F89-83FF9DB651EC}"/>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39934416-15F2-4E59-AF15-1DE318351331}"/>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437A8322-C1EF-454B-B14D-5CA044421A34}"/>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7411652F-5558-4194-935E-F78CC5D5AEF5}"/>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A8CCF59C-378D-4B48-A0B5-5157D838D0DD}"/>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24CA57A8-95B3-4351-A039-E2E6996B500C}"/>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40F03AAF-6FE9-4DFF-A35A-647709FC250E}"/>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03579F2-E065-4722-973A-3CD3CD432CB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3FEF685-FD98-409F-9DE7-26D0C6EC820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E727E132-935B-4D01-A1D5-F02153AD287B}"/>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BC1FEC1-1E37-4FEF-A00E-4254A43FDD4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DC6FF5DC-C116-4F5E-A0D4-7A912E0C1013}"/>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B6D599DA-8832-4257-8193-9121C697209D}"/>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4165B98F-8048-4D86-A068-DBBB8EEAE926}"/>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C5720BB-F394-4012-8597-0772887A345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3D4BF16-C2E7-4A06-9FCC-A466A9C95FF0}"/>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AC17340-8A53-4C93-868C-9E5D8718F8F4}"/>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70C2AC44-574A-42F9-9BEA-2EEC656D528B}"/>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有形固定資産減価償却率は、類似団体平均値をやや上回っている。また、新たに取得した資産額よりも減価償却費の方が大きいため、有形固定資産減価償却率が年々増加している。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今後とも、公共施設等総合管理計画に基づき、老朽化した施設について計画的な予防保全による長寿命化を進めるなど、公共施設等の適正管理に努めていく。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FA133729-8A6A-4817-8D77-299080AE7ABD}"/>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6E86BE5-A762-4748-A239-64C5DA2ED5F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6BFDFD1-8840-44CF-A4D1-B71A96B8836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98074F36-B430-4D5B-A7F2-235C4D9DF78A}"/>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AB319CAB-C303-4F40-BFBC-2B86052D3EBE}"/>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93BECDC0-ADCA-4722-A829-F55C0B34FDA2}"/>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1A361D46-4F6A-4B8F-9A52-6C7034138F6F}"/>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9466B86-B0F4-444E-B47B-C8A4A7955AC9}"/>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53DC9A67-170E-4F77-ACB0-4603D60B8559}"/>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240FA3AE-751F-47F4-9D41-665EFA634AFD}"/>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D06D9BCA-33AF-4D1E-B9A8-022929499CD6}"/>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9E967306-DF74-4823-A656-27097B5B99A0}"/>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46275C4F-65F5-496E-97B3-1F6AB186A368}"/>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13EAC6B-2665-4953-88A4-B7A9C5564B9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CE190ED9-814D-4B53-AAFB-DFA24109EBFD}"/>
            </a:ext>
          </a:extLst>
        </xdr:cNvPr>
        <xdr:cNvCxnSpPr/>
      </xdr:nvCxnSpPr>
      <xdr:spPr>
        <a:xfrm flipV="1">
          <a:off x="4306570" y="44392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4442D54B-00BE-4923-A207-EF39F192BD7E}"/>
            </a:ext>
          </a:extLst>
        </xdr:cNvPr>
        <xdr:cNvSpPr txBox="1"/>
      </xdr:nvSpPr>
      <xdr:spPr>
        <a:xfrm>
          <a:off x="4359275"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C8469EC3-DFF1-4688-97E7-4DA36C287DE4}"/>
            </a:ext>
          </a:extLst>
        </xdr:cNvPr>
        <xdr:cNvCxnSpPr/>
      </xdr:nvCxnSpPr>
      <xdr:spPr>
        <a:xfrm>
          <a:off x="4216400" y="56311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EE87C2AB-AF3D-4789-A589-859F0FC45E9B}"/>
            </a:ext>
          </a:extLst>
        </xdr:cNvPr>
        <xdr:cNvSpPr txBox="1"/>
      </xdr:nvSpPr>
      <xdr:spPr>
        <a:xfrm>
          <a:off x="4359275" y="422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A9D63249-BB0D-4F16-8D41-81FF2EB58851}"/>
            </a:ext>
          </a:extLst>
        </xdr:cNvPr>
        <xdr:cNvCxnSpPr/>
      </xdr:nvCxnSpPr>
      <xdr:spPr>
        <a:xfrm>
          <a:off x="4216400" y="44392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63644</xdr:rowOff>
    </xdr:from>
    <xdr:ext cx="405111" cy="259045"/>
    <xdr:sp macro="" textlink="">
      <xdr:nvSpPr>
        <xdr:cNvPr id="67" name="有形固定資産減価償却率平均値テキスト">
          <a:extLst>
            <a:ext uri="{FF2B5EF4-FFF2-40B4-BE49-F238E27FC236}">
              <a16:creationId xmlns:a16="http://schemas.microsoft.com/office/drawing/2014/main" id="{81DE573B-9ABC-4C3D-90C5-8FB610100D99}"/>
            </a:ext>
          </a:extLst>
        </xdr:cNvPr>
        <xdr:cNvSpPr txBox="1"/>
      </xdr:nvSpPr>
      <xdr:spPr>
        <a:xfrm>
          <a:off x="4359275" y="4762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DC7328FF-6AED-472E-9093-57A1CFD2E422}"/>
            </a:ext>
          </a:extLst>
        </xdr:cNvPr>
        <xdr:cNvSpPr/>
      </xdr:nvSpPr>
      <xdr:spPr>
        <a:xfrm>
          <a:off x="4254500" y="48985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382ABD4F-1224-443A-BB1D-2E64B5D51431}"/>
            </a:ext>
          </a:extLst>
        </xdr:cNvPr>
        <xdr:cNvSpPr/>
      </xdr:nvSpPr>
      <xdr:spPr>
        <a:xfrm>
          <a:off x="3616325" y="47839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F592D316-46C4-4A59-863D-31139657F44C}"/>
            </a:ext>
          </a:extLst>
        </xdr:cNvPr>
        <xdr:cNvSpPr/>
      </xdr:nvSpPr>
      <xdr:spPr>
        <a:xfrm>
          <a:off x="2930525" y="46184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488B8BEA-D89C-4B15-9E29-3F02E84A8D4D}"/>
            </a:ext>
          </a:extLst>
        </xdr:cNvPr>
        <xdr:cNvSpPr/>
      </xdr:nvSpPr>
      <xdr:spPr>
        <a:xfrm>
          <a:off x="2244725" y="4583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B6A6286E-0BB6-44C2-934C-7AA69D457898}"/>
            </a:ext>
          </a:extLst>
        </xdr:cNvPr>
        <xdr:cNvSpPr/>
      </xdr:nvSpPr>
      <xdr:spPr>
        <a:xfrm>
          <a:off x="1558925" y="42034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B2431D12-6A29-4816-8463-0E2FF9F39C28}"/>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77901C6-AF39-433F-863B-46D04C6F7A1F}"/>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D4D51DA-0BAB-43D1-A0C0-4C2CE5842DDB}"/>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43BB637-D047-4F79-9213-709A090E9E55}"/>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5AC5991-F60A-45E3-ADC7-CB5E60013BCE}"/>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8" name="楕円 77">
          <a:extLst>
            <a:ext uri="{FF2B5EF4-FFF2-40B4-BE49-F238E27FC236}">
              <a16:creationId xmlns:a16="http://schemas.microsoft.com/office/drawing/2014/main" id="{D4821863-1028-4976-B309-2A6D74558D31}"/>
            </a:ext>
          </a:extLst>
        </xdr:cNvPr>
        <xdr:cNvSpPr/>
      </xdr:nvSpPr>
      <xdr:spPr>
        <a:xfrm>
          <a:off x="4254500" y="510806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79" name="有形固定資産減価償却率該当値テキスト">
          <a:extLst>
            <a:ext uri="{FF2B5EF4-FFF2-40B4-BE49-F238E27FC236}">
              <a16:creationId xmlns:a16="http://schemas.microsoft.com/office/drawing/2014/main" id="{86DBE4D1-32B3-4DB2-A0FA-024A9F2DAA50}"/>
            </a:ext>
          </a:extLst>
        </xdr:cNvPr>
        <xdr:cNvSpPr txBox="1"/>
      </xdr:nvSpPr>
      <xdr:spPr>
        <a:xfrm>
          <a:off x="4359275" y="5086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127127</xdr:rowOff>
    </xdr:from>
    <xdr:to>
      <xdr:col>19</xdr:col>
      <xdr:colOff>187325</xdr:colOff>
      <xdr:row>31</xdr:row>
      <xdr:rowOff>57277</xdr:rowOff>
    </xdr:to>
    <xdr:sp macro="" textlink="">
      <xdr:nvSpPr>
        <xdr:cNvPr id="80" name="楕円 79">
          <a:extLst>
            <a:ext uri="{FF2B5EF4-FFF2-40B4-BE49-F238E27FC236}">
              <a16:creationId xmlns:a16="http://schemas.microsoft.com/office/drawing/2014/main" id="{3D7243DF-895A-483C-9798-5508A31F0AEC}"/>
            </a:ext>
          </a:extLst>
        </xdr:cNvPr>
        <xdr:cNvSpPr/>
      </xdr:nvSpPr>
      <xdr:spPr>
        <a:xfrm>
          <a:off x="3616325" y="49817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136017</xdr:rowOff>
    </xdr:to>
    <xdr:cxnSp macro="">
      <xdr:nvCxnSpPr>
        <xdr:cNvPr id="81" name="直線コネクタ 80">
          <a:extLst>
            <a:ext uri="{FF2B5EF4-FFF2-40B4-BE49-F238E27FC236}">
              <a16:creationId xmlns:a16="http://schemas.microsoft.com/office/drawing/2014/main" id="{CD53306B-7BF1-4665-9B4B-4EAF2E23C2FA}"/>
            </a:ext>
          </a:extLst>
        </xdr:cNvPr>
        <xdr:cNvCxnSpPr/>
      </xdr:nvCxnSpPr>
      <xdr:spPr>
        <a:xfrm>
          <a:off x="3673475" y="5029327"/>
          <a:ext cx="628650" cy="1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160401</xdr:rowOff>
    </xdr:from>
    <xdr:to>
      <xdr:col>15</xdr:col>
      <xdr:colOff>187325</xdr:colOff>
      <xdr:row>30</xdr:row>
      <xdr:rowOff>90551</xdr:rowOff>
    </xdr:to>
    <xdr:sp macro="" textlink="">
      <xdr:nvSpPr>
        <xdr:cNvPr id="82" name="楕円 81">
          <a:extLst>
            <a:ext uri="{FF2B5EF4-FFF2-40B4-BE49-F238E27FC236}">
              <a16:creationId xmlns:a16="http://schemas.microsoft.com/office/drawing/2014/main" id="{DCBA7001-042C-4E57-9961-14EBB0053814}"/>
            </a:ext>
          </a:extLst>
        </xdr:cNvPr>
        <xdr:cNvSpPr/>
      </xdr:nvSpPr>
      <xdr:spPr>
        <a:xfrm>
          <a:off x="2930525" y="48594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31</xdr:row>
      <xdr:rowOff>6477</xdr:rowOff>
    </xdr:to>
    <xdr:cxnSp macro="">
      <xdr:nvCxnSpPr>
        <xdr:cNvPr id="83" name="直線コネクタ 82">
          <a:extLst>
            <a:ext uri="{FF2B5EF4-FFF2-40B4-BE49-F238E27FC236}">
              <a16:creationId xmlns:a16="http://schemas.microsoft.com/office/drawing/2014/main" id="{70CB2F1A-8411-41C4-AD38-22CCC1BC5459}"/>
            </a:ext>
          </a:extLst>
        </xdr:cNvPr>
        <xdr:cNvCxnSpPr/>
      </xdr:nvCxnSpPr>
      <xdr:spPr>
        <a:xfrm>
          <a:off x="2987675" y="4897501"/>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4" name="楕円 83">
          <a:extLst>
            <a:ext uri="{FF2B5EF4-FFF2-40B4-BE49-F238E27FC236}">
              <a16:creationId xmlns:a16="http://schemas.microsoft.com/office/drawing/2014/main" id="{53C5FEF7-8166-4D88-B8E5-0AECB5861664}"/>
            </a:ext>
          </a:extLst>
        </xdr:cNvPr>
        <xdr:cNvSpPr/>
      </xdr:nvSpPr>
      <xdr:spPr>
        <a:xfrm>
          <a:off x="2244725" y="4706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64389</xdr:rowOff>
    </xdr:from>
    <xdr:to>
      <xdr:col>15</xdr:col>
      <xdr:colOff>136525</xdr:colOff>
      <xdr:row>30</xdr:row>
      <xdr:rowOff>39751</xdr:rowOff>
    </xdr:to>
    <xdr:cxnSp macro="">
      <xdr:nvCxnSpPr>
        <xdr:cNvPr id="85" name="直線コネクタ 84">
          <a:extLst>
            <a:ext uri="{FF2B5EF4-FFF2-40B4-BE49-F238E27FC236}">
              <a16:creationId xmlns:a16="http://schemas.microsoft.com/office/drawing/2014/main" id="{CB9FF14A-134E-4402-97BC-C21A19AEE907}"/>
            </a:ext>
          </a:extLst>
        </xdr:cNvPr>
        <xdr:cNvCxnSpPr/>
      </xdr:nvCxnSpPr>
      <xdr:spPr>
        <a:xfrm>
          <a:off x="2301875" y="4763389"/>
          <a:ext cx="6858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37990</xdr:rowOff>
    </xdr:from>
    <xdr:ext cx="405111" cy="259045"/>
    <xdr:sp macro="" textlink="">
      <xdr:nvSpPr>
        <xdr:cNvPr id="86" name="n_1aveValue有形固定資産減価償却率">
          <a:extLst>
            <a:ext uri="{FF2B5EF4-FFF2-40B4-BE49-F238E27FC236}">
              <a16:creationId xmlns:a16="http://schemas.microsoft.com/office/drawing/2014/main" id="{E1766A20-5DF4-4F78-BD69-6B87069E0AFC}"/>
            </a:ext>
          </a:extLst>
        </xdr:cNvPr>
        <xdr:cNvSpPr txBox="1"/>
      </xdr:nvSpPr>
      <xdr:spPr>
        <a:xfrm>
          <a:off x="3474094" y="457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a:extLst>
            <a:ext uri="{FF2B5EF4-FFF2-40B4-BE49-F238E27FC236}">
              <a16:creationId xmlns:a16="http://schemas.microsoft.com/office/drawing/2014/main" id="{2E072A36-D5EE-4EF0-8AC4-51F382B51E32}"/>
            </a:ext>
          </a:extLst>
        </xdr:cNvPr>
        <xdr:cNvSpPr txBox="1"/>
      </xdr:nvSpPr>
      <xdr:spPr>
        <a:xfrm>
          <a:off x="2797819" y="4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88" name="n_3aveValue有形固定資産減価償却率">
          <a:extLst>
            <a:ext uri="{FF2B5EF4-FFF2-40B4-BE49-F238E27FC236}">
              <a16:creationId xmlns:a16="http://schemas.microsoft.com/office/drawing/2014/main" id="{C48F27B8-50F1-4D84-81AF-33A474F20834}"/>
            </a:ext>
          </a:extLst>
        </xdr:cNvPr>
        <xdr:cNvSpPr txBox="1"/>
      </xdr:nvSpPr>
      <xdr:spPr>
        <a:xfrm>
          <a:off x="21120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2B4AB207-F4C3-4EF7-8639-9BAE6FB854F0}"/>
            </a:ext>
          </a:extLst>
        </xdr:cNvPr>
        <xdr:cNvSpPr txBox="1"/>
      </xdr:nvSpPr>
      <xdr:spPr>
        <a:xfrm>
          <a:off x="1426219" y="39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48404</xdr:rowOff>
    </xdr:from>
    <xdr:ext cx="405111" cy="259045"/>
    <xdr:sp macro="" textlink="">
      <xdr:nvSpPr>
        <xdr:cNvPr id="90" name="n_1mainValue有形固定資産減価償却率">
          <a:extLst>
            <a:ext uri="{FF2B5EF4-FFF2-40B4-BE49-F238E27FC236}">
              <a16:creationId xmlns:a16="http://schemas.microsoft.com/office/drawing/2014/main" id="{E7E21410-070C-4F96-85F9-44E9BE84DF74}"/>
            </a:ext>
          </a:extLst>
        </xdr:cNvPr>
        <xdr:cNvSpPr txBox="1"/>
      </xdr:nvSpPr>
      <xdr:spPr>
        <a:xfrm>
          <a:off x="3474094" y="506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1" name="n_2mainValue有形固定資産減価償却率">
          <a:extLst>
            <a:ext uri="{FF2B5EF4-FFF2-40B4-BE49-F238E27FC236}">
              <a16:creationId xmlns:a16="http://schemas.microsoft.com/office/drawing/2014/main" id="{730B8846-E1EA-41B0-9D60-A82F73E73557}"/>
            </a:ext>
          </a:extLst>
        </xdr:cNvPr>
        <xdr:cNvSpPr txBox="1"/>
      </xdr:nvSpPr>
      <xdr:spPr>
        <a:xfrm>
          <a:off x="2797819" y="49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2" name="n_3mainValue有形固定資産減価償却率">
          <a:extLst>
            <a:ext uri="{FF2B5EF4-FFF2-40B4-BE49-F238E27FC236}">
              <a16:creationId xmlns:a16="http://schemas.microsoft.com/office/drawing/2014/main" id="{73602ECE-CBE8-4999-8F2D-DC27C0015D76}"/>
            </a:ext>
          </a:extLst>
        </xdr:cNvPr>
        <xdr:cNvSpPr txBox="1"/>
      </xdr:nvSpPr>
      <xdr:spPr>
        <a:xfrm>
          <a:off x="2112019" y="47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1CAA4833-3C3B-4EB5-9670-B6C3E0A59539}"/>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30ED2FB6-D77D-447F-8936-627E81406D14}"/>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AE18905-E757-4C74-94B9-EA4B9CBFFE86}"/>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1DA18F05-0704-43FC-93AF-2E244D93AF73}"/>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35FEA821-BB13-4849-8CC7-A479CA517F07}"/>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85F570EC-F542-488B-9EBB-75D1811AE9CB}"/>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B4084B41-6ABF-482E-B389-EB4E57CA5B6B}"/>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71AB3BD2-B6E3-4B0E-883A-9926791A0220}"/>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FE853E5D-F0A0-4764-BBC1-490FFC620EA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407922DA-BF91-4EDE-8A1D-4F01C6833F6B}"/>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A17BF196-E0C4-4099-89A5-53ADEA6B0317}"/>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債務償還比率は、類似団体平均値を大きく下回っている。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は、防災・減災、国土強靱化対策や公共施設の老朽化対策、国民スポーツ大会開催に伴う施設整備等による地方債残高の増加が見込まれることから、財政健全化に向けた取組を着実に実行し、債務償還比率の伸び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C3160F67-B659-494E-BFD3-10321544440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554CA99-3C83-4337-B003-7C327C12497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BCD84398-55D2-42D0-8C02-76F5ED21E3B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F4197DE8-EA82-404E-A89F-3D572D9DEC00}"/>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6BC5E934-B87B-4B57-84FD-7E524364586C}"/>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AC173E6E-8EA4-4726-81D9-44363018A1B1}"/>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1DE300EE-ED7E-4B98-8E8A-EFB8643F7710}"/>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EA38D697-30DC-4077-893C-9EFFC2057923}"/>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4B66636E-3796-40C7-B910-9F8FF6A3AE52}"/>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9BBDC0A4-2800-48E0-A6EE-E67CDD18863C}"/>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7DB44B86-5F55-473D-A1FE-6E323D9D5F42}"/>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C866219F-A6BF-4488-B6D6-D5E23606C87D}"/>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E0376D8C-1800-42A9-BB16-3C7FF1C5DE59}"/>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B92FBEB-BE9A-4DB9-A34B-8F0C7700F700}"/>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40785F51-8CBE-4FC8-ACAA-B022CF780277}"/>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C231DEF0-0D59-494B-8E61-54ED256A3F5D}"/>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E33F82D7-A2D2-4448-9362-07E517F406B2}"/>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65905362-480A-495D-A0A2-F098C6DC5771}"/>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93491700-582E-4955-AC93-1B57BDF5DD92}"/>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52417</xdr:rowOff>
    </xdr:from>
    <xdr:ext cx="560923" cy="259045"/>
    <xdr:sp macro="" textlink="">
      <xdr:nvSpPr>
        <xdr:cNvPr id="123" name="債務償還比率平均値テキスト">
          <a:extLst>
            <a:ext uri="{FF2B5EF4-FFF2-40B4-BE49-F238E27FC236}">
              <a16:creationId xmlns:a16="http://schemas.microsoft.com/office/drawing/2014/main" id="{27D5144A-DA47-4CF0-B201-BECF9499117B}"/>
            </a:ext>
          </a:extLst>
        </xdr:cNvPr>
        <xdr:cNvSpPr txBox="1"/>
      </xdr:nvSpPr>
      <xdr:spPr>
        <a:xfrm>
          <a:off x="13379450" y="50689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7F299950-8011-45C2-A1C2-AE10F6AF4706}"/>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1A15A73D-B601-4537-91E4-B6DED9DB62A4}"/>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76F57CCD-7FFF-4BED-BE55-5ABC9E78D2D3}"/>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0A20EC08-38FF-477A-8C05-70D6C1F3B0B9}"/>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7F1F404B-7E9C-46A3-A2F6-08CFAC345059}"/>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FC6B259-0172-431C-9CB6-2C853E5371E1}"/>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80D7D63-780B-45C7-A4C4-56D6B9D9FB7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78F8676-64ED-4C05-8F05-7048EA9F671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733E8F7-7564-46E5-98D6-5540597A416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A2AE68A-246E-4C69-A469-97DD469CDFCA}"/>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140589</xdr:rowOff>
    </xdr:from>
    <xdr:to>
      <xdr:col>76</xdr:col>
      <xdr:colOff>73025</xdr:colOff>
      <xdr:row>28</xdr:row>
      <xdr:rowOff>70739</xdr:rowOff>
    </xdr:to>
    <xdr:sp macro="" textlink="">
      <xdr:nvSpPr>
        <xdr:cNvPr id="134" name="楕円 133">
          <a:extLst>
            <a:ext uri="{FF2B5EF4-FFF2-40B4-BE49-F238E27FC236}">
              <a16:creationId xmlns:a16="http://schemas.microsoft.com/office/drawing/2014/main" id="{6CA1B8C5-009C-46FC-B0A6-14AB33F70E3B}"/>
            </a:ext>
          </a:extLst>
        </xdr:cNvPr>
        <xdr:cNvSpPr/>
      </xdr:nvSpPr>
      <xdr:spPr>
        <a:xfrm>
          <a:off x="13293725" y="45157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89514</xdr:rowOff>
    </xdr:from>
    <xdr:ext cx="469744" cy="259045"/>
    <xdr:sp macro="" textlink="">
      <xdr:nvSpPr>
        <xdr:cNvPr id="135" name="債務償還比率該当値テキスト">
          <a:extLst>
            <a:ext uri="{FF2B5EF4-FFF2-40B4-BE49-F238E27FC236}">
              <a16:creationId xmlns:a16="http://schemas.microsoft.com/office/drawing/2014/main" id="{8258F642-2712-4360-8E95-A7B711D22C2A}"/>
            </a:ext>
          </a:extLst>
        </xdr:cNvPr>
        <xdr:cNvSpPr txBox="1"/>
      </xdr:nvSpPr>
      <xdr:spPr>
        <a:xfrm>
          <a:off x="13379450" y="44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72149</xdr:rowOff>
    </xdr:from>
    <xdr:to>
      <xdr:col>72</xdr:col>
      <xdr:colOff>123825</xdr:colOff>
      <xdr:row>28</xdr:row>
      <xdr:rowOff>2299</xdr:rowOff>
    </xdr:to>
    <xdr:sp macro="" textlink="">
      <xdr:nvSpPr>
        <xdr:cNvPr id="136" name="楕円 135">
          <a:extLst>
            <a:ext uri="{FF2B5EF4-FFF2-40B4-BE49-F238E27FC236}">
              <a16:creationId xmlns:a16="http://schemas.microsoft.com/office/drawing/2014/main" id="{B7CE6D81-6791-4338-9ED8-E87380E6A5FC}"/>
            </a:ext>
          </a:extLst>
        </xdr:cNvPr>
        <xdr:cNvSpPr/>
      </xdr:nvSpPr>
      <xdr:spPr>
        <a:xfrm>
          <a:off x="12646025" y="44409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122949</xdr:rowOff>
    </xdr:from>
    <xdr:to>
      <xdr:col>76</xdr:col>
      <xdr:colOff>22225</xdr:colOff>
      <xdr:row>28</xdr:row>
      <xdr:rowOff>19939</xdr:rowOff>
    </xdr:to>
    <xdr:cxnSp macro="">
      <xdr:nvCxnSpPr>
        <xdr:cNvPr id="137" name="直線コネクタ 136">
          <a:extLst>
            <a:ext uri="{FF2B5EF4-FFF2-40B4-BE49-F238E27FC236}">
              <a16:creationId xmlns:a16="http://schemas.microsoft.com/office/drawing/2014/main" id="{97FFE113-A638-494E-B1FA-E9EF10D5848A}"/>
            </a:ext>
          </a:extLst>
        </xdr:cNvPr>
        <xdr:cNvCxnSpPr/>
      </xdr:nvCxnSpPr>
      <xdr:spPr>
        <a:xfrm>
          <a:off x="12693650" y="4498099"/>
          <a:ext cx="638175"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113386</xdr:rowOff>
    </xdr:from>
    <xdr:to>
      <xdr:col>68</xdr:col>
      <xdr:colOff>123825</xdr:colOff>
      <xdr:row>28</xdr:row>
      <xdr:rowOff>43536</xdr:rowOff>
    </xdr:to>
    <xdr:sp macro="" textlink="">
      <xdr:nvSpPr>
        <xdr:cNvPr id="138" name="楕円 137">
          <a:extLst>
            <a:ext uri="{FF2B5EF4-FFF2-40B4-BE49-F238E27FC236}">
              <a16:creationId xmlns:a16="http://schemas.microsoft.com/office/drawing/2014/main" id="{ADE2BB2E-257F-406C-A9FF-C0E16A2519A0}"/>
            </a:ext>
          </a:extLst>
        </xdr:cNvPr>
        <xdr:cNvSpPr/>
      </xdr:nvSpPr>
      <xdr:spPr>
        <a:xfrm>
          <a:off x="11960225" y="44853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122949</xdr:rowOff>
    </xdr:from>
    <xdr:to>
      <xdr:col>72</xdr:col>
      <xdr:colOff>73025</xdr:colOff>
      <xdr:row>27</xdr:row>
      <xdr:rowOff>164186</xdr:rowOff>
    </xdr:to>
    <xdr:cxnSp macro="">
      <xdr:nvCxnSpPr>
        <xdr:cNvPr id="139" name="直線コネクタ 138">
          <a:extLst>
            <a:ext uri="{FF2B5EF4-FFF2-40B4-BE49-F238E27FC236}">
              <a16:creationId xmlns:a16="http://schemas.microsoft.com/office/drawing/2014/main" id="{17B8E8A4-050F-4356-A026-6EED5CF0D031}"/>
            </a:ext>
          </a:extLst>
        </xdr:cNvPr>
        <xdr:cNvCxnSpPr/>
      </xdr:nvCxnSpPr>
      <xdr:spPr>
        <a:xfrm flipV="1">
          <a:off x="12007850" y="4498099"/>
          <a:ext cx="6858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105829</xdr:rowOff>
    </xdr:from>
    <xdr:to>
      <xdr:col>64</xdr:col>
      <xdr:colOff>123825</xdr:colOff>
      <xdr:row>28</xdr:row>
      <xdr:rowOff>35979</xdr:rowOff>
    </xdr:to>
    <xdr:sp macro="" textlink="">
      <xdr:nvSpPr>
        <xdr:cNvPr id="140" name="楕円 139">
          <a:extLst>
            <a:ext uri="{FF2B5EF4-FFF2-40B4-BE49-F238E27FC236}">
              <a16:creationId xmlns:a16="http://schemas.microsoft.com/office/drawing/2014/main" id="{38F2459A-3658-45E1-87FE-E68C6896667C}"/>
            </a:ext>
          </a:extLst>
        </xdr:cNvPr>
        <xdr:cNvSpPr/>
      </xdr:nvSpPr>
      <xdr:spPr>
        <a:xfrm>
          <a:off x="11274425" y="4474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156629</xdr:rowOff>
    </xdr:from>
    <xdr:to>
      <xdr:col>68</xdr:col>
      <xdr:colOff>73025</xdr:colOff>
      <xdr:row>27</xdr:row>
      <xdr:rowOff>164186</xdr:rowOff>
    </xdr:to>
    <xdr:cxnSp macro="">
      <xdr:nvCxnSpPr>
        <xdr:cNvPr id="141" name="直線コネクタ 140">
          <a:extLst>
            <a:ext uri="{FF2B5EF4-FFF2-40B4-BE49-F238E27FC236}">
              <a16:creationId xmlns:a16="http://schemas.microsoft.com/office/drawing/2014/main" id="{7FD2C32C-FAC7-471C-B552-3B7642D37FB6}"/>
            </a:ext>
          </a:extLst>
        </xdr:cNvPr>
        <xdr:cNvCxnSpPr/>
      </xdr:nvCxnSpPr>
      <xdr:spPr>
        <a:xfrm>
          <a:off x="11322050" y="4531779"/>
          <a:ext cx="6858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75819</xdr:rowOff>
    </xdr:from>
    <xdr:to>
      <xdr:col>60</xdr:col>
      <xdr:colOff>123825</xdr:colOff>
      <xdr:row>28</xdr:row>
      <xdr:rowOff>5969</xdr:rowOff>
    </xdr:to>
    <xdr:sp macro="" textlink="">
      <xdr:nvSpPr>
        <xdr:cNvPr id="142" name="楕円 141">
          <a:extLst>
            <a:ext uri="{FF2B5EF4-FFF2-40B4-BE49-F238E27FC236}">
              <a16:creationId xmlns:a16="http://schemas.microsoft.com/office/drawing/2014/main" id="{CCC5EDBE-957D-4372-B2CA-4E2F95EF2258}"/>
            </a:ext>
          </a:extLst>
        </xdr:cNvPr>
        <xdr:cNvSpPr/>
      </xdr:nvSpPr>
      <xdr:spPr>
        <a:xfrm>
          <a:off x="10588625" y="44477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126619</xdr:rowOff>
    </xdr:from>
    <xdr:to>
      <xdr:col>64</xdr:col>
      <xdr:colOff>73025</xdr:colOff>
      <xdr:row>27</xdr:row>
      <xdr:rowOff>156629</xdr:rowOff>
    </xdr:to>
    <xdr:cxnSp macro="">
      <xdr:nvCxnSpPr>
        <xdr:cNvPr id="143" name="直線コネクタ 142">
          <a:extLst>
            <a:ext uri="{FF2B5EF4-FFF2-40B4-BE49-F238E27FC236}">
              <a16:creationId xmlns:a16="http://schemas.microsoft.com/office/drawing/2014/main" id="{158C8E73-F67D-4F9C-8F8B-D1A2B6FD6E25}"/>
            </a:ext>
          </a:extLst>
        </xdr:cNvPr>
        <xdr:cNvCxnSpPr/>
      </xdr:nvCxnSpPr>
      <xdr:spPr>
        <a:xfrm>
          <a:off x="10636250" y="4495419"/>
          <a:ext cx="685800" cy="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99141</xdr:rowOff>
    </xdr:from>
    <xdr:ext cx="560923" cy="259045"/>
    <xdr:sp macro="" textlink="">
      <xdr:nvSpPr>
        <xdr:cNvPr id="144" name="n_1aveValue債務償還比率">
          <a:extLst>
            <a:ext uri="{FF2B5EF4-FFF2-40B4-BE49-F238E27FC236}">
              <a16:creationId xmlns:a16="http://schemas.microsoft.com/office/drawing/2014/main" id="{97C4B6E8-0A62-4735-8F6E-B39C39DF879A}"/>
            </a:ext>
          </a:extLst>
        </xdr:cNvPr>
        <xdr:cNvSpPr txBox="1"/>
      </xdr:nvSpPr>
      <xdr:spPr>
        <a:xfrm>
          <a:off x="12441763" y="5121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106913</xdr:rowOff>
    </xdr:from>
    <xdr:ext cx="560923" cy="259045"/>
    <xdr:sp macro="" textlink="">
      <xdr:nvSpPr>
        <xdr:cNvPr id="145" name="n_2aveValue債務償還比率">
          <a:extLst>
            <a:ext uri="{FF2B5EF4-FFF2-40B4-BE49-F238E27FC236}">
              <a16:creationId xmlns:a16="http://schemas.microsoft.com/office/drawing/2014/main" id="{65DBC1B8-4DF9-44AB-A042-FE35C38FABAA}"/>
            </a:ext>
          </a:extLst>
        </xdr:cNvPr>
        <xdr:cNvSpPr txBox="1"/>
      </xdr:nvSpPr>
      <xdr:spPr>
        <a:xfrm>
          <a:off x="11765488" y="51234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137571</xdr:rowOff>
    </xdr:from>
    <xdr:ext cx="560923" cy="259045"/>
    <xdr:sp macro="" textlink="">
      <xdr:nvSpPr>
        <xdr:cNvPr id="146" name="n_3aveValue債務償還比率">
          <a:extLst>
            <a:ext uri="{FF2B5EF4-FFF2-40B4-BE49-F238E27FC236}">
              <a16:creationId xmlns:a16="http://schemas.microsoft.com/office/drawing/2014/main" id="{AE209212-FE4F-44DD-82D8-2BC2EB316045}"/>
            </a:ext>
          </a:extLst>
        </xdr:cNvPr>
        <xdr:cNvSpPr txBox="1"/>
      </xdr:nvSpPr>
      <xdr:spPr>
        <a:xfrm>
          <a:off x="11079688" y="5160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53370</xdr:rowOff>
    </xdr:from>
    <xdr:ext cx="560923" cy="259045"/>
    <xdr:sp macro="" textlink="">
      <xdr:nvSpPr>
        <xdr:cNvPr id="147" name="n_4aveValue債務償還比率">
          <a:extLst>
            <a:ext uri="{FF2B5EF4-FFF2-40B4-BE49-F238E27FC236}">
              <a16:creationId xmlns:a16="http://schemas.microsoft.com/office/drawing/2014/main" id="{C4A2F2AE-B9BE-4A13-A82B-97A8640750E3}"/>
            </a:ext>
          </a:extLst>
        </xdr:cNvPr>
        <xdr:cNvSpPr txBox="1"/>
      </xdr:nvSpPr>
      <xdr:spPr>
        <a:xfrm>
          <a:off x="10393888" y="50698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18826</xdr:rowOff>
    </xdr:from>
    <xdr:ext cx="469744" cy="259045"/>
    <xdr:sp macro="" textlink="">
      <xdr:nvSpPr>
        <xdr:cNvPr id="148" name="n_1mainValue債務償還比率">
          <a:extLst>
            <a:ext uri="{FF2B5EF4-FFF2-40B4-BE49-F238E27FC236}">
              <a16:creationId xmlns:a16="http://schemas.microsoft.com/office/drawing/2014/main" id="{89D219B0-0D25-4D88-B6FF-ED3608AD38C6}"/>
            </a:ext>
          </a:extLst>
        </xdr:cNvPr>
        <xdr:cNvSpPr txBox="1"/>
      </xdr:nvSpPr>
      <xdr:spPr>
        <a:xfrm>
          <a:off x="12465127" y="422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60063</xdr:rowOff>
    </xdr:from>
    <xdr:ext cx="469744" cy="259045"/>
    <xdr:sp macro="" textlink="">
      <xdr:nvSpPr>
        <xdr:cNvPr id="149" name="n_2mainValue債務償還比率">
          <a:extLst>
            <a:ext uri="{FF2B5EF4-FFF2-40B4-BE49-F238E27FC236}">
              <a16:creationId xmlns:a16="http://schemas.microsoft.com/office/drawing/2014/main" id="{41CBAAAD-4513-4081-B460-5E49672ABBD8}"/>
            </a:ext>
          </a:extLst>
        </xdr:cNvPr>
        <xdr:cNvSpPr txBox="1"/>
      </xdr:nvSpPr>
      <xdr:spPr>
        <a:xfrm>
          <a:off x="11788852" y="427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52506</xdr:rowOff>
    </xdr:from>
    <xdr:ext cx="469744" cy="259045"/>
    <xdr:sp macro="" textlink="">
      <xdr:nvSpPr>
        <xdr:cNvPr id="150" name="n_3mainValue債務償還比率">
          <a:extLst>
            <a:ext uri="{FF2B5EF4-FFF2-40B4-BE49-F238E27FC236}">
              <a16:creationId xmlns:a16="http://schemas.microsoft.com/office/drawing/2014/main" id="{D6195DD8-45E3-4D25-BD12-9A0A28B2C30B}"/>
            </a:ext>
          </a:extLst>
        </xdr:cNvPr>
        <xdr:cNvSpPr txBox="1"/>
      </xdr:nvSpPr>
      <xdr:spPr>
        <a:xfrm>
          <a:off x="11103052" y="425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22496</xdr:rowOff>
    </xdr:from>
    <xdr:ext cx="469744" cy="259045"/>
    <xdr:sp macro="" textlink="">
      <xdr:nvSpPr>
        <xdr:cNvPr id="151" name="n_4mainValue債務償還比率">
          <a:extLst>
            <a:ext uri="{FF2B5EF4-FFF2-40B4-BE49-F238E27FC236}">
              <a16:creationId xmlns:a16="http://schemas.microsoft.com/office/drawing/2014/main" id="{A97AF6A8-2C11-486C-BCE4-4452ABAAE209}"/>
            </a:ext>
          </a:extLst>
        </xdr:cNvPr>
        <xdr:cNvSpPr txBox="1"/>
      </xdr:nvSpPr>
      <xdr:spPr>
        <a:xfrm>
          <a:off x="10417252" y="42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454EFD1F-9789-4042-8019-3DAF77CB3B4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DE38A7DC-E455-4F13-A493-B078054BAE23}"/>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425ADA5B-BBCD-415C-B437-D4F1DF4423D6}"/>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8EADCECA-8F19-4BDF-BA51-EB8254A73F11}"/>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B11984DA-CE0B-4791-8752-6922149C30A0}"/>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67B08F73-91B2-4D05-A1CA-AF1689102F28}"/>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B670F8-58F8-4AA0-9AEF-E749AEE08CC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D0CDE8-2370-436E-A97F-DDDB368D878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013819-3FC6-48AA-98AA-BC5D3C4280D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90E7EF-3327-46A0-84A4-F920BFB8047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52F46A-E220-42C0-84B5-3092F43D928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1D47FC-D2C2-4841-8577-94BE7DC9532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C1CDD8-DF6A-4B6A-9420-DE02BEACEAF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5B6B66-1D91-400E-8D4A-6D426841002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231A64-3B0B-4163-90B1-63C3372B15B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7FDFFD-8424-43DE-A289-A75335C7668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1BF1ED-2E69-4BBA-84E9-1A5D5331048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DDF04F-8DCB-4032-85FF-1D88711442A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B02D6A-96D9-45F9-BB57-33711394481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A71190-85D7-4F75-BDE8-2791F8FCE9E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27E7F7-FE2D-4A5C-AFFC-4CFE487040E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7E98E3-2E9C-4AE7-93D9-0834F8D29066}"/>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E00541-AA5B-4AB7-AEA2-7ECCC9DF222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D685F8-3989-4C15-B3B5-6F30ABEC05A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21FD7A-FAEB-43BF-A369-6393DB0A7FC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12983F-72FA-42A0-9269-4E0BCDCCC52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E90708-2710-4A2C-A9BB-06989CE8E1E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6EF6D2-7715-4463-9F6A-327BCC5AC20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69AD9E-012B-419A-8234-CDF2BC67587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314C89-272A-452B-B532-4BB77E15AB6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B7996C-5012-4225-BA83-1E9FC963197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928E93-A9AD-4CC6-9485-E1FBB58CDC7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D24BC2-F250-4E92-BB9E-44D453E322A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58AA6D8B-10D3-4570-B827-A80C865C421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4A0A4C3-79A1-4E88-BD51-EBAA28464BD4}"/>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EF4D52D-3669-433C-B96D-E6CF829F2AB2}"/>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87CFA386-C738-4922-859A-DAEF7CDEBC2E}"/>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32219A6-CC92-4303-9713-B25C0DDC3A6E}"/>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871AEFC0-F9F1-48CA-8BE6-3E5FADA27A7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824EF389-D2E2-4A1B-992C-C4F1DDFCDADF}"/>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6A2C7B40-1636-4EC9-B7ED-B0C2F47B36F3}"/>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582AB49-F2CD-4F85-9BA2-93D2772E0EF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22090DD-A852-4F30-AB31-B31811D034EF}"/>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78968313-64F6-47F2-89C9-0BFDC6D65495}"/>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6AA8B8-8EE8-4491-B39C-74941302E4F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CD2C21-D674-4207-BEA4-4714601ADFB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F0E278-8BD0-4DB1-84D0-D6262F52D4E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CBF1ECD-3DD5-48F8-B572-F3605FD88E4E}"/>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FC600B-8236-4E82-97A7-9F8B0D01E7A1}"/>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FD11AFB-1365-4F16-82E9-8E6E6E25F998}"/>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3CFBF67-2C4C-4E1C-A15B-595B6F64AE83}"/>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AD2A0F-562A-439B-AEED-0927E853ED43}"/>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2B853E0-7459-4D05-B793-C1665675782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5B43A5F-5043-46F5-AC87-0723759099C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483E5DF-A8E9-452F-87DB-EB363FE6160A}"/>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F578DE-667B-43E2-BE3A-AB52018E723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95B9C9B-8D79-4AA2-8508-6BF6F82A2BA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A3E6C0-792C-43AA-AE1F-C610BD69328B}"/>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B885C31-2795-45D0-A7D5-6E14B3BA04F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CA98EC-6DE8-4739-94E8-75ACDB491FF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C224C90-3F64-41BA-A10C-CB691CF4C8B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35</xdr:row>
      <xdr:rowOff>95250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392EF79F-CF0E-42B3-8AD7-4256F25013ED}"/>
            </a:ext>
          </a:extLst>
        </xdr:cNvPr>
        <xdr:cNvCxnSpPr/>
      </xdr:nvCxnSpPr>
      <xdr:spPr>
        <a:xfrm flipV="1">
          <a:off x="4179570" y="5762625"/>
          <a:ext cx="1270" cy="10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886A887C-1FF6-457C-A6A7-55774B5AA7A5}"/>
            </a:ext>
          </a:extLst>
        </xdr:cNvPr>
        <xdr:cNvSpPr txBox="1"/>
      </xdr:nvSpPr>
      <xdr:spPr>
        <a:xfrm>
          <a:off x="42291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F1E5D412-6A00-40A7-AED1-3D51F4524A0F}"/>
            </a:ext>
          </a:extLst>
        </xdr:cNvPr>
        <xdr:cNvCxnSpPr/>
      </xdr:nvCxnSpPr>
      <xdr:spPr>
        <a:xfrm>
          <a:off x="4105275" y="6803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41927</xdr:rowOff>
    </xdr:from>
    <xdr:ext cx="405111" cy="259045"/>
    <xdr:sp macro="" textlink="">
      <xdr:nvSpPr>
        <xdr:cNvPr id="60" name="【道路】&#10;有形固定資産減価償却率最大値テキスト">
          <a:extLst>
            <a:ext uri="{FF2B5EF4-FFF2-40B4-BE49-F238E27FC236}">
              <a16:creationId xmlns:a16="http://schemas.microsoft.com/office/drawing/2014/main" id="{DE36ED6E-3031-49EB-8D2B-DFFEE32F11B8}"/>
            </a:ext>
          </a:extLst>
        </xdr:cNvPr>
        <xdr:cNvSpPr txBox="1"/>
      </xdr:nvSpPr>
      <xdr:spPr>
        <a:xfrm>
          <a:off x="4229100" y="555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95250</xdr:rowOff>
    </xdr:from>
    <xdr:to>
      <xdr:col>24</xdr:col>
      <xdr:colOff>152400</xdr:colOff>
      <xdr:row>35</xdr:row>
      <xdr:rowOff>95250</xdr:rowOff>
    </xdr:to>
    <xdr:cxnSp macro="">
      <xdr:nvCxnSpPr>
        <xdr:cNvPr id="61" name="直線コネクタ 60">
          <a:extLst>
            <a:ext uri="{FF2B5EF4-FFF2-40B4-BE49-F238E27FC236}">
              <a16:creationId xmlns:a16="http://schemas.microsoft.com/office/drawing/2014/main" id="{A341D016-857B-4AA3-924C-38F1C9667796}"/>
            </a:ext>
          </a:extLst>
        </xdr:cNvPr>
        <xdr:cNvCxnSpPr/>
      </xdr:nvCxnSpPr>
      <xdr:spPr>
        <a:xfrm>
          <a:off x="4105275" y="5762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DD0D66C4-3CD8-4DFB-851E-AD8B6A53CB5A}"/>
            </a:ext>
          </a:extLst>
        </xdr:cNvPr>
        <xdr:cNvSpPr txBox="1"/>
      </xdr:nvSpPr>
      <xdr:spPr>
        <a:xfrm>
          <a:off x="422910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41F2E7B0-9DAD-4FC2-B2C7-024BB51D1F23}"/>
            </a:ext>
          </a:extLst>
        </xdr:cNvPr>
        <xdr:cNvSpPr/>
      </xdr:nvSpPr>
      <xdr:spPr>
        <a:xfrm>
          <a:off x="4124325" y="61150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992AFFBA-DBA8-421B-A934-5B856E231C65}"/>
            </a:ext>
          </a:extLst>
        </xdr:cNvPr>
        <xdr:cNvSpPr/>
      </xdr:nvSpPr>
      <xdr:spPr>
        <a:xfrm>
          <a:off x="3381375" y="60509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154940</xdr:rowOff>
    </xdr:from>
    <xdr:to>
      <xdr:col>15</xdr:col>
      <xdr:colOff>101600</xdr:colOff>
      <xdr:row>37</xdr:row>
      <xdr:rowOff>85090</xdr:rowOff>
    </xdr:to>
    <xdr:sp macro="" textlink="">
      <xdr:nvSpPr>
        <xdr:cNvPr id="65" name="フローチャート: 判断 64">
          <a:extLst>
            <a:ext uri="{FF2B5EF4-FFF2-40B4-BE49-F238E27FC236}">
              <a16:creationId xmlns:a16="http://schemas.microsoft.com/office/drawing/2014/main" id="{C7999269-B753-4E8B-A19E-E954259BB8F1}"/>
            </a:ext>
          </a:extLst>
        </xdr:cNvPr>
        <xdr:cNvSpPr/>
      </xdr:nvSpPr>
      <xdr:spPr>
        <a:xfrm>
          <a:off x="2571750" y="59842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A534F119-A13D-402C-A51D-8FD1FC0924E6}"/>
            </a:ext>
          </a:extLst>
        </xdr:cNvPr>
        <xdr:cNvSpPr/>
      </xdr:nvSpPr>
      <xdr:spPr>
        <a:xfrm>
          <a:off x="1781175" y="6028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7" name="フローチャート: 判断 66">
          <a:extLst>
            <a:ext uri="{FF2B5EF4-FFF2-40B4-BE49-F238E27FC236}">
              <a16:creationId xmlns:a16="http://schemas.microsoft.com/office/drawing/2014/main" id="{FA4BB8FC-C8E5-4DB7-8B04-BB13C77511FC}"/>
            </a:ext>
          </a:extLst>
        </xdr:cNvPr>
        <xdr:cNvSpPr/>
      </xdr:nvSpPr>
      <xdr:spPr>
        <a:xfrm>
          <a:off x="981075" y="5735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039751B-7C4C-4A28-B524-6B0232B1AC1F}"/>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48BAA9-B6FA-4A7B-94B9-D4925BB0C50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97A672-090B-4C33-BE63-B0494B1F9DA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88DB38-7E0C-4154-AAF2-D8C36E63886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FEFAC6-640B-4500-836C-8CC3E0A2D4D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3" name="楕円 72">
          <a:extLst>
            <a:ext uri="{FF2B5EF4-FFF2-40B4-BE49-F238E27FC236}">
              <a16:creationId xmlns:a16="http://schemas.microsoft.com/office/drawing/2014/main" id="{77B59835-6638-484C-8412-5D476ED1C3D6}"/>
            </a:ext>
          </a:extLst>
        </xdr:cNvPr>
        <xdr:cNvSpPr/>
      </xdr:nvSpPr>
      <xdr:spPr>
        <a:xfrm>
          <a:off x="4124325"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168927</xdr:rowOff>
    </xdr:from>
    <xdr:ext cx="405111" cy="259045"/>
    <xdr:sp macro="" textlink="">
      <xdr:nvSpPr>
        <xdr:cNvPr id="74" name="【道路】&#10;有形固定資産減価償却率該当値テキスト">
          <a:extLst>
            <a:ext uri="{FF2B5EF4-FFF2-40B4-BE49-F238E27FC236}">
              <a16:creationId xmlns:a16="http://schemas.microsoft.com/office/drawing/2014/main" id="{28F78DD2-0735-448D-A383-F89F32937BBE}"/>
            </a:ext>
          </a:extLst>
        </xdr:cNvPr>
        <xdr:cNvSpPr txBox="1"/>
      </xdr:nvSpPr>
      <xdr:spPr>
        <a:xfrm>
          <a:off x="42291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5" name="楕円 74">
          <a:extLst>
            <a:ext uri="{FF2B5EF4-FFF2-40B4-BE49-F238E27FC236}">
              <a16:creationId xmlns:a16="http://schemas.microsoft.com/office/drawing/2014/main" id="{27F42529-7223-45AE-8696-289B17932D7B}"/>
            </a:ext>
          </a:extLst>
        </xdr:cNvPr>
        <xdr:cNvSpPr/>
      </xdr:nvSpPr>
      <xdr:spPr>
        <a:xfrm>
          <a:off x="3381375" y="5648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95250</xdr:rowOff>
    </xdr:to>
    <xdr:cxnSp macro="">
      <xdr:nvCxnSpPr>
        <xdr:cNvPr id="76" name="直線コネクタ 75">
          <a:extLst>
            <a:ext uri="{FF2B5EF4-FFF2-40B4-BE49-F238E27FC236}">
              <a16:creationId xmlns:a16="http://schemas.microsoft.com/office/drawing/2014/main" id="{E8EB8542-4D06-4E1E-A5E7-4ADA46A12933}"/>
            </a:ext>
          </a:extLst>
        </xdr:cNvPr>
        <xdr:cNvCxnSpPr/>
      </xdr:nvCxnSpPr>
      <xdr:spPr>
        <a:xfrm>
          <a:off x="3429000" y="568642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63500</xdr:rowOff>
    </xdr:from>
    <xdr:to>
      <xdr:col>15</xdr:col>
      <xdr:colOff>101600</xdr:colOff>
      <xdr:row>34</xdr:row>
      <xdr:rowOff>165100</xdr:rowOff>
    </xdr:to>
    <xdr:sp macro="" textlink="">
      <xdr:nvSpPr>
        <xdr:cNvPr id="77" name="楕円 76">
          <a:extLst>
            <a:ext uri="{FF2B5EF4-FFF2-40B4-BE49-F238E27FC236}">
              <a16:creationId xmlns:a16="http://schemas.microsoft.com/office/drawing/2014/main" id="{EBB93D9B-E8EE-4EA9-BD77-0543F396879C}"/>
            </a:ext>
          </a:extLst>
        </xdr:cNvPr>
        <xdr:cNvSpPr/>
      </xdr:nvSpPr>
      <xdr:spPr>
        <a:xfrm>
          <a:off x="2571750" y="557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35</xdr:row>
      <xdr:rowOff>19050</xdr:rowOff>
    </xdr:to>
    <xdr:cxnSp macro="">
      <xdr:nvCxnSpPr>
        <xdr:cNvPr id="78" name="直線コネクタ 77">
          <a:extLst>
            <a:ext uri="{FF2B5EF4-FFF2-40B4-BE49-F238E27FC236}">
              <a16:creationId xmlns:a16="http://schemas.microsoft.com/office/drawing/2014/main" id="{0E634A73-6E12-46DD-80BD-C32D6BD229F0}"/>
            </a:ext>
          </a:extLst>
        </xdr:cNvPr>
        <xdr:cNvCxnSpPr/>
      </xdr:nvCxnSpPr>
      <xdr:spPr>
        <a:xfrm>
          <a:off x="2619375" y="5619750"/>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9" name="楕円 78">
          <a:extLst>
            <a:ext uri="{FF2B5EF4-FFF2-40B4-BE49-F238E27FC236}">
              <a16:creationId xmlns:a16="http://schemas.microsoft.com/office/drawing/2014/main" id="{BBE235BB-9165-41A6-913F-5207DD38CD0E}"/>
            </a:ext>
          </a:extLst>
        </xdr:cNvPr>
        <xdr:cNvSpPr/>
      </xdr:nvSpPr>
      <xdr:spPr>
        <a:xfrm>
          <a:off x="1781175" y="5494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114300</xdr:rowOff>
    </xdr:to>
    <xdr:cxnSp macro="">
      <xdr:nvCxnSpPr>
        <xdr:cNvPr id="80" name="直線コネクタ 79">
          <a:extLst>
            <a:ext uri="{FF2B5EF4-FFF2-40B4-BE49-F238E27FC236}">
              <a16:creationId xmlns:a16="http://schemas.microsoft.com/office/drawing/2014/main" id="{8459F829-041B-4B3B-AACF-1CBCACC85360}"/>
            </a:ext>
          </a:extLst>
        </xdr:cNvPr>
        <xdr:cNvCxnSpPr/>
      </xdr:nvCxnSpPr>
      <xdr:spPr>
        <a:xfrm>
          <a:off x="1828800" y="5532755"/>
          <a:ext cx="7905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1" name="n_1aveValue【道路】&#10;有形固定資産減価償却率">
          <a:extLst>
            <a:ext uri="{FF2B5EF4-FFF2-40B4-BE49-F238E27FC236}">
              <a16:creationId xmlns:a16="http://schemas.microsoft.com/office/drawing/2014/main" id="{1748A885-637F-4A83-A2CF-991C1DAC61E0}"/>
            </a:ext>
          </a:extLst>
        </xdr:cNvPr>
        <xdr:cNvSpPr txBox="1"/>
      </xdr:nvSpPr>
      <xdr:spPr>
        <a:xfrm>
          <a:off x="3239144"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76217</xdr:rowOff>
    </xdr:from>
    <xdr:ext cx="405111" cy="259045"/>
    <xdr:sp macro="" textlink="">
      <xdr:nvSpPr>
        <xdr:cNvPr id="82" name="n_2aveValue【道路】&#10;有形固定資産減価償却率">
          <a:extLst>
            <a:ext uri="{FF2B5EF4-FFF2-40B4-BE49-F238E27FC236}">
              <a16:creationId xmlns:a16="http://schemas.microsoft.com/office/drawing/2014/main" id="{5AD30620-A5F4-45CB-B032-63D18AC4719C}"/>
            </a:ext>
          </a:extLst>
        </xdr:cNvPr>
        <xdr:cNvSpPr txBox="1"/>
      </xdr:nvSpPr>
      <xdr:spPr>
        <a:xfrm>
          <a:off x="243904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3" name="n_3aveValue【道路】&#10;有形固定資産減価償却率">
          <a:extLst>
            <a:ext uri="{FF2B5EF4-FFF2-40B4-BE49-F238E27FC236}">
              <a16:creationId xmlns:a16="http://schemas.microsoft.com/office/drawing/2014/main" id="{1077272A-74E2-4FB7-9DE8-91E2159BC17C}"/>
            </a:ext>
          </a:extLst>
        </xdr:cNvPr>
        <xdr:cNvSpPr txBox="1"/>
      </xdr:nvSpPr>
      <xdr:spPr>
        <a:xfrm>
          <a:off x="1648469"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4" name="n_4aveValue【道路】&#10;有形固定資産減価償却率">
          <a:extLst>
            <a:ext uri="{FF2B5EF4-FFF2-40B4-BE49-F238E27FC236}">
              <a16:creationId xmlns:a16="http://schemas.microsoft.com/office/drawing/2014/main" id="{E0428F6D-8787-4E81-9B74-10A455ADA18F}"/>
            </a:ext>
          </a:extLst>
        </xdr:cNvPr>
        <xdr:cNvSpPr txBox="1"/>
      </xdr:nvSpPr>
      <xdr:spPr>
        <a:xfrm>
          <a:off x="848369"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5" name="n_1mainValue【道路】&#10;有形固定資産減価償却率">
          <a:extLst>
            <a:ext uri="{FF2B5EF4-FFF2-40B4-BE49-F238E27FC236}">
              <a16:creationId xmlns:a16="http://schemas.microsoft.com/office/drawing/2014/main" id="{1D6A6E04-CD77-4C1A-AA66-324E42B6E17F}"/>
            </a:ext>
          </a:extLst>
        </xdr:cNvPr>
        <xdr:cNvSpPr txBox="1"/>
      </xdr:nvSpPr>
      <xdr:spPr>
        <a:xfrm>
          <a:off x="3239144"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10177</xdr:rowOff>
    </xdr:from>
    <xdr:ext cx="405111" cy="259045"/>
    <xdr:sp macro="" textlink="">
      <xdr:nvSpPr>
        <xdr:cNvPr id="86" name="n_2mainValue【道路】&#10;有形固定資産減価償却率">
          <a:extLst>
            <a:ext uri="{FF2B5EF4-FFF2-40B4-BE49-F238E27FC236}">
              <a16:creationId xmlns:a16="http://schemas.microsoft.com/office/drawing/2014/main" id="{020BD916-1E37-4777-8267-139B8E4EB77E}"/>
            </a:ext>
          </a:extLst>
        </xdr:cNvPr>
        <xdr:cNvSpPr txBox="1"/>
      </xdr:nvSpPr>
      <xdr:spPr>
        <a:xfrm>
          <a:off x="2439044" y="53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a:extLst>
            <a:ext uri="{FF2B5EF4-FFF2-40B4-BE49-F238E27FC236}">
              <a16:creationId xmlns:a16="http://schemas.microsoft.com/office/drawing/2014/main" id="{139C64C4-B5C7-4FFA-BAB5-7C7C89C71657}"/>
            </a:ext>
          </a:extLst>
        </xdr:cNvPr>
        <xdr:cNvSpPr txBox="1"/>
      </xdr:nvSpPr>
      <xdr:spPr>
        <a:xfrm>
          <a:off x="1648469" y="52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72389E62-AE53-4C18-9774-89B272D3A24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48F49487-068D-4268-A726-8D302E03F7F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EA0A6E57-9AE4-497B-98CB-A0D0A84755BD}"/>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93A37EB0-F7D4-4068-81C8-32A8651FB13D}"/>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4B223A86-E824-4934-B85B-4CCCC42EA4C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DF5529A-DBD5-4978-9B46-83A28BE29CE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4" name="テキスト ボックス 93">
          <a:extLst>
            <a:ext uri="{FF2B5EF4-FFF2-40B4-BE49-F238E27FC236}">
              <a16:creationId xmlns:a16="http://schemas.microsoft.com/office/drawing/2014/main" id="{5BFC3F0D-F9A1-4386-B1B5-E6329467632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064CA1B-BEE6-4122-A963-6D59B99907B5}"/>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29EACD2-38D8-45DB-9A11-3102A8C57824}"/>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71885907-0547-4286-A5D9-7BC59FDCEE80}"/>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3D264AF9-90BC-4011-8CFA-E28AE5A502C4}"/>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51B1E1D2-E7E7-47D6-8063-AB4F6650DF1D}"/>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C9BA2C60-3772-4B4A-824F-C60CFEF01356}"/>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9A2F300D-CF2F-47CA-A5D2-E6BE02253792}"/>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BA483C8C-6EC5-4945-9B01-4FE4DFCD5255}"/>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CB2AB55F-2353-4A46-9FE5-F808DD8A82B8}"/>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749B9DA8-F8FA-47A5-BCC3-61F87357B52C}"/>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C3A56BCB-6FD8-4A22-AC84-003EBD133075}"/>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608ABAC-45C2-4061-9663-565223EBCA2D}"/>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6CC9B716-2751-4F28-AB66-5E83770AA049}"/>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29B4432-6953-491D-8A15-9B403C4749B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C096F20-7AF2-4F2E-BF43-1A0A8B84A98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F5B7F682-3FED-4FCC-8B52-48CE7AA4D8EF}"/>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11" name="直線コネクタ 110">
          <a:extLst>
            <a:ext uri="{FF2B5EF4-FFF2-40B4-BE49-F238E27FC236}">
              <a16:creationId xmlns:a16="http://schemas.microsoft.com/office/drawing/2014/main" id="{EF4CBC1D-6671-4C5C-86D2-C68224CB6A84}"/>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2" name="【道路】&#10;一人当たり延長最小値テキスト">
          <a:extLst>
            <a:ext uri="{FF2B5EF4-FFF2-40B4-BE49-F238E27FC236}">
              <a16:creationId xmlns:a16="http://schemas.microsoft.com/office/drawing/2014/main" id="{85B9EE4B-338E-44C3-8A0D-ABF6CA86CD4A}"/>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3" name="直線コネクタ 112">
          <a:extLst>
            <a:ext uri="{FF2B5EF4-FFF2-40B4-BE49-F238E27FC236}">
              <a16:creationId xmlns:a16="http://schemas.microsoft.com/office/drawing/2014/main" id="{2D2A412E-A82A-4095-99E8-5898AF453C44}"/>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4" name="【道路】&#10;一人当たり延長最大値テキスト">
          <a:extLst>
            <a:ext uri="{FF2B5EF4-FFF2-40B4-BE49-F238E27FC236}">
              <a16:creationId xmlns:a16="http://schemas.microsoft.com/office/drawing/2014/main" id="{6EC4B393-F088-4F74-9C9F-878DE85F6820}"/>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5" name="直線コネクタ 114">
          <a:extLst>
            <a:ext uri="{FF2B5EF4-FFF2-40B4-BE49-F238E27FC236}">
              <a16:creationId xmlns:a16="http://schemas.microsoft.com/office/drawing/2014/main" id="{71A1D7B9-49FE-4119-BFB4-6EBBF07ED858}"/>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171394</xdr:rowOff>
    </xdr:from>
    <xdr:ext cx="469744" cy="259045"/>
    <xdr:sp macro="" textlink="">
      <xdr:nvSpPr>
        <xdr:cNvPr id="116" name="【道路】&#10;一人当たり延長平均値テキスト">
          <a:extLst>
            <a:ext uri="{FF2B5EF4-FFF2-40B4-BE49-F238E27FC236}">
              <a16:creationId xmlns:a16="http://schemas.microsoft.com/office/drawing/2014/main" id="{B155FBB6-DE4E-43EF-8D66-374F0F2E59B8}"/>
            </a:ext>
          </a:extLst>
        </xdr:cNvPr>
        <xdr:cNvSpPr txBox="1"/>
      </xdr:nvSpPr>
      <xdr:spPr>
        <a:xfrm>
          <a:off x="9477375" y="5991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7" name="フローチャート: 判断 116">
          <a:extLst>
            <a:ext uri="{FF2B5EF4-FFF2-40B4-BE49-F238E27FC236}">
              <a16:creationId xmlns:a16="http://schemas.microsoft.com/office/drawing/2014/main" id="{EFD62B64-D026-4D3E-874F-D9C94B10F798}"/>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8" name="フローチャート: 判断 117">
          <a:extLst>
            <a:ext uri="{FF2B5EF4-FFF2-40B4-BE49-F238E27FC236}">
              <a16:creationId xmlns:a16="http://schemas.microsoft.com/office/drawing/2014/main" id="{58D6B4AD-3BE0-4F7C-888E-4EC26E72019D}"/>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9" name="フローチャート: 判断 118">
          <a:extLst>
            <a:ext uri="{FF2B5EF4-FFF2-40B4-BE49-F238E27FC236}">
              <a16:creationId xmlns:a16="http://schemas.microsoft.com/office/drawing/2014/main" id="{5C78FEF7-98F6-49BB-AD1D-A134232FBD43}"/>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0" name="フローチャート: 判断 119">
          <a:extLst>
            <a:ext uri="{FF2B5EF4-FFF2-40B4-BE49-F238E27FC236}">
              <a16:creationId xmlns:a16="http://schemas.microsoft.com/office/drawing/2014/main" id="{C78F2695-E24B-4EAE-97C5-5C89C103E84F}"/>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21" name="フローチャート: 判断 120">
          <a:extLst>
            <a:ext uri="{FF2B5EF4-FFF2-40B4-BE49-F238E27FC236}">
              <a16:creationId xmlns:a16="http://schemas.microsoft.com/office/drawing/2014/main" id="{BC4C7C57-C8F6-4DF7-9477-7392A8C8DF42}"/>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E32F1A-993B-4474-BAC7-8BDF0E6CCD9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F41EF6-A9E9-4FD9-A925-CA9313F6225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D6A6D53-F963-4230-9152-2C7F63D2BE7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E711614-F36A-45FB-9231-A86B3A70B63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3AE6EC-5790-4BB8-9B4C-3C9CF6A24F2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27" name="楕円 126">
          <a:extLst>
            <a:ext uri="{FF2B5EF4-FFF2-40B4-BE49-F238E27FC236}">
              <a16:creationId xmlns:a16="http://schemas.microsoft.com/office/drawing/2014/main" id="{03AAACBC-B8A3-417C-A665-E0AF8F0D7EF2}"/>
            </a:ext>
          </a:extLst>
        </xdr:cNvPr>
        <xdr:cNvSpPr/>
      </xdr:nvSpPr>
      <xdr:spPr>
        <a:xfrm>
          <a:off x="9401175" y="628370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108983</xdr:rowOff>
    </xdr:from>
    <xdr:ext cx="469744" cy="259045"/>
    <xdr:sp macro="" textlink="">
      <xdr:nvSpPr>
        <xdr:cNvPr id="128" name="【道路】&#10;一人当たり延長該当値テキスト">
          <a:extLst>
            <a:ext uri="{FF2B5EF4-FFF2-40B4-BE49-F238E27FC236}">
              <a16:creationId xmlns:a16="http://schemas.microsoft.com/office/drawing/2014/main" id="{4D51555F-7B8E-464C-9BDA-BD966161C3A0}"/>
            </a:ext>
          </a:extLst>
        </xdr:cNvPr>
        <xdr:cNvSpPr txBox="1"/>
      </xdr:nvSpPr>
      <xdr:spPr>
        <a:xfrm>
          <a:off x="9477375"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134801</xdr:rowOff>
    </xdr:from>
    <xdr:to>
      <xdr:col>50</xdr:col>
      <xdr:colOff>165100</xdr:colOff>
      <xdr:row>39</xdr:row>
      <xdr:rowOff>64951</xdr:rowOff>
    </xdr:to>
    <xdr:sp macro="" textlink="">
      <xdr:nvSpPr>
        <xdr:cNvPr id="129" name="楕円 128">
          <a:extLst>
            <a:ext uri="{FF2B5EF4-FFF2-40B4-BE49-F238E27FC236}">
              <a16:creationId xmlns:a16="http://schemas.microsoft.com/office/drawing/2014/main" id="{6862C737-F28E-4BFD-9D63-C685DB43CC26}"/>
            </a:ext>
          </a:extLst>
        </xdr:cNvPr>
        <xdr:cNvSpPr/>
      </xdr:nvSpPr>
      <xdr:spPr>
        <a:xfrm>
          <a:off x="8639175" y="62879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xdr:rowOff>
    </xdr:from>
    <xdr:to>
      <xdr:col>55</xdr:col>
      <xdr:colOff>0</xdr:colOff>
      <xdr:row>39</xdr:row>
      <xdr:rowOff>14151</xdr:rowOff>
    </xdr:to>
    <xdr:cxnSp macro="">
      <xdr:nvCxnSpPr>
        <xdr:cNvPr id="130" name="直線コネクタ 129">
          <a:extLst>
            <a:ext uri="{FF2B5EF4-FFF2-40B4-BE49-F238E27FC236}">
              <a16:creationId xmlns:a16="http://schemas.microsoft.com/office/drawing/2014/main" id="{6E1D5525-0E96-45F9-AD24-1BF7F516ACBF}"/>
            </a:ext>
          </a:extLst>
        </xdr:cNvPr>
        <xdr:cNvCxnSpPr/>
      </xdr:nvCxnSpPr>
      <xdr:spPr>
        <a:xfrm flipV="1">
          <a:off x="8686800" y="6321806"/>
          <a:ext cx="74295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140353</xdr:rowOff>
    </xdr:from>
    <xdr:to>
      <xdr:col>46</xdr:col>
      <xdr:colOff>38100</xdr:colOff>
      <xdr:row>39</xdr:row>
      <xdr:rowOff>70503</xdr:rowOff>
    </xdr:to>
    <xdr:sp macro="" textlink="">
      <xdr:nvSpPr>
        <xdr:cNvPr id="131" name="楕円 130">
          <a:extLst>
            <a:ext uri="{FF2B5EF4-FFF2-40B4-BE49-F238E27FC236}">
              <a16:creationId xmlns:a16="http://schemas.microsoft.com/office/drawing/2014/main" id="{C96D8429-C6C0-45D2-AC4B-36161B020D36}"/>
            </a:ext>
          </a:extLst>
        </xdr:cNvPr>
        <xdr:cNvSpPr/>
      </xdr:nvSpPr>
      <xdr:spPr>
        <a:xfrm>
          <a:off x="7839075" y="62966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14151</xdr:rowOff>
    </xdr:from>
    <xdr:to>
      <xdr:col>50</xdr:col>
      <xdr:colOff>114300</xdr:colOff>
      <xdr:row>39</xdr:row>
      <xdr:rowOff>19703</xdr:rowOff>
    </xdr:to>
    <xdr:cxnSp macro="">
      <xdr:nvCxnSpPr>
        <xdr:cNvPr id="132" name="直線コネクタ 131">
          <a:extLst>
            <a:ext uri="{FF2B5EF4-FFF2-40B4-BE49-F238E27FC236}">
              <a16:creationId xmlns:a16="http://schemas.microsoft.com/office/drawing/2014/main" id="{360A1C6F-CB6A-44B2-BCC6-C173CC95D8EC}"/>
            </a:ext>
          </a:extLst>
        </xdr:cNvPr>
        <xdr:cNvCxnSpPr/>
      </xdr:nvCxnSpPr>
      <xdr:spPr>
        <a:xfrm flipV="1">
          <a:off x="7886700" y="6326051"/>
          <a:ext cx="8001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145252</xdr:rowOff>
    </xdr:from>
    <xdr:to>
      <xdr:col>41</xdr:col>
      <xdr:colOff>101600</xdr:colOff>
      <xdr:row>39</xdr:row>
      <xdr:rowOff>75402</xdr:rowOff>
    </xdr:to>
    <xdr:sp macro="" textlink="">
      <xdr:nvSpPr>
        <xdr:cNvPr id="133" name="楕円 132">
          <a:extLst>
            <a:ext uri="{FF2B5EF4-FFF2-40B4-BE49-F238E27FC236}">
              <a16:creationId xmlns:a16="http://schemas.microsoft.com/office/drawing/2014/main" id="{F477EA88-C2E6-4444-A635-5D7C1E679968}"/>
            </a:ext>
          </a:extLst>
        </xdr:cNvPr>
        <xdr:cNvSpPr/>
      </xdr:nvSpPr>
      <xdr:spPr>
        <a:xfrm>
          <a:off x="7029450" y="62952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19703</xdr:rowOff>
    </xdr:from>
    <xdr:to>
      <xdr:col>45</xdr:col>
      <xdr:colOff>177800</xdr:colOff>
      <xdr:row>39</xdr:row>
      <xdr:rowOff>24602</xdr:rowOff>
    </xdr:to>
    <xdr:cxnSp macro="">
      <xdr:nvCxnSpPr>
        <xdr:cNvPr id="134" name="直線コネクタ 133">
          <a:extLst>
            <a:ext uri="{FF2B5EF4-FFF2-40B4-BE49-F238E27FC236}">
              <a16:creationId xmlns:a16="http://schemas.microsoft.com/office/drawing/2014/main" id="{F2B1815F-7068-41EB-B7A9-75B6FC839C59}"/>
            </a:ext>
          </a:extLst>
        </xdr:cNvPr>
        <xdr:cNvCxnSpPr/>
      </xdr:nvCxnSpPr>
      <xdr:spPr>
        <a:xfrm flipV="1">
          <a:off x="7077075" y="6334778"/>
          <a:ext cx="809625"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127852</xdr:rowOff>
    </xdr:from>
    <xdr:ext cx="469744" cy="259045"/>
    <xdr:sp macro="" textlink="">
      <xdr:nvSpPr>
        <xdr:cNvPr id="135" name="n_1aveValue【道路】&#10;一人当たり延長">
          <a:extLst>
            <a:ext uri="{FF2B5EF4-FFF2-40B4-BE49-F238E27FC236}">
              <a16:creationId xmlns:a16="http://schemas.microsoft.com/office/drawing/2014/main" id="{09CB72F5-5496-4A6E-BA88-BD46173B61EA}"/>
            </a:ext>
          </a:extLst>
        </xdr:cNvPr>
        <xdr:cNvSpPr txBox="1"/>
      </xdr:nvSpPr>
      <xdr:spPr>
        <a:xfrm>
          <a:off x="8458277" y="59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139608</xdr:rowOff>
    </xdr:from>
    <xdr:ext cx="469744" cy="259045"/>
    <xdr:sp macro="" textlink="">
      <xdr:nvSpPr>
        <xdr:cNvPr id="136" name="n_2aveValue【道路】&#10;一人当たり延長">
          <a:extLst>
            <a:ext uri="{FF2B5EF4-FFF2-40B4-BE49-F238E27FC236}">
              <a16:creationId xmlns:a16="http://schemas.microsoft.com/office/drawing/2014/main" id="{95DD6077-449B-4653-9BCE-E53E90712E18}"/>
            </a:ext>
          </a:extLst>
        </xdr:cNvPr>
        <xdr:cNvSpPr txBox="1"/>
      </xdr:nvSpPr>
      <xdr:spPr>
        <a:xfrm>
          <a:off x="7677227" y="5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7" name="n_3aveValue【道路】&#10;一人当たり延長">
          <a:extLst>
            <a:ext uri="{FF2B5EF4-FFF2-40B4-BE49-F238E27FC236}">
              <a16:creationId xmlns:a16="http://schemas.microsoft.com/office/drawing/2014/main" id="{4DE5CE19-0912-45BA-9F88-D5ED533CDBA0}"/>
            </a:ext>
          </a:extLst>
        </xdr:cNvPr>
        <xdr:cNvSpPr txBox="1"/>
      </xdr:nvSpPr>
      <xdr:spPr>
        <a:xfrm>
          <a:off x="6867602" y="59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8" name="n_4aveValue【道路】&#10;一人当たり延長">
          <a:extLst>
            <a:ext uri="{FF2B5EF4-FFF2-40B4-BE49-F238E27FC236}">
              <a16:creationId xmlns:a16="http://schemas.microsoft.com/office/drawing/2014/main" id="{1295423B-125E-499D-BB51-00A167C43793}"/>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56078</xdr:rowOff>
    </xdr:from>
    <xdr:ext cx="469744" cy="259045"/>
    <xdr:sp macro="" textlink="">
      <xdr:nvSpPr>
        <xdr:cNvPr id="139" name="n_1mainValue【道路】&#10;一人当たり延長">
          <a:extLst>
            <a:ext uri="{FF2B5EF4-FFF2-40B4-BE49-F238E27FC236}">
              <a16:creationId xmlns:a16="http://schemas.microsoft.com/office/drawing/2014/main" id="{0543FCE1-8E84-4C26-8BEB-065F590C3E24}"/>
            </a:ext>
          </a:extLst>
        </xdr:cNvPr>
        <xdr:cNvSpPr txBox="1"/>
      </xdr:nvSpPr>
      <xdr:spPr>
        <a:xfrm>
          <a:off x="8458277" y="637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61630</xdr:rowOff>
    </xdr:from>
    <xdr:ext cx="469744" cy="259045"/>
    <xdr:sp macro="" textlink="">
      <xdr:nvSpPr>
        <xdr:cNvPr id="140" name="n_2mainValue【道路】&#10;一人当たり延長">
          <a:extLst>
            <a:ext uri="{FF2B5EF4-FFF2-40B4-BE49-F238E27FC236}">
              <a16:creationId xmlns:a16="http://schemas.microsoft.com/office/drawing/2014/main" id="{C5AC8D68-39BE-4A0C-AFD9-9CCAC4D32325}"/>
            </a:ext>
          </a:extLst>
        </xdr:cNvPr>
        <xdr:cNvSpPr txBox="1"/>
      </xdr:nvSpPr>
      <xdr:spPr>
        <a:xfrm>
          <a:off x="7677227" y="637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66529</xdr:rowOff>
    </xdr:from>
    <xdr:ext cx="469744" cy="259045"/>
    <xdr:sp macro="" textlink="">
      <xdr:nvSpPr>
        <xdr:cNvPr id="141" name="n_3mainValue【道路】&#10;一人当たり延長">
          <a:extLst>
            <a:ext uri="{FF2B5EF4-FFF2-40B4-BE49-F238E27FC236}">
              <a16:creationId xmlns:a16="http://schemas.microsoft.com/office/drawing/2014/main" id="{BFE177B7-C529-4E3C-B5D6-7839903C6BB6}"/>
            </a:ext>
          </a:extLst>
        </xdr:cNvPr>
        <xdr:cNvSpPr txBox="1"/>
      </xdr:nvSpPr>
      <xdr:spPr>
        <a:xfrm>
          <a:off x="6867602" y="638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E6138A4A-362C-432C-AFDA-9E4E308BED3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3" name="正方形/長方形 142">
          <a:extLst>
            <a:ext uri="{FF2B5EF4-FFF2-40B4-BE49-F238E27FC236}">
              <a16:creationId xmlns:a16="http://schemas.microsoft.com/office/drawing/2014/main" id="{44298057-E3EA-4F17-A203-1CC04C9B71B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4" name="正方形/長方形 143">
          <a:extLst>
            <a:ext uri="{FF2B5EF4-FFF2-40B4-BE49-F238E27FC236}">
              <a16:creationId xmlns:a16="http://schemas.microsoft.com/office/drawing/2014/main" id="{F5A0211B-9513-4033-BDFE-4A9C4FC649FE}"/>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5" name="正方形/長方形 144">
          <a:extLst>
            <a:ext uri="{FF2B5EF4-FFF2-40B4-BE49-F238E27FC236}">
              <a16:creationId xmlns:a16="http://schemas.microsoft.com/office/drawing/2014/main" id="{344DA9E9-676C-4EDC-912E-8A7DF55BCC4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6" name="正方形/長方形 145">
          <a:extLst>
            <a:ext uri="{FF2B5EF4-FFF2-40B4-BE49-F238E27FC236}">
              <a16:creationId xmlns:a16="http://schemas.microsoft.com/office/drawing/2014/main" id="{C8D737DC-863D-4E57-BD84-CF1B1A236459}"/>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9B9AE291-1437-4C84-ABAD-8A39F55AC5AB}"/>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14EB98C-6245-4906-A53E-9D2CBC57EB0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A915CE0-2F93-4452-A494-19F6193ECF1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C1C119C2-06CE-4EC2-8BA4-0144019727D3}"/>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83E601F8-9A4A-47DC-A2B0-39424641717F}"/>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FF0ED6F7-B1FE-4BA5-BBC9-9E1D445C250C}"/>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A1837511-0388-4EF2-897D-5BE5DAC1B31A}"/>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3E8356C2-8B06-4AE1-900E-3E849D07CE35}"/>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47CCDDE2-7783-47A4-8320-DF8E7B408F3C}"/>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2E0FDFA-B7B9-4CE0-8277-A980622B0DBC}"/>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81E4FA90-4794-4792-BBB0-16990C906E39}"/>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B3A724F0-A72C-4748-8945-A268E6C1407D}"/>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0BB3B2B-D0C2-4D43-AA9C-270FC2B4B3E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8B56BC98-F9A2-4DE2-97D4-B23E5097E27D}"/>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DE75836D-F590-4E0E-A164-E68382948C3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2" name="直線コネクタ 161">
          <a:extLst>
            <a:ext uri="{FF2B5EF4-FFF2-40B4-BE49-F238E27FC236}">
              <a16:creationId xmlns:a16="http://schemas.microsoft.com/office/drawing/2014/main" id="{27AE7B34-75ED-45F3-BADB-5EB7F1AADB87}"/>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B1EE6AC9-0489-48E0-A660-89A8834027F2}"/>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4" name="直線コネクタ 163">
          <a:extLst>
            <a:ext uri="{FF2B5EF4-FFF2-40B4-BE49-F238E27FC236}">
              <a16:creationId xmlns:a16="http://schemas.microsoft.com/office/drawing/2014/main" id="{221C9DA6-B88F-41A2-84D8-F3F8848F2B75}"/>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23B66726-FFBD-47D4-BFC2-E88CF5347164}"/>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66" name="直線コネクタ 165">
          <a:extLst>
            <a:ext uri="{FF2B5EF4-FFF2-40B4-BE49-F238E27FC236}">
              <a16:creationId xmlns:a16="http://schemas.microsoft.com/office/drawing/2014/main" id="{4ACE6448-71D5-4F5E-84EF-D3CA090C79CA}"/>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61231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B2D2097D-3E1D-4A16-B031-893D3ED7EC87}"/>
            </a:ext>
          </a:extLst>
        </xdr:cNvPr>
        <xdr:cNvSpPr txBox="1"/>
      </xdr:nvSpPr>
      <xdr:spPr>
        <a:xfrm>
          <a:off x="4229100" y="9456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8" name="フローチャート: 判断 167">
          <a:extLst>
            <a:ext uri="{FF2B5EF4-FFF2-40B4-BE49-F238E27FC236}">
              <a16:creationId xmlns:a16="http://schemas.microsoft.com/office/drawing/2014/main" id="{FD75147B-4C3A-418C-B1F1-2927AE9AE967}"/>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9" name="フローチャート: 判断 168">
          <a:extLst>
            <a:ext uri="{FF2B5EF4-FFF2-40B4-BE49-F238E27FC236}">
              <a16:creationId xmlns:a16="http://schemas.microsoft.com/office/drawing/2014/main" id="{C9AE3523-0CC5-4461-8FB0-5536F78F2FFB}"/>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70" name="フローチャート: 判断 169">
          <a:extLst>
            <a:ext uri="{FF2B5EF4-FFF2-40B4-BE49-F238E27FC236}">
              <a16:creationId xmlns:a16="http://schemas.microsoft.com/office/drawing/2014/main" id="{E00E2DD6-95B4-48FF-88AB-48961789F9C8}"/>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71" name="フローチャート: 判断 170">
          <a:extLst>
            <a:ext uri="{FF2B5EF4-FFF2-40B4-BE49-F238E27FC236}">
              <a16:creationId xmlns:a16="http://schemas.microsoft.com/office/drawing/2014/main" id="{036CA491-7CC6-4703-9E26-945B07C4266E}"/>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2" name="フローチャート: 判断 171">
          <a:extLst>
            <a:ext uri="{FF2B5EF4-FFF2-40B4-BE49-F238E27FC236}">
              <a16:creationId xmlns:a16="http://schemas.microsoft.com/office/drawing/2014/main" id="{FFDB84ED-B4D8-41A9-8117-F75934EF7671}"/>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FDBC035-6FE2-4994-B7BF-7DD2344DCB1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ED35FCC-FB27-469A-A818-8574D68B3EA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37FB58C-6877-4559-B7AA-61462C20A5B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365F0C6-B084-4F1D-B7B7-0233DCFFB9F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8481FB6-E70F-4007-B02F-ACA729F63B7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78" name="楕円 177">
          <a:extLst>
            <a:ext uri="{FF2B5EF4-FFF2-40B4-BE49-F238E27FC236}">
              <a16:creationId xmlns:a16="http://schemas.microsoft.com/office/drawing/2014/main" id="{609356CC-89A0-4607-8989-23F81DD6F7D0}"/>
            </a:ext>
          </a:extLst>
        </xdr:cNvPr>
        <xdr:cNvSpPr/>
      </xdr:nvSpPr>
      <xdr:spPr>
        <a:xfrm>
          <a:off x="4124325" y="983703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96791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70B512A-B1A8-42F7-BEA6-DD9A75DA7C60}"/>
            </a:ext>
          </a:extLst>
        </xdr:cNvPr>
        <xdr:cNvSpPr txBox="1"/>
      </xdr:nvSpPr>
      <xdr:spPr>
        <a:xfrm>
          <a:off x="4229100" y="981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58928</xdr:rowOff>
    </xdr:from>
    <xdr:to>
      <xdr:col>20</xdr:col>
      <xdr:colOff>38100</xdr:colOff>
      <xdr:row>60</xdr:row>
      <xdr:rowOff>160528</xdr:rowOff>
    </xdr:to>
    <xdr:sp macro="" textlink="">
      <xdr:nvSpPr>
        <xdr:cNvPr id="180" name="楕円 179">
          <a:extLst>
            <a:ext uri="{FF2B5EF4-FFF2-40B4-BE49-F238E27FC236}">
              <a16:creationId xmlns:a16="http://schemas.microsoft.com/office/drawing/2014/main" id="{875523C8-D700-4A3B-8B72-06633AC52F3F}"/>
            </a:ext>
          </a:extLst>
        </xdr:cNvPr>
        <xdr:cNvSpPr/>
      </xdr:nvSpPr>
      <xdr:spPr>
        <a:xfrm>
          <a:off x="3381375" y="97744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169164</xdr:rowOff>
    </xdr:to>
    <xdr:cxnSp macro="">
      <xdr:nvCxnSpPr>
        <xdr:cNvPr id="181" name="直線コネクタ 180">
          <a:extLst>
            <a:ext uri="{FF2B5EF4-FFF2-40B4-BE49-F238E27FC236}">
              <a16:creationId xmlns:a16="http://schemas.microsoft.com/office/drawing/2014/main" id="{3A3C9EE9-2109-4DCA-B082-8AEBAFD07F5E}"/>
            </a:ext>
          </a:extLst>
        </xdr:cNvPr>
        <xdr:cNvCxnSpPr/>
      </xdr:nvCxnSpPr>
      <xdr:spPr>
        <a:xfrm>
          <a:off x="3429000" y="9822053"/>
          <a:ext cx="752475"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xdr:rowOff>
    </xdr:from>
    <xdr:to>
      <xdr:col>15</xdr:col>
      <xdr:colOff>101600</xdr:colOff>
      <xdr:row>60</xdr:row>
      <xdr:rowOff>105664</xdr:rowOff>
    </xdr:to>
    <xdr:sp macro="" textlink="">
      <xdr:nvSpPr>
        <xdr:cNvPr id="182" name="楕円 181">
          <a:extLst>
            <a:ext uri="{FF2B5EF4-FFF2-40B4-BE49-F238E27FC236}">
              <a16:creationId xmlns:a16="http://schemas.microsoft.com/office/drawing/2014/main" id="{326B763C-586F-4BDD-9A99-461D346EC0DF}"/>
            </a:ext>
          </a:extLst>
        </xdr:cNvPr>
        <xdr:cNvSpPr/>
      </xdr:nvSpPr>
      <xdr:spPr>
        <a:xfrm>
          <a:off x="2571750" y="9722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54864</xdr:rowOff>
    </xdr:from>
    <xdr:to>
      <xdr:col>19</xdr:col>
      <xdr:colOff>177800</xdr:colOff>
      <xdr:row>60</xdr:row>
      <xdr:rowOff>109728</xdr:rowOff>
    </xdr:to>
    <xdr:cxnSp macro="">
      <xdr:nvCxnSpPr>
        <xdr:cNvPr id="183" name="直線コネクタ 182">
          <a:extLst>
            <a:ext uri="{FF2B5EF4-FFF2-40B4-BE49-F238E27FC236}">
              <a16:creationId xmlns:a16="http://schemas.microsoft.com/office/drawing/2014/main" id="{2392149F-B357-4E2B-B636-7C5726CBBF3C}"/>
            </a:ext>
          </a:extLst>
        </xdr:cNvPr>
        <xdr:cNvCxnSpPr/>
      </xdr:nvCxnSpPr>
      <xdr:spPr>
        <a:xfrm>
          <a:off x="2619375" y="9770364"/>
          <a:ext cx="809625"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106934</xdr:rowOff>
    </xdr:from>
    <xdr:to>
      <xdr:col>10</xdr:col>
      <xdr:colOff>165100</xdr:colOff>
      <xdr:row>60</xdr:row>
      <xdr:rowOff>37084</xdr:rowOff>
    </xdr:to>
    <xdr:sp macro="" textlink="">
      <xdr:nvSpPr>
        <xdr:cNvPr id="184" name="楕円 183">
          <a:extLst>
            <a:ext uri="{FF2B5EF4-FFF2-40B4-BE49-F238E27FC236}">
              <a16:creationId xmlns:a16="http://schemas.microsoft.com/office/drawing/2014/main" id="{FEBBC843-119D-457E-BF74-A3979494BA2E}"/>
            </a:ext>
          </a:extLst>
        </xdr:cNvPr>
        <xdr:cNvSpPr/>
      </xdr:nvSpPr>
      <xdr:spPr>
        <a:xfrm>
          <a:off x="1781175" y="96573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157734</xdr:rowOff>
    </xdr:from>
    <xdr:to>
      <xdr:col>15</xdr:col>
      <xdr:colOff>50800</xdr:colOff>
      <xdr:row>60</xdr:row>
      <xdr:rowOff>54864</xdr:rowOff>
    </xdr:to>
    <xdr:cxnSp macro="">
      <xdr:nvCxnSpPr>
        <xdr:cNvPr id="185" name="直線コネクタ 184">
          <a:extLst>
            <a:ext uri="{FF2B5EF4-FFF2-40B4-BE49-F238E27FC236}">
              <a16:creationId xmlns:a16="http://schemas.microsoft.com/office/drawing/2014/main" id="{983D0F0E-372E-48A3-825E-D30D03D166CE}"/>
            </a:ext>
          </a:extLst>
        </xdr:cNvPr>
        <xdr:cNvCxnSpPr/>
      </xdr:nvCxnSpPr>
      <xdr:spPr>
        <a:xfrm>
          <a:off x="1828800" y="9714484"/>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97045</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C96036C-C738-430C-8226-FB6D7705E4BC}"/>
            </a:ext>
          </a:extLst>
        </xdr:cNvPr>
        <xdr:cNvSpPr txBox="1"/>
      </xdr:nvSpPr>
      <xdr:spPr>
        <a:xfrm>
          <a:off x="32391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FAA622B7-BABE-498C-A956-398E81EA600B}"/>
            </a:ext>
          </a:extLst>
        </xdr:cNvPr>
        <xdr:cNvSpPr txBox="1"/>
      </xdr:nvSpPr>
      <xdr:spPr>
        <a:xfrm>
          <a:off x="2439044" y="923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A82C73F-FBD5-4E01-B5F4-FFFAD9162224}"/>
            </a:ext>
          </a:extLst>
        </xdr:cNvPr>
        <xdr:cNvSpPr txBox="1"/>
      </xdr:nvSpPr>
      <xdr:spPr>
        <a:xfrm>
          <a:off x="1648469" y="922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7DD240DD-E9F9-4B20-9414-FAE3515B30FE}"/>
            </a:ext>
          </a:extLst>
        </xdr:cNvPr>
        <xdr:cNvSpPr txBox="1"/>
      </xdr:nvSpPr>
      <xdr:spPr>
        <a:xfrm>
          <a:off x="8483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151655</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A0CC6C04-5B55-4566-97F0-16E8F3952612}"/>
            </a:ext>
          </a:extLst>
        </xdr:cNvPr>
        <xdr:cNvSpPr txBox="1"/>
      </xdr:nvSpPr>
      <xdr:spPr>
        <a:xfrm>
          <a:off x="32391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96791</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9A0073A6-6460-42B3-9641-2CC4E805081F}"/>
            </a:ext>
          </a:extLst>
        </xdr:cNvPr>
        <xdr:cNvSpPr txBox="1"/>
      </xdr:nvSpPr>
      <xdr:spPr>
        <a:xfrm>
          <a:off x="2439044" y="981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28211</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24B4839-FBC6-4918-A992-BED52DBBFB97}"/>
            </a:ext>
          </a:extLst>
        </xdr:cNvPr>
        <xdr:cNvSpPr txBox="1"/>
      </xdr:nvSpPr>
      <xdr:spPr>
        <a:xfrm>
          <a:off x="1648469" y="9746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716FBD8-EFB2-4CE8-8A3D-8045B09B405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D646D447-AF5C-4454-BD80-E437CA4FFA9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BE632B4C-EB91-472F-9802-753B9BC31887}"/>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03C3C034-F3A7-4D47-AC3D-741A137D1314}"/>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36DA2635-68D5-4FCC-B783-46D7A5504DF4}"/>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79EEFF88-37A0-4741-8CA3-370646F7E50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4081CF4-86A9-4006-B8A3-61C657CAD1C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49CE01D-C408-434D-B555-2374E9C235A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01" name="テキスト ボックス 200">
          <a:extLst>
            <a:ext uri="{FF2B5EF4-FFF2-40B4-BE49-F238E27FC236}">
              <a16:creationId xmlns:a16="http://schemas.microsoft.com/office/drawing/2014/main" id="{201DBADF-FE57-4DE0-A3CB-D6CC3724B463}"/>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6C9E7105-AB2B-4EA1-B63C-B9B841665CCC}"/>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03" name="テキスト ボックス 202">
          <a:extLst>
            <a:ext uri="{FF2B5EF4-FFF2-40B4-BE49-F238E27FC236}">
              <a16:creationId xmlns:a16="http://schemas.microsoft.com/office/drawing/2014/main" id="{38FBF338-6FE1-4A92-B9E6-FA6CD251CC1F}"/>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1ED3F914-4F85-4AF3-BA68-F711A15AE794}"/>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FFFA8CE6-2E5D-44CD-AD42-4462E0CD452B}"/>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3238E049-4F42-41EB-8CA2-BDDF0B3E7100}"/>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7" name="テキスト ボックス 206">
          <a:extLst>
            <a:ext uri="{FF2B5EF4-FFF2-40B4-BE49-F238E27FC236}">
              <a16:creationId xmlns:a16="http://schemas.microsoft.com/office/drawing/2014/main" id="{8BFD7419-52C9-4BF0-B508-3684166F2656}"/>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1B7CD218-7827-427F-939D-F77C7532279B}"/>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9" name="テキスト ボックス 208">
          <a:extLst>
            <a:ext uri="{FF2B5EF4-FFF2-40B4-BE49-F238E27FC236}">
              <a16:creationId xmlns:a16="http://schemas.microsoft.com/office/drawing/2014/main" id="{8C59AD0D-4B33-4ABD-A0A8-B88FBE4D95C5}"/>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13B4E796-AD83-4A6E-8CCE-81AE89BF8AE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a16="http://schemas.microsoft.com/office/drawing/2014/main" id="{1618B9A0-2EA7-4E92-93AD-6099848C688C}"/>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C69870D3-A4B3-4446-A8B3-CB7FB4D6A56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13" name="直線コネクタ 212">
          <a:extLst>
            <a:ext uri="{FF2B5EF4-FFF2-40B4-BE49-F238E27FC236}">
              <a16:creationId xmlns:a16="http://schemas.microsoft.com/office/drawing/2014/main" id="{C86467C8-AD22-47C5-A1E7-AE6AE890DFE6}"/>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14" name="【橋りょう・トンネル】&#10;一人当たり有形固定資産（償却資産）額最小値テキスト">
          <a:extLst>
            <a:ext uri="{FF2B5EF4-FFF2-40B4-BE49-F238E27FC236}">
              <a16:creationId xmlns:a16="http://schemas.microsoft.com/office/drawing/2014/main" id="{6A2D91FC-22A8-488E-9215-9FEE50BC6D1B}"/>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15" name="直線コネクタ 214">
          <a:extLst>
            <a:ext uri="{FF2B5EF4-FFF2-40B4-BE49-F238E27FC236}">
              <a16:creationId xmlns:a16="http://schemas.microsoft.com/office/drawing/2014/main" id="{24639029-4276-44E8-A473-D56F9824BF04}"/>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16" name="【橋りょう・トンネル】&#10;一人当たり有形固定資産（償却資産）額最大値テキスト">
          <a:extLst>
            <a:ext uri="{FF2B5EF4-FFF2-40B4-BE49-F238E27FC236}">
              <a16:creationId xmlns:a16="http://schemas.microsoft.com/office/drawing/2014/main" id="{9B545398-A3D5-482C-AF2C-06833A4B526B}"/>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17" name="直線コネクタ 216">
          <a:extLst>
            <a:ext uri="{FF2B5EF4-FFF2-40B4-BE49-F238E27FC236}">
              <a16:creationId xmlns:a16="http://schemas.microsoft.com/office/drawing/2014/main" id="{0A47B6FB-8693-4D23-8308-E02F0770827B}"/>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29167</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2E7E58F1-EFF6-483C-BC92-CE333A1A7A8E}"/>
            </a:ext>
          </a:extLst>
        </xdr:cNvPr>
        <xdr:cNvSpPr txBox="1"/>
      </xdr:nvSpPr>
      <xdr:spPr>
        <a:xfrm>
          <a:off x="9477375" y="9741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19" name="フローチャート: 判断 218">
          <a:extLst>
            <a:ext uri="{FF2B5EF4-FFF2-40B4-BE49-F238E27FC236}">
              <a16:creationId xmlns:a16="http://schemas.microsoft.com/office/drawing/2014/main" id="{2CC51B8B-831A-4728-9425-9531204FC940}"/>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20" name="フローチャート: 判断 219">
          <a:extLst>
            <a:ext uri="{FF2B5EF4-FFF2-40B4-BE49-F238E27FC236}">
              <a16:creationId xmlns:a16="http://schemas.microsoft.com/office/drawing/2014/main" id="{57691346-33C1-4B4C-9BA0-10A04709B1F9}"/>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21" name="フローチャート: 判断 220">
          <a:extLst>
            <a:ext uri="{FF2B5EF4-FFF2-40B4-BE49-F238E27FC236}">
              <a16:creationId xmlns:a16="http://schemas.microsoft.com/office/drawing/2014/main" id="{D4109555-D846-43BD-81BC-4CE5637704FD}"/>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2" name="フローチャート: 判断 221">
          <a:extLst>
            <a:ext uri="{FF2B5EF4-FFF2-40B4-BE49-F238E27FC236}">
              <a16:creationId xmlns:a16="http://schemas.microsoft.com/office/drawing/2014/main" id="{E720FD3E-5064-43EE-8736-B1461F700173}"/>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23" name="フローチャート: 判断 222">
          <a:extLst>
            <a:ext uri="{FF2B5EF4-FFF2-40B4-BE49-F238E27FC236}">
              <a16:creationId xmlns:a16="http://schemas.microsoft.com/office/drawing/2014/main" id="{B9D8663D-275E-460B-8D96-0AA383F90DE7}"/>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6F51220-B74D-40D3-B22D-E15C0B3EC69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12BB259-469E-4E96-A8BC-006177C544E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8190BD5-D3BD-45B5-8DD7-9362010AFFF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4441DCC-1C90-448C-9C2B-E0438C36CAD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B59857D-5E18-4CC3-9974-190356E62A4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29649</xdr:rowOff>
    </xdr:from>
    <xdr:to>
      <xdr:col>55</xdr:col>
      <xdr:colOff>50800</xdr:colOff>
      <xdr:row>59</xdr:row>
      <xdr:rowOff>131249</xdr:rowOff>
    </xdr:to>
    <xdr:sp macro="" textlink="">
      <xdr:nvSpPr>
        <xdr:cNvPr id="229" name="楕円 228">
          <a:extLst>
            <a:ext uri="{FF2B5EF4-FFF2-40B4-BE49-F238E27FC236}">
              <a16:creationId xmlns:a16="http://schemas.microsoft.com/office/drawing/2014/main" id="{3B4A89DE-0680-4C8D-953C-B39163C6CAA3}"/>
            </a:ext>
          </a:extLst>
        </xdr:cNvPr>
        <xdr:cNvSpPr/>
      </xdr:nvSpPr>
      <xdr:spPr>
        <a:xfrm>
          <a:off x="9401175" y="958004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52526</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4FFEA658-9030-4A11-BFBA-7BADBD9AF798}"/>
            </a:ext>
          </a:extLst>
        </xdr:cNvPr>
        <xdr:cNvSpPr txBox="1"/>
      </xdr:nvSpPr>
      <xdr:spPr>
        <a:xfrm>
          <a:off x="9477375" y="944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43049</xdr:rowOff>
    </xdr:from>
    <xdr:to>
      <xdr:col>50</xdr:col>
      <xdr:colOff>165100</xdr:colOff>
      <xdr:row>59</xdr:row>
      <xdr:rowOff>144649</xdr:rowOff>
    </xdr:to>
    <xdr:sp macro="" textlink="">
      <xdr:nvSpPr>
        <xdr:cNvPr id="231" name="楕円 230">
          <a:extLst>
            <a:ext uri="{FF2B5EF4-FFF2-40B4-BE49-F238E27FC236}">
              <a16:creationId xmlns:a16="http://schemas.microsoft.com/office/drawing/2014/main" id="{1A01A907-379C-4093-B620-445DAFA0CDC7}"/>
            </a:ext>
          </a:extLst>
        </xdr:cNvPr>
        <xdr:cNvSpPr/>
      </xdr:nvSpPr>
      <xdr:spPr>
        <a:xfrm>
          <a:off x="8639175" y="95997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80449</xdr:rowOff>
    </xdr:from>
    <xdr:to>
      <xdr:col>55</xdr:col>
      <xdr:colOff>0</xdr:colOff>
      <xdr:row>59</xdr:row>
      <xdr:rowOff>93849</xdr:rowOff>
    </xdr:to>
    <xdr:cxnSp macro="">
      <xdr:nvCxnSpPr>
        <xdr:cNvPr id="232" name="直線コネクタ 231">
          <a:extLst>
            <a:ext uri="{FF2B5EF4-FFF2-40B4-BE49-F238E27FC236}">
              <a16:creationId xmlns:a16="http://schemas.microsoft.com/office/drawing/2014/main" id="{4543AFE0-86FF-42A9-8D79-CFE2F266AB44}"/>
            </a:ext>
          </a:extLst>
        </xdr:cNvPr>
        <xdr:cNvCxnSpPr/>
      </xdr:nvCxnSpPr>
      <xdr:spPr>
        <a:xfrm flipV="1">
          <a:off x="8686800" y="9637199"/>
          <a:ext cx="74295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58640</xdr:rowOff>
    </xdr:from>
    <xdr:to>
      <xdr:col>46</xdr:col>
      <xdr:colOff>38100</xdr:colOff>
      <xdr:row>59</xdr:row>
      <xdr:rowOff>160240</xdr:rowOff>
    </xdr:to>
    <xdr:sp macro="" textlink="">
      <xdr:nvSpPr>
        <xdr:cNvPr id="233" name="楕円 232">
          <a:extLst>
            <a:ext uri="{FF2B5EF4-FFF2-40B4-BE49-F238E27FC236}">
              <a16:creationId xmlns:a16="http://schemas.microsoft.com/office/drawing/2014/main" id="{103D4BB7-C7E4-4955-B6C7-DC6B93AE6F59}"/>
            </a:ext>
          </a:extLst>
        </xdr:cNvPr>
        <xdr:cNvSpPr/>
      </xdr:nvSpPr>
      <xdr:spPr>
        <a:xfrm>
          <a:off x="7839075" y="96122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93849</xdr:rowOff>
    </xdr:from>
    <xdr:to>
      <xdr:col>50</xdr:col>
      <xdr:colOff>114300</xdr:colOff>
      <xdr:row>59</xdr:row>
      <xdr:rowOff>109440</xdr:rowOff>
    </xdr:to>
    <xdr:cxnSp macro="">
      <xdr:nvCxnSpPr>
        <xdr:cNvPr id="234" name="直線コネクタ 233">
          <a:extLst>
            <a:ext uri="{FF2B5EF4-FFF2-40B4-BE49-F238E27FC236}">
              <a16:creationId xmlns:a16="http://schemas.microsoft.com/office/drawing/2014/main" id="{B03886D3-10FE-4D89-9C0A-8B84FB7C6BCA}"/>
            </a:ext>
          </a:extLst>
        </xdr:cNvPr>
        <xdr:cNvCxnSpPr/>
      </xdr:nvCxnSpPr>
      <xdr:spPr>
        <a:xfrm flipV="1">
          <a:off x="7886700" y="9647424"/>
          <a:ext cx="800100" cy="1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68863</xdr:rowOff>
    </xdr:from>
    <xdr:to>
      <xdr:col>41</xdr:col>
      <xdr:colOff>101600</xdr:colOff>
      <xdr:row>59</xdr:row>
      <xdr:rowOff>170463</xdr:rowOff>
    </xdr:to>
    <xdr:sp macro="" textlink="">
      <xdr:nvSpPr>
        <xdr:cNvPr id="235" name="楕円 234">
          <a:extLst>
            <a:ext uri="{FF2B5EF4-FFF2-40B4-BE49-F238E27FC236}">
              <a16:creationId xmlns:a16="http://schemas.microsoft.com/office/drawing/2014/main" id="{24D08A6D-77C6-4E39-AB89-12366B9CCF86}"/>
            </a:ext>
          </a:extLst>
        </xdr:cNvPr>
        <xdr:cNvSpPr/>
      </xdr:nvSpPr>
      <xdr:spPr>
        <a:xfrm>
          <a:off x="7029450" y="96192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109440</xdr:rowOff>
    </xdr:from>
    <xdr:to>
      <xdr:col>45</xdr:col>
      <xdr:colOff>177800</xdr:colOff>
      <xdr:row>59</xdr:row>
      <xdr:rowOff>119663</xdr:rowOff>
    </xdr:to>
    <xdr:cxnSp macro="">
      <xdr:nvCxnSpPr>
        <xdr:cNvPr id="236" name="直線コネクタ 235">
          <a:extLst>
            <a:ext uri="{FF2B5EF4-FFF2-40B4-BE49-F238E27FC236}">
              <a16:creationId xmlns:a16="http://schemas.microsoft.com/office/drawing/2014/main" id="{FCF232FF-F107-4B12-AFDA-1AFFE1E445D7}"/>
            </a:ext>
          </a:extLst>
        </xdr:cNvPr>
        <xdr:cNvCxnSpPr/>
      </xdr:nvCxnSpPr>
      <xdr:spPr>
        <a:xfrm flipV="1">
          <a:off x="7077075" y="9659840"/>
          <a:ext cx="809625"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162930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27AB8352-DF32-44F3-8E74-80262C82CAF1}"/>
            </a:ext>
          </a:extLst>
        </xdr:cNvPr>
        <xdr:cNvSpPr txBox="1"/>
      </xdr:nvSpPr>
      <xdr:spPr>
        <a:xfrm>
          <a:off x="8399995" y="98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156565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F89C5581-8B2D-4D25-83EE-859DC66D1D60}"/>
            </a:ext>
          </a:extLst>
        </xdr:cNvPr>
        <xdr:cNvSpPr txBox="1"/>
      </xdr:nvSpPr>
      <xdr:spPr>
        <a:xfrm>
          <a:off x="7609420" y="987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81439</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8D2663E8-2C41-4B81-AA68-A90C1150666E}"/>
            </a:ext>
          </a:extLst>
        </xdr:cNvPr>
        <xdr:cNvSpPr txBox="1"/>
      </xdr:nvSpPr>
      <xdr:spPr>
        <a:xfrm>
          <a:off x="6818845" y="980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40" name="n_4aveValue【橋りょう・トンネル】&#10;一人当たり有形固定資産（償却資産）額">
          <a:extLst>
            <a:ext uri="{FF2B5EF4-FFF2-40B4-BE49-F238E27FC236}">
              <a16:creationId xmlns:a16="http://schemas.microsoft.com/office/drawing/2014/main" id="{2CFADF71-304C-4A7E-9B71-DE1C023BAC05}"/>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161176</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AEA33C7F-5FBD-49BC-B944-E07BC9751AB4}"/>
            </a:ext>
          </a:extLst>
        </xdr:cNvPr>
        <xdr:cNvSpPr txBox="1"/>
      </xdr:nvSpPr>
      <xdr:spPr>
        <a:xfrm>
          <a:off x="8399995" y="939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5317</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9C11E72-67E7-4890-A1CD-B4DF46A58C3B}"/>
            </a:ext>
          </a:extLst>
        </xdr:cNvPr>
        <xdr:cNvSpPr txBox="1"/>
      </xdr:nvSpPr>
      <xdr:spPr>
        <a:xfrm>
          <a:off x="7609420" y="940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15540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D5E11E3A-F7C8-40FE-A3A8-004F75D9E7F2}"/>
            </a:ext>
          </a:extLst>
        </xdr:cNvPr>
        <xdr:cNvSpPr txBox="1"/>
      </xdr:nvSpPr>
      <xdr:spPr>
        <a:xfrm>
          <a:off x="6818845" y="940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66AF407-081C-4D16-95DF-3B6DEBCA7D1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5" name="正方形/長方形 244">
          <a:extLst>
            <a:ext uri="{FF2B5EF4-FFF2-40B4-BE49-F238E27FC236}">
              <a16:creationId xmlns:a16="http://schemas.microsoft.com/office/drawing/2014/main" id="{ECAB4E03-47E3-4C31-A147-9073647E5CA5}"/>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6" name="正方形/長方形 245">
          <a:extLst>
            <a:ext uri="{FF2B5EF4-FFF2-40B4-BE49-F238E27FC236}">
              <a16:creationId xmlns:a16="http://schemas.microsoft.com/office/drawing/2014/main" id="{0135F320-392A-41AC-8219-D7F2B1E3A82F}"/>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7" name="正方形/長方形 246">
          <a:extLst>
            <a:ext uri="{FF2B5EF4-FFF2-40B4-BE49-F238E27FC236}">
              <a16:creationId xmlns:a16="http://schemas.microsoft.com/office/drawing/2014/main" id="{2FADDECB-2265-4CBC-B9D4-FCD17A77287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8" name="正方形/長方形 247">
          <a:extLst>
            <a:ext uri="{FF2B5EF4-FFF2-40B4-BE49-F238E27FC236}">
              <a16:creationId xmlns:a16="http://schemas.microsoft.com/office/drawing/2014/main" id="{A9879FED-9CB8-43B2-885B-438D87A13F3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845D207-14F7-417F-8388-2A0464B8899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DA33204-D7A7-411E-BE17-EDE98A606FA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8C0C4D-AEF8-4083-A7AE-F26FBA667CE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a:extLst>
            <a:ext uri="{FF2B5EF4-FFF2-40B4-BE49-F238E27FC236}">
              <a16:creationId xmlns:a16="http://schemas.microsoft.com/office/drawing/2014/main" id="{1AC06705-AEF3-4BB5-812D-C4D414015F0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C99AD5F-A418-45A1-8CD2-0DD52AD675A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F8CF881E-86F5-4B9D-9AB1-296D07C75BE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E395393A-1D8D-49B8-94E3-8CA3DDB3E3A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8FB5908-8AAF-42FE-8978-577342047A59}"/>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BF6A97A4-538F-4971-B60F-AA869DB4675B}"/>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5C0B6A84-33D7-48B5-AE3C-5661B906C16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EF4E32F2-91CB-4655-A98B-9A90F3A3F1F5}"/>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68F70372-9084-4638-A0B3-154B18447BCC}"/>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ABE991BC-BED9-4F03-8BEA-6B003F6E9E58}"/>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11CE9116-6D2F-45A1-80A9-70BFC46B81C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E175432F-524E-4230-85EE-A0FED541E23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a:extLst>
            <a:ext uri="{FF2B5EF4-FFF2-40B4-BE49-F238E27FC236}">
              <a16:creationId xmlns:a16="http://schemas.microsoft.com/office/drawing/2014/main" id="{68236B3A-9BB9-4F59-93A3-C034E5E9983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DF64AE30-F971-48E2-8673-418D4657A16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66" name="直線コネクタ 265">
          <a:extLst>
            <a:ext uri="{FF2B5EF4-FFF2-40B4-BE49-F238E27FC236}">
              <a16:creationId xmlns:a16="http://schemas.microsoft.com/office/drawing/2014/main" id="{720E6D90-737F-4254-9F39-E3066F67402C}"/>
            </a:ext>
          </a:extLst>
        </xdr:cNvPr>
        <xdr:cNvCxnSpPr/>
      </xdr:nvCxnSpPr>
      <xdr:spPr>
        <a:xfrm flipV="1">
          <a:off x="4179570" y="12589511"/>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89100DC1-EFAD-4D21-BF38-9A5CB8CBE3A5}"/>
            </a:ext>
          </a:extLst>
        </xdr:cNvPr>
        <xdr:cNvSpPr txBox="1"/>
      </xdr:nvSpPr>
      <xdr:spPr>
        <a:xfrm>
          <a:off x="42291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8" name="直線コネクタ 267">
          <a:extLst>
            <a:ext uri="{FF2B5EF4-FFF2-40B4-BE49-F238E27FC236}">
              <a16:creationId xmlns:a16="http://schemas.microsoft.com/office/drawing/2014/main" id="{5923A7EA-1A50-46FC-A307-3F59B3E9E230}"/>
            </a:ext>
          </a:extLst>
        </xdr:cNvPr>
        <xdr:cNvCxnSpPr/>
      </xdr:nvCxnSpPr>
      <xdr:spPr>
        <a:xfrm>
          <a:off x="4105275" y="140138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B77F5D3A-89AE-4C4A-A065-4C229962B9BD}"/>
            </a:ext>
          </a:extLst>
        </xdr:cNvPr>
        <xdr:cNvSpPr txBox="1"/>
      </xdr:nvSpPr>
      <xdr:spPr>
        <a:xfrm>
          <a:off x="42291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0" name="直線コネクタ 269">
          <a:extLst>
            <a:ext uri="{FF2B5EF4-FFF2-40B4-BE49-F238E27FC236}">
              <a16:creationId xmlns:a16="http://schemas.microsoft.com/office/drawing/2014/main" id="{D79CB0FB-334D-497E-8580-128B80E93101}"/>
            </a:ext>
          </a:extLst>
        </xdr:cNvPr>
        <xdr:cNvCxnSpPr/>
      </xdr:nvCxnSpPr>
      <xdr:spPr>
        <a:xfrm>
          <a:off x="4105275"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90188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48297AB-125D-4F89-8D4B-CEC74C51BDEF}"/>
            </a:ext>
          </a:extLst>
        </xdr:cNvPr>
        <xdr:cNvSpPr txBox="1"/>
      </xdr:nvSpPr>
      <xdr:spPr>
        <a:xfrm>
          <a:off x="4229100" y="1304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72" name="フローチャート: 判断 271">
          <a:extLst>
            <a:ext uri="{FF2B5EF4-FFF2-40B4-BE49-F238E27FC236}">
              <a16:creationId xmlns:a16="http://schemas.microsoft.com/office/drawing/2014/main" id="{7EF387B5-F417-4817-99B9-AD43974E4D64}"/>
            </a:ext>
          </a:extLst>
        </xdr:cNvPr>
        <xdr:cNvSpPr/>
      </xdr:nvSpPr>
      <xdr:spPr>
        <a:xfrm>
          <a:off x="4124325"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73" name="フローチャート: 判断 272">
          <a:extLst>
            <a:ext uri="{FF2B5EF4-FFF2-40B4-BE49-F238E27FC236}">
              <a16:creationId xmlns:a16="http://schemas.microsoft.com/office/drawing/2014/main" id="{A43F63E4-EC17-4D06-83F2-E27622293AD8}"/>
            </a:ext>
          </a:extLst>
        </xdr:cNvPr>
        <xdr:cNvSpPr/>
      </xdr:nvSpPr>
      <xdr:spPr>
        <a:xfrm>
          <a:off x="33813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74" name="フローチャート: 判断 273">
          <a:extLst>
            <a:ext uri="{FF2B5EF4-FFF2-40B4-BE49-F238E27FC236}">
              <a16:creationId xmlns:a16="http://schemas.microsoft.com/office/drawing/2014/main" id="{82AE3AAB-63E3-4886-8187-6C798C6A91F9}"/>
            </a:ext>
          </a:extLst>
        </xdr:cNvPr>
        <xdr:cNvSpPr/>
      </xdr:nvSpPr>
      <xdr:spPr>
        <a:xfrm>
          <a:off x="2571750" y="129990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75" name="フローチャート: 判断 274">
          <a:extLst>
            <a:ext uri="{FF2B5EF4-FFF2-40B4-BE49-F238E27FC236}">
              <a16:creationId xmlns:a16="http://schemas.microsoft.com/office/drawing/2014/main" id="{C569DC32-FED7-48A7-BEE0-CD00EF0CDDDB}"/>
            </a:ext>
          </a:extLst>
        </xdr:cNvPr>
        <xdr:cNvSpPr/>
      </xdr:nvSpPr>
      <xdr:spPr>
        <a:xfrm>
          <a:off x="1781175" y="128943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76" name="フローチャート: 判断 275">
          <a:extLst>
            <a:ext uri="{FF2B5EF4-FFF2-40B4-BE49-F238E27FC236}">
              <a16:creationId xmlns:a16="http://schemas.microsoft.com/office/drawing/2014/main" id="{93A9F417-3966-4963-BF1B-0BDB970960AB}"/>
            </a:ext>
          </a:extLst>
        </xdr:cNvPr>
        <xdr:cNvSpPr/>
      </xdr:nvSpPr>
      <xdr:spPr>
        <a:xfrm>
          <a:off x="981075" y="1280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A3C3CDC-8E63-4F3C-860C-4822AA99C42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9F50C60-464A-4CDF-9F98-08FF821D938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481878F-28B3-4BDC-A2E7-5661CE6DE56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9E6FE69-205D-4546-B9E6-D2E24B3BD2B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32ECAC9-5A32-4BC5-9DB5-10F5083B604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2" name="楕円 281">
          <a:extLst>
            <a:ext uri="{FF2B5EF4-FFF2-40B4-BE49-F238E27FC236}">
              <a16:creationId xmlns:a16="http://schemas.microsoft.com/office/drawing/2014/main" id="{033AC961-8DFD-4FD9-AD90-702C8750DDD5}"/>
            </a:ext>
          </a:extLst>
        </xdr:cNvPr>
        <xdr:cNvSpPr/>
      </xdr:nvSpPr>
      <xdr:spPr>
        <a:xfrm>
          <a:off x="4124325" y="13307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11447</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4902D032-D6A3-4489-A706-61169F59E664}"/>
            </a:ext>
          </a:extLst>
        </xdr:cNvPr>
        <xdr:cNvSpPr txBox="1"/>
      </xdr:nvSpPr>
      <xdr:spPr>
        <a:xfrm>
          <a:off x="42291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84" name="楕円 283">
          <a:extLst>
            <a:ext uri="{FF2B5EF4-FFF2-40B4-BE49-F238E27FC236}">
              <a16:creationId xmlns:a16="http://schemas.microsoft.com/office/drawing/2014/main" id="{DECE8F13-8654-448F-847B-30CBC2E91E57}"/>
            </a:ext>
          </a:extLst>
        </xdr:cNvPr>
        <xdr:cNvSpPr/>
      </xdr:nvSpPr>
      <xdr:spPr>
        <a:xfrm>
          <a:off x="3381375" y="132181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83820</xdr:rowOff>
    </xdr:to>
    <xdr:cxnSp macro="">
      <xdr:nvCxnSpPr>
        <xdr:cNvPr id="285" name="直線コネクタ 284">
          <a:extLst>
            <a:ext uri="{FF2B5EF4-FFF2-40B4-BE49-F238E27FC236}">
              <a16:creationId xmlns:a16="http://schemas.microsoft.com/office/drawing/2014/main" id="{B82242EA-B729-47B0-BF14-885236FC7093}"/>
            </a:ext>
          </a:extLst>
        </xdr:cNvPr>
        <xdr:cNvCxnSpPr/>
      </xdr:nvCxnSpPr>
      <xdr:spPr>
        <a:xfrm>
          <a:off x="3429000" y="13275311"/>
          <a:ext cx="752475"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86" name="楕円 285">
          <a:extLst>
            <a:ext uri="{FF2B5EF4-FFF2-40B4-BE49-F238E27FC236}">
              <a16:creationId xmlns:a16="http://schemas.microsoft.com/office/drawing/2014/main" id="{859ABE31-719C-4412-AB6B-36C464FDC27A}"/>
            </a:ext>
          </a:extLst>
        </xdr:cNvPr>
        <xdr:cNvSpPr/>
      </xdr:nvSpPr>
      <xdr:spPr>
        <a:xfrm>
          <a:off x="2571750" y="13096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156211</xdr:rowOff>
    </xdr:to>
    <xdr:cxnSp macro="">
      <xdr:nvCxnSpPr>
        <xdr:cNvPr id="287" name="直線コネクタ 286">
          <a:extLst>
            <a:ext uri="{FF2B5EF4-FFF2-40B4-BE49-F238E27FC236}">
              <a16:creationId xmlns:a16="http://schemas.microsoft.com/office/drawing/2014/main" id="{A5A155AC-F4C0-4101-8FC0-18E57F69DF2A}"/>
            </a:ext>
          </a:extLst>
        </xdr:cNvPr>
        <xdr:cNvCxnSpPr/>
      </xdr:nvCxnSpPr>
      <xdr:spPr>
        <a:xfrm>
          <a:off x="2619375" y="13134975"/>
          <a:ext cx="809625" cy="1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166370</xdr:rowOff>
    </xdr:from>
    <xdr:to>
      <xdr:col>10</xdr:col>
      <xdr:colOff>165100</xdr:colOff>
      <xdr:row>80</xdr:row>
      <xdr:rowOff>96520</xdr:rowOff>
    </xdr:to>
    <xdr:sp macro="" textlink="">
      <xdr:nvSpPr>
        <xdr:cNvPr id="288" name="楕円 287">
          <a:extLst>
            <a:ext uri="{FF2B5EF4-FFF2-40B4-BE49-F238E27FC236}">
              <a16:creationId xmlns:a16="http://schemas.microsoft.com/office/drawing/2014/main" id="{6115D669-5D0D-4622-A1C2-CB36399AA828}"/>
            </a:ext>
          </a:extLst>
        </xdr:cNvPr>
        <xdr:cNvSpPr/>
      </xdr:nvSpPr>
      <xdr:spPr>
        <a:xfrm>
          <a:off x="1781175" y="129552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45720</xdr:rowOff>
    </xdr:from>
    <xdr:to>
      <xdr:col>15</xdr:col>
      <xdr:colOff>50800</xdr:colOff>
      <xdr:row>81</xdr:row>
      <xdr:rowOff>19050</xdr:rowOff>
    </xdr:to>
    <xdr:cxnSp macro="">
      <xdr:nvCxnSpPr>
        <xdr:cNvPr id="289" name="直線コネクタ 288">
          <a:extLst>
            <a:ext uri="{FF2B5EF4-FFF2-40B4-BE49-F238E27FC236}">
              <a16:creationId xmlns:a16="http://schemas.microsoft.com/office/drawing/2014/main" id="{59FD15EC-FEAF-4567-91BD-4F64B9DA1C4A}"/>
            </a:ext>
          </a:extLst>
        </xdr:cNvPr>
        <xdr:cNvCxnSpPr/>
      </xdr:nvCxnSpPr>
      <xdr:spPr>
        <a:xfrm>
          <a:off x="1828800" y="13002895"/>
          <a:ext cx="790575"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90" name="n_1aveValue【公営住宅】&#10;有形固定資産減価償却率">
          <a:extLst>
            <a:ext uri="{FF2B5EF4-FFF2-40B4-BE49-F238E27FC236}">
              <a16:creationId xmlns:a16="http://schemas.microsoft.com/office/drawing/2014/main" id="{3204CD1C-ADFF-4E5B-97FD-4B50F7BEDD62}"/>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91" name="n_2aveValue【公営住宅】&#10;有形固定資産減価償却率">
          <a:extLst>
            <a:ext uri="{FF2B5EF4-FFF2-40B4-BE49-F238E27FC236}">
              <a16:creationId xmlns:a16="http://schemas.microsoft.com/office/drawing/2014/main" id="{FC1A858F-F454-4C45-8675-65F828319C9C}"/>
            </a:ext>
          </a:extLst>
        </xdr:cNvPr>
        <xdr:cNvSpPr txBox="1"/>
      </xdr:nvSpPr>
      <xdr:spPr>
        <a:xfrm>
          <a:off x="24390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92" name="n_3aveValue【公営住宅】&#10;有形固定資産減価償却率">
          <a:extLst>
            <a:ext uri="{FF2B5EF4-FFF2-40B4-BE49-F238E27FC236}">
              <a16:creationId xmlns:a16="http://schemas.microsoft.com/office/drawing/2014/main" id="{141822BE-7A37-4367-B143-DC7A8B7E4DC2}"/>
            </a:ext>
          </a:extLst>
        </xdr:cNvPr>
        <xdr:cNvSpPr txBox="1"/>
      </xdr:nvSpPr>
      <xdr:spPr>
        <a:xfrm>
          <a:off x="1648469" y="1267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93" name="n_4aveValue【公営住宅】&#10;有形固定資産減価償却率">
          <a:extLst>
            <a:ext uri="{FF2B5EF4-FFF2-40B4-BE49-F238E27FC236}">
              <a16:creationId xmlns:a16="http://schemas.microsoft.com/office/drawing/2014/main" id="{97D826C6-AA0A-42D5-89EF-93E473FC7155}"/>
            </a:ext>
          </a:extLst>
        </xdr:cNvPr>
        <xdr:cNvSpPr txBox="1"/>
      </xdr:nvSpPr>
      <xdr:spPr>
        <a:xfrm>
          <a:off x="848369"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26688</xdr:rowOff>
    </xdr:from>
    <xdr:ext cx="405111" cy="259045"/>
    <xdr:sp macro="" textlink="">
      <xdr:nvSpPr>
        <xdr:cNvPr id="294" name="n_1mainValue【公営住宅】&#10;有形固定資産減価償却率">
          <a:extLst>
            <a:ext uri="{FF2B5EF4-FFF2-40B4-BE49-F238E27FC236}">
              <a16:creationId xmlns:a16="http://schemas.microsoft.com/office/drawing/2014/main" id="{8C56C21A-6B1E-4CF8-9162-5926920C4411}"/>
            </a:ext>
          </a:extLst>
        </xdr:cNvPr>
        <xdr:cNvSpPr txBox="1"/>
      </xdr:nvSpPr>
      <xdr:spPr>
        <a:xfrm>
          <a:off x="3239144" y="1330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60977</xdr:rowOff>
    </xdr:from>
    <xdr:ext cx="405111" cy="259045"/>
    <xdr:sp macro="" textlink="">
      <xdr:nvSpPr>
        <xdr:cNvPr id="295" name="n_2mainValue【公営住宅】&#10;有形固定資産減価償却率">
          <a:extLst>
            <a:ext uri="{FF2B5EF4-FFF2-40B4-BE49-F238E27FC236}">
              <a16:creationId xmlns:a16="http://schemas.microsoft.com/office/drawing/2014/main" id="{8D46BBCF-1154-46EF-82E1-4A516C4B5C55}"/>
            </a:ext>
          </a:extLst>
        </xdr:cNvPr>
        <xdr:cNvSpPr txBox="1"/>
      </xdr:nvSpPr>
      <xdr:spPr>
        <a:xfrm>
          <a:off x="24390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87647</xdr:rowOff>
    </xdr:from>
    <xdr:ext cx="405111" cy="259045"/>
    <xdr:sp macro="" textlink="">
      <xdr:nvSpPr>
        <xdr:cNvPr id="296" name="n_3mainValue【公営住宅】&#10;有形固定資産減価償却率">
          <a:extLst>
            <a:ext uri="{FF2B5EF4-FFF2-40B4-BE49-F238E27FC236}">
              <a16:creationId xmlns:a16="http://schemas.microsoft.com/office/drawing/2014/main" id="{8D475202-A7DB-48EF-8987-E3F26F61A011}"/>
            </a:ext>
          </a:extLst>
        </xdr:cNvPr>
        <xdr:cNvSpPr txBox="1"/>
      </xdr:nvSpPr>
      <xdr:spPr>
        <a:xfrm>
          <a:off x="1648469"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F86A1EC1-F2EA-4D9B-9A7C-EE050169582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8" name="正方形/長方形 297">
          <a:extLst>
            <a:ext uri="{FF2B5EF4-FFF2-40B4-BE49-F238E27FC236}">
              <a16:creationId xmlns:a16="http://schemas.microsoft.com/office/drawing/2014/main" id="{AF624245-A275-4C89-8F2D-09D68A93DEA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9" name="正方形/長方形 298">
          <a:extLst>
            <a:ext uri="{FF2B5EF4-FFF2-40B4-BE49-F238E27FC236}">
              <a16:creationId xmlns:a16="http://schemas.microsoft.com/office/drawing/2014/main" id="{0141D3DF-C743-40E4-B861-759422BCFA1B}"/>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0" name="正方形/長方形 299">
          <a:extLst>
            <a:ext uri="{FF2B5EF4-FFF2-40B4-BE49-F238E27FC236}">
              <a16:creationId xmlns:a16="http://schemas.microsoft.com/office/drawing/2014/main" id="{27FE178E-20E1-4791-B5AD-2080B42366E3}"/>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1" name="正方形/長方形 300">
          <a:extLst>
            <a:ext uri="{FF2B5EF4-FFF2-40B4-BE49-F238E27FC236}">
              <a16:creationId xmlns:a16="http://schemas.microsoft.com/office/drawing/2014/main" id="{D634C45E-6996-478E-96E1-6581C8157973}"/>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366D12A-BF22-408D-BA2A-91F0D3E5441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73A46449-27E2-43BD-9A92-A3D8DCA404E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BB1F5460-C9B5-4CC7-9719-21D27BDD689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5" name="テキスト ボックス 304">
          <a:extLst>
            <a:ext uri="{FF2B5EF4-FFF2-40B4-BE49-F238E27FC236}">
              <a16:creationId xmlns:a16="http://schemas.microsoft.com/office/drawing/2014/main" id="{D43B987A-164E-449C-931D-EFED7876C946}"/>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B208DB4B-5F27-45A9-BD2C-F1C247D358C3}"/>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6F5554DE-0754-4294-AAB0-B13D96D330F8}"/>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B71195B6-35F9-44A8-8441-81088739FFC7}"/>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3923E7AA-4D5C-4A6A-BC19-4A52CC35CAFE}"/>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915FCE1B-02A2-4E7F-A00F-359498B51718}"/>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EC7841D8-8E80-49E7-9597-DA5CD40D051E}"/>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16D382AB-47D9-4EB3-9F3A-1B77D596CD30}"/>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D6309E04-BE6C-4CCC-9D6F-F04A363DD833}"/>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C7B2534D-30FA-4038-AE0C-FFBF4B43619D}"/>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5D35F53D-06E5-44D9-9FA2-03C19F5E7A2F}"/>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7DB57680-BD48-4497-9D53-33C750CCB7A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1B593BE0-BFEF-44EA-8987-6268EFBBA2D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F2180A78-6ABB-4733-A775-0A63CB77058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19" name="直線コネクタ 318">
          <a:extLst>
            <a:ext uri="{FF2B5EF4-FFF2-40B4-BE49-F238E27FC236}">
              <a16:creationId xmlns:a16="http://schemas.microsoft.com/office/drawing/2014/main" id="{E799C89D-B044-41B1-B686-E462ECE731CF}"/>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20" name="【公営住宅】&#10;一人当たり面積最小値テキスト">
          <a:extLst>
            <a:ext uri="{FF2B5EF4-FFF2-40B4-BE49-F238E27FC236}">
              <a16:creationId xmlns:a16="http://schemas.microsoft.com/office/drawing/2014/main" id="{FD5B911C-5C61-4910-B592-A782CAF3A409}"/>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21" name="直線コネクタ 320">
          <a:extLst>
            <a:ext uri="{FF2B5EF4-FFF2-40B4-BE49-F238E27FC236}">
              <a16:creationId xmlns:a16="http://schemas.microsoft.com/office/drawing/2014/main" id="{6E8112F5-D294-4C96-9F45-FD9F62386014}"/>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22" name="【公営住宅】&#10;一人当たり面積最大値テキスト">
          <a:extLst>
            <a:ext uri="{FF2B5EF4-FFF2-40B4-BE49-F238E27FC236}">
              <a16:creationId xmlns:a16="http://schemas.microsoft.com/office/drawing/2014/main" id="{B473D335-8FA1-448A-AF48-CE49144815B9}"/>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23" name="直線コネクタ 322">
          <a:extLst>
            <a:ext uri="{FF2B5EF4-FFF2-40B4-BE49-F238E27FC236}">
              <a16:creationId xmlns:a16="http://schemas.microsoft.com/office/drawing/2014/main" id="{D4A45BE1-3CF3-4EB0-A2B4-D34F88170FF1}"/>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127652</xdr:rowOff>
    </xdr:from>
    <xdr:ext cx="469744" cy="259045"/>
    <xdr:sp macro="" textlink="">
      <xdr:nvSpPr>
        <xdr:cNvPr id="324" name="【公営住宅】&#10;一人当たり面積平均値テキスト">
          <a:extLst>
            <a:ext uri="{FF2B5EF4-FFF2-40B4-BE49-F238E27FC236}">
              <a16:creationId xmlns:a16="http://schemas.microsoft.com/office/drawing/2014/main" id="{A0DC14BA-E667-4E4E-AD13-EE5D8A0E43AA}"/>
            </a:ext>
          </a:extLst>
        </xdr:cNvPr>
        <xdr:cNvSpPr txBox="1"/>
      </xdr:nvSpPr>
      <xdr:spPr>
        <a:xfrm>
          <a:off x="9477375"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25" name="フローチャート: 判断 324">
          <a:extLst>
            <a:ext uri="{FF2B5EF4-FFF2-40B4-BE49-F238E27FC236}">
              <a16:creationId xmlns:a16="http://schemas.microsoft.com/office/drawing/2014/main" id="{AD5EF23E-DCE8-4D84-B5A5-A17019C87DEF}"/>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26" name="フローチャート: 判断 325">
          <a:extLst>
            <a:ext uri="{FF2B5EF4-FFF2-40B4-BE49-F238E27FC236}">
              <a16:creationId xmlns:a16="http://schemas.microsoft.com/office/drawing/2014/main" id="{D17D4069-C6ED-4B2C-8CEF-17DA1EFD2B1C}"/>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7" name="フローチャート: 判断 326">
          <a:extLst>
            <a:ext uri="{FF2B5EF4-FFF2-40B4-BE49-F238E27FC236}">
              <a16:creationId xmlns:a16="http://schemas.microsoft.com/office/drawing/2014/main" id="{1C6FBB50-91BF-469A-8388-C63D305E38B7}"/>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28" name="フローチャート: 判断 327">
          <a:extLst>
            <a:ext uri="{FF2B5EF4-FFF2-40B4-BE49-F238E27FC236}">
              <a16:creationId xmlns:a16="http://schemas.microsoft.com/office/drawing/2014/main" id="{2BE0793A-C8A2-4C09-8E9B-D64A7B9523ED}"/>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29" name="フローチャート: 判断 328">
          <a:extLst>
            <a:ext uri="{FF2B5EF4-FFF2-40B4-BE49-F238E27FC236}">
              <a16:creationId xmlns:a16="http://schemas.microsoft.com/office/drawing/2014/main" id="{18A052D7-E232-4206-BD77-594A45B499A6}"/>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4C8C8B0-7DAA-4240-A789-16D4D22E89BB}"/>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0FA531E-C10A-40BF-814F-EAAAF2E3356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86DC7E1-7274-4F58-AA15-58A2F4EDEC4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4C660B5-2B5C-4F60-B7DD-12680C9A0B6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8078845-608E-43A9-B1D3-5B98AD05077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29211</xdr:rowOff>
    </xdr:from>
    <xdr:to>
      <xdr:col>55</xdr:col>
      <xdr:colOff>50800</xdr:colOff>
      <xdr:row>82</xdr:row>
      <xdr:rowOff>130811</xdr:rowOff>
    </xdr:to>
    <xdr:sp macro="" textlink="">
      <xdr:nvSpPr>
        <xdr:cNvPr id="335" name="楕円 334">
          <a:extLst>
            <a:ext uri="{FF2B5EF4-FFF2-40B4-BE49-F238E27FC236}">
              <a16:creationId xmlns:a16="http://schemas.microsoft.com/office/drawing/2014/main" id="{E67CE637-905D-41B1-AF1F-6B9D9A3036A2}"/>
            </a:ext>
          </a:extLst>
        </xdr:cNvPr>
        <xdr:cNvSpPr/>
      </xdr:nvSpPr>
      <xdr:spPr>
        <a:xfrm>
          <a:off x="9401175" y="1330388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52088</xdr:rowOff>
    </xdr:from>
    <xdr:ext cx="469744" cy="259045"/>
    <xdr:sp macro="" textlink="">
      <xdr:nvSpPr>
        <xdr:cNvPr id="336" name="【公営住宅】&#10;一人当たり面積該当値テキスト">
          <a:extLst>
            <a:ext uri="{FF2B5EF4-FFF2-40B4-BE49-F238E27FC236}">
              <a16:creationId xmlns:a16="http://schemas.microsoft.com/office/drawing/2014/main" id="{206ABB36-BB3D-49AF-B334-600BEF007121}"/>
            </a:ext>
          </a:extLst>
        </xdr:cNvPr>
        <xdr:cNvSpPr txBox="1"/>
      </xdr:nvSpPr>
      <xdr:spPr>
        <a:xfrm>
          <a:off x="9477375" y="1316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38736</xdr:rowOff>
    </xdr:from>
    <xdr:to>
      <xdr:col>50</xdr:col>
      <xdr:colOff>165100</xdr:colOff>
      <xdr:row>82</xdr:row>
      <xdr:rowOff>140336</xdr:rowOff>
    </xdr:to>
    <xdr:sp macro="" textlink="">
      <xdr:nvSpPr>
        <xdr:cNvPr id="337" name="楕円 336">
          <a:extLst>
            <a:ext uri="{FF2B5EF4-FFF2-40B4-BE49-F238E27FC236}">
              <a16:creationId xmlns:a16="http://schemas.microsoft.com/office/drawing/2014/main" id="{2DD43163-6D84-44C2-A9E4-AE89DA13ECE2}"/>
            </a:ext>
          </a:extLst>
        </xdr:cNvPr>
        <xdr:cNvSpPr/>
      </xdr:nvSpPr>
      <xdr:spPr>
        <a:xfrm>
          <a:off x="8639175" y="133165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80011</xdr:rowOff>
    </xdr:from>
    <xdr:to>
      <xdr:col>55</xdr:col>
      <xdr:colOff>0</xdr:colOff>
      <xdr:row>82</xdr:row>
      <xdr:rowOff>89536</xdr:rowOff>
    </xdr:to>
    <xdr:cxnSp macro="">
      <xdr:nvCxnSpPr>
        <xdr:cNvPr id="338" name="直線コネクタ 337">
          <a:extLst>
            <a:ext uri="{FF2B5EF4-FFF2-40B4-BE49-F238E27FC236}">
              <a16:creationId xmlns:a16="http://schemas.microsoft.com/office/drawing/2014/main" id="{154C674F-4272-4A23-865E-D3FA120F88B7}"/>
            </a:ext>
          </a:extLst>
        </xdr:cNvPr>
        <xdr:cNvCxnSpPr/>
      </xdr:nvCxnSpPr>
      <xdr:spPr>
        <a:xfrm flipV="1">
          <a:off x="8686800" y="13361036"/>
          <a:ext cx="74295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38736</xdr:rowOff>
    </xdr:from>
    <xdr:to>
      <xdr:col>46</xdr:col>
      <xdr:colOff>38100</xdr:colOff>
      <xdr:row>82</xdr:row>
      <xdr:rowOff>140336</xdr:rowOff>
    </xdr:to>
    <xdr:sp macro="" textlink="">
      <xdr:nvSpPr>
        <xdr:cNvPr id="339" name="楕円 338">
          <a:extLst>
            <a:ext uri="{FF2B5EF4-FFF2-40B4-BE49-F238E27FC236}">
              <a16:creationId xmlns:a16="http://schemas.microsoft.com/office/drawing/2014/main" id="{AAE00B56-7046-4C71-8384-001B2A6EDB8A}"/>
            </a:ext>
          </a:extLst>
        </xdr:cNvPr>
        <xdr:cNvSpPr/>
      </xdr:nvSpPr>
      <xdr:spPr>
        <a:xfrm>
          <a:off x="7839075" y="133165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89536</xdr:rowOff>
    </xdr:to>
    <xdr:cxnSp macro="">
      <xdr:nvCxnSpPr>
        <xdr:cNvPr id="340" name="直線コネクタ 339">
          <a:extLst>
            <a:ext uri="{FF2B5EF4-FFF2-40B4-BE49-F238E27FC236}">
              <a16:creationId xmlns:a16="http://schemas.microsoft.com/office/drawing/2014/main" id="{4DDB4B2F-48E3-4A5C-8CC9-8CEE6DB5985F}"/>
            </a:ext>
          </a:extLst>
        </xdr:cNvPr>
        <xdr:cNvCxnSpPr/>
      </xdr:nvCxnSpPr>
      <xdr:spPr>
        <a:xfrm>
          <a:off x="7886700" y="133642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48261</xdr:rowOff>
    </xdr:from>
    <xdr:to>
      <xdr:col>41</xdr:col>
      <xdr:colOff>101600</xdr:colOff>
      <xdr:row>82</xdr:row>
      <xdr:rowOff>149861</xdr:rowOff>
    </xdr:to>
    <xdr:sp macro="" textlink="">
      <xdr:nvSpPr>
        <xdr:cNvPr id="341" name="楕円 340">
          <a:extLst>
            <a:ext uri="{FF2B5EF4-FFF2-40B4-BE49-F238E27FC236}">
              <a16:creationId xmlns:a16="http://schemas.microsoft.com/office/drawing/2014/main" id="{ADF2EBA3-F2FD-4553-B96C-93D69E2E7EEF}"/>
            </a:ext>
          </a:extLst>
        </xdr:cNvPr>
        <xdr:cNvSpPr/>
      </xdr:nvSpPr>
      <xdr:spPr>
        <a:xfrm>
          <a:off x="7029450" y="133229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89536</xdr:rowOff>
    </xdr:from>
    <xdr:to>
      <xdr:col>45</xdr:col>
      <xdr:colOff>177800</xdr:colOff>
      <xdr:row>82</xdr:row>
      <xdr:rowOff>99061</xdr:rowOff>
    </xdr:to>
    <xdr:cxnSp macro="">
      <xdr:nvCxnSpPr>
        <xdr:cNvPr id="342" name="直線コネクタ 341">
          <a:extLst>
            <a:ext uri="{FF2B5EF4-FFF2-40B4-BE49-F238E27FC236}">
              <a16:creationId xmlns:a16="http://schemas.microsoft.com/office/drawing/2014/main" id="{6A2BFD93-2356-4FB2-B6B8-4235E75867BF}"/>
            </a:ext>
          </a:extLst>
        </xdr:cNvPr>
        <xdr:cNvCxnSpPr/>
      </xdr:nvCxnSpPr>
      <xdr:spPr>
        <a:xfrm flipV="1">
          <a:off x="7077075" y="13364211"/>
          <a:ext cx="809625"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87647</xdr:rowOff>
    </xdr:from>
    <xdr:ext cx="469744" cy="259045"/>
    <xdr:sp macro="" textlink="">
      <xdr:nvSpPr>
        <xdr:cNvPr id="343" name="n_1aveValue【公営住宅】&#10;一人当たり面積">
          <a:extLst>
            <a:ext uri="{FF2B5EF4-FFF2-40B4-BE49-F238E27FC236}">
              <a16:creationId xmlns:a16="http://schemas.microsoft.com/office/drawing/2014/main" id="{01F809B5-5C3F-4695-A40D-ED3284C52E63}"/>
            </a:ext>
          </a:extLst>
        </xdr:cNvPr>
        <xdr:cNvSpPr txBox="1"/>
      </xdr:nvSpPr>
      <xdr:spPr>
        <a:xfrm>
          <a:off x="845827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4" name="n_2aveValue【公営住宅】&#10;一人当たり面積">
          <a:extLst>
            <a:ext uri="{FF2B5EF4-FFF2-40B4-BE49-F238E27FC236}">
              <a16:creationId xmlns:a16="http://schemas.microsoft.com/office/drawing/2014/main" id="{88236E50-542D-4A48-AB05-54B812A9A37A}"/>
            </a:ext>
          </a:extLst>
        </xdr:cNvPr>
        <xdr:cNvSpPr txBox="1"/>
      </xdr:nvSpPr>
      <xdr:spPr>
        <a:xfrm>
          <a:off x="76772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97172</xdr:rowOff>
    </xdr:from>
    <xdr:ext cx="469744" cy="259045"/>
    <xdr:sp macro="" textlink="">
      <xdr:nvSpPr>
        <xdr:cNvPr id="345" name="n_3aveValue【公営住宅】&#10;一人当たり面積">
          <a:extLst>
            <a:ext uri="{FF2B5EF4-FFF2-40B4-BE49-F238E27FC236}">
              <a16:creationId xmlns:a16="http://schemas.microsoft.com/office/drawing/2014/main" id="{39C15110-E354-42EE-BFC9-5765DB547A23}"/>
            </a:ext>
          </a:extLst>
        </xdr:cNvPr>
        <xdr:cNvSpPr txBox="1"/>
      </xdr:nvSpPr>
      <xdr:spPr>
        <a:xfrm>
          <a:off x="6867602"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46" name="n_4aveValue【公営住宅】&#10;一人当たり面積">
          <a:extLst>
            <a:ext uri="{FF2B5EF4-FFF2-40B4-BE49-F238E27FC236}">
              <a16:creationId xmlns:a16="http://schemas.microsoft.com/office/drawing/2014/main" id="{C6245557-8F95-4038-94C0-172185A0904B}"/>
            </a:ext>
          </a:extLst>
        </xdr:cNvPr>
        <xdr:cNvSpPr txBox="1"/>
      </xdr:nvSpPr>
      <xdr:spPr>
        <a:xfrm>
          <a:off x="6067502"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156863</xdr:rowOff>
    </xdr:from>
    <xdr:ext cx="469744" cy="259045"/>
    <xdr:sp macro="" textlink="">
      <xdr:nvSpPr>
        <xdr:cNvPr id="347" name="n_1mainValue【公営住宅】&#10;一人当たり面積">
          <a:extLst>
            <a:ext uri="{FF2B5EF4-FFF2-40B4-BE49-F238E27FC236}">
              <a16:creationId xmlns:a16="http://schemas.microsoft.com/office/drawing/2014/main" id="{297051E8-8E8E-4966-AB94-AA4F7C094D27}"/>
            </a:ext>
          </a:extLst>
        </xdr:cNvPr>
        <xdr:cNvSpPr txBox="1"/>
      </xdr:nvSpPr>
      <xdr:spPr>
        <a:xfrm>
          <a:off x="8458277"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156863</xdr:rowOff>
    </xdr:from>
    <xdr:ext cx="469744" cy="259045"/>
    <xdr:sp macro="" textlink="">
      <xdr:nvSpPr>
        <xdr:cNvPr id="348" name="n_2mainValue【公営住宅】&#10;一人当たり面積">
          <a:extLst>
            <a:ext uri="{FF2B5EF4-FFF2-40B4-BE49-F238E27FC236}">
              <a16:creationId xmlns:a16="http://schemas.microsoft.com/office/drawing/2014/main" id="{E48C2AF7-2AA3-43C0-B453-638496BAC985}"/>
            </a:ext>
          </a:extLst>
        </xdr:cNvPr>
        <xdr:cNvSpPr txBox="1"/>
      </xdr:nvSpPr>
      <xdr:spPr>
        <a:xfrm>
          <a:off x="7677227"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166388</xdr:rowOff>
    </xdr:from>
    <xdr:ext cx="469744" cy="259045"/>
    <xdr:sp macro="" textlink="">
      <xdr:nvSpPr>
        <xdr:cNvPr id="349" name="n_3mainValue【公営住宅】&#10;一人当たり面積">
          <a:extLst>
            <a:ext uri="{FF2B5EF4-FFF2-40B4-BE49-F238E27FC236}">
              <a16:creationId xmlns:a16="http://schemas.microsoft.com/office/drawing/2014/main" id="{C56E260F-3473-4462-8527-F2203BC09F79}"/>
            </a:ext>
          </a:extLst>
        </xdr:cNvPr>
        <xdr:cNvSpPr txBox="1"/>
      </xdr:nvSpPr>
      <xdr:spPr>
        <a:xfrm>
          <a:off x="6867602" y="1311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40C12B49-58BB-45FA-BA90-A19309F8ED6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CA5C94F0-A397-425A-9126-5935F5A91489}"/>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81E59543-0B06-44A5-8F69-C9FE884DFCAA}"/>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976A3DE5-2597-4627-ACBE-D6F710072B30}"/>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BC80D478-A99A-4C0F-8FDE-417560105900}"/>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E59A450-D6D3-4776-AA91-016264915CE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B3153872-072D-4948-A169-D11E0D76D0F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DCF04940-5BD3-43F5-B7C8-C1F8D4A3D04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8" name="テキスト ボックス 357">
          <a:extLst>
            <a:ext uri="{FF2B5EF4-FFF2-40B4-BE49-F238E27FC236}">
              <a16:creationId xmlns:a16="http://schemas.microsoft.com/office/drawing/2014/main" id="{36A24027-DAE2-4392-A91A-7280201E2512}"/>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D44859D-6152-4904-AF77-498DFEEA39B9}"/>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60" name="テキスト ボックス 359">
          <a:extLst>
            <a:ext uri="{FF2B5EF4-FFF2-40B4-BE49-F238E27FC236}">
              <a16:creationId xmlns:a16="http://schemas.microsoft.com/office/drawing/2014/main" id="{7DB6BB1A-8E96-4400-AE62-EA184554E000}"/>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A12FDE71-FE21-4FB0-B429-58466D215280}"/>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3C68CE2E-F4E3-44B7-A01C-8B9B21D37220}"/>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AB5DE2B8-BC7F-4CA9-AFE1-30EEB95A4047}"/>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AF94B4E5-C562-487F-93C4-2E8F88085AD9}"/>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9FF242C8-8427-4C6D-AE47-D37E7EC86C9D}"/>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B499687D-DEA0-4ACA-BEA3-ED06F32DC1C8}"/>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AF84F752-DE8D-48D2-BF63-177F87D39E4C}"/>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77B9042E-61A7-4425-B9C7-776BCCF6E7A8}"/>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22DE645-F98E-4998-A235-3AEC848D2EDE}"/>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70" name="テキスト ボックス 369">
          <a:extLst>
            <a:ext uri="{FF2B5EF4-FFF2-40B4-BE49-F238E27FC236}">
              <a16:creationId xmlns:a16="http://schemas.microsoft.com/office/drawing/2014/main" id="{8153FFF1-0408-46DB-BDC3-1CC15897189B}"/>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E2B3C0F7-C97F-4B12-AB35-63C3F9A68CCA}"/>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2" name="テキスト ボックス 371">
          <a:extLst>
            <a:ext uri="{FF2B5EF4-FFF2-40B4-BE49-F238E27FC236}">
              <a16:creationId xmlns:a16="http://schemas.microsoft.com/office/drawing/2014/main" id="{CF4024EA-F1B7-4A4F-B40C-A40C377836D3}"/>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D97A77BB-D352-49C5-96A5-4A66153938E9}"/>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74" name="直線コネクタ 373">
          <a:extLst>
            <a:ext uri="{FF2B5EF4-FFF2-40B4-BE49-F238E27FC236}">
              <a16:creationId xmlns:a16="http://schemas.microsoft.com/office/drawing/2014/main" id="{EACD2324-EF53-44F4-8063-621B00CE2657}"/>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A447B2F9-FD61-4113-A2E3-64CD7DAE57CA}"/>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76" name="直線コネクタ 375">
          <a:extLst>
            <a:ext uri="{FF2B5EF4-FFF2-40B4-BE49-F238E27FC236}">
              <a16:creationId xmlns:a16="http://schemas.microsoft.com/office/drawing/2014/main" id="{725912D1-9B5B-4CD5-807B-BE612523AC7C}"/>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AB63C45F-1BDB-47F9-B9A1-FC1C558B885A}"/>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78" name="直線コネクタ 377">
          <a:extLst>
            <a:ext uri="{FF2B5EF4-FFF2-40B4-BE49-F238E27FC236}">
              <a16:creationId xmlns:a16="http://schemas.microsoft.com/office/drawing/2014/main" id="{280954C8-86DA-4713-8B92-103897EAC666}"/>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125021</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F8490B05-4F03-4060-BE61-16C349A19233}"/>
            </a:ext>
          </a:extLst>
        </xdr:cNvPr>
        <xdr:cNvSpPr txBox="1"/>
      </xdr:nvSpPr>
      <xdr:spPr>
        <a:xfrm>
          <a:off x="4229100" y="16962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80" name="フローチャート: 判断 379">
          <a:extLst>
            <a:ext uri="{FF2B5EF4-FFF2-40B4-BE49-F238E27FC236}">
              <a16:creationId xmlns:a16="http://schemas.microsoft.com/office/drawing/2014/main" id="{BC319058-AC44-49EE-8141-09A330A979B7}"/>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81" name="フローチャート: 判断 380">
          <a:extLst>
            <a:ext uri="{FF2B5EF4-FFF2-40B4-BE49-F238E27FC236}">
              <a16:creationId xmlns:a16="http://schemas.microsoft.com/office/drawing/2014/main" id="{3ABE2566-9AF1-4F67-8212-F14E139B6614}"/>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82" name="フローチャート: 判断 381">
          <a:extLst>
            <a:ext uri="{FF2B5EF4-FFF2-40B4-BE49-F238E27FC236}">
              <a16:creationId xmlns:a16="http://schemas.microsoft.com/office/drawing/2014/main" id="{D6069B31-A4AA-4389-ABC3-10F6306E3598}"/>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83" name="フローチャート: 判断 382">
          <a:extLst>
            <a:ext uri="{FF2B5EF4-FFF2-40B4-BE49-F238E27FC236}">
              <a16:creationId xmlns:a16="http://schemas.microsoft.com/office/drawing/2014/main" id="{3DC5768D-7E67-47B2-914A-3C2EABE60EC9}"/>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C9B10D6-B09E-4C59-89B6-22DF08B9DAF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F6B831B-0AA9-4789-A2ED-781F3479F15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CA235DA-8677-4C6B-9045-862F48393E8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FFC9C71-A8D1-4A42-ABE0-88A0436FE9D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113EA26-60E1-4EA7-99AC-14D5A262CC89}"/>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38463</xdr:rowOff>
    </xdr:from>
    <xdr:to>
      <xdr:col>24</xdr:col>
      <xdr:colOff>114300</xdr:colOff>
      <xdr:row>108</xdr:row>
      <xdr:rowOff>140063</xdr:rowOff>
    </xdr:to>
    <xdr:sp macro="" textlink="">
      <xdr:nvSpPr>
        <xdr:cNvPr id="389" name="楕円 388">
          <a:extLst>
            <a:ext uri="{FF2B5EF4-FFF2-40B4-BE49-F238E27FC236}">
              <a16:creationId xmlns:a16="http://schemas.microsoft.com/office/drawing/2014/main" id="{9E0A2418-A8B9-442A-8BC2-13C647B971EB}"/>
            </a:ext>
          </a:extLst>
        </xdr:cNvPr>
        <xdr:cNvSpPr/>
      </xdr:nvSpPr>
      <xdr:spPr>
        <a:xfrm>
          <a:off x="4124325" y="1752636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124840</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2E086128-7F5A-4989-9D31-38BA8FFA15E6}"/>
            </a:ext>
          </a:extLst>
        </xdr:cNvPr>
        <xdr:cNvSpPr txBox="1"/>
      </xdr:nvSpPr>
      <xdr:spPr>
        <a:xfrm>
          <a:off x="4229100"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391" name="楕円 390">
          <a:extLst>
            <a:ext uri="{FF2B5EF4-FFF2-40B4-BE49-F238E27FC236}">
              <a16:creationId xmlns:a16="http://schemas.microsoft.com/office/drawing/2014/main" id="{C66B781F-0198-4639-9D3B-8623EE5AF9F1}"/>
            </a:ext>
          </a:extLst>
        </xdr:cNvPr>
        <xdr:cNvSpPr/>
      </xdr:nvSpPr>
      <xdr:spPr>
        <a:xfrm>
          <a:off x="3381375" y="174904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89263</xdr:rowOff>
    </xdr:to>
    <xdr:cxnSp macro="">
      <xdr:nvCxnSpPr>
        <xdr:cNvPr id="392" name="直線コネクタ 391">
          <a:extLst>
            <a:ext uri="{FF2B5EF4-FFF2-40B4-BE49-F238E27FC236}">
              <a16:creationId xmlns:a16="http://schemas.microsoft.com/office/drawing/2014/main" id="{9EB4E2BF-81AE-4360-96FA-E581A3B0D979}"/>
            </a:ext>
          </a:extLst>
        </xdr:cNvPr>
        <xdr:cNvCxnSpPr/>
      </xdr:nvCxnSpPr>
      <xdr:spPr>
        <a:xfrm>
          <a:off x="3429000" y="17538064"/>
          <a:ext cx="7524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138068</xdr:rowOff>
    </xdr:from>
    <xdr:to>
      <xdr:col>15</xdr:col>
      <xdr:colOff>101600</xdr:colOff>
      <xdr:row>108</xdr:row>
      <xdr:rowOff>68218</xdr:rowOff>
    </xdr:to>
    <xdr:sp macro="" textlink="">
      <xdr:nvSpPr>
        <xdr:cNvPr id="393" name="楕円 392">
          <a:extLst>
            <a:ext uri="{FF2B5EF4-FFF2-40B4-BE49-F238E27FC236}">
              <a16:creationId xmlns:a16="http://schemas.microsoft.com/office/drawing/2014/main" id="{8B090E65-DE8E-48EF-80E6-671F14A0C2DB}"/>
            </a:ext>
          </a:extLst>
        </xdr:cNvPr>
        <xdr:cNvSpPr/>
      </xdr:nvSpPr>
      <xdr:spPr>
        <a:xfrm>
          <a:off x="2571750" y="1746721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17418</xdr:rowOff>
    </xdr:from>
    <xdr:to>
      <xdr:col>19</xdr:col>
      <xdr:colOff>177800</xdr:colOff>
      <xdr:row>108</xdr:row>
      <xdr:rowOff>53339</xdr:rowOff>
    </xdr:to>
    <xdr:cxnSp macro="">
      <xdr:nvCxnSpPr>
        <xdr:cNvPr id="394" name="直線コネクタ 393">
          <a:extLst>
            <a:ext uri="{FF2B5EF4-FFF2-40B4-BE49-F238E27FC236}">
              <a16:creationId xmlns:a16="http://schemas.microsoft.com/office/drawing/2014/main" id="{27D4534B-9C0B-4BE0-8EBA-A6C403BD8392}"/>
            </a:ext>
          </a:extLst>
        </xdr:cNvPr>
        <xdr:cNvCxnSpPr/>
      </xdr:nvCxnSpPr>
      <xdr:spPr>
        <a:xfrm>
          <a:off x="2619375" y="17505318"/>
          <a:ext cx="809625"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98879</xdr:rowOff>
    </xdr:from>
    <xdr:to>
      <xdr:col>10</xdr:col>
      <xdr:colOff>165100</xdr:colOff>
      <xdr:row>108</xdr:row>
      <xdr:rowOff>29029</xdr:rowOff>
    </xdr:to>
    <xdr:sp macro="" textlink="">
      <xdr:nvSpPr>
        <xdr:cNvPr id="395" name="楕円 394">
          <a:extLst>
            <a:ext uri="{FF2B5EF4-FFF2-40B4-BE49-F238E27FC236}">
              <a16:creationId xmlns:a16="http://schemas.microsoft.com/office/drawing/2014/main" id="{E7F88849-BD35-4B5C-BF3B-65EC6BD81902}"/>
            </a:ext>
          </a:extLst>
        </xdr:cNvPr>
        <xdr:cNvSpPr/>
      </xdr:nvSpPr>
      <xdr:spPr>
        <a:xfrm>
          <a:off x="1781175" y="174280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149679</xdr:rowOff>
    </xdr:from>
    <xdr:to>
      <xdr:col>15</xdr:col>
      <xdr:colOff>50800</xdr:colOff>
      <xdr:row>108</xdr:row>
      <xdr:rowOff>17418</xdr:rowOff>
    </xdr:to>
    <xdr:cxnSp macro="">
      <xdr:nvCxnSpPr>
        <xdr:cNvPr id="396" name="直線コネクタ 395">
          <a:extLst>
            <a:ext uri="{FF2B5EF4-FFF2-40B4-BE49-F238E27FC236}">
              <a16:creationId xmlns:a16="http://schemas.microsoft.com/office/drawing/2014/main" id="{2E7E1CAA-5E17-4813-9F46-D6F4868EF27A}"/>
            </a:ext>
          </a:extLst>
        </xdr:cNvPr>
        <xdr:cNvCxnSpPr/>
      </xdr:nvCxnSpPr>
      <xdr:spPr>
        <a:xfrm>
          <a:off x="1828800" y="17475654"/>
          <a:ext cx="790575"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171285</xdr:rowOff>
    </xdr:from>
    <xdr:ext cx="405111" cy="259045"/>
    <xdr:sp macro="" textlink="">
      <xdr:nvSpPr>
        <xdr:cNvPr id="397" name="n_1aveValue【港湾・漁港】&#10;有形固定資産減価償却率">
          <a:extLst>
            <a:ext uri="{FF2B5EF4-FFF2-40B4-BE49-F238E27FC236}">
              <a16:creationId xmlns:a16="http://schemas.microsoft.com/office/drawing/2014/main" id="{9A4A421F-E871-4EE9-8141-240FEDFDCB2D}"/>
            </a:ext>
          </a:extLst>
        </xdr:cNvPr>
        <xdr:cNvSpPr txBox="1"/>
      </xdr:nvSpPr>
      <xdr:spPr>
        <a:xfrm>
          <a:off x="323914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98" name="n_2aveValue【港湾・漁港】&#10;有形固定資産減価償却率">
          <a:extLst>
            <a:ext uri="{FF2B5EF4-FFF2-40B4-BE49-F238E27FC236}">
              <a16:creationId xmlns:a16="http://schemas.microsoft.com/office/drawing/2014/main" id="{61443831-32B2-4084-9AD5-9AF146711760}"/>
            </a:ext>
          </a:extLst>
        </xdr:cNvPr>
        <xdr:cNvSpPr txBox="1"/>
      </xdr:nvSpPr>
      <xdr:spPr>
        <a:xfrm>
          <a:off x="24390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92908</xdr:rowOff>
    </xdr:from>
    <xdr:ext cx="405111" cy="259045"/>
    <xdr:sp macro="" textlink="">
      <xdr:nvSpPr>
        <xdr:cNvPr id="399" name="n_3aveValue【港湾・漁港】&#10;有形固定資産減価償却率">
          <a:extLst>
            <a:ext uri="{FF2B5EF4-FFF2-40B4-BE49-F238E27FC236}">
              <a16:creationId xmlns:a16="http://schemas.microsoft.com/office/drawing/2014/main" id="{377C3728-585A-4282-8AC8-801C5510E457}"/>
            </a:ext>
          </a:extLst>
        </xdr:cNvPr>
        <xdr:cNvSpPr txBox="1"/>
      </xdr:nvSpPr>
      <xdr:spPr>
        <a:xfrm>
          <a:off x="1648469" y="1677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400" name="n_1mainValue【港湾・漁港】&#10;有形固定資産減価償却率">
          <a:extLst>
            <a:ext uri="{FF2B5EF4-FFF2-40B4-BE49-F238E27FC236}">
              <a16:creationId xmlns:a16="http://schemas.microsoft.com/office/drawing/2014/main" id="{00387975-CA9A-401D-AEAE-37D94451FC7A}"/>
            </a:ext>
          </a:extLst>
        </xdr:cNvPr>
        <xdr:cNvSpPr txBox="1"/>
      </xdr:nvSpPr>
      <xdr:spPr>
        <a:xfrm>
          <a:off x="32391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59345</xdr:rowOff>
    </xdr:from>
    <xdr:ext cx="405111" cy="259045"/>
    <xdr:sp macro="" textlink="">
      <xdr:nvSpPr>
        <xdr:cNvPr id="401" name="n_2mainValue【港湾・漁港】&#10;有形固定資産減価償却率">
          <a:extLst>
            <a:ext uri="{FF2B5EF4-FFF2-40B4-BE49-F238E27FC236}">
              <a16:creationId xmlns:a16="http://schemas.microsoft.com/office/drawing/2014/main" id="{AACF7DBA-C322-4D07-97E4-A021406BC95E}"/>
            </a:ext>
          </a:extLst>
        </xdr:cNvPr>
        <xdr:cNvSpPr txBox="1"/>
      </xdr:nvSpPr>
      <xdr:spPr>
        <a:xfrm>
          <a:off x="2439044" y="1754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20156</xdr:rowOff>
    </xdr:from>
    <xdr:ext cx="405111" cy="259045"/>
    <xdr:sp macro="" textlink="">
      <xdr:nvSpPr>
        <xdr:cNvPr id="402" name="n_3mainValue【港湾・漁港】&#10;有形固定資産減価償却率">
          <a:extLst>
            <a:ext uri="{FF2B5EF4-FFF2-40B4-BE49-F238E27FC236}">
              <a16:creationId xmlns:a16="http://schemas.microsoft.com/office/drawing/2014/main" id="{94A55E8B-2800-4856-BCA4-B3B6DD338B9F}"/>
            </a:ext>
          </a:extLst>
        </xdr:cNvPr>
        <xdr:cNvSpPr txBox="1"/>
      </xdr:nvSpPr>
      <xdr:spPr>
        <a:xfrm>
          <a:off x="1648469"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328573BF-3023-4448-A90C-39157054091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1FB3E92A-6572-4733-AF39-3C13AEF95EAE}"/>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EEE336D0-6712-4B52-82F1-236BE4C0230C}"/>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A6DA2735-87F0-49D6-A15B-8CD46939CB7F}"/>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02631D52-02A2-485A-B129-13AF9794A87A}"/>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DDE99B6F-8F57-40A4-B9FC-0DF7F728ACBA}"/>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9D4E9895-2CCE-4362-A94D-1B9F554623FE}"/>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6847DE45-0DAA-4E82-B5A3-1D624CB61949}"/>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1" name="直線コネクタ 410">
          <a:extLst>
            <a:ext uri="{FF2B5EF4-FFF2-40B4-BE49-F238E27FC236}">
              <a16:creationId xmlns:a16="http://schemas.microsoft.com/office/drawing/2014/main" id="{7410D54A-112C-44D6-B561-9C29093A8B98}"/>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2" name="テキスト ボックス 411">
          <a:extLst>
            <a:ext uri="{FF2B5EF4-FFF2-40B4-BE49-F238E27FC236}">
              <a16:creationId xmlns:a16="http://schemas.microsoft.com/office/drawing/2014/main" id="{CD5B09E0-8F49-4135-867C-C4A3C17EA058}"/>
            </a:ext>
          </a:extLst>
        </xdr:cNvPr>
        <xdr:cNvSpPr txBox="1"/>
      </xdr:nvSpPr>
      <xdr:spPr>
        <a:xfrm>
          <a:off x="5723389" y="17555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3" name="直線コネクタ 412">
          <a:extLst>
            <a:ext uri="{FF2B5EF4-FFF2-40B4-BE49-F238E27FC236}">
              <a16:creationId xmlns:a16="http://schemas.microsoft.com/office/drawing/2014/main" id="{ACA6CA45-6E31-4E69-A60F-4BA725F20ABB}"/>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4" name="テキスト ボックス 413">
          <a:extLst>
            <a:ext uri="{FF2B5EF4-FFF2-40B4-BE49-F238E27FC236}">
              <a16:creationId xmlns:a16="http://schemas.microsoft.com/office/drawing/2014/main" id="{00141D82-04FD-4CDD-8A96-6A14CD274498}"/>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5" name="直線コネクタ 414">
          <a:extLst>
            <a:ext uri="{FF2B5EF4-FFF2-40B4-BE49-F238E27FC236}">
              <a16:creationId xmlns:a16="http://schemas.microsoft.com/office/drawing/2014/main" id="{8CB916B0-7134-470D-833D-8C0C8C6B47CB}"/>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6" name="テキスト ボックス 415">
          <a:extLst>
            <a:ext uri="{FF2B5EF4-FFF2-40B4-BE49-F238E27FC236}">
              <a16:creationId xmlns:a16="http://schemas.microsoft.com/office/drawing/2014/main" id="{90692DD3-78DA-4501-ABB2-1B4C6AB11687}"/>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7" name="直線コネクタ 416">
          <a:extLst>
            <a:ext uri="{FF2B5EF4-FFF2-40B4-BE49-F238E27FC236}">
              <a16:creationId xmlns:a16="http://schemas.microsoft.com/office/drawing/2014/main" id="{4E43CA4B-FC5E-4E29-A83C-FA654D8D2F8E}"/>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8" name="テキスト ボックス 417">
          <a:extLst>
            <a:ext uri="{FF2B5EF4-FFF2-40B4-BE49-F238E27FC236}">
              <a16:creationId xmlns:a16="http://schemas.microsoft.com/office/drawing/2014/main" id="{19100783-ABF4-4518-8A46-1201337EB6FF}"/>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9" name="直線コネクタ 418">
          <a:extLst>
            <a:ext uri="{FF2B5EF4-FFF2-40B4-BE49-F238E27FC236}">
              <a16:creationId xmlns:a16="http://schemas.microsoft.com/office/drawing/2014/main" id="{DD586308-63D3-44C3-92FC-2DD06A180C4A}"/>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20" name="テキスト ボックス 419">
          <a:extLst>
            <a:ext uri="{FF2B5EF4-FFF2-40B4-BE49-F238E27FC236}">
              <a16:creationId xmlns:a16="http://schemas.microsoft.com/office/drawing/2014/main" id="{11043492-8405-424D-8E26-3A1C696BBDD4}"/>
            </a:ext>
          </a:extLst>
        </xdr:cNvPr>
        <xdr:cNvSpPr txBox="1"/>
      </xdr:nvSpPr>
      <xdr:spPr>
        <a:xfrm>
          <a:off x="5324703" y="163192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1" name="直線コネクタ 420">
          <a:extLst>
            <a:ext uri="{FF2B5EF4-FFF2-40B4-BE49-F238E27FC236}">
              <a16:creationId xmlns:a16="http://schemas.microsoft.com/office/drawing/2014/main" id="{EDF7B1B9-2034-46C6-86C9-5F646B7BD4B6}"/>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2" name="テキスト ボックス 421">
          <a:extLst>
            <a:ext uri="{FF2B5EF4-FFF2-40B4-BE49-F238E27FC236}">
              <a16:creationId xmlns:a16="http://schemas.microsoft.com/office/drawing/2014/main" id="{A612E577-7B5A-4A13-9722-A070E2F866AE}"/>
            </a:ext>
          </a:extLst>
        </xdr:cNvPr>
        <xdr:cNvSpPr txBox="1"/>
      </xdr:nvSpPr>
      <xdr:spPr>
        <a:xfrm>
          <a:off x="5324703" y="160117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901BC810-3FA7-4F1A-85B0-B1696C9ED5A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4" name="テキスト ボックス 423">
          <a:extLst>
            <a:ext uri="{FF2B5EF4-FFF2-40B4-BE49-F238E27FC236}">
              <a16:creationId xmlns:a16="http://schemas.microsoft.com/office/drawing/2014/main" id="{C3C4631A-9E9C-4F60-8318-5E983F32892D}"/>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a:extLst>
            <a:ext uri="{FF2B5EF4-FFF2-40B4-BE49-F238E27FC236}">
              <a16:creationId xmlns:a16="http://schemas.microsoft.com/office/drawing/2014/main" id="{F4FC3F46-65DC-4200-A08F-267D1428EEF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26" name="直線コネクタ 425">
          <a:extLst>
            <a:ext uri="{FF2B5EF4-FFF2-40B4-BE49-F238E27FC236}">
              <a16:creationId xmlns:a16="http://schemas.microsoft.com/office/drawing/2014/main" id="{51AB964A-C3E0-4176-B6CA-8243BE24D963}"/>
            </a:ext>
          </a:extLst>
        </xdr:cNvPr>
        <xdr:cNvCxnSpPr/>
      </xdr:nvCxnSpPr>
      <xdr:spPr>
        <a:xfrm flipV="1">
          <a:off x="9427845" y="16065756"/>
          <a:ext cx="1270" cy="144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27" name="【港湾・漁港】&#10;一人当たり有形固定資産（償却資産）額最小値テキスト">
          <a:extLst>
            <a:ext uri="{FF2B5EF4-FFF2-40B4-BE49-F238E27FC236}">
              <a16:creationId xmlns:a16="http://schemas.microsoft.com/office/drawing/2014/main" id="{B8749149-A46C-4781-B8BB-A2BE17DE88A7}"/>
            </a:ext>
          </a:extLst>
        </xdr:cNvPr>
        <xdr:cNvSpPr txBox="1"/>
      </xdr:nvSpPr>
      <xdr:spPr>
        <a:xfrm>
          <a:off x="9477375" y="175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28" name="直線コネクタ 427">
          <a:extLst>
            <a:ext uri="{FF2B5EF4-FFF2-40B4-BE49-F238E27FC236}">
              <a16:creationId xmlns:a16="http://schemas.microsoft.com/office/drawing/2014/main" id="{F34F4ABE-BD16-40B6-BE6B-BAAD7BE9EA40}"/>
            </a:ext>
          </a:extLst>
        </xdr:cNvPr>
        <xdr:cNvCxnSpPr/>
      </xdr:nvCxnSpPr>
      <xdr:spPr>
        <a:xfrm>
          <a:off x="9363075" y="175090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29" name="【港湾・漁港】&#10;一人当たり有形固定資産（償却資産）額最大値テキスト">
          <a:extLst>
            <a:ext uri="{FF2B5EF4-FFF2-40B4-BE49-F238E27FC236}">
              <a16:creationId xmlns:a16="http://schemas.microsoft.com/office/drawing/2014/main" id="{B5FF64C8-B4C9-48B3-988D-05AAD3F92DB3}"/>
            </a:ext>
          </a:extLst>
        </xdr:cNvPr>
        <xdr:cNvSpPr txBox="1"/>
      </xdr:nvSpPr>
      <xdr:spPr>
        <a:xfrm>
          <a:off x="9477375" y="15860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30" name="直線コネクタ 429">
          <a:extLst>
            <a:ext uri="{FF2B5EF4-FFF2-40B4-BE49-F238E27FC236}">
              <a16:creationId xmlns:a16="http://schemas.microsoft.com/office/drawing/2014/main" id="{3EB62A1B-2C7B-47D9-BCD7-15FC3416AA39}"/>
            </a:ext>
          </a:extLst>
        </xdr:cNvPr>
        <xdr:cNvCxnSpPr/>
      </xdr:nvCxnSpPr>
      <xdr:spPr>
        <a:xfrm>
          <a:off x="9363075" y="160657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57828</xdr:rowOff>
    </xdr:from>
    <xdr:ext cx="599010" cy="259045"/>
    <xdr:sp macro="" textlink="">
      <xdr:nvSpPr>
        <xdr:cNvPr id="431" name="【港湾・漁港】&#10;一人当たり有形固定資産（償却資産）額平均値テキスト">
          <a:extLst>
            <a:ext uri="{FF2B5EF4-FFF2-40B4-BE49-F238E27FC236}">
              <a16:creationId xmlns:a16="http://schemas.microsoft.com/office/drawing/2014/main" id="{01CA9092-F8C6-40C5-9E03-B1B86C311672}"/>
            </a:ext>
          </a:extLst>
        </xdr:cNvPr>
        <xdr:cNvSpPr txBox="1"/>
      </xdr:nvSpPr>
      <xdr:spPr>
        <a:xfrm>
          <a:off x="9477375" y="1689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32" name="フローチャート: 判断 431">
          <a:extLst>
            <a:ext uri="{FF2B5EF4-FFF2-40B4-BE49-F238E27FC236}">
              <a16:creationId xmlns:a16="http://schemas.microsoft.com/office/drawing/2014/main" id="{A0016B63-F729-4B66-9EE3-E1B529453D12}"/>
            </a:ext>
          </a:extLst>
        </xdr:cNvPr>
        <xdr:cNvSpPr/>
      </xdr:nvSpPr>
      <xdr:spPr>
        <a:xfrm>
          <a:off x="9401175" y="1703707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33" name="フローチャート: 判断 432">
          <a:extLst>
            <a:ext uri="{FF2B5EF4-FFF2-40B4-BE49-F238E27FC236}">
              <a16:creationId xmlns:a16="http://schemas.microsoft.com/office/drawing/2014/main" id="{7855213C-EB8F-4C4A-AA89-431B5D491617}"/>
            </a:ext>
          </a:extLst>
        </xdr:cNvPr>
        <xdr:cNvSpPr/>
      </xdr:nvSpPr>
      <xdr:spPr>
        <a:xfrm>
          <a:off x="8639175" y="170880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34" name="フローチャート: 判断 433">
          <a:extLst>
            <a:ext uri="{FF2B5EF4-FFF2-40B4-BE49-F238E27FC236}">
              <a16:creationId xmlns:a16="http://schemas.microsoft.com/office/drawing/2014/main" id="{D7F2CF81-6295-455C-AC57-A529C0B152B3}"/>
            </a:ext>
          </a:extLst>
        </xdr:cNvPr>
        <xdr:cNvSpPr/>
      </xdr:nvSpPr>
      <xdr:spPr>
        <a:xfrm>
          <a:off x="7839075" y="1707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35" name="フローチャート: 判断 434">
          <a:extLst>
            <a:ext uri="{FF2B5EF4-FFF2-40B4-BE49-F238E27FC236}">
              <a16:creationId xmlns:a16="http://schemas.microsoft.com/office/drawing/2014/main" id="{1F416031-195B-4C60-82D7-E43030273C34}"/>
            </a:ext>
          </a:extLst>
        </xdr:cNvPr>
        <xdr:cNvSpPr/>
      </xdr:nvSpPr>
      <xdr:spPr>
        <a:xfrm>
          <a:off x="7029450" y="170904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F941421-F63A-482F-99F2-442B37C024F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E56D63AD-A558-4AB5-8802-423E4EAD6D2A}"/>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8FFF727D-9334-4D93-8743-C747DFD0E0B6}"/>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49055A1B-067C-40C2-A55A-FD395096C79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BB09DECE-7829-4A84-895B-E096B2D6672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43476</xdr:rowOff>
    </xdr:from>
    <xdr:to>
      <xdr:col>55</xdr:col>
      <xdr:colOff>50800</xdr:colOff>
      <xdr:row>105</xdr:row>
      <xdr:rowOff>145076</xdr:rowOff>
    </xdr:to>
    <xdr:sp macro="" textlink="">
      <xdr:nvSpPr>
        <xdr:cNvPr id="441" name="楕円 440">
          <a:extLst>
            <a:ext uri="{FF2B5EF4-FFF2-40B4-BE49-F238E27FC236}">
              <a16:creationId xmlns:a16="http://schemas.microsoft.com/office/drawing/2014/main" id="{F92FBFB1-3155-41B4-9559-EDC398CAD79F}"/>
            </a:ext>
          </a:extLst>
        </xdr:cNvPr>
        <xdr:cNvSpPr/>
      </xdr:nvSpPr>
      <xdr:spPr>
        <a:xfrm>
          <a:off x="9401175" y="1704877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21903</xdr:rowOff>
    </xdr:from>
    <xdr:ext cx="599010" cy="259045"/>
    <xdr:sp macro="" textlink="">
      <xdr:nvSpPr>
        <xdr:cNvPr id="442" name="【港湾・漁港】&#10;一人当たり有形固定資産（償却資産）額該当値テキスト">
          <a:extLst>
            <a:ext uri="{FF2B5EF4-FFF2-40B4-BE49-F238E27FC236}">
              <a16:creationId xmlns:a16="http://schemas.microsoft.com/office/drawing/2014/main" id="{0FC5C034-0545-427E-9105-E7B52A793A14}"/>
            </a:ext>
          </a:extLst>
        </xdr:cNvPr>
        <xdr:cNvSpPr txBox="1"/>
      </xdr:nvSpPr>
      <xdr:spPr>
        <a:xfrm>
          <a:off x="9477375" y="1702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50439</xdr:rowOff>
    </xdr:from>
    <xdr:to>
      <xdr:col>50</xdr:col>
      <xdr:colOff>165100</xdr:colOff>
      <xdr:row>105</xdr:row>
      <xdr:rowOff>152039</xdr:rowOff>
    </xdr:to>
    <xdr:sp macro="" textlink="">
      <xdr:nvSpPr>
        <xdr:cNvPr id="443" name="楕円 442">
          <a:extLst>
            <a:ext uri="{FF2B5EF4-FFF2-40B4-BE49-F238E27FC236}">
              <a16:creationId xmlns:a16="http://schemas.microsoft.com/office/drawing/2014/main" id="{7F359316-DCCF-4B2F-A810-050768E754ED}"/>
            </a:ext>
          </a:extLst>
        </xdr:cNvPr>
        <xdr:cNvSpPr/>
      </xdr:nvSpPr>
      <xdr:spPr>
        <a:xfrm>
          <a:off x="8639175" y="170493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94276</xdr:rowOff>
    </xdr:from>
    <xdr:to>
      <xdr:col>55</xdr:col>
      <xdr:colOff>0</xdr:colOff>
      <xdr:row>105</xdr:row>
      <xdr:rowOff>101239</xdr:rowOff>
    </xdr:to>
    <xdr:cxnSp macro="">
      <xdr:nvCxnSpPr>
        <xdr:cNvPr id="444" name="直線コネクタ 443">
          <a:extLst>
            <a:ext uri="{FF2B5EF4-FFF2-40B4-BE49-F238E27FC236}">
              <a16:creationId xmlns:a16="http://schemas.microsoft.com/office/drawing/2014/main" id="{56604856-8C09-4726-B857-FB585845CBB9}"/>
            </a:ext>
          </a:extLst>
        </xdr:cNvPr>
        <xdr:cNvCxnSpPr/>
      </xdr:nvCxnSpPr>
      <xdr:spPr>
        <a:xfrm flipV="1">
          <a:off x="8686800" y="17096401"/>
          <a:ext cx="74295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58289</xdr:rowOff>
    </xdr:from>
    <xdr:to>
      <xdr:col>46</xdr:col>
      <xdr:colOff>38100</xdr:colOff>
      <xdr:row>105</xdr:row>
      <xdr:rowOff>159889</xdr:rowOff>
    </xdr:to>
    <xdr:sp macro="" textlink="">
      <xdr:nvSpPr>
        <xdr:cNvPr id="445" name="楕円 444">
          <a:extLst>
            <a:ext uri="{FF2B5EF4-FFF2-40B4-BE49-F238E27FC236}">
              <a16:creationId xmlns:a16="http://schemas.microsoft.com/office/drawing/2014/main" id="{91ECBFD7-E64F-4183-B01B-75C62BFDC6B0}"/>
            </a:ext>
          </a:extLst>
        </xdr:cNvPr>
        <xdr:cNvSpPr/>
      </xdr:nvSpPr>
      <xdr:spPr>
        <a:xfrm>
          <a:off x="7839075" y="170604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101239</xdr:rowOff>
    </xdr:from>
    <xdr:to>
      <xdr:col>50</xdr:col>
      <xdr:colOff>114300</xdr:colOff>
      <xdr:row>105</xdr:row>
      <xdr:rowOff>109089</xdr:rowOff>
    </xdr:to>
    <xdr:cxnSp macro="">
      <xdr:nvCxnSpPr>
        <xdr:cNvPr id="446" name="直線コネクタ 445">
          <a:extLst>
            <a:ext uri="{FF2B5EF4-FFF2-40B4-BE49-F238E27FC236}">
              <a16:creationId xmlns:a16="http://schemas.microsoft.com/office/drawing/2014/main" id="{6F72FC9D-1BFE-43A3-9954-AB64CF9A9F80}"/>
            </a:ext>
          </a:extLst>
        </xdr:cNvPr>
        <xdr:cNvCxnSpPr/>
      </xdr:nvCxnSpPr>
      <xdr:spPr>
        <a:xfrm flipV="1">
          <a:off x="7886700" y="17106539"/>
          <a:ext cx="8001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64328</xdr:rowOff>
    </xdr:from>
    <xdr:to>
      <xdr:col>41</xdr:col>
      <xdr:colOff>101600</xdr:colOff>
      <xdr:row>105</xdr:row>
      <xdr:rowOff>165928</xdr:rowOff>
    </xdr:to>
    <xdr:sp macro="" textlink="">
      <xdr:nvSpPr>
        <xdr:cNvPr id="447" name="楕円 446">
          <a:extLst>
            <a:ext uri="{FF2B5EF4-FFF2-40B4-BE49-F238E27FC236}">
              <a16:creationId xmlns:a16="http://schemas.microsoft.com/office/drawing/2014/main" id="{0C6BF6F2-C6FD-4FC9-9C15-A1C6EE714851}"/>
            </a:ext>
          </a:extLst>
        </xdr:cNvPr>
        <xdr:cNvSpPr/>
      </xdr:nvSpPr>
      <xdr:spPr>
        <a:xfrm>
          <a:off x="7029450" y="170696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109089</xdr:rowOff>
    </xdr:from>
    <xdr:to>
      <xdr:col>45</xdr:col>
      <xdr:colOff>177800</xdr:colOff>
      <xdr:row>105</xdr:row>
      <xdr:rowOff>115128</xdr:rowOff>
    </xdr:to>
    <xdr:cxnSp macro="">
      <xdr:nvCxnSpPr>
        <xdr:cNvPr id="448" name="直線コネクタ 447">
          <a:extLst>
            <a:ext uri="{FF2B5EF4-FFF2-40B4-BE49-F238E27FC236}">
              <a16:creationId xmlns:a16="http://schemas.microsoft.com/office/drawing/2014/main" id="{0243460B-6FA8-44EA-B5C1-C323D9246C9C}"/>
            </a:ext>
          </a:extLst>
        </xdr:cNvPr>
        <xdr:cNvCxnSpPr/>
      </xdr:nvCxnSpPr>
      <xdr:spPr>
        <a:xfrm flipV="1">
          <a:off x="7077075" y="17108039"/>
          <a:ext cx="809625"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3980</xdr:rowOff>
    </xdr:from>
    <xdr:ext cx="599010" cy="259045"/>
    <xdr:sp macro="" textlink="">
      <xdr:nvSpPr>
        <xdr:cNvPr id="449" name="n_1aveValue【港湾・漁港】&#10;一人当たり有形固定資産（償却資産）額">
          <a:extLst>
            <a:ext uri="{FF2B5EF4-FFF2-40B4-BE49-F238E27FC236}">
              <a16:creationId xmlns:a16="http://schemas.microsoft.com/office/drawing/2014/main" id="{B73A8999-6926-4B3B-A3B7-9318575F5DA6}"/>
            </a:ext>
          </a:extLst>
        </xdr:cNvPr>
        <xdr:cNvSpPr txBox="1"/>
      </xdr:nvSpPr>
      <xdr:spPr>
        <a:xfrm>
          <a:off x="8399995" y="1717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169829</xdr:rowOff>
    </xdr:from>
    <xdr:ext cx="599010" cy="259045"/>
    <xdr:sp macro="" textlink="">
      <xdr:nvSpPr>
        <xdr:cNvPr id="450" name="n_2aveValue【港湾・漁港】&#10;一人当たり有形固定資産（償却資産）額">
          <a:extLst>
            <a:ext uri="{FF2B5EF4-FFF2-40B4-BE49-F238E27FC236}">
              <a16:creationId xmlns:a16="http://schemas.microsoft.com/office/drawing/2014/main" id="{D8917E2A-0472-4F56-A588-EE0B2CFB6879}"/>
            </a:ext>
          </a:extLst>
        </xdr:cNvPr>
        <xdr:cNvSpPr txBox="1"/>
      </xdr:nvSpPr>
      <xdr:spPr>
        <a:xfrm>
          <a:off x="7609420" y="171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6444</xdr:rowOff>
    </xdr:from>
    <xdr:ext cx="599010" cy="259045"/>
    <xdr:sp macro="" textlink="">
      <xdr:nvSpPr>
        <xdr:cNvPr id="451" name="n_3aveValue【港湾・漁港】&#10;一人当たり有形固定資産（償却資産）額">
          <a:extLst>
            <a:ext uri="{FF2B5EF4-FFF2-40B4-BE49-F238E27FC236}">
              <a16:creationId xmlns:a16="http://schemas.microsoft.com/office/drawing/2014/main" id="{1D868A0D-17AF-4823-A728-A40CAA732733}"/>
            </a:ext>
          </a:extLst>
        </xdr:cNvPr>
        <xdr:cNvSpPr txBox="1"/>
      </xdr:nvSpPr>
      <xdr:spPr>
        <a:xfrm>
          <a:off x="6818845" y="1717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168566</xdr:rowOff>
    </xdr:from>
    <xdr:ext cx="599010" cy="259045"/>
    <xdr:sp macro="" textlink="">
      <xdr:nvSpPr>
        <xdr:cNvPr id="452" name="n_1mainValue【港湾・漁港】&#10;一人当たり有形固定資産（償却資産）額">
          <a:extLst>
            <a:ext uri="{FF2B5EF4-FFF2-40B4-BE49-F238E27FC236}">
              <a16:creationId xmlns:a16="http://schemas.microsoft.com/office/drawing/2014/main" id="{E2FF7670-2467-4AAF-AF57-49E8C42486A9}"/>
            </a:ext>
          </a:extLst>
        </xdr:cNvPr>
        <xdr:cNvSpPr txBox="1"/>
      </xdr:nvSpPr>
      <xdr:spPr>
        <a:xfrm>
          <a:off x="8399995" y="168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4966</xdr:rowOff>
    </xdr:from>
    <xdr:ext cx="599010" cy="259045"/>
    <xdr:sp macro="" textlink="">
      <xdr:nvSpPr>
        <xdr:cNvPr id="453" name="n_2mainValue【港湾・漁港】&#10;一人当たり有形固定資産（償却資産）額">
          <a:extLst>
            <a:ext uri="{FF2B5EF4-FFF2-40B4-BE49-F238E27FC236}">
              <a16:creationId xmlns:a16="http://schemas.microsoft.com/office/drawing/2014/main" id="{40BB030D-BB9A-4DC3-A720-56E204121F89}"/>
            </a:ext>
          </a:extLst>
        </xdr:cNvPr>
        <xdr:cNvSpPr txBox="1"/>
      </xdr:nvSpPr>
      <xdr:spPr>
        <a:xfrm>
          <a:off x="7609420" y="1684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11005</xdr:rowOff>
    </xdr:from>
    <xdr:ext cx="599010" cy="259045"/>
    <xdr:sp macro="" textlink="">
      <xdr:nvSpPr>
        <xdr:cNvPr id="454" name="n_3mainValue【港湾・漁港】&#10;一人当たり有形固定資産（償却資産）額">
          <a:extLst>
            <a:ext uri="{FF2B5EF4-FFF2-40B4-BE49-F238E27FC236}">
              <a16:creationId xmlns:a16="http://schemas.microsoft.com/office/drawing/2014/main" id="{976B4687-220E-4DD5-9A32-F0E3A3D24E81}"/>
            </a:ext>
          </a:extLst>
        </xdr:cNvPr>
        <xdr:cNvSpPr txBox="1"/>
      </xdr:nvSpPr>
      <xdr:spPr>
        <a:xfrm>
          <a:off x="6818845" y="1684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67AA1252-1948-41EF-BA85-FB3BE693940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5DBE5DC6-F666-49FD-BF5A-124E059138C3}"/>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C6B42BD1-1686-43D6-8D92-BFCF531424B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3788FB71-1007-471F-8357-A23319BC611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15E96F26-3D4C-48B1-9BAD-11E8B87AF99D}"/>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52B26A8D-43A7-47D4-B6B7-5C22A1618FE5}"/>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3F024595-68E0-4983-8EFA-AE667256B3A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2" name="正方形/長方形 461">
          <a:extLst>
            <a:ext uri="{FF2B5EF4-FFF2-40B4-BE49-F238E27FC236}">
              <a16:creationId xmlns:a16="http://schemas.microsoft.com/office/drawing/2014/main" id="{3A3286E7-0226-4F38-B829-88A1ACAA211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3" name="正方形/長方形 462">
          <a:extLst>
            <a:ext uri="{FF2B5EF4-FFF2-40B4-BE49-F238E27FC236}">
              <a16:creationId xmlns:a16="http://schemas.microsoft.com/office/drawing/2014/main" id="{26EE6D66-B7B6-4280-9B2C-935F6E42B439}"/>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4" name="正方形/長方形 463">
          <a:extLst>
            <a:ext uri="{FF2B5EF4-FFF2-40B4-BE49-F238E27FC236}">
              <a16:creationId xmlns:a16="http://schemas.microsoft.com/office/drawing/2014/main" id="{4A737F75-DA66-415E-9279-034EB6A21A6B}"/>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5" name="正方形/長方形 464">
          <a:extLst>
            <a:ext uri="{FF2B5EF4-FFF2-40B4-BE49-F238E27FC236}">
              <a16:creationId xmlns:a16="http://schemas.microsoft.com/office/drawing/2014/main" id="{03939CC8-C8A8-4861-AAB7-610B636F727D}"/>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EF98DF4D-7803-44D1-A5DB-0EEBACC52FC6}"/>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71ACBA01-77A8-4607-9C36-FA45D68D6EB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a:extLst>
            <a:ext uri="{FF2B5EF4-FFF2-40B4-BE49-F238E27FC236}">
              <a16:creationId xmlns:a16="http://schemas.microsoft.com/office/drawing/2014/main" id="{8C7DEB47-3F7D-4A44-B37F-8AA0CD14225A}"/>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a:extLst>
            <a:ext uri="{FF2B5EF4-FFF2-40B4-BE49-F238E27FC236}">
              <a16:creationId xmlns:a16="http://schemas.microsoft.com/office/drawing/2014/main" id="{52E471F6-17C3-47B2-95BE-11DB9A0B471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a:extLst>
            <a:ext uri="{FF2B5EF4-FFF2-40B4-BE49-F238E27FC236}">
              <a16:creationId xmlns:a16="http://schemas.microsoft.com/office/drawing/2014/main" id="{5191B1D3-ACCC-4447-83B4-A0A7D0BFA454}"/>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a:extLst>
            <a:ext uri="{FF2B5EF4-FFF2-40B4-BE49-F238E27FC236}">
              <a16:creationId xmlns:a16="http://schemas.microsoft.com/office/drawing/2014/main" id="{B6E0AE0B-452A-443A-884D-BD8A121F8E9B}"/>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92FE2C9A-6E91-4A35-9CFF-816F724F5BC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3550CE1E-ABC3-41CC-9E4B-143A6FDA8DE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6D916CC6-45C5-44EB-822F-A9E8149F05F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a:extLst>
            <a:ext uri="{FF2B5EF4-FFF2-40B4-BE49-F238E27FC236}">
              <a16:creationId xmlns:a16="http://schemas.microsoft.com/office/drawing/2014/main" id="{85FE68B4-C242-4310-8A42-47EAF9B663A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a:extLst>
            <a:ext uri="{FF2B5EF4-FFF2-40B4-BE49-F238E27FC236}">
              <a16:creationId xmlns:a16="http://schemas.microsoft.com/office/drawing/2014/main" id="{7ED1B021-5BD4-4BF9-A887-AC708B7BDBE5}"/>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a:extLst>
            <a:ext uri="{FF2B5EF4-FFF2-40B4-BE49-F238E27FC236}">
              <a16:creationId xmlns:a16="http://schemas.microsoft.com/office/drawing/2014/main" id="{6593145F-F3DD-4F69-A9E4-50EB300B0FB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a:extLst>
            <a:ext uri="{FF2B5EF4-FFF2-40B4-BE49-F238E27FC236}">
              <a16:creationId xmlns:a16="http://schemas.microsoft.com/office/drawing/2014/main" id="{849ADE3B-7153-462C-B80C-3013628C11D4}"/>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a:extLst>
            <a:ext uri="{FF2B5EF4-FFF2-40B4-BE49-F238E27FC236}">
              <a16:creationId xmlns:a16="http://schemas.microsoft.com/office/drawing/2014/main" id="{25A4A457-9363-4D12-97B4-DE5C52ADA933}"/>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a:extLst>
            <a:ext uri="{FF2B5EF4-FFF2-40B4-BE49-F238E27FC236}">
              <a16:creationId xmlns:a16="http://schemas.microsoft.com/office/drawing/2014/main" id="{5CC718C7-6565-43E8-934F-5C9D5F28F333}"/>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a:extLst>
            <a:ext uri="{FF2B5EF4-FFF2-40B4-BE49-F238E27FC236}">
              <a16:creationId xmlns:a16="http://schemas.microsoft.com/office/drawing/2014/main" id="{8705CC41-A857-46BB-B790-3A5A5AF26F70}"/>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a:extLst>
            <a:ext uri="{FF2B5EF4-FFF2-40B4-BE49-F238E27FC236}">
              <a16:creationId xmlns:a16="http://schemas.microsoft.com/office/drawing/2014/main" id="{08F710F0-CFEC-402D-AF59-6DDB61B13135}"/>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a:extLst>
            <a:ext uri="{FF2B5EF4-FFF2-40B4-BE49-F238E27FC236}">
              <a16:creationId xmlns:a16="http://schemas.microsoft.com/office/drawing/2014/main" id="{A70BC06C-E07C-4799-BCAC-3C533771C8C4}"/>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a:extLst>
            <a:ext uri="{FF2B5EF4-FFF2-40B4-BE49-F238E27FC236}">
              <a16:creationId xmlns:a16="http://schemas.microsoft.com/office/drawing/2014/main" id="{4022EE2D-0CEB-45E2-B343-A9CDF3604B62}"/>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a:extLst>
            <a:ext uri="{FF2B5EF4-FFF2-40B4-BE49-F238E27FC236}">
              <a16:creationId xmlns:a16="http://schemas.microsoft.com/office/drawing/2014/main" id="{1AEAD1C0-82B6-4487-9167-390D196899CE}"/>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D8B5645E-2FD1-4D6A-97DA-6E9F60B76B9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a:extLst>
            <a:ext uri="{FF2B5EF4-FFF2-40B4-BE49-F238E27FC236}">
              <a16:creationId xmlns:a16="http://schemas.microsoft.com/office/drawing/2014/main" id="{AF939A4A-E341-42B6-B9AE-ED9B082FEDD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a:extLst>
            <a:ext uri="{FF2B5EF4-FFF2-40B4-BE49-F238E27FC236}">
              <a16:creationId xmlns:a16="http://schemas.microsoft.com/office/drawing/2014/main" id="{FF22D80E-D59C-4047-A2F3-BEE5E5BAB3F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489" name="直線コネクタ 488">
          <a:extLst>
            <a:ext uri="{FF2B5EF4-FFF2-40B4-BE49-F238E27FC236}">
              <a16:creationId xmlns:a16="http://schemas.microsoft.com/office/drawing/2014/main" id="{3A24E789-BEDD-4E8D-BF17-B16AA4520541}"/>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490" name="【学校施設】&#10;有形固定資産減価償却率最小値テキスト">
          <a:extLst>
            <a:ext uri="{FF2B5EF4-FFF2-40B4-BE49-F238E27FC236}">
              <a16:creationId xmlns:a16="http://schemas.microsoft.com/office/drawing/2014/main" id="{F208D649-1D91-4C5A-8C91-A10D4EB08C32}"/>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491" name="直線コネクタ 490">
          <a:extLst>
            <a:ext uri="{FF2B5EF4-FFF2-40B4-BE49-F238E27FC236}">
              <a16:creationId xmlns:a16="http://schemas.microsoft.com/office/drawing/2014/main" id="{A62FDC1A-27AE-4593-960F-25A588E8CCE2}"/>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492" name="【学校施設】&#10;有形固定資産減価償却率最大値テキスト">
          <a:extLst>
            <a:ext uri="{FF2B5EF4-FFF2-40B4-BE49-F238E27FC236}">
              <a16:creationId xmlns:a16="http://schemas.microsoft.com/office/drawing/2014/main" id="{609C889B-4DA5-4DFC-BC3B-FF2E46459653}"/>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493" name="直線コネクタ 492">
          <a:extLst>
            <a:ext uri="{FF2B5EF4-FFF2-40B4-BE49-F238E27FC236}">
              <a16:creationId xmlns:a16="http://schemas.microsoft.com/office/drawing/2014/main" id="{A83B8574-84ED-4DD3-A8F8-D6306BFD9674}"/>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29227</xdr:rowOff>
    </xdr:from>
    <xdr:ext cx="405111" cy="259045"/>
    <xdr:sp macro="" textlink="">
      <xdr:nvSpPr>
        <xdr:cNvPr id="494" name="【学校施設】&#10;有形固定資産減価償却率平均値テキスト">
          <a:extLst>
            <a:ext uri="{FF2B5EF4-FFF2-40B4-BE49-F238E27FC236}">
              <a16:creationId xmlns:a16="http://schemas.microsoft.com/office/drawing/2014/main" id="{4C7B0B5F-6875-4C5B-9D8A-699BFD7DC8FD}"/>
            </a:ext>
          </a:extLst>
        </xdr:cNvPr>
        <xdr:cNvSpPr txBox="1"/>
      </xdr:nvSpPr>
      <xdr:spPr>
        <a:xfrm>
          <a:off x="14744700" y="9579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95" name="フローチャート: 判断 494">
          <a:extLst>
            <a:ext uri="{FF2B5EF4-FFF2-40B4-BE49-F238E27FC236}">
              <a16:creationId xmlns:a16="http://schemas.microsoft.com/office/drawing/2014/main" id="{0B0C38F6-DE30-4A83-9345-B6B1D305E613}"/>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96" name="フローチャート: 判断 495">
          <a:extLst>
            <a:ext uri="{FF2B5EF4-FFF2-40B4-BE49-F238E27FC236}">
              <a16:creationId xmlns:a16="http://schemas.microsoft.com/office/drawing/2014/main" id="{D86C393B-2F11-45C5-A03A-4F2F1E5D3130}"/>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97" name="フローチャート: 判断 496">
          <a:extLst>
            <a:ext uri="{FF2B5EF4-FFF2-40B4-BE49-F238E27FC236}">
              <a16:creationId xmlns:a16="http://schemas.microsoft.com/office/drawing/2014/main" id="{BD2CA535-7AD5-49F1-812A-9D1E5F7D888F}"/>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498" name="フローチャート: 判断 497">
          <a:extLst>
            <a:ext uri="{FF2B5EF4-FFF2-40B4-BE49-F238E27FC236}">
              <a16:creationId xmlns:a16="http://schemas.microsoft.com/office/drawing/2014/main" id="{D0E35677-98DA-449E-8B68-DF3DDF3D30F4}"/>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99" name="フローチャート: 判断 498">
          <a:extLst>
            <a:ext uri="{FF2B5EF4-FFF2-40B4-BE49-F238E27FC236}">
              <a16:creationId xmlns:a16="http://schemas.microsoft.com/office/drawing/2014/main" id="{7EBD0C57-E3F4-4769-AC22-518B9B31E8D9}"/>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2E6D90E-51B7-47C5-B0A1-1A0873D29BD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3252632-EF92-42E9-AA50-6BE7712B743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11F7586-7DB0-4637-86BB-086DCFEB077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217E5AFB-10B5-477E-93B7-5B8183AAFE6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4C6EC46-39D8-431B-A996-AA447AC539B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74930</xdr:rowOff>
    </xdr:from>
    <xdr:to>
      <xdr:col>85</xdr:col>
      <xdr:colOff>177800</xdr:colOff>
      <xdr:row>65</xdr:row>
      <xdr:rowOff>5080</xdr:rowOff>
    </xdr:to>
    <xdr:sp macro="" textlink="">
      <xdr:nvSpPr>
        <xdr:cNvPr id="505" name="楕円 504">
          <a:extLst>
            <a:ext uri="{FF2B5EF4-FFF2-40B4-BE49-F238E27FC236}">
              <a16:creationId xmlns:a16="http://schemas.microsoft.com/office/drawing/2014/main" id="{741B871F-7323-40F9-A79B-B786AE9E6BDF}"/>
            </a:ext>
          </a:extLst>
        </xdr:cNvPr>
        <xdr:cNvSpPr/>
      </xdr:nvSpPr>
      <xdr:spPr>
        <a:xfrm>
          <a:off x="14649450" y="10438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161307</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B78991A1-8453-49B8-BE1D-4CCF1034DFAB}"/>
            </a:ext>
          </a:extLst>
        </xdr:cNvPr>
        <xdr:cNvSpPr txBox="1"/>
      </xdr:nvSpPr>
      <xdr:spPr>
        <a:xfrm>
          <a:off x="14744700"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29210</xdr:rowOff>
    </xdr:from>
    <xdr:to>
      <xdr:col>81</xdr:col>
      <xdr:colOff>101600</xdr:colOff>
      <xdr:row>64</xdr:row>
      <xdr:rowOff>130810</xdr:rowOff>
    </xdr:to>
    <xdr:sp macro="" textlink="">
      <xdr:nvSpPr>
        <xdr:cNvPr id="507" name="楕円 506">
          <a:extLst>
            <a:ext uri="{FF2B5EF4-FFF2-40B4-BE49-F238E27FC236}">
              <a16:creationId xmlns:a16="http://schemas.microsoft.com/office/drawing/2014/main" id="{3CFB504B-A585-4E57-B968-1E7191228FD3}"/>
            </a:ext>
          </a:extLst>
        </xdr:cNvPr>
        <xdr:cNvSpPr/>
      </xdr:nvSpPr>
      <xdr:spPr>
        <a:xfrm>
          <a:off x="13887450" y="103892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80010</xdr:rowOff>
    </xdr:from>
    <xdr:to>
      <xdr:col>85</xdr:col>
      <xdr:colOff>127000</xdr:colOff>
      <xdr:row>64</xdr:row>
      <xdr:rowOff>125730</xdr:rowOff>
    </xdr:to>
    <xdr:cxnSp macro="">
      <xdr:nvCxnSpPr>
        <xdr:cNvPr id="508" name="直線コネクタ 507">
          <a:extLst>
            <a:ext uri="{FF2B5EF4-FFF2-40B4-BE49-F238E27FC236}">
              <a16:creationId xmlns:a16="http://schemas.microsoft.com/office/drawing/2014/main" id="{6D744ABF-A8BB-42FB-A869-BB0CDF1B0A46}"/>
            </a:ext>
          </a:extLst>
        </xdr:cNvPr>
        <xdr:cNvCxnSpPr/>
      </xdr:nvCxnSpPr>
      <xdr:spPr>
        <a:xfrm>
          <a:off x="13935075" y="10446385"/>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162560</xdr:rowOff>
    </xdr:from>
    <xdr:to>
      <xdr:col>76</xdr:col>
      <xdr:colOff>165100</xdr:colOff>
      <xdr:row>64</xdr:row>
      <xdr:rowOff>92710</xdr:rowOff>
    </xdr:to>
    <xdr:sp macro="" textlink="">
      <xdr:nvSpPr>
        <xdr:cNvPr id="509" name="楕円 508">
          <a:extLst>
            <a:ext uri="{FF2B5EF4-FFF2-40B4-BE49-F238E27FC236}">
              <a16:creationId xmlns:a16="http://schemas.microsoft.com/office/drawing/2014/main" id="{DE17F3FD-D929-4A84-8F44-DEC611EC82EF}"/>
            </a:ext>
          </a:extLst>
        </xdr:cNvPr>
        <xdr:cNvSpPr/>
      </xdr:nvSpPr>
      <xdr:spPr>
        <a:xfrm>
          <a:off x="13096875" y="10360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41910</xdr:rowOff>
    </xdr:from>
    <xdr:to>
      <xdr:col>81</xdr:col>
      <xdr:colOff>50800</xdr:colOff>
      <xdr:row>64</xdr:row>
      <xdr:rowOff>80010</xdr:rowOff>
    </xdr:to>
    <xdr:cxnSp macro="">
      <xdr:nvCxnSpPr>
        <xdr:cNvPr id="510" name="直線コネクタ 509">
          <a:extLst>
            <a:ext uri="{FF2B5EF4-FFF2-40B4-BE49-F238E27FC236}">
              <a16:creationId xmlns:a16="http://schemas.microsoft.com/office/drawing/2014/main" id="{B4BD0DAB-8B17-462A-B920-0DC471258F79}"/>
            </a:ext>
          </a:extLst>
        </xdr:cNvPr>
        <xdr:cNvCxnSpPr/>
      </xdr:nvCxnSpPr>
      <xdr:spPr>
        <a:xfrm>
          <a:off x="13144500" y="1040828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101600</xdr:rowOff>
    </xdr:from>
    <xdr:to>
      <xdr:col>72</xdr:col>
      <xdr:colOff>38100</xdr:colOff>
      <xdr:row>64</xdr:row>
      <xdr:rowOff>31750</xdr:rowOff>
    </xdr:to>
    <xdr:sp macro="" textlink="">
      <xdr:nvSpPr>
        <xdr:cNvPr id="511" name="楕円 510">
          <a:extLst>
            <a:ext uri="{FF2B5EF4-FFF2-40B4-BE49-F238E27FC236}">
              <a16:creationId xmlns:a16="http://schemas.microsoft.com/office/drawing/2014/main" id="{65E7739F-05A9-41E6-A516-C3E3B056E68B}"/>
            </a:ext>
          </a:extLst>
        </xdr:cNvPr>
        <xdr:cNvSpPr/>
      </xdr:nvSpPr>
      <xdr:spPr>
        <a:xfrm>
          <a:off x="12296775" y="10306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152400</xdr:rowOff>
    </xdr:from>
    <xdr:to>
      <xdr:col>76</xdr:col>
      <xdr:colOff>114300</xdr:colOff>
      <xdr:row>64</xdr:row>
      <xdr:rowOff>41910</xdr:rowOff>
    </xdr:to>
    <xdr:cxnSp macro="">
      <xdr:nvCxnSpPr>
        <xdr:cNvPr id="512" name="直線コネクタ 511">
          <a:extLst>
            <a:ext uri="{FF2B5EF4-FFF2-40B4-BE49-F238E27FC236}">
              <a16:creationId xmlns:a16="http://schemas.microsoft.com/office/drawing/2014/main" id="{E36819CF-34C4-4D23-AF60-6E57E367FEE3}"/>
            </a:ext>
          </a:extLst>
        </xdr:cNvPr>
        <xdr:cNvCxnSpPr/>
      </xdr:nvCxnSpPr>
      <xdr:spPr>
        <a:xfrm>
          <a:off x="12344400" y="10353675"/>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13" name="n_1aveValue【学校施設】&#10;有形固定資産減価償却率">
          <a:extLst>
            <a:ext uri="{FF2B5EF4-FFF2-40B4-BE49-F238E27FC236}">
              <a16:creationId xmlns:a16="http://schemas.microsoft.com/office/drawing/2014/main" id="{0972A387-EAD6-46FC-8643-A09130617B37}"/>
            </a:ext>
          </a:extLst>
        </xdr:cNvPr>
        <xdr:cNvSpPr txBox="1"/>
      </xdr:nvSpPr>
      <xdr:spPr>
        <a:xfrm>
          <a:off x="13745219"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14" name="n_2aveValue【学校施設】&#10;有形固定資産減価償却率">
          <a:extLst>
            <a:ext uri="{FF2B5EF4-FFF2-40B4-BE49-F238E27FC236}">
              <a16:creationId xmlns:a16="http://schemas.microsoft.com/office/drawing/2014/main" id="{A7929F5B-74BA-455E-8F82-E2A13A291C53}"/>
            </a:ext>
          </a:extLst>
        </xdr:cNvPr>
        <xdr:cNvSpPr txBox="1"/>
      </xdr:nvSpPr>
      <xdr:spPr>
        <a:xfrm>
          <a:off x="129641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515" name="n_3aveValue【学校施設】&#10;有形固定資産減価償却率">
          <a:extLst>
            <a:ext uri="{FF2B5EF4-FFF2-40B4-BE49-F238E27FC236}">
              <a16:creationId xmlns:a16="http://schemas.microsoft.com/office/drawing/2014/main" id="{7DADCDB2-1443-4B3B-8C5D-49D8F24ACD18}"/>
            </a:ext>
          </a:extLst>
        </xdr:cNvPr>
        <xdr:cNvSpPr txBox="1"/>
      </xdr:nvSpPr>
      <xdr:spPr>
        <a:xfrm>
          <a:off x="12164069"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16" name="n_4aveValue【学校施設】&#10;有形固定資産減価償却率">
          <a:extLst>
            <a:ext uri="{FF2B5EF4-FFF2-40B4-BE49-F238E27FC236}">
              <a16:creationId xmlns:a16="http://schemas.microsoft.com/office/drawing/2014/main" id="{14383628-7E47-4D54-AB7C-49993A1F5CE1}"/>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121937</xdr:rowOff>
    </xdr:from>
    <xdr:ext cx="405111" cy="259045"/>
    <xdr:sp macro="" textlink="">
      <xdr:nvSpPr>
        <xdr:cNvPr id="517" name="n_1mainValue【学校施設】&#10;有形固定資産減価償却率">
          <a:extLst>
            <a:ext uri="{FF2B5EF4-FFF2-40B4-BE49-F238E27FC236}">
              <a16:creationId xmlns:a16="http://schemas.microsoft.com/office/drawing/2014/main" id="{F8F8007F-05A0-4147-B609-1622E38D7707}"/>
            </a:ext>
          </a:extLst>
        </xdr:cNvPr>
        <xdr:cNvSpPr txBox="1"/>
      </xdr:nvSpPr>
      <xdr:spPr>
        <a:xfrm>
          <a:off x="13745219" y="1048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83837</xdr:rowOff>
    </xdr:from>
    <xdr:ext cx="405111" cy="259045"/>
    <xdr:sp macro="" textlink="">
      <xdr:nvSpPr>
        <xdr:cNvPr id="518" name="n_2mainValue【学校施設】&#10;有形固定資産減価償却率">
          <a:extLst>
            <a:ext uri="{FF2B5EF4-FFF2-40B4-BE49-F238E27FC236}">
              <a16:creationId xmlns:a16="http://schemas.microsoft.com/office/drawing/2014/main" id="{4342FE71-0030-459A-8281-022E0F99D050}"/>
            </a:ext>
          </a:extLst>
        </xdr:cNvPr>
        <xdr:cNvSpPr txBox="1"/>
      </xdr:nvSpPr>
      <xdr:spPr>
        <a:xfrm>
          <a:off x="12964169" y="1045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22877</xdr:rowOff>
    </xdr:from>
    <xdr:ext cx="405111" cy="259045"/>
    <xdr:sp macro="" textlink="">
      <xdr:nvSpPr>
        <xdr:cNvPr id="519" name="n_3mainValue【学校施設】&#10;有形固定資産減価償却率">
          <a:extLst>
            <a:ext uri="{FF2B5EF4-FFF2-40B4-BE49-F238E27FC236}">
              <a16:creationId xmlns:a16="http://schemas.microsoft.com/office/drawing/2014/main" id="{1AD26951-0850-498A-AA71-5A20870CE1E1}"/>
            </a:ext>
          </a:extLst>
        </xdr:cNvPr>
        <xdr:cNvSpPr txBox="1"/>
      </xdr:nvSpPr>
      <xdr:spPr>
        <a:xfrm>
          <a:off x="12164069" y="1038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C2BD0838-2AF7-4D0A-93B9-96A50EF08F2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1" name="正方形/長方形 520">
          <a:extLst>
            <a:ext uri="{FF2B5EF4-FFF2-40B4-BE49-F238E27FC236}">
              <a16:creationId xmlns:a16="http://schemas.microsoft.com/office/drawing/2014/main" id="{84CFB2A2-C402-4ECD-BE63-0ED6BAC456E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2" name="正方形/長方形 521">
          <a:extLst>
            <a:ext uri="{FF2B5EF4-FFF2-40B4-BE49-F238E27FC236}">
              <a16:creationId xmlns:a16="http://schemas.microsoft.com/office/drawing/2014/main" id="{56CCAE20-0C2C-45AE-889E-84AE18864A46}"/>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3" name="正方形/長方形 522">
          <a:extLst>
            <a:ext uri="{FF2B5EF4-FFF2-40B4-BE49-F238E27FC236}">
              <a16:creationId xmlns:a16="http://schemas.microsoft.com/office/drawing/2014/main" id="{A341FE6A-807C-44C7-BE01-1440755AFFB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4" name="正方形/長方形 523">
          <a:extLst>
            <a:ext uri="{FF2B5EF4-FFF2-40B4-BE49-F238E27FC236}">
              <a16:creationId xmlns:a16="http://schemas.microsoft.com/office/drawing/2014/main" id="{71F652FC-AEC4-4BA6-9FB9-0CD81AB88496}"/>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F4A6DA66-57B6-44BE-BE2F-B81C7F881CB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D5569FC8-A16E-40F4-A50C-193757FBF3C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9CFA8335-8227-4F00-B715-8DD43856B0D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8098DDE8-D3EF-479B-9858-B4C3914D3990}"/>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id="{E1A15817-F47F-421F-8225-4623799E678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id="{19D47425-5CB1-4A4F-A1F4-3891882BDF3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id="{19EDDC97-39A5-420C-A2C6-42337384F5D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id="{C623AD25-9B54-419A-AF44-92CD217A020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id="{AAD5D795-4450-4B5F-B9D5-7188A9246E9B}"/>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id="{020620B1-AAE1-42B8-BBE6-E74F21ABE344}"/>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id="{E1178775-C081-4EB9-908F-0240E9F4284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id="{0E25B597-1AA4-4C2D-9226-F5442A62F9D5}"/>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id="{34A0C8EA-6243-4D7D-A5B7-FAA34CC5CA38}"/>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id="{2B4CFA2E-84B8-47AD-BA41-C6E76D9256C3}"/>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E7710F2D-DF0F-464B-A860-85E9ABAA6FC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6B42482F-5ABB-4151-8A22-441DF3F2513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F3D84A5E-FF4A-4833-80C9-791BFF8BD20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542" name="直線コネクタ 541">
          <a:extLst>
            <a:ext uri="{FF2B5EF4-FFF2-40B4-BE49-F238E27FC236}">
              <a16:creationId xmlns:a16="http://schemas.microsoft.com/office/drawing/2014/main" id="{01389C40-92AF-4B54-8BAF-540ABBB3A87A}"/>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543" name="【学校施設】&#10;一人当たり面積最小値テキスト">
          <a:extLst>
            <a:ext uri="{FF2B5EF4-FFF2-40B4-BE49-F238E27FC236}">
              <a16:creationId xmlns:a16="http://schemas.microsoft.com/office/drawing/2014/main" id="{65FCA41C-6B35-45B9-97F0-4B4BE850D868}"/>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544" name="直線コネクタ 543">
          <a:extLst>
            <a:ext uri="{FF2B5EF4-FFF2-40B4-BE49-F238E27FC236}">
              <a16:creationId xmlns:a16="http://schemas.microsoft.com/office/drawing/2014/main" id="{3A3A7950-8F7E-41D3-86FF-F1C6CEFFDCA9}"/>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545" name="【学校施設】&#10;一人当たり面積最大値テキスト">
          <a:extLst>
            <a:ext uri="{FF2B5EF4-FFF2-40B4-BE49-F238E27FC236}">
              <a16:creationId xmlns:a16="http://schemas.microsoft.com/office/drawing/2014/main" id="{93523D7E-297B-4137-AEB8-C9312A2E6921}"/>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46" name="直線コネクタ 545">
          <a:extLst>
            <a:ext uri="{FF2B5EF4-FFF2-40B4-BE49-F238E27FC236}">
              <a16:creationId xmlns:a16="http://schemas.microsoft.com/office/drawing/2014/main" id="{5B4FA72F-26CE-46D4-8510-2ECA9A20450D}"/>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105427</xdr:rowOff>
    </xdr:from>
    <xdr:ext cx="469744" cy="259045"/>
    <xdr:sp macro="" textlink="">
      <xdr:nvSpPr>
        <xdr:cNvPr id="547" name="【学校施設】&#10;一人当たり面積平均値テキスト">
          <a:extLst>
            <a:ext uri="{FF2B5EF4-FFF2-40B4-BE49-F238E27FC236}">
              <a16:creationId xmlns:a16="http://schemas.microsoft.com/office/drawing/2014/main" id="{916174CE-026C-40C9-8E4D-09BAA2354278}"/>
            </a:ext>
          </a:extLst>
        </xdr:cNvPr>
        <xdr:cNvSpPr txBox="1"/>
      </xdr:nvSpPr>
      <xdr:spPr>
        <a:xfrm>
          <a:off x="20002500" y="949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548" name="フローチャート: 判断 547">
          <a:extLst>
            <a:ext uri="{FF2B5EF4-FFF2-40B4-BE49-F238E27FC236}">
              <a16:creationId xmlns:a16="http://schemas.microsoft.com/office/drawing/2014/main" id="{D813FF9F-E5A9-4EB0-9299-4F1977B94B83}"/>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549" name="フローチャート: 判断 548">
          <a:extLst>
            <a:ext uri="{FF2B5EF4-FFF2-40B4-BE49-F238E27FC236}">
              <a16:creationId xmlns:a16="http://schemas.microsoft.com/office/drawing/2014/main" id="{086AEE4B-ECF0-4209-950A-46C43B686B57}"/>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550" name="フローチャート: 判断 549">
          <a:extLst>
            <a:ext uri="{FF2B5EF4-FFF2-40B4-BE49-F238E27FC236}">
              <a16:creationId xmlns:a16="http://schemas.microsoft.com/office/drawing/2014/main" id="{8DADFFD8-7A55-40DD-ACF3-537B3364E495}"/>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551" name="フローチャート: 判断 550">
          <a:extLst>
            <a:ext uri="{FF2B5EF4-FFF2-40B4-BE49-F238E27FC236}">
              <a16:creationId xmlns:a16="http://schemas.microsoft.com/office/drawing/2014/main" id="{863443E7-0E5F-41C5-831C-4E64E501BF20}"/>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552" name="フローチャート: 判断 551">
          <a:extLst>
            <a:ext uri="{FF2B5EF4-FFF2-40B4-BE49-F238E27FC236}">
              <a16:creationId xmlns:a16="http://schemas.microsoft.com/office/drawing/2014/main" id="{4924289F-3032-4F9C-ABEC-A398065F6641}"/>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461212CC-29A3-4393-9D1A-1DF5A71F180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C7566E4-128C-4E88-8AEA-532C8848120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3B17F9E-D2B3-4C46-AFED-8923CBD24D1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8C2A761-BB77-46A4-839A-5CDD5AE0545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304C994-905B-4AAA-82D3-FC432746758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8" name="楕円 557">
          <a:extLst>
            <a:ext uri="{FF2B5EF4-FFF2-40B4-BE49-F238E27FC236}">
              <a16:creationId xmlns:a16="http://schemas.microsoft.com/office/drawing/2014/main" id="{77B8CAC9-EF1B-4C8B-955A-A1AB1EFE7756}"/>
            </a:ext>
          </a:extLst>
        </xdr:cNvPr>
        <xdr:cNvSpPr/>
      </xdr:nvSpPr>
      <xdr:spPr>
        <a:xfrm>
          <a:off x="19897725" y="10141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20337</xdr:rowOff>
    </xdr:from>
    <xdr:ext cx="469744" cy="259045"/>
    <xdr:sp macro="" textlink="">
      <xdr:nvSpPr>
        <xdr:cNvPr id="559" name="【学校施設】&#10;一人当たり面積該当値テキスト">
          <a:extLst>
            <a:ext uri="{FF2B5EF4-FFF2-40B4-BE49-F238E27FC236}">
              <a16:creationId xmlns:a16="http://schemas.microsoft.com/office/drawing/2014/main" id="{B444C880-02CC-4A05-8AF7-E27B1FE3CB0B}"/>
            </a:ext>
          </a:extLst>
        </xdr:cNvPr>
        <xdr:cNvSpPr txBox="1"/>
      </xdr:nvSpPr>
      <xdr:spPr>
        <a:xfrm>
          <a:off x="20002500" y="1005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60" name="楕円 559">
          <a:extLst>
            <a:ext uri="{FF2B5EF4-FFF2-40B4-BE49-F238E27FC236}">
              <a16:creationId xmlns:a16="http://schemas.microsoft.com/office/drawing/2014/main" id="{15F52B24-99E1-4C1D-A503-ACD52FC0C331}"/>
            </a:ext>
          </a:extLst>
        </xdr:cNvPr>
        <xdr:cNvSpPr/>
      </xdr:nvSpPr>
      <xdr:spPr>
        <a:xfrm>
          <a:off x="19154775" y="10163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63</xdr:row>
      <xdr:rowOff>0</xdr:rowOff>
    </xdr:to>
    <xdr:cxnSp macro="">
      <xdr:nvCxnSpPr>
        <xdr:cNvPr id="561" name="直線コネクタ 560">
          <a:extLst>
            <a:ext uri="{FF2B5EF4-FFF2-40B4-BE49-F238E27FC236}">
              <a16:creationId xmlns:a16="http://schemas.microsoft.com/office/drawing/2014/main" id="{871DC75F-10A1-45F5-8859-5287F4A6E39E}"/>
            </a:ext>
          </a:extLst>
        </xdr:cNvPr>
        <xdr:cNvCxnSpPr/>
      </xdr:nvCxnSpPr>
      <xdr:spPr>
        <a:xfrm flipV="1">
          <a:off x="19202400" y="10198735"/>
          <a:ext cx="7524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62" name="楕円 561">
          <a:extLst>
            <a:ext uri="{FF2B5EF4-FFF2-40B4-BE49-F238E27FC236}">
              <a16:creationId xmlns:a16="http://schemas.microsoft.com/office/drawing/2014/main" id="{13EB792C-D7CE-43F5-9C39-EB19E2FA989F}"/>
            </a:ext>
          </a:extLst>
        </xdr:cNvPr>
        <xdr:cNvSpPr/>
      </xdr:nvSpPr>
      <xdr:spPr>
        <a:xfrm>
          <a:off x="18345150" y="10179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22860</xdr:rowOff>
    </xdr:to>
    <xdr:cxnSp macro="">
      <xdr:nvCxnSpPr>
        <xdr:cNvPr id="563" name="直線コネクタ 562">
          <a:extLst>
            <a:ext uri="{FF2B5EF4-FFF2-40B4-BE49-F238E27FC236}">
              <a16:creationId xmlns:a16="http://schemas.microsoft.com/office/drawing/2014/main" id="{53BFFD87-4A05-401C-8523-4DFF29CB020F}"/>
            </a:ext>
          </a:extLst>
        </xdr:cNvPr>
        <xdr:cNvCxnSpPr/>
      </xdr:nvCxnSpPr>
      <xdr:spPr>
        <a:xfrm flipV="1">
          <a:off x="18392775" y="10201275"/>
          <a:ext cx="80962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64" name="楕円 563">
          <a:extLst>
            <a:ext uri="{FF2B5EF4-FFF2-40B4-BE49-F238E27FC236}">
              <a16:creationId xmlns:a16="http://schemas.microsoft.com/office/drawing/2014/main" id="{C39C05E1-8423-4BF7-8266-E298332A909A}"/>
            </a:ext>
          </a:extLst>
        </xdr:cNvPr>
        <xdr:cNvSpPr/>
      </xdr:nvSpPr>
      <xdr:spPr>
        <a:xfrm>
          <a:off x="17554575" y="10194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34290</xdr:rowOff>
    </xdr:to>
    <xdr:cxnSp macro="">
      <xdr:nvCxnSpPr>
        <xdr:cNvPr id="565" name="直線コネクタ 564">
          <a:extLst>
            <a:ext uri="{FF2B5EF4-FFF2-40B4-BE49-F238E27FC236}">
              <a16:creationId xmlns:a16="http://schemas.microsoft.com/office/drawing/2014/main" id="{DDF26CFE-8905-4B4D-AFD1-51A0C1A2C36F}"/>
            </a:ext>
          </a:extLst>
        </xdr:cNvPr>
        <xdr:cNvCxnSpPr/>
      </xdr:nvCxnSpPr>
      <xdr:spPr>
        <a:xfrm flipV="1">
          <a:off x="17602200" y="10227310"/>
          <a:ext cx="7905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566" name="n_1aveValue【学校施設】&#10;一人当たり面積">
          <a:extLst>
            <a:ext uri="{FF2B5EF4-FFF2-40B4-BE49-F238E27FC236}">
              <a16:creationId xmlns:a16="http://schemas.microsoft.com/office/drawing/2014/main" id="{B3397103-A9F0-41AA-8C78-C928B42AE6C8}"/>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567" name="n_2aveValue【学校施設】&#10;一人当たり面積">
          <a:extLst>
            <a:ext uri="{FF2B5EF4-FFF2-40B4-BE49-F238E27FC236}">
              <a16:creationId xmlns:a16="http://schemas.microsoft.com/office/drawing/2014/main" id="{F382457D-3672-4D73-AC58-0C76C7D6DE09}"/>
            </a:ext>
          </a:extLst>
        </xdr:cNvPr>
        <xdr:cNvSpPr txBox="1"/>
      </xdr:nvSpPr>
      <xdr:spPr>
        <a:xfrm>
          <a:off x="18183302" y="94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568" name="n_3aveValue【学校施設】&#10;一人当たり面積">
          <a:extLst>
            <a:ext uri="{FF2B5EF4-FFF2-40B4-BE49-F238E27FC236}">
              <a16:creationId xmlns:a16="http://schemas.microsoft.com/office/drawing/2014/main" id="{C0B24DA5-C306-487A-8E3F-886DA1F62D21}"/>
            </a:ext>
          </a:extLst>
        </xdr:cNvPr>
        <xdr:cNvSpPr txBox="1"/>
      </xdr:nvSpPr>
      <xdr:spPr>
        <a:xfrm>
          <a:off x="173832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569" name="n_4aveValue【学校施設】&#10;一人当たり面積">
          <a:extLst>
            <a:ext uri="{FF2B5EF4-FFF2-40B4-BE49-F238E27FC236}">
              <a16:creationId xmlns:a16="http://schemas.microsoft.com/office/drawing/2014/main" id="{A2B8C61C-00B3-4A98-9F75-CCD9CAAF79B8}"/>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70" name="n_1mainValue【学校施設】&#10;一人当たり面積">
          <a:extLst>
            <a:ext uri="{FF2B5EF4-FFF2-40B4-BE49-F238E27FC236}">
              <a16:creationId xmlns:a16="http://schemas.microsoft.com/office/drawing/2014/main" id="{834D8A5F-C303-43CA-AF2E-837B7EE8C893}"/>
            </a:ext>
          </a:extLst>
        </xdr:cNvPr>
        <xdr:cNvSpPr txBox="1"/>
      </xdr:nvSpPr>
      <xdr:spPr>
        <a:xfrm>
          <a:off x="18983402"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71" name="n_2mainValue【学校施設】&#10;一人当たり面積">
          <a:extLst>
            <a:ext uri="{FF2B5EF4-FFF2-40B4-BE49-F238E27FC236}">
              <a16:creationId xmlns:a16="http://schemas.microsoft.com/office/drawing/2014/main" id="{BE509D16-CDF9-4633-A5CC-096FE1A3CBBB}"/>
            </a:ext>
          </a:extLst>
        </xdr:cNvPr>
        <xdr:cNvSpPr txBox="1"/>
      </xdr:nvSpPr>
      <xdr:spPr>
        <a:xfrm>
          <a:off x="18183302" y="1026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72" name="n_3mainValue【学校施設】&#10;一人当たり面積">
          <a:extLst>
            <a:ext uri="{FF2B5EF4-FFF2-40B4-BE49-F238E27FC236}">
              <a16:creationId xmlns:a16="http://schemas.microsoft.com/office/drawing/2014/main" id="{69AF5AF7-0701-4A50-8998-B0FBA03D696C}"/>
            </a:ext>
          </a:extLst>
        </xdr:cNvPr>
        <xdr:cNvSpPr txBox="1"/>
      </xdr:nvSpPr>
      <xdr:spPr>
        <a:xfrm>
          <a:off x="17383202" y="102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A6D746EC-2815-45DA-A228-2E9219AB511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4" name="正方形/長方形 573">
          <a:extLst>
            <a:ext uri="{FF2B5EF4-FFF2-40B4-BE49-F238E27FC236}">
              <a16:creationId xmlns:a16="http://schemas.microsoft.com/office/drawing/2014/main" id="{535D0C68-E18E-4CDE-834E-D77A8FAD4D3B}"/>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5" name="正方形/長方形 574">
          <a:extLst>
            <a:ext uri="{FF2B5EF4-FFF2-40B4-BE49-F238E27FC236}">
              <a16:creationId xmlns:a16="http://schemas.microsoft.com/office/drawing/2014/main" id="{342640B4-9D9E-4C5B-95B5-6BACC00D88E9}"/>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6" name="正方形/長方形 575">
          <a:extLst>
            <a:ext uri="{FF2B5EF4-FFF2-40B4-BE49-F238E27FC236}">
              <a16:creationId xmlns:a16="http://schemas.microsoft.com/office/drawing/2014/main" id="{6578F7BA-4E96-47D4-B13A-7B4F9B09082A}"/>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7" name="正方形/長方形 576">
          <a:extLst>
            <a:ext uri="{FF2B5EF4-FFF2-40B4-BE49-F238E27FC236}">
              <a16:creationId xmlns:a16="http://schemas.microsoft.com/office/drawing/2014/main" id="{16F4C1D2-D07A-4807-A3D1-EC13536552C8}"/>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1C88F19B-2A8C-4BCA-9116-AC4CA604797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15744E13-2342-4366-85FE-53AD68599343}"/>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0873A14F-0BC2-4FC4-8324-6ACA554C689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1" name="テキスト ボックス 580">
          <a:extLst>
            <a:ext uri="{FF2B5EF4-FFF2-40B4-BE49-F238E27FC236}">
              <a16:creationId xmlns:a16="http://schemas.microsoft.com/office/drawing/2014/main" id="{81E209F8-68DC-4E4D-92E6-A0E0CF3B8603}"/>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a:extLst>
            <a:ext uri="{FF2B5EF4-FFF2-40B4-BE49-F238E27FC236}">
              <a16:creationId xmlns:a16="http://schemas.microsoft.com/office/drawing/2014/main" id="{9B8C1547-9F59-4BA2-9DD9-2BE6E6837550}"/>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a:extLst>
            <a:ext uri="{FF2B5EF4-FFF2-40B4-BE49-F238E27FC236}">
              <a16:creationId xmlns:a16="http://schemas.microsoft.com/office/drawing/2014/main" id="{D4D0FFBC-E8E6-46C4-9E88-6CB92691921A}"/>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a:extLst>
            <a:ext uri="{FF2B5EF4-FFF2-40B4-BE49-F238E27FC236}">
              <a16:creationId xmlns:a16="http://schemas.microsoft.com/office/drawing/2014/main" id="{C357BC68-6150-4EA4-A59B-BF5F4ECBB2AE}"/>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a:extLst>
            <a:ext uri="{FF2B5EF4-FFF2-40B4-BE49-F238E27FC236}">
              <a16:creationId xmlns:a16="http://schemas.microsoft.com/office/drawing/2014/main" id="{952FC488-DE30-4923-85F5-8B9D6A249201}"/>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a:extLst>
            <a:ext uri="{FF2B5EF4-FFF2-40B4-BE49-F238E27FC236}">
              <a16:creationId xmlns:a16="http://schemas.microsoft.com/office/drawing/2014/main" id="{76FC9FCA-2771-453E-A49F-154D1C38FCEA}"/>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a:extLst>
            <a:ext uri="{FF2B5EF4-FFF2-40B4-BE49-F238E27FC236}">
              <a16:creationId xmlns:a16="http://schemas.microsoft.com/office/drawing/2014/main" id="{7DCB25B9-D4DA-4525-AC78-F9491FC1BA2D}"/>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a:extLst>
            <a:ext uri="{FF2B5EF4-FFF2-40B4-BE49-F238E27FC236}">
              <a16:creationId xmlns:a16="http://schemas.microsoft.com/office/drawing/2014/main" id="{C3284E0E-B159-4F92-B706-FFC27DEEB67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a:extLst>
            <a:ext uri="{FF2B5EF4-FFF2-40B4-BE49-F238E27FC236}">
              <a16:creationId xmlns:a16="http://schemas.microsoft.com/office/drawing/2014/main" id="{6A5FDD2B-D6E3-4BA1-890D-8E659165562E}"/>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a:extLst>
            <a:ext uri="{FF2B5EF4-FFF2-40B4-BE49-F238E27FC236}">
              <a16:creationId xmlns:a16="http://schemas.microsoft.com/office/drawing/2014/main" id="{10BD797C-14DA-49E1-8352-628463757DE2}"/>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1" name="テキスト ボックス 590">
          <a:extLst>
            <a:ext uri="{FF2B5EF4-FFF2-40B4-BE49-F238E27FC236}">
              <a16:creationId xmlns:a16="http://schemas.microsoft.com/office/drawing/2014/main" id="{F0FA41D1-ABF6-41B9-875F-F52B0EFCCB56}"/>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D50BD3AD-F8BE-4C2F-9FA9-1A4DEC11C98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図書館】&#10;有形固定資産減価償却率グラフ枠">
          <a:extLst>
            <a:ext uri="{FF2B5EF4-FFF2-40B4-BE49-F238E27FC236}">
              <a16:creationId xmlns:a16="http://schemas.microsoft.com/office/drawing/2014/main" id="{42353237-1AC1-46CE-854C-B12B667DA65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594" name="直線コネクタ 593">
          <a:extLst>
            <a:ext uri="{FF2B5EF4-FFF2-40B4-BE49-F238E27FC236}">
              <a16:creationId xmlns:a16="http://schemas.microsoft.com/office/drawing/2014/main" id="{A665B8C3-38D0-4418-9EA3-4033D3B2DE54}"/>
            </a:ext>
          </a:extLst>
        </xdr:cNvPr>
        <xdr:cNvCxnSpPr/>
      </xdr:nvCxnSpPr>
      <xdr:spPr>
        <a:xfrm flipV="1">
          <a:off x="14695170" y="12647295"/>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595" name="【図書館】&#10;有形固定資産減価償却率最小値テキスト">
          <a:extLst>
            <a:ext uri="{FF2B5EF4-FFF2-40B4-BE49-F238E27FC236}">
              <a16:creationId xmlns:a16="http://schemas.microsoft.com/office/drawing/2014/main" id="{7F987736-3A9A-4E48-9BC2-573DDAB74C8F}"/>
            </a:ext>
          </a:extLst>
        </xdr:cNvPr>
        <xdr:cNvSpPr txBox="1"/>
      </xdr:nvSpPr>
      <xdr:spPr>
        <a:xfrm>
          <a:off x="147447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596" name="直線コネクタ 595">
          <a:extLst>
            <a:ext uri="{FF2B5EF4-FFF2-40B4-BE49-F238E27FC236}">
              <a16:creationId xmlns:a16="http://schemas.microsoft.com/office/drawing/2014/main" id="{237DC6FC-F326-432A-BAB0-010B22E8F28B}"/>
            </a:ext>
          </a:extLst>
        </xdr:cNvPr>
        <xdr:cNvCxnSpPr/>
      </xdr:nvCxnSpPr>
      <xdr:spPr>
        <a:xfrm>
          <a:off x="14611350" y="1384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597" name="【図書館】&#10;有形固定資産減価償却率最大値テキスト">
          <a:extLst>
            <a:ext uri="{FF2B5EF4-FFF2-40B4-BE49-F238E27FC236}">
              <a16:creationId xmlns:a16="http://schemas.microsoft.com/office/drawing/2014/main" id="{FB5F26F9-7A1B-4597-B3F4-F611C09EED06}"/>
            </a:ext>
          </a:extLst>
        </xdr:cNvPr>
        <xdr:cNvSpPr txBox="1"/>
      </xdr:nvSpPr>
      <xdr:spPr>
        <a:xfrm>
          <a:off x="14744700" y="12441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98" name="直線コネクタ 597">
          <a:extLst>
            <a:ext uri="{FF2B5EF4-FFF2-40B4-BE49-F238E27FC236}">
              <a16:creationId xmlns:a16="http://schemas.microsoft.com/office/drawing/2014/main" id="{4D394A5E-105F-4350-B957-A74E9749C90F}"/>
            </a:ext>
          </a:extLst>
        </xdr:cNvPr>
        <xdr:cNvCxnSpPr/>
      </xdr:nvCxnSpPr>
      <xdr:spPr>
        <a:xfrm>
          <a:off x="14611350" y="12647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4463</xdr:rowOff>
    </xdr:from>
    <xdr:ext cx="405111" cy="259045"/>
    <xdr:sp macro="" textlink="">
      <xdr:nvSpPr>
        <xdr:cNvPr id="599" name="【図書館】&#10;有形固定資産減価償却率平均値テキスト">
          <a:extLst>
            <a:ext uri="{FF2B5EF4-FFF2-40B4-BE49-F238E27FC236}">
              <a16:creationId xmlns:a16="http://schemas.microsoft.com/office/drawing/2014/main" id="{BF8993E0-C96E-4C25-BCC4-018AA8733A94}"/>
            </a:ext>
          </a:extLst>
        </xdr:cNvPr>
        <xdr:cNvSpPr txBox="1"/>
      </xdr:nvSpPr>
      <xdr:spPr>
        <a:xfrm>
          <a:off x="14744700" y="1312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00" name="フローチャート: 判断 599">
          <a:extLst>
            <a:ext uri="{FF2B5EF4-FFF2-40B4-BE49-F238E27FC236}">
              <a16:creationId xmlns:a16="http://schemas.microsoft.com/office/drawing/2014/main" id="{2778AD54-254A-48E9-84EE-2827B3964DB6}"/>
            </a:ext>
          </a:extLst>
        </xdr:cNvPr>
        <xdr:cNvSpPr/>
      </xdr:nvSpPr>
      <xdr:spPr>
        <a:xfrm>
          <a:off x="14649450" y="132689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01" name="フローチャート: 判断 600">
          <a:extLst>
            <a:ext uri="{FF2B5EF4-FFF2-40B4-BE49-F238E27FC236}">
              <a16:creationId xmlns:a16="http://schemas.microsoft.com/office/drawing/2014/main" id="{2E850A96-A587-422C-ACC3-6005BAEF9B35}"/>
            </a:ext>
          </a:extLst>
        </xdr:cNvPr>
        <xdr:cNvSpPr/>
      </xdr:nvSpPr>
      <xdr:spPr>
        <a:xfrm>
          <a:off x="13887450" y="133807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02" name="フローチャート: 判断 601">
          <a:extLst>
            <a:ext uri="{FF2B5EF4-FFF2-40B4-BE49-F238E27FC236}">
              <a16:creationId xmlns:a16="http://schemas.microsoft.com/office/drawing/2014/main" id="{28F6810B-BB9E-4908-8568-975AE9387CEB}"/>
            </a:ext>
          </a:extLst>
        </xdr:cNvPr>
        <xdr:cNvSpPr/>
      </xdr:nvSpPr>
      <xdr:spPr>
        <a:xfrm>
          <a:off x="13096875" y="13451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03" name="フローチャート: 判断 602">
          <a:extLst>
            <a:ext uri="{FF2B5EF4-FFF2-40B4-BE49-F238E27FC236}">
              <a16:creationId xmlns:a16="http://schemas.microsoft.com/office/drawing/2014/main" id="{0CFADF75-DBB5-47EF-94EF-ABD8AE991524}"/>
            </a:ext>
          </a:extLst>
        </xdr:cNvPr>
        <xdr:cNvSpPr/>
      </xdr:nvSpPr>
      <xdr:spPr>
        <a:xfrm>
          <a:off x="12296775" y="133635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04" name="フローチャート: 判断 603">
          <a:extLst>
            <a:ext uri="{FF2B5EF4-FFF2-40B4-BE49-F238E27FC236}">
              <a16:creationId xmlns:a16="http://schemas.microsoft.com/office/drawing/2014/main" id="{D5D28094-F4E9-4E0F-8D87-983DF954CFAD}"/>
            </a:ext>
          </a:extLst>
        </xdr:cNvPr>
        <xdr:cNvSpPr/>
      </xdr:nvSpPr>
      <xdr:spPr>
        <a:xfrm>
          <a:off x="11487150" y="1300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FD227B46-2DDA-4501-9B5F-EAE6C224BBB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27780CE-CE51-41D9-8F15-A227F8EA8E2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315BEFE-6BBA-4730-AD5D-FD1629FBB18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B6E278C4-6E4C-4835-969C-AAF088F41A1B}"/>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42943773-50AE-4F54-AA23-58691BDA4A8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109220</xdr:rowOff>
    </xdr:from>
    <xdr:to>
      <xdr:col>85</xdr:col>
      <xdr:colOff>177800</xdr:colOff>
      <xdr:row>85</xdr:row>
      <xdr:rowOff>39370</xdr:rowOff>
    </xdr:to>
    <xdr:sp macro="" textlink="">
      <xdr:nvSpPr>
        <xdr:cNvPr id="610" name="楕円 609">
          <a:extLst>
            <a:ext uri="{FF2B5EF4-FFF2-40B4-BE49-F238E27FC236}">
              <a16:creationId xmlns:a16="http://schemas.microsoft.com/office/drawing/2014/main" id="{A8D4FBBD-5789-4619-AB8A-7AA39BAB938D}"/>
            </a:ext>
          </a:extLst>
        </xdr:cNvPr>
        <xdr:cNvSpPr/>
      </xdr:nvSpPr>
      <xdr:spPr>
        <a:xfrm>
          <a:off x="14649450" y="137077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24147</xdr:rowOff>
    </xdr:from>
    <xdr:ext cx="405111" cy="259045"/>
    <xdr:sp macro="" textlink="">
      <xdr:nvSpPr>
        <xdr:cNvPr id="611" name="【図書館】&#10;有形固定資産減価償却率該当値テキスト">
          <a:extLst>
            <a:ext uri="{FF2B5EF4-FFF2-40B4-BE49-F238E27FC236}">
              <a16:creationId xmlns:a16="http://schemas.microsoft.com/office/drawing/2014/main" id="{73F7D387-BA8C-4EE8-AC6B-E79062FE1F51}"/>
            </a:ext>
          </a:extLst>
        </xdr:cNvPr>
        <xdr:cNvSpPr txBox="1"/>
      </xdr:nvSpPr>
      <xdr:spPr>
        <a:xfrm>
          <a:off x="147447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612" name="楕円 611">
          <a:extLst>
            <a:ext uri="{FF2B5EF4-FFF2-40B4-BE49-F238E27FC236}">
              <a16:creationId xmlns:a16="http://schemas.microsoft.com/office/drawing/2014/main" id="{E65247E1-14CF-499C-A26F-9FCC785F4B2C}"/>
            </a:ext>
          </a:extLst>
        </xdr:cNvPr>
        <xdr:cNvSpPr/>
      </xdr:nvSpPr>
      <xdr:spPr>
        <a:xfrm>
          <a:off x="13887450" y="136696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84</xdr:row>
      <xdr:rowOff>160020</xdr:rowOff>
    </xdr:to>
    <xdr:cxnSp macro="">
      <xdr:nvCxnSpPr>
        <xdr:cNvPr id="613" name="直線コネクタ 612">
          <a:extLst>
            <a:ext uri="{FF2B5EF4-FFF2-40B4-BE49-F238E27FC236}">
              <a16:creationId xmlns:a16="http://schemas.microsoft.com/office/drawing/2014/main" id="{F8E31DF1-F979-45BB-A79D-DC4A72C90A18}"/>
            </a:ext>
          </a:extLst>
        </xdr:cNvPr>
        <xdr:cNvCxnSpPr/>
      </xdr:nvCxnSpPr>
      <xdr:spPr>
        <a:xfrm>
          <a:off x="13935075" y="1372679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614" name="楕円 613">
          <a:extLst>
            <a:ext uri="{FF2B5EF4-FFF2-40B4-BE49-F238E27FC236}">
              <a16:creationId xmlns:a16="http://schemas.microsoft.com/office/drawing/2014/main" id="{10740D00-4072-43A6-B21A-EE2935D28725}"/>
            </a:ext>
          </a:extLst>
        </xdr:cNvPr>
        <xdr:cNvSpPr/>
      </xdr:nvSpPr>
      <xdr:spPr>
        <a:xfrm>
          <a:off x="13096875" y="13631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83820</xdr:rowOff>
    </xdr:from>
    <xdr:to>
      <xdr:col>81</xdr:col>
      <xdr:colOff>50800</xdr:colOff>
      <xdr:row>84</xdr:row>
      <xdr:rowOff>121920</xdr:rowOff>
    </xdr:to>
    <xdr:cxnSp macro="">
      <xdr:nvCxnSpPr>
        <xdr:cNvPr id="615" name="直線コネクタ 614">
          <a:extLst>
            <a:ext uri="{FF2B5EF4-FFF2-40B4-BE49-F238E27FC236}">
              <a16:creationId xmlns:a16="http://schemas.microsoft.com/office/drawing/2014/main" id="{521EDB38-A099-4CDA-933C-694ACC857EB8}"/>
            </a:ext>
          </a:extLst>
        </xdr:cNvPr>
        <xdr:cNvCxnSpPr/>
      </xdr:nvCxnSpPr>
      <xdr:spPr>
        <a:xfrm>
          <a:off x="13144500" y="1368869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616" name="楕円 615">
          <a:extLst>
            <a:ext uri="{FF2B5EF4-FFF2-40B4-BE49-F238E27FC236}">
              <a16:creationId xmlns:a16="http://schemas.microsoft.com/office/drawing/2014/main" id="{6810C809-0AA5-41EE-BD14-BCCB260B1F39}"/>
            </a:ext>
          </a:extLst>
        </xdr:cNvPr>
        <xdr:cNvSpPr/>
      </xdr:nvSpPr>
      <xdr:spPr>
        <a:xfrm>
          <a:off x="12296775" y="13602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83820</xdr:rowOff>
    </xdr:to>
    <xdr:cxnSp macro="">
      <xdr:nvCxnSpPr>
        <xdr:cNvPr id="617" name="直線コネクタ 616">
          <a:extLst>
            <a:ext uri="{FF2B5EF4-FFF2-40B4-BE49-F238E27FC236}">
              <a16:creationId xmlns:a16="http://schemas.microsoft.com/office/drawing/2014/main" id="{2C6F03E3-DCA8-4082-ABE5-0DCABCA03C8D}"/>
            </a:ext>
          </a:extLst>
        </xdr:cNvPr>
        <xdr:cNvCxnSpPr/>
      </xdr:nvCxnSpPr>
      <xdr:spPr>
        <a:xfrm>
          <a:off x="12344400" y="1365059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618" name="n_1aveValue【図書館】&#10;有形固定資産減価償却率">
          <a:extLst>
            <a:ext uri="{FF2B5EF4-FFF2-40B4-BE49-F238E27FC236}">
              <a16:creationId xmlns:a16="http://schemas.microsoft.com/office/drawing/2014/main" id="{66601678-3008-42A3-90CE-03C71668C783}"/>
            </a:ext>
          </a:extLst>
        </xdr:cNvPr>
        <xdr:cNvSpPr txBox="1"/>
      </xdr:nvSpPr>
      <xdr:spPr>
        <a:xfrm>
          <a:off x="13745219"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126382</xdr:rowOff>
    </xdr:from>
    <xdr:ext cx="405111" cy="259045"/>
    <xdr:sp macro="" textlink="">
      <xdr:nvSpPr>
        <xdr:cNvPr id="619" name="n_2aveValue【図書館】&#10;有形固定資産減価償却率">
          <a:extLst>
            <a:ext uri="{FF2B5EF4-FFF2-40B4-BE49-F238E27FC236}">
              <a16:creationId xmlns:a16="http://schemas.microsoft.com/office/drawing/2014/main" id="{31127DA0-6412-4EE7-8DAC-7883351FB910}"/>
            </a:ext>
          </a:extLst>
        </xdr:cNvPr>
        <xdr:cNvSpPr txBox="1"/>
      </xdr:nvSpPr>
      <xdr:spPr>
        <a:xfrm>
          <a:off x="12964169"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29227</xdr:rowOff>
    </xdr:from>
    <xdr:ext cx="405111" cy="259045"/>
    <xdr:sp macro="" textlink="">
      <xdr:nvSpPr>
        <xdr:cNvPr id="620" name="n_3aveValue【図書館】&#10;有形固定資産減価償却率">
          <a:extLst>
            <a:ext uri="{FF2B5EF4-FFF2-40B4-BE49-F238E27FC236}">
              <a16:creationId xmlns:a16="http://schemas.microsoft.com/office/drawing/2014/main" id="{05768EB8-250A-45EF-A84C-ECB668091B2A}"/>
            </a:ext>
          </a:extLst>
        </xdr:cNvPr>
        <xdr:cNvSpPr txBox="1"/>
      </xdr:nvSpPr>
      <xdr:spPr>
        <a:xfrm>
          <a:off x="12164069"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621" name="n_4aveValue【図書館】&#10;有形固定資産減価償却率">
          <a:extLst>
            <a:ext uri="{FF2B5EF4-FFF2-40B4-BE49-F238E27FC236}">
              <a16:creationId xmlns:a16="http://schemas.microsoft.com/office/drawing/2014/main" id="{A90373A4-C9C4-4CBA-B15D-E1C665FCD629}"/>
            </a:ext>
          </a:extLst>
        </xdr:cNvPr>
        <xdr:cNvSpPr txBox="1"/>
      </xdr:nvSpPr>
      <xdr:spPr>
        <a:xfrm>
          <a:off x="11354444"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622" name="n_1mainValue【図書館】&#10;有形固定資産減価償却率">
          <a:extLst>
            <a:ext uri="{FF2B5EF4-FFF2-40B4-BE49-F238E27FC236}">
              <a16:creationId xmlns:a16="http://schemas.microsoft.com/office/drawing/2014/main" id="{E4A88E67-DA89-4DC9-A133-BEC753CED389}"/>
            </a:ext>
          </a:extLst>
        </xdr:cNvPr>
        <xdr:cNvSpPr txBox="1"/>
      </xdr:nvSpPr>
      <xdr:spPr>
        <a:xfrm>
          <a:off x="13745219"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125747</xdr:rowOff>
    </xdr:from>
    <xdr:ext cx="405111" cy="259045"/>
    <xdr:sp macro="" textlink="">
      <xdr:nvSpPr>
        <xdr:cNvPr id="623" name="n_2mainValue【図書館】&#10;有形固定資産減価償却率">
          <a:extLst>
            <a:ext uri="{FF2B5EF4-FFF2-40B4-BE49-F238E27FC236}">
              <a16:creationId xmlns:a16="http://schemas.microsoft.com/office/drawing/2014/main" id="{500D8992-7E3C-43A4-953A-A18037E3E37C}"/>
            </a:ext>
          </a:extLst>
        </xdr:cNvPr>
        <xdr:cNvSpPr txBox="1"/>
      </xdr:nvSpPr>
      <xdr:spPr>
        <a:xfrm>
          <a:off x="12964169"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624" name="n_3mainValue【図書館】&#10;有形固定資産減価償却率">
          <a:extLst>
            <a:ext uri="{FF2B5EF4-FFF2-40B4-BE49-F238E27FC236}">
              <a16:creationId xmlns:a16="http://schemas.microsoft.com/office/drawing/2014/main" id="{E3C2EC0A-6013-4720-9589-A169503E51DE}"/>
            </a:ext>
          </a:extLst>
        </xdr:cNvPr>
        <xdr:cNvSpPr txBox="1"/>
      </xdr:nvSpPr>
      <xdr:spPr>
        <a:xfrm>
          <a:off x="12164069"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7E4935A5-63D3-4013-835B-D5F30872E34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6" name="正方形/長方形 625">
          <a:extLst>
            <a:ext uri="{FF2B5EF4-FFF2-40B4-BE49-F238E27FC236}">
              <a16:creationId xmlns:a16="http://schemas.microsoft.com/office/drawing/2014/main" id="{9BDD8233-B66B-4071-A0B6-E05B9ED63DB5}"/>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7" name="正方形/長方形 626">
          <a:extLst>
            <a:ext uri="{FF2B5EF4-FFF2-40B4-BE49-F238E27FC236}">
              <a16:creationId xmlns:a16="http://schemas.microsoft.com/office/drawing/2014/main" id="{A536D8BF-DCB6-48EF-A503-2F439242AB66}"/>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8" name="正方形/長方形 627">
          <a:extLst>
            <a:ext uri="{FF2B5EF4-FFF2-40B4-BE49-F238E27FC236}">
              <a16:creationId xmlns:a16="http://schemas.microsoft.com/office/drawing/2014/main" id="{694079D8-1AA6-4757-B78B-5CE6E7C373D2}"/>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9" name="正方形/長方形 628">
          <a:extLst>
            <a:ext uri="{FF2B5EF4-FFF2-40B4-BE49-F238E27FC236}">
              <a16:creationId xmlns:a16="http://schemas.microsoft.com/office/drawing/2014/main" id="{DC0B7949-3727-419E-A523-F6016CFB659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CEAA189-317F-420E-A369-D01B5A7F66E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654BAFC5-5C94-4A9D-9165-A0F8A89049C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3055C101-B301-4B79-A320-5F863B2CE02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12C3F690-B7FC-400B-A97F-E07E8689E6DB}"/>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a:extLst>
            <a:ext uri="{FF2B5EF4-FFF2-40B4-BE49-F238E27FC236}">
              <a16:creationId xmlns:a16="http://schemas.microsoft.com/office/drawing/2014/main" id="{EBF27723-99CF-4B69-BD7B-68E940B44734}"/>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363BA8FA-9610-408B-96D1-1C94FD01C578}"/>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a:extLst>
            <a:ext uri="{FF2B5EF4-FFF2-40B4-BE49-F238E27FC236}">
              <a16:creationId xmlns:a16="http://schemas.microsoft.com/office/drawing/2014/main" id="{983E452A-E6BB-4860-B8BA-CF7B33B46F39}"/>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a:extLst>
            <a:ext uri="{FF2B5EF4-FFF2-40B4-BE49-F238E27FC236}">
              <a16:creationId xmlns:a16="http://schemas.microsoft.com/office/drawing/2014/main" id="{36525B27-B2CA-49D3-82A7-98285B30A724}"/>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a:extLst>
            <a:ext uri="{FF2B5EF4-FFF2-40B4-BE49-F238E27FC236}">
              <a16:creationId xmlns:a16="http://schemas.microsoft.com/office/drawing/2014/main" id="{7D453214-61DC-46E4-85EC-C1AA8B727148}"/>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a:extLst>
            <a:ext uri="{FF2B5EF4-FFF2-40B4-BE49-F238E27FC236}">
              <a16:creationId xmlns:a16="http://schemas.microsoft.com/office/drawing/2014/main" id="{4BA00C9D-C9D8-45A9-989A-D0DED3CA553F}"/>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a:extLst>
            <a:ext uri="{FF2B5EF4-FFF2-40B4-BE49-F238E27FC236}">
              <a16:creationId xmlns:a16="http://schemas.microsoft.com/office/drawing/2014/main" id="{EDA6CFCE-B37B-49CB-9413-6C700C88C2FC}"/>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a:extLst>
            <a:ext uri="{FF2B5EF4-FFF2-40B4-BE49-F238E27FC236}">
              <a16:creationId xmlns:a16="http://schemas.microsoft.com/office/drawing/2014/main" id="{D9645871-C405-46E0-8681-624655B0729F}"/>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a:extLst>
            <a:ext uri="{FF2B5EF4-FFF2-40B4-BE49-F238E27FC236}">
              <a16:creationId xmlns:a16="http://schemas.microsoft.com/office/drawing/2014/main" id="{1F73D1E9-E396-446B-9492-55F7112CAC5F}"/>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a:extLst>
            <a:ext uri="{FF2B5EF4-FFF2-40B4-BE49-F238E27FC236}">
              <a16:creationId xmlns:a16="http://schemas.microsoft.com/office/drawing/2014/main" id="{EE115AD6-7F2B-47AB-81A7-582BC01CBC50}"/>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a:extLst>
            <a:ext uri="{FF2B5EF4-FFF2-40B4-BE49-F238E27FC236}">
              <a16:creationId xmlns:a16="http://schemas.microsoft.com/office/drawing/2014/main" id="{9E7C5A6B-F1A0-4A69-8A46-484C4EEA6EAF}"/>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DEC9FD78-B63C-4DC0-9FB6-917539960BFA}"/>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A432C10C-4AC7-4273-9492-4E926E9C6A7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1948CD31-8140-4982-B2B9-4FB64CF36B2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図書館】&#10;一人当たり面積グラフ枠">
          <a:extLst>
            <a:ext uri="{FF2B5EF4-FFF2-40B4-BE49-F238E27FC236}">
              <a16:creationId xmlns:a16="http://schemas.microsoft.com/office/drawing/2014/main" id="{C6ED48D8-ED11-41B2-9C4E-ED7096F793C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649" name="直線コネクタ 648">
          <a:extLst>
            <a:ext uri="{FF2B5EF4-FFF2-40B4-BE49-F238E27FC236}">
              <a16:creationId xmlns:a16="http://schemas.microsoft.com/office/drawing/2014/main" id="{B18767C5-A458-4120-8157-E8385EC161CF}"/>
            </a:ext>
          </a:extLst>
        </xdr:cNvPr>
        <xdr:cNvCxnSpPr/>
      </xdr:nvCxnSpPr>
      <xdr:spPr>
        <a:xfrm flipV="1">
          <a:off x="19952970" y="12646479"/>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650" name="【図書館】&#10;一人当たり面積最小値テキスト">
          <a:extLst>
            <a:ext uri="{FF2B5EF4-FFF2-40B4-BE49-F238E27FC236}">
              <a16:creationId xmlns:a16="http://schemas.microsoft.com/office/drawing/2014/main" id="{DAF83D87-F939-4FDB-B1AA-CD4E6216C7A9}"/>
            </a:ext>
          </a:extLst>
        </xdr:cNvPr>
        <xdr:cNvSpPr txBox="1"/>
      </xdr:nvSpPr>
      <xdr:spPr>
        <a:xfrm>
          <a:off x="200025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651" name="直線コネクタ 650">
          <a:extLst>
            <a:ext uri="{FF2B5EF4-FFF2-40B4-BE49-F238E27FC236}">
              <a16:creationId xmlns:a16="http://schemas.microsoft.com/office/drawing/2014/main" id="{A94845CF-17AC-4385-8946-30CC7B667495}"/>
            </a:ext>
          </a:extLst>
        </xdr:cNvPr>
        <xdr:cNvCxnSpPr/>
      </xdr:nvCxnSpPr>
      <xdr:spPr>
        <a:xfrm>
          <a:off x="19878675" y="13889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652" name="【図書館】&#10;一人当たり面積最大値テキスト">
          <a:extLst>
            <a:ext uri="{FF2B5EF4-FFF2-40B4-BE49-F238E27FC236}">
              <a16:creationId xmlns:a16="http://schemas.microsoft.com/office/drawing/2014/main" id="{DBB5ABA0-CBAE-4425-9E1D-FBC5431705DF}"/>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653" name="直線コネクタ 652">
          <a:extLst>
            <a:ext uri="{FF2B5EF4-FFF2-40B4-BE49-F238E27FC236}">
              <a16:creationId xmlns:a16="http://schemas.microsoft.com/office/drawing/2014/main" id="{70F9700E-DEDA-41A0-A20B-D058623B8E13}"/>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110870</xdr:rowOff>
    </xdr:from>
    <xdr:ext cx="469744" cy="259045"/>
    <xdr:sp macro="" textlink="">
      <xdr:nvSpPr>
        <xdr:cNvPr id="654" name="【図書館】&#10;一人当たり面積平均値テキスト">
          <a:extLst>
            <a:ext uri="{FF2B5EF4-FFF2-40B4-BE49-F238E27FC236}">
              <a16:creationId xmlns:a16="http://schemas.microsoft.com/office/drawing/2014/main" id="{59DCB6E4-7806-4F64-BACF-014C35CA7863}"/>
            </a:ext>
          </a:extLst>
        </xdr:cNvPr>
        <xdr:cNvSpPr txBox="1"/>
      </xdr:nvSpPr>
      <xdr:spPr>
        <a:xfrm>
          <a:off x="20002500" y="13385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655" name="フローチャート: 判断 654">
          <a:extLst>
            <a:ext uri="{FF2B5EF4-FFF2-40B4-BE49-F238E27FC236}">
              <a16:creationId xmlns:a16="http://schemas.microsoft.com/office/drawing/2014/main" id="{33C44650-630F-4963-8330-1F2D1ADA461B}"/>
            </a:ext>
          </a:extLst>
        </xdr:cNvPr>
        <xdr:cNvSpPr/>
      </xdr:nvSpPr>
      <xdr:spPr>
        <a:xfrm>
          <a:off x="19897725" y="135245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656" name="フローチャート: 判断 655">
          <a:extLst>
            <a:ext uri="{FF2B5EF4-FFF2-40B4-BE49-F238E27FC236}">
              <a16:creationId xmlns:a16="http://schemas.microsoft.com/office/drawing/2014/main" id="{7B865EF1-F8F2-493D-AAB1-A2BD8B0A6754}"/>
            </a:ext>
          </a:extLst>
        </xdr:cNvPr>
        <xdr:cNvSpPr/>
      </xdr:nvSpPr>
      <xdr:spPr>
        <a:xfrm>
          <a:off x="191547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7" name="フローチャート: 判断 656">
          <a:extLst>
            <a:ext uri="{FF2B5EF4-FFF2-40B4-BE49-F238E27FC236}">
              <a16:creationId xmlns:a16="http://schemas.microsoft.com/office/drawing/2014/main" id="{BE9FCBBA-0D58-4F86-A6A6-420EF315F44E}"/>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658" name="フローチャート: 判断 657">
          <a:extLst>
            <a:ext uri="{FF2B5EF4-FFF2-40B4-BE49-F238E27FC236}">
              <a16:creationId xmlns:a16="http://schemas.microsoft.com/office/drawing/2014/main" id="{B2872F1F-D009-401D-82D7-F4B68F89F998}"/>
            </a:ext>
          </a:extLst>
        </xdr:cNvPr>
        <xdr:cNvSpPr/>
      </xdr:nvSpPr>
      <xdr:spPr>
        <a:xfrm>
          <a:off x="17554575" y="135245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659" name="フローチャート: 判断 658">
          <a:extLst>
            <a:ext uri="{FF2B5EF4-FFF2-40B4-BE49-F238E27FC236}">
              <a16:creationId xmlns:a16="http://schemas.microsoft.com/office/drawing/2014/main" id="{91579DCB-5A9D-4232-A0C5-599B594773F3}"/>
            </a:ext>
          </a:extLst>
        </xdr:cNvPr>
        <xdr:cNvSpPr/>
      </xdr:nvSpPr>
      <xdr:spPr>
        <a:xfrm>
          <a:off x="16754475" y="139377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A2D67BD-3AA7-422F-A669-A167A738445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0591B5F-FE1D-4DEF-803B-880B5EAD916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0EBF440-B01F-4E2D-9861-C8B5BB87320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95CC7CD-F3ED-4EFB-9514-E62CD28FB77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FF27906-A524-4D85-9A08-A25B3B58577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65" name="楕円 664">
          <a:extLst>
            <a:ext uri="{FF2B5EF4-FFF2-40B4-BE49-F238E27FC236}">
              <a16:creationId xmlns:a16="http://schemas.microsoft.com/office/drawing/2014/main" id="{E455152B-C689-464E-878D-8543CA0EE942}"/>
            </a:ext>
          </a:extLst>
        </xdr:cNvPr>
        <xdr:cNvSpPr/>
      </xdr:nvSpPr>
      <xdr:spPr>
        <a:xfrm>
          <a:off x="19897725"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49184</xdr:rowOff>
    </xdr:from>
    <xdr:ext cx="469744" cy="259045"/>
    <xdr:sp macro="" textlink="">
      <xdr:nvSpPr>
        <xdr:cNvPr id="666" name="【図書館】&#10;一人当たり面積該当値テキスト">
          <a:extLst>
            <a:ext uri="{FF2B5EF4-FFF2-40B4-BE49-F238E27FC236}">
              <a16:creationId xmlns:a16="http://schemas.microsoft.com/office/drawing/2014/main" id="{90E2C38F-C3AC-4F46-820A-E7EFC3C8FDB9}"/>
            </a:ext>
          </a:extLst>
        </xdr:cNvPr>
        <xdr:cNvSpPr txBox="1"/>
      </xdr:nvSpPr>
      <xdr:spPr>
        <a:xfrm>
          <a:off x="20002500" y="136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67" name="楕円 666">
          <a:extLst>
            <a:ext uri="{FF2B5EF4-FFF2-40B4-BE49-F238E27FC236}">
              <a16:creationId xmlns:a16="http://schemas.microsoft.com/office/drawing/2014/main" id="{A82F98C5-E3BD-4729-8759-04F29B187A4E}"/>
            </a:ext>
          </a:extLst>
        </xdr:cNvPr>
        <xdr:cNvSpPr/>
      </xdr:nvSpPr>
      <xdr:spPr>
        <a:xfrm>
          <a:off x="19154775" y="137359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668" name="直線コネクタ 667">
          <a:extLst>
            <a:ext uri="{FF2B5EF4-FFF2-40B4-BE49-F238E27FC236}">
              <a16:creationId xmlns:a16="http://schemas.microsoft.com/office/drawing/2014/main" id="{71DC8176-E8F4-4F78-9BEE-505B888098F9}"/>
            </a:ext>
          </a:extLst>
        </xdr:cNvPr>
        <xdr:cNvCxnSpPr/>
      </xdr:nvCxnSpPr>
      <xdr:spPr>
        <a:xfrm>
          <a:off x="19202400" y="137740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669" name="楕円 668">
          <a:extLst>
            <a:ext uri="{FF2B5EF4-FFF2-40B4-BE49-F238E27FC236}">
              <a16:creationId xmlns:a16="http://schemas.microsoft.com/office/drawing/2014/main" id="{38589BF8-3B6C-49A3-BDDA-94E4BCA2254D}"/>
            </a:ext>
          </a:extLst>
        </xdr:cNvPr>
        <xdr:cNvSpPr/>
      </xdr:nvSpPr>
      <xdr:spPr>
        <a:xfrm>
          <a:off x="18345150"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670" name="直線コネクタ 669">
          <a:extLst>
            <a:ext uri="{FF2B5EF4-FFF2-40B4-BE49-F238E27FC236}">
              <a16:creationId xmlns:a16="http://schemas.microsoft.com/office/drawing/2014/main" id="{CB98A6A2-0182-41D1-B8D0-17D7A0AD6829}"/>
            </a:ext>
          </a:extLst>
        </xdr:cNvPr>
        <xdr:cNvCxnSpPr/>
      </xdr:nvCxnSpPr>
      <xdr:spPr>
        <a:xfrm>
          <a:off x="18392775" y="137740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1" name="楕円 670">
          <a:extLst>
            <a:ext uri="{FF2B5EF4-FFF2-40B4-BE49-F238E27FC236}">
              <a16:creationId xmlns:a16="http://schemas.microsoft.com/office/drawing/2014/main" id="{EA2B543F-157E-45BE-94BF-E4768BBA2A3F}"/>
            </a:ext>
          </a:extLst>
        </xdr:cNvPr>
        <xdr:cNvSpPr/>
      </xdr:nvSpPr>
      <xdr:spPr>
        <a:xfrm>
          <a:off x="17554575" y="13735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672" name="直線コネクタ 671">
          <a:extLst>
            <a:ext uri="{FF2B5EF4-FFF2-40B4-BE49-F238E27FC236}">
              <a16:creationId xmlns:a16="http://schemas.microsoft.com/office/drawing/2014/main" id="{AD4C86AA-BB1E-42CD-9A02-B0CAFCB7FEE4}"/>
            </a:ext>
          </a:extLst>
        </xdr:cNvPr>
        <xdr:cNvCxnSpPr/>
      </xdr:nvCxnSpPr>
      <xdr:spPr>
        <a:xfrm>
          <a:off x="17602200" y="137740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34670</xdr:rowOff>
    </xdr:from>
    <xdr:ext cx="469744" cy="259045"/>
    <xdr:sp macro="" textlink="">
      <xdr:nvSpPr>
        <xdr:cNvPr id="673" name="n_1aveValue【図書館】&#10;一人当たり面積">
          <a:extLst>
            <a:ext uri="{FF2B5EF4-FFF2-40B4-BE49-F238E27FC236}">
              <a16:creationId xmlns:a16="http://schemas.microsoft.com/office/drawing/2014/main" id="{978A2CA7-D412-4FF1-8BCA-6FFC6E9351E2}"/>
            </a:ext>
          </a:extLst>
        </xdr:cNvPr>
        <xdr:cNvSpPr txBox="1"/>
      </xdr:nvSpPr>
      <xdr:spPr>
        <a:xfrm>
          <a:off x="18983402"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74" name="n_2aveValue【図書館】&#10;一人当たり面積">
          <a:extLst>
            <a:ext uri="{FF2B5EF4-FFF2-40B4-BE49-F238E27FC236}">
              <a16:creationId xmlns:a16="http://schemas.microsoft.com/office/drawing/2014/main" id="{8A2815CA-F489-479B-80B6-49AA3D4E0642}"/>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34670</xdr:rowOff>
    </xdr:from>
    <xdr:ext cx="469744" cy="259045"/>
    <xdr:sp macro="" textlink="">
      <xdr:nvSpPr>
        <xdr:cNvPr id="675" name="n_3aveValue【図書館】&#10;一人当たり面積">
          <a:extLst>
            <a:ext uri="{FF2B5EF4-FFF2-40B4-BE49-F238E27FC236}">
              <a16:creationId xmlns:a16="http://schemas.microsoft.com/office/drawing/2014/main" id="{16516C29-84F8-479E-86A4-24CFCC104961}"/>
            </a:ext>
          </a:extLst>
        </xdr:cNvPr>
        <xdr:cNvSpPr txBox="1"/>
      </xdr:nvSpPr>
      <xdr:spPr>
        <a:xfrm>
          <a:off x="17383202"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676" name="n_4aveValue【図書館】&#10;一人当たり面積">
          <a:extLst>
            <a:ext uri="{FF2B5EF4-FFF2-40B4-BE49-F238E27FC236}">
              <a16:creationId xmlns:a16="http://schemas.microsoft.com/office/drawing/2014/main" id="{F014A849-7D3D-4BFC-9577-DA1BD24ED031}"/>
            </a:ext>
          </a:extLst>
        </xdr:cNvPr>
        <xdr:cNvSpPr txBox="1"/>
      </xdr:nvSpPr>
      <xdr:spPr>
        <a:xfrm>
          <a:off x="16592627" y="137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677" name="n_1mainValue【図書館】&#10;一人当たり面積">
          <a:extLst>
            <a:ext uri="{FF2B5EF4-FFF2-40B4-BE49-F238E27FC236}">
              <a16:creationId xmlns:a16="http://schemas.microsoft.com/office/drawing/2014/main" id="{268FCB15-5186-4093-94D2-056F00008CC4}"/>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678" name="n_2mainValue【図書館】&#10;一人当たり面積">
          <a:extLst>
            <a:ext uri="{FF2B5EF4-FFF2-40B4-BE49-F238E27FC236}">
              <a16:creationId xmlns:a16="http://schemas.microsoft.com/office/drawing/2014/main" id="{C5E799A3-48CD-4CB6-9D9B-9C0A1D45E585}"/>
            </a:ext>
          </a:extLst>
        </xdr:cNvPr>
        <xdr:cNvSpPr txBox="1"/>
      </xdr:nvSpPr>
      <xdr:spPr>
        <a:xfrm>
          <a:off x="181833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79" name="n_3mainValue【図書館】&#10;一人当たり面積">
          <a:extLst>
            <a:ext uri="{FF2B5EF4-FFF2-40B4-BE49-F238E27FC236}">
              <a16:creationId xmlns:a16="http://schemas.microsoft.com/office/drawing/2014/main" id="{A0713863-48A0-4C60-AE38-96FF6B6FB752}"/>
            </a:ext>
          </a:extLst>
        </xdr:cNvPr>
        <xdr:cNvSpPr txBox="1"/>
      </xdr:nvSpPr>
      <xdr:spPr>
        <a:xfrm>
          <a:off x="173832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2B6FB1B9-7D10-453D-ABE3-3C5A9B1C7A7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81" name="正方形/長方形 680">
          <a:extLst>
            <a:ext uri="{FF2B5EF4-FFF2-40B4-BE49-F238E27FC236}">
              <a16:creationId xmlns:a16="http://schemas.microsoft.com/office/drawing/2014/main" id="{DBC00603-1CF2-45D2-A6BA-3C978D731F3C}"/>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82" name="正方形/長方形 681">
          <a:extLst>
            <a:ext uri="{FF2B5EF4-FFF2-40B4-BE49-F238E27FC236}">
              <a16:creationId xmlns:a16="http://schemas.microsoft.com/office/drawing/2014/main" id="{62BD65A9-CCC0-4301-88AC-A7561978E7B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83" name="正方形/長方形 682">
          <a:extLst>
            <a:ext uri="{FF2B5EF4-FFF2-40B4-BE49-F238E27FC236}">
              <a16:creationId xmlns:a16="http://schemas.microsoft.com/office/drawing/2014/main" id="{FEA2DF81-15F7-4554-8FF6-58C4991B0D80}"/>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84" name="正方形/長方形 683">
          <a:extLst>
            <a:ext uri="{FF2B5EF4-FFF2-40B4-BE49-F238E27FC236}">
              <a16:creationId xmlns:a16="http://schemas.microsoft.com/office/drawing/2014/main" id="{DF683800-4E83-4837-83A3-B089F1AA2F14}"/>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F0DC95E7-1A91-48AE-AB9B-731E9D01683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F0A044AA-90F2-4030-B8EB-FBDFE476F020}"/>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F584A8FD-1FAC-4419-81FB-F9B32328A3E3}"/>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a:extLst>
            <a:ext uri="{FF2B5EF4-FFF2-40B4-BE49-F238E27FC236}">
              <a16:creationId xmlns:a16="http://schemas.microsoft.com/office/drawing/2014/main" id="{10C4401F-6DB9-43C4-8603-C5DF093A2CFF}"/>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9" name="直線コネクタ 688">
          <a:extLst>
            <a:ext uri="{FF2B5EF4-FFF2-40B4-BE49-F238E27FC236}">
              <a16:creationId xmlns:a16="http://schemas.microsoft.com/office/drawing/2014/main" id="{20126306-440D-472B-A05C-E3B6AE55B5FB}"/>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0" name="テキスト ボックス 689">
          <a:extLst>
            <a:ext uri="{FF2B5EF4-FFF2-40B4-BE49-F238E27FC236}">
              <a16:creationId xmlns:a16="http://schemas.microsoft.com/office/drawing/2014/main" id="{CA2C5B7E-D7AB-45A5-9A5C-BF8D675EE723}"/>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1" name="直線コネクタ 690">
          <a:extLst>
            <a:ext uri="{FF2B5EF4-FFF2-40B4-BE49-F238E27FC236}">
              <a16:creationId xmlns:a16="http://schemas.microsoft.com/office/drawing/2014/main" id="{C18980B9-E2F4-4810-8F79-0474490BC775}"/>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2" name="テキスト ボックス 691">
          <a:extLst>
            <a:ext uri="{FF2B5EF4-FFF2-40B4-BE49-F238E27FC236}">
              <a16:creationId xmlns:a16="http://schemas.microsoft.com/office/drawing/2014/main" id="{4AFBBAB9-52D2-4883-9C17-B11F363A217F}"/>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3" name="直線コネクタ 692">
          <a:extLst>
            <a:ext uri="{FF2B5EF4-FFF2-40B4-BE49-F238E27FC236}">
              <a16:creationId xmlns:a16="http://schemas.microsoft.com/office/drawing/2014/main" id="{1D94E71F-219E-455A-AE5C-2A5F93771B7E}"/>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4" name="テキスト ボックス 693">
          <a:extLst>
            <a:ext uri="{FF2B5EF4-FFF2-40B4-BE49-F238E27FC236}">
              <a16:creationId xmlns:a16="http://schemas.microsoft.com/office/drawing/2014/main" id="{58024A2D-1D78-47FA-B7DC-C7DF0FF09A35}"/>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5" name="直線コネクタ 694">
          <a:extLst>
            <a:ext uri="{FF2B5EF4-FFF2-40B4-BE49-F238E27FC236}">
              <a16:creationId xmlns:a16="http://schemas.microsoft.com/office/drawing/2014/main" id="{263F4DF3-8EAD-4267-AD1E-69CD2BB34797}"/>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6" name="テキスト ボックス 695">
          <a:extLst>
            <a:ext uri="{FF2B5EF4-FFF2-40B4-BE49-F238E27FC236}">
              <a16:creationId xmlns:a16="http://schemas.microsoft.com/office/drawing/2014/main" id="{5993EEE8-944B-44BA-B76F-FC80276790E7}"/>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EC7E7DF9-3DBA-4E0F-B89C-87CAB04022F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8" name="テキスト ボックス 697">
          <a:extLst>
            <a:ext uri="{FF2B5EF4-FFF2-40B4-BE49-F238E27FC236}">
              <a16:creationId xmlns:a16="http://schemas.microsoft.com/office/drawing/2014/main" id="{2A0A74B1-B2E8-4F80-9CD1-DF0625026870}"/>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博物館】&#10;有形固定資産減価償却率グラフ枠">
          <a:extLst>
            <a:ext uri="{FF2B5EF4-FFF2-40B4-BE49-F238E27FC236}">
              <a16:creationId xmlns:a16="http://schemas.microsoft.com/office/drawing/2014/main" id="{9CACD3A9-851D-41AF-8464-F0A734DA2F00}"/>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00" name="直線コネクタ 699">
          <a:extLst>
            <a:ext uri="{FF2B5EF4-FFF2-40B4-BE49-F238E27FC236}">
              <a16:creationId xmlns:a16="http://schemas.microsoft.com/office/drawing/2014/main" id="{1A35169B-E505-4C8E-B519-B0DC2BE5A39C}"/>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01" name="【博物館】&#10;有形固定資産減価償却率最小値テキスト">
          <a:extLst>
            <a:ext uri="{FF2B5EF4-FFF2-40B4-BE49-F238E27FC236}">
              <a16:creationId xmlns:a16="http://schemas.microsoft.com/office/drawing/2014/main" id="{569F9BD6-4B1A-41C0-81C9-48285AF4AC35}"/>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02" name="直線コネクタ 701">
          <a:extLst>
            <a:ext uri="{FF2B5EF4-FFF2-40B4-BE49-F238E27FC236}">
              <a16:creationId xmlns:a16="http://schemas.microsoft.com/office/drawing/2014/main" id="{D8084EE5-BF2E-421D-80FF-9AE9BAD230E5}"/>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03" name="【博物館】&#10;有形固定資産減価償却率最大値テキスト">
          <a:extLst>
            <a:ext uri="{FF2B5EF4-FFF2-40B4-BE49-F238E27FC236}">
              <a16:creationId xmlns:a16="http://schemas.microsoft.com/office/drawing/2014/main" id="{B23875F3-08C5-435E-8919-BE5517CB37BC}"/>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04" name="直線コネクタ 703">
          <a:extLst>
            <a:ext uri="{FF2B5EF4-FFF2-40B4-BE49-F238E27FC236}">
              <a16:creationId xmlns:a16="http://schemas.microsoft.com/office/drawing/2014/main" id="{24705031-2C25-447A-8E41-FEC128276BD8}"/>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05" name="【博物館】&#10;有形固定資産減価償却率平均値テキスト">
          <a:extLst>
            <a:ext uri="{FF2B5EF4-FFF2-40B4-BE49-F238E27FC236}">
              <a16:creationId xmlns:a16="http://schemas.microsoft.com/office/drawing/2014/main" id="{7F1E925A-CF85-48FD-A958-76F3212445E0}"/>
            </a:ext>
          </a:extLst>
        </xdr:cNvPr>
        <xdr:cNvSpPr txBox="1"/>
      </xdr:nvSpPr>
      <xdr:spPr>
        <a:xfrm>
          <a:off x="14744700" y="16638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06" name="フローチャート: 判断 705">
          <a:extLst>
            <a:ext uri="{FF2B5EF4-FFF2-40B4-BE49-F238E27FC236}">
              <a16:creationId xmlns:a16="http://schemas.microsoft.com/office/drawing/2014/main" id="{34855162-FB4E-4423-90BB-7BA5BB44EFE8}"/>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07" name="フローチャート: 判断 706">
          <a:extLst>
            <a:ext uri="{FF2B5EF4-FFF2-40B4-BE49-F238E27FC236}">
              <a16:creationId xmlns:a16="http://schemas.microsoft.com/office/drawing/2014/main" id="{FBEF8C80-E471-4C32-BD09-2DB9122E6B70}"/>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08" name="フローチャート: 判断 707">
          <a:extLst>
            <a:ext uri="{FF2B5EF4-FFF2-40B4-BE49-F238E27FC236}">
              <a16:creationId xmlns:a16="http://schemas.microsoft.com/office/drawing/2014/main" id="{B81EF42F-A5B5-4436-8761-17803A4E05A5}"/>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09" name="フローチャート: 判断 708">
          <a:extLst>
            <a:ext uri="{FF2B5EF4-FFF2-40B4-BE49-F238E27FC236}">
              <a16:creationId xmlns:a16="http://schemas.microsoft.com/office/drawing/2014/main" id="{61932996-A4AD-472C-B5A0-82783AA53A72}"/>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10" name="フローチャート: 判断 709">
          <a:extLst>
            <a:ext uri="{FF2B5EF4-FFF2-40B4-BE49-F238E27FC236}">
              <a16:creationId xmlns:a16="http://schemas.microsoft.com/office/drawing/2014/main" id="{FEE20325-2608-4DE7-8897-8847FD2E17BC}"/>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A28F8F0-82C3-4CF8-B349-D9076A792E28}"/>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DD8EAAA8-0085-4B8C-AC2A-FE8DF93EF4A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22CF552-BACD-412D-BEFE-ECB5C01679DC}"/>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E532F88E-29EF-4816-A547-FEEB4ED2A9D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4E2A8E86-3899-4264-A901-DA487CBA06D9}"/>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109982</xdr:rowOff>
    </xdr:from>
    <xdr:to>
      <xdr:col>85</xdr:col>
      <xdr:colOff>177800</xdr:colOff>
      <xdr:row>105</xdr:row>
      <xdr:rowOff>40132</xdr:rowOff>
    </xdr:to>
    <xdr:sp macro="" textlink="">
      <xdr:nvSpPr>
        <xdr:cNvPr id="716" name="楕円 715">
          <a:extLst>
            <a:ext uri="{FF2B5EF4-FFF2-40B4-BE49-F238E27FC236}">
              <a16:creationId xmlns:a16="http://schemas.microsoft.com/office/drawing/2014/main" id="{9451C710-DB18-42EC-8178-1D1E7B8B576E}"/>
            </a:ext>
          </a:extLst>
        </xdr:cNvPr>
        <xdr:cNvSpPr/>
      </xdr:nvSpPr>
      <xdr:spPr>
        <a:xfrm>
          <a:off x="14649450" y="16947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88409</xdr:rowOff>
    </xdr:from>
    <xdr:ext cx="405111" cy="259045"/>
    <xdr:sp macro="" textlink="">
      <xdr:nvSpPr>
        <xdr:cNvPr id="717" name="【博物館】&#10;有形固定資産減価償却率該当値テキスト">
          <a:extLst>
            <a:ext uri="{FF2B5EF4-FFF2-40B4-BE49-F238E27FC236}">
              <a16:creationId xmlns:a16="http://schemas.microsoft.com/office/drawing/2014/main" id="{B08042E6-76D8-4958-8F1A-1027B447F7C0}"/>
            </a:ext>
          </a:extLst>
        </xdr:cNvPr>
        <xdr:cNvSpPr txBox="1"/>
      </xdr:nvSpPr>
      <xdr:spPr>
        <a:xfrm>
          <a:off x="14744700" y="169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64263</xdr:rowOff>
    </xdr:from>
    <xdr:to>
      <xdr:col>81</xdr:col>
      <xdr:colOff>101600</xdr:colOff>
      <xdr:row>104</xdr:row>
      <xdr:rowOff>165863</xdr:rowOff>
    </xdr:to>
    <xdr:sp macro="" textlink="">
      <xdr:nvSpPr>
        <xdr:cNvPr id="718" name="楕円 717">
          <a:extLst>
            <a:ext uri="{FF2B5EF4-FFF2-40B4-BE49-F238E27FC236}">
              <a16:creationId xmlns:a16="http://schemas.microsoft.com/office/drawing/2014/main" id="{88D4BA80-4418-402A-8111-76854DD581E8}"/>
            </a:ext>
          </a:extLst>
        </xdr:cNvPr>
        <xdr:cNvSpPr/>
      </xdr:nvSpPr>
      <xdr:spPr>
        <a:xfrm>
          <a:off x="13887450" y="169076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115063</xdr:rowOff>
    </xdr:from>
    <xdr:to>
      <xdr:col>85</xdr:col>
      <xdr:colOff>127000</xdr:colOff>
      <xdr:row>104</xdr:row>
      <xdr:rowOff>160782</xdr:rowOff>
    </xdr:to>
    <xdr:cxnSp macro="">
      <xdr:nvCxnSpPr>
        <xdr:cNvPr id="719" name="直線コネクタ 718">
          <a:extLst>
            <a:ext uri="{FF2B5EF4-FFF2-40B4-BE49-F238E27FC236}">
              <a16:creationId xmlns:a16="http://schemas.microsoft.com/office/drawing/2014/main" id="{38202743-B2A9-4C9B-B1B7-854BD2B1DE3C}"/>
            </a:ext>
          </a:extLst>
        </xdr:cNvPr>
        <xdr:cNvCxnSpPr/>
      </xdr:nvCxnSpPr>
      <xdr:spPr>
        <a:xfrm>
          <a:off x="13935075" y="16955263"/>
          <a:ext cx="762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18542</xdr:rowOff>
    </xdr:from>
    <xdr:to>
      <xdr:col>76</xdr:col>
      <xdr:colOff>165100</xdr:colOff>
      <xdr:row>104</xdr:row>
      <xdr:rowOff>120142</xdr:rowOff>
    </xdr:to>
    <xdr:sp macro="" textlink="">
      <xdr:nvSpPr>
        <xdr:cNvPr id="720" name="楕円 719">
          <a:extLst>
            <a:ext uri="{FF2B5EF4-FFF2-40B4-BE49-F238E27FC236}">
              <a16:creationId xmlns:a16="http://schemas.microsoft.com/office/drawing/2014/main" id="{835F9ADB-E8A1-47AC-83FA-1923C77D6E1E}"/>
            </a:ext>
          </a:extLst>
        </xdr:cNvPr>
        <xdr:cNvSpPr/>
      </xdr:nvSpPr>
      <xdr:spPr>
        <a:xfrm>
          <a:off x="13096875" y="168587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69342</xdr:rowOff>
    </xdr:from>
    <xdr:to>
      <xdr:col>81</xdr:col>
      <xdr:colOff>50800</xdr:colOff>
      <xdr:row>104</xdr:row>
      <xdr:rowOff>115063</xdr:rowOff>
    </xdr:to>
    <xdr:cxnSp macro="">
      <xdr:nvCxnSpPr>
        <xdr:cNvPr id="721" name="直線コネクタ 720">
          <a:extLst>
            <a:ext uri="{FF2B5EF4-FFF2-40B4-BE49-F238E27FC236}">
              <a16:creationId xmlns:a16="http://schemas.microsoft.com/office/drawing/2014/main" id="{6CA632C2-4230-43EC-8F3A-096E320E6588}"/>
            </a:ext>
          </a:extLst>
        </xdr:cNvPr>
        <xdr:cNvCxnSpPr/>
      </xdr:nvCxnSpPr>
      <xdr:spPr>
        <a:xfrm>
          <a:off x="13144500" y="16906367"/>
          <a:ext cx="790575"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22" name="楕円 721">
          <a:extLst>
            <a:ext uri="{FF2B5EF4-FFF2-40B4-BE49-F238E27FC236}">
              <a16:creationId xmlns:a16="http://schemas.microsoft.com/office/drawing/2014/main" id="{8CEA0A4C-1F5B-4B95-9DF1-159B3FE820F8}"/>
            </a:ext>
          </a:extLst>
        </xdr:cNvPr>
        <xdr:cNvSpPr/>
      </xdr:nvSpPr>
      <xdr:spPr>
        <a:xfrm>
          <a:off x="12296775" y="168193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23622</xdr:rowOff>
    </xdr:from>
    <xdr:to>
      <xdr:col>76</xdr:col>
      <xdr:colOff>114300</xdr:colOff>
      <xdr:row>104</xdr:row>
      <xdr:rowOff>69342</xdr:rowOff>
    </xdr:to>
    <xdr:cxnSp macro="">
      <xdr:nvCxnSpPr>
        <xdr:cNvPr id="723" name="直線コネクタ 722">
          <a:extLst>
            <a:ext uri="{FF2B5EF4-FFF2-40B4-BE49-F238E27FC236}">
              <a16:creationId xmlns:a16="http://schemas.microsoft.com/office/drawing/2014/main" id="{4FEAA144-CE90-4786-9358-AFFBAC068A42}"/>
            </a:ext>
          </a:extLst>
        </xdr:cNvPr>
        <xdr:cNvCxnSpPr/>
      </xdr:nvCxnSpPr>
      <xdr:spPr>
        <a:xfrm>
          <a:off x="12344400" y="16866997"/>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724" name="n_1aveValue【博物館】&#10;有形固定資産減価償却率">
          <a:extLst>
            <a:ext uri="{FF2B5EF4-FFF2-40B4-BE49-F238E27FC236}">
              <a16:creationId xmlns:a16="http://schemas.microsoft.com/office/drawing/2014/main" id="{8D236E90-9D26-4EE2-874B-932520380ECB}"/>
            </a:ext>
          </a:extLst>
        </xdr:cNvPr>
        <xdr:cNvSpPr txBox="1"/>
      </xdr:nvSpPr>
      <xdr:spPr>
        <a:xfrm>
          <a:off x="13745219" y="1654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725" name="n_2aveValue【博物館】&#10;有形固定資産減価償却率">
          <a:extLst>
            <a:ext uri="{FF2B5EF4-FFF2-40B4-BE49-F238E27FC236}">
              <a16:creationId xmlns:a16="http://schemas.microsoft.com/office/drawing/2014/main" id="{576959B6-A6E1-47BC-BAE9-1FA3BF056202}"/>
            </a:ext>
          </a:extLst>
        </xdr:cNvPr>
        <xdr:cNvSpPr txBox="1"/>
      </xdr:nvSpPr>
      <xdr:spPr>
        <a:xfrm>
          <a:off x="12964169" y="16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726" name="n_3aveValue【博物館】&#10;有形固定資産減価償却率">
          <a:extLst>
            <a:ext uri="{FF2B5EF4-FFF2-40B4-BE49-F238E27FC236}">
              <a16:creationId xmlns:a16="http://schemas.microsoft.com/office/drawing/2014/main" id="{2D910738-8AF6-4BED-8877-9514542E5453}"/>
            </a:ext>
          </a:extLst>
        </xdr:cNvPr>
        <xdr:cNvSpPr txBox="1"/>
      </xdr:nvSpPr>
      <xdr:spPr>
        <a:xfrm>
          <a:off x="12164069" y="164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727" name="n_4aveValue【博物館】&#10;有形固定資産減価償却率">
          <a:extLst>
            <a:ext uri="{FF2B5EF4-FFF2-40B4-BE49-F238E27FC236}">
              <a16:creationId xmlns:a16="http://schemas.microsoft.com/office/drawing/2014/main" id="{D9FBB284-557C-43D8-A6F5-B9DE7F8E8D0A}"/>
            </a:ext>
          </a:extLst>
        </xdr:cNvPr>
        <xdr:cNvSpPr txBox="1"/>
      </xdr:nvSpPr>
      <xdr:spPr>
        <a:xfrm>
          <a:off x="11354444" y="1630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156990</xdr:rowOff>
    </xdr:from>
    <xdr:ext cx="405111" cy="259045"/>
    <xdr:sp macro="" textlink="">
      <xdr:nvSpPr>
        <xdr:cNvPr id="728" name="n_1mainValue【博物館】&#10;有形固定資産減価償却率">
          <a:extLst>
            <a:ext uri="{FF2B5EF4-FFF2-40B4-BE49-F238E27FC236}">
              <a16:creationId xmlns:a16="http://schemas.microsoft.com/office/drawing/2014/main" id="{155642F9-CA07-47A7-9F2F-ADC8A5350BDB}"/>
            </a:ext>
          </a:extLst>
        </xdr:cNvPr>
        <xdr:cNvSpPr txBox="1"/>
      </xdr:nvSpPr>
      <xdr:spPr>
        <a:xfrm>
          <a:off x="13745219" y="170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111269</xdr:rowOff>
    </xdr:from>
    <xdr:ext cx="405111" cy="259045"/>
    <xdr:sp macro="" textlink="">
      <xdr:nvSpPr>
        <xdr:cNvPr id="729" name="n_2mainValue【博物館】&#10;有形固定資産減価償却率">
          <a:extLst>
            <a:ext uri="{FF2B5EF4-FFF2-40B4-BE49-F238E27FC236}">
              <a16:creationId xmlns:a16="http://schemas.microsoft.com/office/drawing/2014/main" id="{B9547CD3-1C3D-44F2-9287-C00A3427A5D6}"/>
            </a:ext>
          </a:extLst>
        </xdr:cNvPr>
        <xdr:cNvSpPr txBox="1"/>
      </xdr:nvSpPr>
      <xdr:spPr>
        <a:xfrm>
          <a:off x="12964169" y="1695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730" name="n_3mainValue【博物館】&#10;有形固定資産減価償却率">
          <a:extLst>
            <a:ext uri="{FF2B5EF4-FFF2-40B4-BE49-F238E27FC236}">
              <a16:creationId xmlns:a16="http://schemas.microsoft.com/office/drawing/2014/main" id="{59F70A07-1238-4B16-ABF8-4306457D417A}"/>
            </a:ext>
          </a:extLst>
        </xdr:cNvPr>
        <xdr:cNvSpPr txBox="1"/>
      </xdr:nvSpPr>
      <xdr:spPr>
        <a:xfrm>
          <a:off x="12164069" y="1690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DA3DEA01-3B59-4FD4-A1FA-F2E8D03428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2" name="正方形/長方形 731">
          <a:extLst>
            <a:ext uri="{FF2B5EF4-FFF2-40B4-BE49-F238E27FC236}">
              <a16:creationId xmlns:a16="http://schemas.microsoft.com/office/drawing/2014/main" id="{5762894B-8936-40B4-9158-14603592AD70}"/>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3" name="正方形/長方形 732">
          <a:extLst>
            <a:ext uri="{FF2B5EF4-FFF2-40B4-BE49-F238E27FC236}">
              <a16:creationId xmlns:a16="http://schemas.microsoft.com/office/drawing/2014/main" id="{7E215141-3BA6-4979-94CA-E77D2E9DA630}"/>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4" name="正方形/長方形 733">
          <a:extLst>
            <a:ext uri="{FF2B5EF4-FFF2-40B4-BE49-F238E27FC236}">
              <a16:creationId xmlns:a16="http://schemas.microsoft.com/office/drawing/2014/main" id="{4B154B9C-0CDB-43E7-9948-9B92BF617975}"/>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5" name="正方形/長方形 734">
          <a:extLst>
            <a:ext uri="{FF2B5EF4-FFF2-40B4-BE49-F238E27FC236}">
              <a16:creationId xmlns:a16="http://schemas.microsoft.com/office/drawing/2014/main" id="{E6A2DF38-2488-4E06-807E-EF3E4D6CEA29}"/>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a16="http://schemas.microsoft.com/office/drawing/2014/main" id="{11A7157E-91A5-4877-9C7F-C5127F22F719}"/>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a16="http://schemas.microsoft.com/office/drawing/2014/main" id="{9191DF84-67E1-49FD-AB6C-0B16E694CECD}"/>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a16="http://schemas.microsoft.com/office/drawing/2014/main" id="{8558A8B1-E40A-4297-8E5B-994616B86F12}"/>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5D14A361-75C5-4984-BE68-755695B5FDE0}"/>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id="{1748514D-5741-4D1A-8A15-D7654466E363}"/>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4519AF71-9B40-437C-859A-4DA703908012}"/>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id="{31691332-2412-4DB6-A077-CEC618FDE3C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id="{56CD5278-E8D9-4FD4-949E-01E4538CAB80}"/>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id="{D2B2C67A-13CB-4838-BB93-CE298BECBE0D}"/>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id="{31A25050-A0DE-4216-A5BB-B9394483676E}"/>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id="{65342732-FD3D-46D3-BC75-9B11F96FB1DD}"/>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id="{ECE724A0-CB6D-42C9-B33D-A40AD8D25EF2}"/>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id="{4C139CAE-3E50-4388-813D-A66D33BA81F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id="{45765B74-1B61-40BA-A5D7-23EE64A2ACE2}"/>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7CC19A07-D080-4479-8B37-938DA802E49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4BB663E9-39C5-46EB-B705-F62E56FF725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博物館】&#10;一人当たり面積グラフ枠">
          <a:extLst>
            <a:ext uri="{FF2B5EF4-FFF2-40B4-BE49-F238E27FC236}">
              <a16:creationId xmlns:a16="http://schemas.microsoft.com/office/drawing/2014/main" id="{3F9DACCB-3201-4348-A045-322255CF694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3" name="直線コネクタ 752">
          <a:extLst>
            <a:ext uri="{FF2B5EF4-FFF2-40B4-BE49-F238E27FC236}">
              <a16:creationId xmlns:a16="http://schemas.microsoft.com/office/drawing/2014/main" id="{A46E04E5-4C94-4F86-BF4D-FACCB41096F4}"/>
            </a:ext>
          </a:extLst>
        </xdr:cNvPr>
        <xdr:cNvCxnSpPr/>
      </xdr:nvCxnSpPr>
      <xdr:spPr>
        <a:xfrm flipV="1">
          <a:off x="19952970" y="162687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54" name="【博物館】&#10;一人当たり面積最小値テキスト">
          <a:extLst>
            <a:ext uri="{FF2B5EF4-FFF2-40B4-BE49-F238E27FC236}">
              <a16:creationId xmlns:a16="http://schemas.microsoft.com/office/drawing/2014/main" id="{127069E5-CF9F-4A27-84C1-52DC0968F8FF}"/>
            </a:ext>
          </a:extLst>
        </xdr:cNvPr>
        <xdr:cNvSpPr txBox="1"/>
      </xdr:nvSpPr>
      <xdr:spPr>
        <a:xfrm>
          <a:off x="20002500"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55" name="直線コネクタ 754">
          <a:extLst>
            <a:ext uri="{FF2B5EF4-FFF2-40B4-BE49-F238E27FC236}">
              <a16:creationId xmlns:a16="http://schemas.microsoft.com/office/drawing/2014/main" id="{A24B4889-E771-4A8C-9CAE-76B8FD2FA4B4}"/>
            </a:ext>
          </a:extLst>
        </xdr:cNvPr>
        <xdr:cNvCxnSpPr/>
      </xdr:nvCxnSpPr>
      <xdr:spPr>
        <a:xfrm>
          <a:off x="198786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56" name="【博物館】&#10;一人当たり面積最大値テキスト">
          <a:extLst>
            <a:ext uri="{FF2B5EF4-FFF2-40B4-BE49-F238E27FC236}">
              <a16:creationId xmlns:a16="http://schemas.microsoft.com/office/drawing/2014/main" id="{3503B2F3-F3BD-46F0-9BDB-9841952A0334}"/>
            </a:ext>
          </a:extLst>
        </xdr:cNvPr>
        <xdr:cNvSpPr txBox="1"/>
      </xdr:nvSpPr>
      <xdr:spPr>
        <a:xfrm>
          <a:off x="20002500"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57" name="直線コネクタ 756">
          <a:extLst>
            <a:ext uri="{FF2B5EF4-FFF2-40B4-BE49-F238E27FC236}">
              <a16:creationId xmlns:a16="http://schemas.microsoft.com/office/drawing/2014/main" id="{0A7CAB9D-4460-4B39-8A7D-D373799EC750}"/>
            </a:ext>
          </a:extLst>
        </xdr:cNvPr>
        <xdr:cNvCxnSpPr/>
      </xdr:nvCxnSpPr>
      <xdr:spPr>
        <a:xfrm>
          <a:off x="19878675" y="16268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758" name="【博物館】&#10;一人当たり面積平均値テキスト">
          <a:extLst>
            <a:ext uri="{FF2B5EF4-FFF2-40B4-BE49-F238E27FC236}">
              <a16:creationId xmlns:a16="http://schemas.microsoft.com/office/drawing/2014/main" id="{225B2B85-2FB7-47C8-825F-95A85D87CF16}"/>
            </a:ext>
          </a:extLst>
        </xdr:cNvPr>
        <xdr:cNvSpPr txBox="1"/>
      </xdr:nvSpPr>
      <xdr:spPr>
        <a:xfrm>
          <a:off x="20002500" y="16999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59" name="フローチャート: 判断 758">
          <a:extLst>
            <a:ext uri="{FF2B5EF4-FFF2-40B4-BE49-F238E27FC236}">
              <a16:creationId xmlns:a16="http://schemas.microsoft.com/office/drawing/2014/main" id="{C387D2D3-94E5-49B2-B0E9-2881E5B3413F}"/>
            </a:ext>
          </a:extLst>
        </xdr:cNvPr>
        <xdr:cNvSpPr/>
      </xdr:nvSpPr>
      <xdr:spPr>
        <a:xfrm>
          <a:off x="19897725"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60" name="フローチャート: 判断 759">
          <a:extLst>
            <a:ext uri="{FF2B5EF4-FFF2-40B4-BE49-F238E27FC236}">
              <a16:creationId xmlns:a16="http://schemas.microsoft.com/office/drawing/2014/main" id="{E25F1D60-5541-4E15-903F-562129DEB7EA}"/>
            </a:ext>
          </a:extLst>
        </xdr:cNvPr>
        <xdr:cNvSpPr/>
      </xdr:nvSpPr>
      <xdr:spPr>
        <a:xfrm>
          <a:off x="19154775" y="169449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761" name="フローチャート: 判断 760">
          <a:extLst>
            <a:ext uri="{FF2B5EF4-FFF2-40B4-BE49-F238E27FC236}">
              <a16:creationId xmlns:a16="http://schemas.microsoft.com/office/drawing/2014/main" id="{FDD52380-E1D7-403C-B9CA-22FE61A645DE}"/>
            </a:ext>
          </a:extLst>
        </xdr:cNvPr>
        <xdr:cNvSpPr/>
      </xdr:nvSpPr>
      <xdr:spPr>
        <a:xfrm>
          <a:off x="18345150"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2" name="フローチャート: 判断 761">
          <a:extLst>
            <a:ext uri="{FF2B5EF4-FFF2-40B4-BE49-F238E27FC236}">
              <a16:creationId xmlns:a16="http://schemas.microsoft.com/office/drawing/2014/main" id="{7205B8D4-7ECD-4577-AD79-BC875B32A1F4}"/>
            </a:ext>
          </a:extLst>
        </xdr:cNvPr>
        <xdr:cNvSpPr/>
      </xdr:nvSpPr>
      <xdr:spPr>
        <a:xfrm>
          <a:off x="17554575" y="16802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763" name="フローチャート: 判断 762">
          <a:extLst>
            <a:ext uri="{FF2B5EF4-FFF2-40B4-BE49-F238E27FC236}">
              <a16:creationId xmlns:a16="http://schemas.microsoft.com/office/drawing/2014/main" id="{4A9E1320-E0BC-4BD7-A409-3A79CFC809D7}"/>
            </a:ext>
          </a:extLst>
        </xdr:cNvPr>
        <xdr:cNvSpPr/>
      </xdr:nvSpPr>
      <xdr:spPr>
        <a:xfrm>
          <a:off x="16754475" y="16802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2FC02C0-F07B-432C-8B29-255F40E284D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C56D676-28C1-472F-905D-4903FCC9C21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31D3922F-9322-4546-A3E7-B079D862B78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13B729B-5A59-4DFB-ABB8-E996668EA1B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554D7B9-6EAA-4789-A077-3CC74A6BBBA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769" name="楕円 768">
          <a:extLst>
            <a:ext uri="{FF2B5EF4-FFF2-40B4-BE49-F238E27FC236}">
              <a16:creationId xmlns:a16="http://schemas.microsoft.com/office/drawing/2014/main" id="{65F3D716-0612-402D-90FE-A035B0CE6F4B}"/>
            </a:ext>
          </a:extLst>
        </xdr:cNvPr>
        <xdr:cNvSpPr/>
      </xdr:nvSpPr>
      <xdr:spPr>
        <a:xfrm>
          <a:off x="19897725" y="16944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124477</xdr:rowOff>
    </xdr:from>
    <xdr:ext cx="469744" cy="259045"/>
    <xdr:sp macro="" textlink="">
      <xdr:nvSpPr>
        <xdr:cNvPr id="770" name="【博物館】&#10;一人当たり面積該当値テキスト">
          <a:extLst>
            <a:ext uri="{FF2B5EF4-FFF2-40B4-BE49-F238E27FC236}">
              <a16:creationId xmlns:a16="http://schemas.microsoft.com/office/drawing/2014/main" id="{2854AEA3-DC9A-44CB-9B20-EC94F253125E}"/>
            </a:ext>
          </a:extLst>
        </xdr:cNvPr>
        <xdr:cNvSpPr txBox="1"/>
      </xdr:nvSpPr>
      <xdr:spPr>
        <a:xfrm>
          <a:off x="20002500"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71" name="楕円 770">
          <a:extLst>
            <a:ext uri="{FF2B5EF4-FFF2-40B4-BE49-F238E27FC236}">
              <a16:creationId xmlns:a16="http://schemas.microsoft.com/office/drawing/2014/main" id="{7FB1842A-C9FB-4FF3-AFB6-7019C6F3C955}"/>
            </a:ext>
          </a:extLst>
        </xdr:cNvPr>
        <xdr:cNvSpPr/>
      </xdr:nvSpPr>
      <xdr:spPr>
        <a:xfrm>
          <a:off x="19154775" y="169449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152400</xdr:rowOff>
    </xdr:to>
    <xdr:cxnSp macro="">
      <xdr:nvCxnSpPr>
        <xdr:cNvPr id="772" name="直線コネクタ 771">
          <a:extLst>
            <a:ext uri="{FF2B5EF4-FFF2-40B4-BE49-F238E27FC236}">
              <a16:creationId xmlns:a16="http://schemas.microsoft.com/office/drawing/2014/main" id="{3A3C2E21-BCE2-4D4B-86B0-EF91B98C5023}"/>
            </a:ext>
          </a:extLst>
        </xdr:cNvPr>
        <xdr:cNvCxnSpPr/>
      </xdr:nvCxnSpPr>
      <xdr:spPr>
        <a:xfrm>
          <a:off x="19202400" y="169926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73" name="楕円 772">
          <a:extLst>
            <a:ext uri="{FF2B5EF4-FFF2-40B4-BE49-F238E27FC236}">
              <a16:creationId xmlns:a16="http://schemas.microsoft.com/office/drawing/2014/main" id="{6D3D1C7D-F521-46AE-8923-3BE2AB51D265}"/>
            </a:ext>
          </a:extLst>
        </xdr:cNvPr>
        <xdr:cNvSpPr/>
      </xdr:nvSpPr>
      <xdr:spPr>
        <a:xfrm>
          <a:off x="18345150" y="16944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74" name="直線コネクタ 773">
          <a:extLst>
            <a:ext uri="{FF2B5EF4-FFF2-40B4-BE49-F238E27FC236}">
              <a16:creationId xmlns:a16="http://schemas.microsoft.com/office/drawing/2014/main" id="{879D51EC-E864-48E0-AE58-3795CDDAA8D9}"/>
            </a:ext>
          </a:extLst>
        </xdr:cNvPr>
        <xdr:cNvCxnSpPr/>
      </xdr:nvCxnSpPr>
      <xdr:spPr>
        <a:xfrm>
          <a:off x="18392775" y="169926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75" name="楕円 774">
          <a:extLst>
            <a:ext uri="{FF2B5EF4-FFF2-40B4-BE49-F238E27FC236}">
              <a16:creationId xmlns:a16="http://schemas.microsoft.com/office/drawing/2014/main" id="{B9231969-933A-4CFD-964E-D1A4387C2A4A}"/>
            </a:ext>
          </a:extLst>
        </xdr:cNvPr>
        <xdr:cNvSpPr/>
      </xdr:nvSpPr>
      <xdr:spPr>
        <a:xfrm>
          <a:off x="17554575" y="169449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152400</xdr:rowOff>
    </xdr:to>
    <xdr:cxnSp macro="">
      <xdr:nvCxnSpPr>
        <xdr:cNvPr id="776" name="直線コネクタ 775">
          <a:extLst>
            <a:ext uri="{FF2B5EF4-FFF2-40B4-BE49-F238E27FC236}">
              <a16:creationId xmlns:a16="http://schemas.microsoft.com/office/drawing/2014/main" id="{DA283734-CE4B-45F0-A2F0-0681CDF5372C}"/>
            </a:ext>
          </a:extLst>
        </xdr:cNvPr>
        <xdr:cNvCxnSpPr/>
      </xdr:nvCxnSpPr>
      <xdr:spPr>
        <a:xfrm>
          <a:off x="17602200" y="169926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77" name="n_1aveValue【博物館】&#10;一人当たり面積">
          <a:extLst>
            <a:ext uri="{FF2B5EF4-FFF2-40B4-BE49-F238E27FC236}">
              <a16:creationId xmlns:a16="http://schemas.microsoft.com/office/drawing/2014/main" id="{BEBA35B9-D2D0-4594-A04C-04130CF52F0F}"/>
            </a:ext>
          </a:extLst>
        </xdr:cNvPr>
        <xdr:cNvSpPr txBox="1"/>
      </xdr:nvSpPr>
      <xdr:spPr>
        <a:xfrm>
          <a:off x="18983402" y="170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778" name="n_2aveValue【博物館】&#10;一人当たり面積">
          <a:extLst>
            <a:ext uri="{FF2B5EF4-FFF2-40B4-BE49-F238E27FC236}">
              <a16:creationId xmlns:a16="http://schemas.microsoft.com/office/drawing/2014/main" id="{A19A3857-60FF-4472-A332-0C12CAB520F9}"/>
            </a:ext>
          </a:extLst>
        </xdr:cNvPr>
        <xdr:cNvSpPr txBox="1"/>
      </xdr:nvSpPr>
      <xdr:spPr>
        <a:xfrm>
          <a:off x="18183302" y="171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79" name="n_3aveValue【博物館】&#10;一人当たり面積">
          <a:extLst>
            <a:ext uri="{FF2B5EF4-FFF2-40B4-BE49-F238E27FC236}">
              <a16:creationId xmlns:a16="http://schemas.microsoft.com/office/drawing/2014/main" id="{F2E717D2-4D1B-4AC6-A11C-6A39580C411B}"/>
            </a:ext>
          </a:extLst>
        </xdr:cNvPr>
        <xdr:cNvSpPr txBox="1"/>
      </xdr:nvSpPr>
      <xdr:spPr>
        <a:xfrm>
          <a:off x="173832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780" name="n_4aveValue【博物館】&#10;一人当たり面積">
          <a:extLst>
            <a:ext uri="{FF2B5EF4-FFF2-40B4-BE49-F238E27FC236}">
              <a16:creationId xmlns:a16="http://schemas.microsoft.com/office/drawing/2014/main" id="{BC97BD83-1C71-4D20-ABB9-CD1168F781E7}"/>
            </a:ext>
          </a:extLst>
        </xdr:cNvPr>
        <xdr:cNvSpPr txBox="1"/>
      </xdr:nvSpPr>
      <xdr:spPr>
        <a:xfrm>
          <a:off x="16592627"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81" name="n_1mainValue【博物館】&#10;一人当たり面積">
          <a:extLst>
            <a:ext uri="{FF2B5EF4-FFF2-40B4-BE49-F238E27FC236}">
              <a16:creationId xmlns:a16="http://schemas.microsoft.com/office/drawing/2014/main" id="{B1333216-02DB-4346-B35A-21BFB603BF64}"/>
            </a:ext>
          </a:extLst>
        </xdr:cNvPr>
        <xdr:cNvSpPr txBox="1"/>
      </xdr:nvSpPr>
      <xdr:spPr>
        <a:xfrm>
          <a:off x="18983402" y="167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82" name="n_2mainValue【博物館】&#10;一人当たり面積">
          <a:extLst>
            <a:ext uri="{FF2B5EF4-FFF2-40B4-BE49-F238E27FC236}">
              <a16:creationId xmlns:a16="http://schemas.microsoft.com/office/drawing/2014/main" id="{D0AED4C3-C6F8-439F-AF28-E8E0E0B6DA16}"/>
            </a:ext>
          </a:extLst>
        </xdr:cNvPr>
        <xdr:cNvSpPr txBox="1"/>
      </xdr:nvSpPr>
      <xdr:spPr>
        <a:xfrm>
          <a:off x="18183302" y="167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783" name="n_3mainValue【博物館】&#10;一人当たり面積">
          <a:extLst>
            <a:ext uri="{FF2B5EF4-FFF2-40B4-BE49-F238E27FC236}">
              <a16:creationId xmlns:a16="http://schemas.microsoft.com/office/drawing/2014/main" id="{1FC78919-B1CF-4F3F-B62A-3B24363B3140}"/>
            </a:ext>
          </a:extLst>
        </xdr:cNvPr>
        <xdr:cNvSpPr txBox="1"/>
      </xdr:nvSpPr>
      <xdr:spPr>
        <a:xfrm>
          <a:off x="17383202" y="1702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E76CB285-D0A7-4DC6-A075-D9DCE51BDA0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D67AA3CB-61AB-4B6C-B5BA-E6980BAAF3B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672B8F31-E0FF-441F-A1CD-F0F8DC8A17DD}"/>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各施設における有形固定資産減価償却率は、類似団体平均値を上回るものが多く、特に、学校施設及び港湾・漁港が高くなっている。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今後は、公共施設等総合管理計画に基づき、老朽化した施設について計画的な予防保全による長寿命化を進めていくなど、公共施設の適正管理に努めていく。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3B2743-F72F-4309-9A88-45A3D423E9B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9B8B0F-DCC1-416C-ADC7-C7267361FFE3}"/>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D40279-654A-44F7-BFB6-FD84E5B452F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07C7C2-BDBA-474A-8553-BF75C0BCA1F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7C6204-8B27-458E-8037-2FE5A9251E1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B68976-00EC-4B09-B788-872301775B3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9E09D0-44EC-485B-8067-F4B577F549D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3CC60B-1CB1-403E-BAC0-C3963EC176F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F4EB89-35DB-4068-B29A-A4FD9F45654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DCECDE-1C6A-4E2C-B013-E73D7C5D01D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C740BF-2DC5-4177-92AE-9177B5AE420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D2385A-826F-4368-9167-C4DF9346E0A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FD18C8-4D71-4CE6-BA8C-C2B900F9609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13264C-103D-4C37-B5D0-B38ED4337F0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D8252F-B5AA-4E77-AE3E-06579870BC2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4885438-68EE-46CF-8A84-11AC8B9BE09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6C176C-72EB-4C2D-85D2-E290F75BE22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31312E-1527-4D23-A559-EC804A3584F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1BB732-CF8D-4148-BC5B-13D9A1C85D7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53B625-D463-44D1-8270-5EFFC5DF40B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904B84-5C5F-44CE-8C99-F5AB5E9554A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069A0E-A04D-4940-90E7-55D88CAD19C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42AE90-4D35-4B6A-AB0D-E5915344F38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2E1337-D749-4F33-BE8B-A43844FA658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8CBFAA-2D63-4A6B-AA80-6D0FE3E0AE0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24020E-1DC6-452C-B753-CF4F68765DD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2F3F4A-D958-4E52-B4AA-6A9224590F0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8444E76A-1F4A-49FC-BA76-971A6982C65D}"/>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391F572C-D5CD-475E-BDAB-2181B353382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46EE797F-08BB-4F5F-8E1F-8456EBB24F1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5C3EDFDC-484A-48C0-859B-AB748F7C2CB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24AA15B8-B99B-4791-9B0D-6F688899969D}"/>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C5D83FF-1304-476C-ABB1-05AF490BE29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C8EAC662-6AAF-4892-A316-D87168CCDE5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635EF7DF-F7CB-42AC-BE68-50BDE2AD938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3E54BAA-D17C-4744-AD64-6589847925F8}"/>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FBF1B14-A53D-43FA-A722-7A09412DDD56}"/>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DE95E3C3-413E-48FC-BC5E-313B746140B4}"/>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D9BFF2-61E0-474D-8A21-668DFAD8636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F23154-BFCE-48D4-A052-38467D87F2F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2773FC-4B44-4CE3-8C22-8DD5F6C44E4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26F6C5-9080-4AC8-ACCC-D70B159971FF}"/>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20B3DCF-7637-4735-8527-0EE781C0896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79CFCB0-5BCD-41BB-8993-F1651F2814A5}"/>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F78E9D-7D07-4FFF-AE0C-8EB803CFD9AB}"/>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EC6BA81-3A2D-4392-A0DC-AAAAA3CDC73F}"/>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C8F3EB5-1A3F-444D-A81A-A2F19D018B0A}"/>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465C9E5-3E3E-4A43-B229-A29CAB9AF310}"/>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497271-CBDC-45BF-8A15-BC4BF8BC22F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406A37E-D4F4-49EC-81F4-B39BC2C49259}"/>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6BE8143-0425-4F0E-8EAD-62C59C47A0BC}"/>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FA78CB2B-0748-430B-B09D-D26D147E0A91}"/>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E5569D0-373E-4E02-B6C8-804FA73E060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CFF4D56F-4DA7-4401-AF06-ED1229CC92F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239B2C23-1C1E-4C02-8149-32C30F246424}"/>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7CFF8690-8573-4EEB-B336-CC28BE834E4C}"/>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7F4FF9ED-BE9E-4E92-9CC0-7341126A54D0}"/>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8E468675-9AE8-4AAD-8BF2-F7AA6FA07259}"/>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B7A73F7A-6200-4FB9-8833-57CD9639C538}"/>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ABA7FE69-937C-49D8-B075-1361F2BDC781}"/>
            </a:ext>
          </a:extLst>
        </xdr:cNvPr>
        <xdr:cNvSpPr txBox="1"/>
      </xdr:nvSpPr>
      <xdr:spPr>
        <a:xfrm>
          <a:off x="4229100" y="601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C3E6BAC7-2C67-429D-9523-C79F52252620}"/>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7575339E-E8D4-4E1A-877C-EC3764633C3B}"/>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0BA79C6B-AD03-46E6-A4CC-CA6FD131DD18}"/>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74312262-99FF-447E-ADBB-D3BDFD15290D}"/>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4EFDD0C2-2A1E-4C12-BA67-EA6BAECB6A99}"/>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C6E7F2C-17D6-40D7-B8DF-C0BCC718B3E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B4D71F-2B1F-4A66-A8C6-BF2618356AC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0EEC4A-CF1D-48BA-BDD1-031F97FE5B6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ECCABC-A1AB-47A6-B7B4-FE69EE4623D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AD66BC-F4B8-4316-B6B4-D0C7423338C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65405</xdr:rowOff>
    </xdr:from>
    <xdr:to>
      <xdr:col>24</xdr:col>
      <xdr:colOff>114300</xdr:colOff>
      <xdr:row>40</xdr:row>
      <xdr:rowOff>167005</xdr:rowOff>
    </xdr:to>
    <xdr:sp macro="" textlink="">
      <xdr:nvSpPr>
        <xdr:cNvPr id="72" name="楕円 71">
          <a:extLst>
            <a:ext uri="{FF2B5EF4-FFF2-40B4-BE49-F238E27FC236}">
              <a16:creationId xmlns:a16="http://schemas.microsoft.com/office/drawing/2014/main" id="{11BC3B5E-0389-4ED7-A09E-A6B41DE9365C}"/>
            </a:ext>
          </a:extLst>
        </xdr:cNvPr>
        <xdr:cNvSpPr/>
      </xdr:nvSpPr>
      <xdr:spPr>
        <a:xfrm>
          <a:off x="4124325" y="6545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151782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06EF71D8-6D59-4142-98AB-FD9916DB6C90}"/>
            </a:ext>
          </a:extLst>
        </xdr:cNvPr>
        <xdr:cNvSpPr txBox="1"/>
      </xdr:nvSpPr>
      <xdr:spPr>
        <a:xfrm>
          <a:off x="4229100"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31115</xdr:rowOff>
    </xdr:from>
    <xdr:to>
      <xdr:col>20</xdr:col>
      <xdr:colOff>38100</xdr:colOff>
      <xdr:row>40</xdr:row>
      <xdr:rowOff>132715</xdr:rowOff>
    </xdr:to>
    <xdr:sp macro="" textlink="">
      <xdr:nvSpPr>
        <xdr:cNvPr id="74" name="楕円 73">
          <a:extLst>
            <a:ext uri="{FF2B5EF4-FFF2-40B4-BE49-F238E27FC236}">
              <a16:creationId xmlns:a16="http://schemas.microsoft.com/office/drawing/2014/main" id="{0F37F0A8-3D85-4E9F-867E-EF8895473879}"/>
            </a:ext>
          </a:extLst>
        </xdr:cNvPr>
        <xdr:cNvSpPr/>
      </xdr:nvSpPr>
      <xdr:spPr>
        <a:xfrm>
          <a:off x="3381375" y="6504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81915</xdr:rowOff>
    </xdr:from>
    <xdr:to>
      <xdr:col>24</xdr:col>
      <xdr:colOff>63500</xdr:colOff>
      <xdr:row>40</xdr:row>
      <xdr:rowOff>116205</xdr:rowOff>
    </xdr:to>
    <xdr:cxnSp macro="">
      <xdr:nvCxnSpPr>
        <xdr:cNvPr id="75" name="直線コネクタ 74">
          <a:extLst>
            <a:ext uri="{FF2B5EF4-FFF2-40B4-BE49-F238E27FC236}">
              <a16:creationId xmlns:a16="http://schemas.microsoft.com/office/drawing/2014/main" id="{F6FAA388-3172-4C24-952A-C840824DF910}"/>
            </a:ext>
          </a:extLst>
        </xdr:cNvPr>
        <xdr:cNvCxnSpPr/>
      </xdr:nvCxnSpPr>
      <xdr:spPr>
        <a:xfrm>
          <a:off x="3429000" y="6562090"/>
          <a:ext cx="7524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6" name="楕円 75">
          <a:extLst>
            <a:ext uri="{FF2B5EF4-FFF2-40B4-BE49-F238E27FC236}">
              <a16:creationId xmlns:a16="http://schemas.microsoft.com/office/drawing/2014/main" id="{7BF5D86E-E683-4E77-BA90-5D544BA92D4B}"/>
            </a:ext>
          </a:extLst>
        </xdr:cNvPr>
        <xdr:cNvSpPr/>
      </xdr:nvSpPr>
      <xdr:spPr>
        <a:xfrm>
          <a:off x="2571750" y="64744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81915</xdr:rowOff>
    </xdr:to>
    <xdr:cxnSp macro="">
      <xdr:nvCxnSpPr>
        <xdr:cNvPr id="77" name="直線コネクタ 76">
          <a:extLst>
            <a:ext uri="{FF2B5EF4-FFF2-40B4-BE49-F238E27FC236}">
              <a16:creationId xmlns:a16="http://schemas.microsoft.com/office/drawing/2014/main" id="{D758ADD3-8939-4D61-AF55-0EC8DA3D46A3}"/>
            </a:ext>
          </a:extLst>
        </xdr:cNvPr>
        <xdr:cNvCxnSpPr/>
      </xdr:nvCxnSpPr>
      <xdr:spPr>
        <a:xfrm>
          <a:off x="2619375" y="6522085"/>
          <a:ext cx="8096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118745</xdr:rowOff>
    </xdr:from>
    <xdr:to>
      <xdr:col>10</xdr:col>
      <xdr:colOff>165100</xdr:colOff>
      <xdr:row>40</xdr:row>
      <xdr:rowOff>48895</xdr:rowOff>
    </xdr:to>
    <xdr:sp macro="" textlink="">
      <xdr:nvSpPr>
        <xdr:cNvPr id="78" name="楕円 77">
          <a:extLst>
            <a:ext uri="{FF2B5EF4-FFF2-40B4-BE49-F238E27FC236}">
              <a16:creationId xmlns:a16="http://schemas.microsoft.com/office/drawing/2014/main" id="{F2A92FC4-BE3F-47F2-942B-EADB12107335}"/>
            </a:ext>
          </a:extLst>
        </xdr:cNvPr>
        <xdr:cNvSpPr/>
      </xdr:nvSpPr>
      <xdr:spPr>
        <a:xfrm>
          <a:off x="1781175" y="64369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169545</xdr:rowOff>
    </xdr:from>
    <xdr:to>
      <xdr:col>15</xdr:col>
      <xdr:colOff>50800</xdr:colOff>
      <xdr:row>40</xdr:row>
      <xdr:rowOff>41910</xdr:rowOff>
    </xdr:to>
    <xdr:cxnSp macro="">
      <xdr:nvCxnSpPr>
        <xdr:cNvPr id="79" name="直線コネクタ 78">
          <a:extLst>
            <a:ext uri="{FF2B5EF4-FFF2-40B4-BE49-F238E27FC236}">
              <a16:creationId xmlns:a16="http://schemas.microsoft.com/office/drawing/2014/main" id="{B7EC885E-BD26-4CA8-A7C1-29EB15F6FCE7}"/>
            </a:ext>
          </a:extLst>
        </xdr:cNvPr>
        <xdr:cNvCxnSpPr/>
      </xdr:nvCxnSpPr>
      <xdr:spPr>
        <a:xfrm>
          <a:off x="1828800" y="6475095"/>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0" name="n_1aveValue【体育館・プール】&#10;有形固定資産減価償却率">
          <a:extLst>
            <a:ext uri="{FF2B5EF4-FFF2-40B4-BE49-F238E27FC236}">
              <a16:creationId xmlns:a16="http://schemas.microsoft.com/office/drawing/2014/main" id="{A75A66ED-6101-4EAD-A46A-7653847093AF}"/>
            </a:ext>
          </a:extLst>
        </xdr:cNvPr>
        <xdr:cNvSpPr txBox="1"/>
      </xdr:nvSpPr>
      <xdr:spPr>
        <a:xfrm>
          <a:off x="32391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81" name="n_2aveValue【体育館・プール】&#10;有形固定資産減価償却率">
          <a:extLst>
            <a:ext uri="{FF2B5EF4-FFF2-40B4-BE49-F238E27FC236}">
              <a16:creationId xmlns:a16="http://schemas.microsoft.com/office/drawing/2014/main" id="{6553675A-EE3C-4226-8760-741E68966F1B}"/>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2" name="n_3aveValue【体育館・プール】&#10;有形固定資産減価償却率">
          <a:extLst>
            <a:ext uri="{FF2B5EF4-FFF2-40B4-BE49-F238E27FC236}">
              <a16:creationId xmlns:a16="http://schemas.microsoft.com/office/drawing/2014/main" id="{F07C7BD0-5F4D-41B5-B20B-7F819315DEF8}"/>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3" name="n_4aveValue【体育館・プール】&#10;有形固定資産減価償却率">
          <a:extLst>
            <a:ext uri="{FF2B5EF4-FFF2-40B4-BE49-F238E27FC236}">
              <a16:creationId xmlns:a16="http://schemas.microsoft.com/office/drawing/2014/main" id="{5B3A0158-FBF7-4686-A6A2-7EF664BB4FD4}"/>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123842</xdr:rowOff>
    </xdr:from>
    <xdr:ext cx="405111" cy="259045"/>
    <xdr:sp macro="" textlink="">
      <xdr:nvSpPr>
        <xdr:cNvPr id="84" name="n_1mainValue【体育館・プール】&#10;有形固定資産減価償却率">
          <a:extLst>
            <a:ext uri="{FF2B5EF4-FFF2-40B4-BE49-F238E27FC236}">
              <a16:creationId xmlns:a16="http://schemas.microsoft.com/office/drawing/2014/main" id="{EC23915F-931B-4A45-AE4B-FD7D1BE33BA5}"/>
            </a:ext>
          </a:extLst>
        </xdr:cNvPr>
        <xdr:cNvSpPr txBox="1"/>
      </xdr:nvSpPr>
      <xdr:spPr>
        <a:xfrm>
          <a:off x="3239144"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5" name="n_2mainValue【体育館・プール】&#10;有形固定資産減価償却率">
          <a:extLst>
            <a:ext uri="{FF2B5EF4-FFF2-40B4-BE49-F238E27FC236}">
              <a16:creationId xmlns:a16="http://schemas.microsoft.com/office/drawing/2014/main" id="{3D3C91A5-7E61-47A0-A5C9-E4FA0994E94B}"/>
            </a:ext>
          </a:extLst>
        </xdr:cNvPr>
        <xdr:cNvSpPr txBox="1"/>
      </xdr:nvSpPr>
      <xdr:spPr>
        <a:xfrm>
          <a:off x="2439044" y="656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40022</xdr:rowOff>
    </xdr:from>
    <xdr:ext cx="405111" cy="259045"/>
    <xdr:sp macro="" textlink="">
      <xdr:nvSpPr>
        <xdr:cNvPr id="86" name="n_3mainValue【体育館・プール】&#10;有形固定資産減価償却率">
          <a:extLst>
            <a:ext uri="{FF2B5EF4-FFF2-40B4-BE49-F238E27FC236}">
              <a16:creationId xmlns:a16="http://schemas.microsoft.com/office/drawing/2014/main" id="{EADF5D6E-D3F8-4E36-A00B-D17AB34BC5DA}"/>
            </a:ext>
          </a:extLst>
        </xdr:cNvPr>
        <xdr:cNvSpPr txBox="1"/>
      </xdr:nvSpPr>
      <xdr:spPr>
        <a:xfrm>
          <a:off x="1648469"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7F8F36C-4748-485A-9137-0F5F836D909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a:extLst>
            <a:ext uri="{FF2B5EF4-FFF2-40B4-BE49-F238E27FC236}">
              <a16:creationId xmlns:a16="http://schemas.microsoft.com/office/drawing/2014/main" id="{9D434045-03C4-4ED4-8674-1D5B80AECF0D}"/>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a:extLst>
            <a:ext uri="{FF2B5EF4-FFF2-40B4-BE49-F238E27FC236}">
              <a16:creationId xmlns:a16="http://schemas.microsoft.com/office/drawing/2014/main" id="{90235570-0989-44C2-916C-FAA2A5FF84DF}"/>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a:extLst>
            <a:ext uri="{FF2B5EF4-FFF2-40B4-BE49-F238E27FC236}">
              <a16:creationId xmlns:a16="http://schemas.microsoft.com/office/drawing/2014/main" id="{9A825766-1939-498D-9FB9-1F6F350A7CEC}"/>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a:extLst>
            <a:ext uri="{FF2B5EF4-FFF2-40B4-BE49-F238E27FC236}">
              <a16:creationId xmlns:a16="http://schemas.microsoft.com/office/drawing/2014/main" id="{CCFBD8CE-F8BF-40E8-AD00-027A9773C642}"/>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A84C2C5-7BE5-47A7-B54E-111CA7D2CB2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35F80107-3552-4336-AE19-8CDC52EEB8A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855541A-62C2-4E8F-87B4-51488E6A4DB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D11F28D-378E-4900-9D45-80E0FA96408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D785520-1EAF-4B8F-BC92-1DD7092D8A2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41DBD7BB-F9E5-42F7-9D31-38E3A2E81F1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D2518267-1C0E-4413-B650-C406A1F52CB3}"/>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74394C7C-104F-4EAE-B9F6-FEB474FA64E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4121E4E1-48E3-46C0-BE5F-202BF2DBED7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68A07E71-FF34-4A74-BA4C-241FC5CE41D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2AE95F7B-D83B-420C-92E1-D05FDB4D0E0E}"/>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F3DAFC3C-04BE-4BC0-9E3D-8BD3BD7E565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C450F819-5D34-4D5D-9ED7-9DBAA2A2324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0DFFCA1-6F93-4D63-AEBC-FAF756AC888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51FCE938-7310-4607-8E9B-34415409F14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体育館・プール】&#10;一人当たり面積グラフ枠">
          <a:extLst>
            <a:ext uri="{FF2B5EF4-FFF2-40B4-BE49-F238E27FC236}">
              <a16:creationId xmlns:a16="http://schemas.microsoft.com/office/drawing/2014/main" id="{4D952AB3-CE99-4262-8EE4-06394813F07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8" name="直線コネクタ 107">
          <a:extLst>
            <a:ext uri="{FF2B5EF4-FFF2-40B4-BE49-F238E27FC236}">
              <a16:creationId xmlns:a16="http://schemas.microsoft.com/office/drawing/2014/main" id="{575BCA47-F3A7-482A-A8D0-0FD1D7D9A70E}"/>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9" name="【体育館・プール】&#10;一人当たり面積最小値テキスト">
          <a:extLst>
            <a:ext uri="{FF2B5EF4-FFF2-40B4-BE49-F238E27FC236}">
              <a16:creationId xmlns:a16="http://schemas.microsoft.com/office/drawing/2014/main" id="{84B54E16-BD01-4535-B035-C7856E9DA257}"/>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0" name="直線コネクタ 109">
          <a:extLst>
            <a:ext uri="{FF2B5EF4-FFF2-40B4-BE49-F238E27FC236}">
              <a16:creationId xmlns:a16="http://schemas.microsoft.com/office/drawing/2014/main" id="{81DF4D2B-8B5B-40EA-90ED-DB136E9F300F}"/>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11" name="【体育館・プール】&#10;一人当たり面積最大値テキスト">
          <a:extLst>
            <a:ext uri="{FF2B5EF4-FFF2-40B4-BE49-F238E27FC236}">
              <a16:creationId xmlns:a16="http://schemas.microsoft.com/office/drawing/2014/main" id="{8C15AD3C-FE72-4420-AAD2-221E91665263}"/>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2" name="直線コネクタ 111">
          <a:extLst>
            <a:ext uri="{FF2B5EF4-FFF2-40B4-BE49-F238E27FC236}">
              <a16:creationId xmlns:a16="http://schemas.microsoft.com/office/drawing/2014/main" id="{9650938C-AB95-4418-825F-741BB95738B2}"/>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10177</xdr:rowOff>
    </xdr:from>
    <xdr:ext cx="469744" cy="259045"/>
    <xdr:sp macro="" textlink="">
      <xdr:nvSpPr>
        <xdr:cNvPr id="113" name="【体育館・プール】&#10;一人当たり面積平均値テキスト">
          <a:extLst>
            <a:ext uri="{FF2B5EF4-FFF2-40B4-BE49-F238E27FC236}">
              <a16:creationId xmlns:a16="http://schemas.microsoft.com/office/drawing/2014/main" id="{81860B19-CACA-418F-BE39-E405DAF48AEA}"/>
            </a:ext>
          </a:extLst>
        </xdr:cNvPr>
        <xdr:cNvSpPr txBox="1"/>
      </xdr:nvSpPr>
      <xdr:spPr>
        <a:xfrm>
          <a:off x="9477375"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4" name="フローチャート: 判断 113">
          <a:extLst>
            <a:ext uri="{FF2B5EF4-FFF2-40B4-BE49-F238E27FC236}">
              <a16:creationId xmlns:a16="http://schemas.microsoft.com/office/drawing/2014/main" id="{7E048885-D677-4625-A233-8A04255A867A}"/>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5" name="フローチャート: 判断 114">
          <a:extLst>
            <a:ext uri="{FF2B5EF4-FFF2-40B4-BE49-F238E27FC236}">
              <a16:creationId xmlns:a16="http://schemas.microsoft.com/office/drawing/2014/main" id="{3F026082-2057-4340-B8E3-3FF9DE079202}"/>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6" name="フローチャート: 判断 115">
          <a:extLst>
            <a:ext uri="{FF2B5EF4-FFF2-40B4-BE49-F238E27FC236}">
              <a16:creationId xmlns:a16="http://schemas.microsoft.com/office/drawing/2014/main" id="{2E3C97E4-152B-47FD-9684-4CBAF140000A}"/>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7" name="フローチャート: 判断 116">
          <a:extLst>
            <a:ext uri="{FF2B5EF4-FFF2-40B4-BE49-F238E27FC236}">
              <a16:creationId xmlns:a16="http://schemas.microsoft.com/office/drawing/2014/main" id="{B308C856-040B-46E9-BBDB-2583F5CA9F10}"/>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8" name="フローチャート: 判断 117">
          <a:extLst>
            <a:ext uri="{FF2B5EF4-FFF2-40B4-BE49-F238E27FC236}">
              <a16:creationId xmlns:a16="http://schemas.microsoft.com/office/drawing/2014/main" id="{A7E6DB6F-AB06-48A6-B1EA-A5204DF484D4}"/>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D024D97-BA76-4C95-A82B-A8372704230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07F9F7C-E07F-4DC6-AA51-953C48183C6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8C7BD2E-8BB5-4CE3-B2BE-0E418338BED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BF20E8-6AC2-4E7B-B7A7-3304E46FBD1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A357F27-71BA-413E-8803-048A4B694FA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4" name="楕円 123">
          <a:extLst>
            <a:ext uri="{FF2B5EF4-FFF2-40B4-BE49-F238E27FC236}">
              <a16:creationId xmlns:a16="http://schemas.microsoft.com/office/drawing/2014/main" id="{69CA82DA-C735-4BC1-A747-E7864E8949D1}"/>
            </a:ext>
          </a:extLst>
        </xdr:cNvPr>
        <xdr:cNvSpPr/>
      </xdr:nvSpPr>
      <xdr:spPr>
        <a:xfrm>
          <a:off x="9401175" y="63817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41927</xdr:rowOff>
    </xdr:from>
    <xdr:ext cx="469744" cy="259045"/>
    <xdr:sp macro="" textlink="">
      <xdr:nvSpPr>
        <xdr:cNvPr id="125" name="【体育館・プール】&#10;一人当たり面積該当値テキスト">
          <a:extLst>
            <a:ext uri="{FF2B5EF4-FFF2-40B4-BE49-F238E27FC236}">
              <a16:creationId xmlns:a16="http://schemas.microsoft.com/office/drawing/2014/main" id="{7BE21E42-EBB5-4DAD-8622-01DF6715C7F9}"/>
            </a:ext>
          </a:extLst>
        </xdr:cNvPr>
        <xdr:cNvSpPr txBox="1"/>
      </xdr:nvSpPr>
      <xdr:spPr>
        <a:xfrm>
          <a:off x="9477375"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6" name="楕円 125">
          <a:extLst>
            <a:ext uri="{FF2B5EF4-FFF2-40B4-BE49-F238E27FC236}">
              <a16:creationId xmlns:a16="http://schemas.microsoft.com/office/drawing/2014/main" id="{CFE0F398-96F3-4C0C-9334-36212B3A29CF}"/>
            </a:ext>
          </a:extLst>
        </xdr:cNvPr>
        <xdr:cNvSpPr/>
      </xdr:nvSpPr>
      <xdr:spPr>
        <a:xfrm>
          <a:off x="8639175" y="6381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114300</xdr:rowOff>
    </xdr:to>
    <xdr:cxnSp macro="">
      <xdr:nvCxnSpPr>
        <xdr:cNvPr id="127" name="直線コネクタ 126">
          <a:extLst>
            <a:ext uri="{FF2B5EF4-FFF2-40B4-BE49-F238E27FC236}">
              <a16:creationId xmlns:a16="http://schemas.microsoft.com/office/drawing/2014/main" id="{0C70815E-3145-47F6-A235-F6C0CB64494B}"/>
            </a:ext>
          </a:extLst>
        </xdr:cNvPr>
        <xdr:cNvCxnSpPr/>
      </xdr:nvCxnSpPr>
      <xdr:spPr>
        <a:xfrm>
          <a:off x="8686800" y="64293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a:extLst>
            <a:ext uri="{FF2B5EF4-FFF2-40B4-BE49-F238E27FC236}">
              <a16:creationId xmlns:a16="http://schemas.microsoft.com/office/drawing/2014/main" id="{C1B0F4E6-F691-46CE-A1AA-4F97DE31B5DF}"/>
            </a:ext>
          </a:extLst>
        </xdr:cNvPr>
        <xdr:cNvSpPr/>
      </xdr:nvSpPr>
      <xdr:spPr>
        <a:xfrm>
          <a:off x="7839075" y="6400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133350</xdr:rowOff>
    </xdr:to>
    <xdr:cxnSp macro="">
      <xdr:nvCxnSpPr>
        <xdr:cNvPr id="129" name="直線コネクタ 128">
          <a:extLst>
            <a:ext uri="{FF2B5EF4-FFF2-40B4-BE49-F238E27FC236}">
              <a16:creationId xmlns:a16="http://schemas.microsoft.com/office/drawing/2014/main" id="{713C08C4-D268-426E-BB74-156795BC06DB}"/>
            </a:ext>
          </a:extLst>
        </xdr:cNvPr>
        <xdr:cNvCxnSpPr/>
      </xdr:nvCxnSpPr>
      <xdr:spPr>
        <a:xfrm flipV="1">
          <a:off x="7886700" y="642937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0" name="楕円 129">
          <a:extLst>
            <a:ext uri="{FF2B5EF4-FFF2-40B4-BE49-F238E27FC236}">
              <a16:creationId xmlns:a16="http://schemas.microsoft.com/office/drawing/2014/main" id="{645A77A2-361F-4B5C-B77D-25CB75DA3F56}"/>
            </a:ext>
          </a:extLst>
        </xdr:cNvPr>
        <xdr:cNvSpPr/>
      </xdr:nvSpPr>
      <xdr:spPr>
        <a:xfrm>
          <a:off x="7029450" y="6400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1" name="直線コネクタ 130">
          <a:extLst>
            <a:ext uri="{FF2B5EF4-FFF2-40B4-BE49-F238E27FC236}">
              <a16:creationId xmlns:a16="http://schemas.microsoft.com/office/drawing/2014/main" id="{E2E3F75B-04D7-4E78-BB7F-C85B47A2406A}"/>
            </a:ext>
          </a:extLst>
        </xdr:cNvPr>
        <xdr:cNvCxnSpPr/>
      </xdr:nvCxnSpPr>
      <xdr:spPr>
        <a:xfrm>
          <a:off x="7077075" y="6448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2" name="n_1aveValue【体育館・プール】&#10;一人当たり面積">
          <a:extLst>
            <a:ext uri="{FF2B5EF4-FFF2-40B4-BE49-F238E27FC236}">
              <a16:creationId xmlns:a16="http://schemas.microsoft.com/office/drawing/2014/main" id="{439AD1CB-9A73-43D6-B660-0E0851FB1597}"/>
            </a:ext>
          </a:extLst>
        </xdr:cNvPr>
        <xdr:cNvSpPr txBox="1"/>
      </xdr:nvSpPr>
      <xdr:spPr>
        <a:xfrm>
          <a:off x="84582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3" name="n_2aveValue【体育館・プール】&#10;一人当たり面積">
          <a:extLst>
            <a:ext uri="{FF2B5EF4-FFF2-40B4-BE49-F238E27FC236}">
              <a16:creationId xmlns:a16="http://schemas.microsoft.com/office/drawing/2014/main" id="{847385F8-B3DC-4082-9E40-25FB7BBAB1C4}"/>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4" name="n_3aveValue【体育館・プール】&#10;一人当たり面積">
          <a:extLst>
            <a:ext uri="{FF2B5EF4-FFF2-40B4-BE49-F238E27FC236}">
              <a16:creationId xmlns:a16="http://schemas.microsoft.com/office/drawing/2014/main" id="{FE84F314-01A7-48C1-9327-B7FE3AC25DB4}"/>
            </a:ext>
          </a:extLst>
        </xdr:cNvPr>
        <xdr:cNvSpPr txBox="1"/>
      </xdr:nvSpPr>
      <xdr:spPr>
        <a:xfrm>
          <a:off x="68676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35" name="n_4aveValue【体育館・プール】&#10;一人当たり面積">
          <a:extLst>
            <a:ext uri="{FF2B5EF4-FFF2-40B4-BE49-F238E27FC236}">
              <a16:creationId xmlns:a16="http://schemas.microsoft.com/office/drawing/2014/main" id="{B43468FC-410B-411E-B842-ADE29F9FA4B7}"/>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36" name="n_1mainValue【体育館・プール】&#10;一人当たり面積">
          <a:extLst>
            <a:ext uri="{FF2B5EF4-FFF2-40B4-BE49-F238E27FC236}">
              <a16:creationId xmlns:a16="http://schemas.microsoft.com/office/drawing/2014/main" id="{0C262C4C-ECC1-45E5-ADE4-9759C5BEE4FB}"/>
            </a:ext>
          </a:extLst>
        </xdr:cNvPr>
        <xdr:cNvSpPr txBox="1"/>
      </xdr:nvSpPr>
      <xdr:spPr>
        <a:xfrm>
          <a:off x="845827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7" name="n_2mainValue【体育館・プール】&#10;一人当たり面積">
          <a:extLst>
            <a:ext uri="{FF2B5EF4-FFF2-40B4-BE49-F238E27FC236}">
              <a16:creationId xmlns:a16="http://schemas.microsoft.com/office/drawing/2014/main" id="{5BFC6A3B-F38C-4532-AEF3-8D4BEEED3DDB}"/>
            </a:ext>
          </a:extLst>
        </xdr:cNvPr>
        <xdr:cNvSpPr txBox="1"/>
      </xdr:nvSpPr>
      <xdr:spPr>
        <a:xfrm>
          <a:off x="7677227"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8" name="n_3mainValue【体育館・プール】&#10;一人当たり面積">
          <a:extLst>
            <a:ext uri="{FF2B5EF4-FFF2-40B4-BE49-F238E27FC236}">
              <a16:creationId xmlns:a16="http://schemas.microsoft.com/office/drawing/2014/main" id="{AD9111CD-905E-408D-BF94-E256A0AF6E30}"/>
            </a:ext>
          </a:extLst>
        </xdr:cNvPr>
        <xdr:cNvSpPr txBox="1"/>
      </xdr:nvSpPr>
      <xdr:spPr>
        <a:xfrm>
          <a:off x="6867602"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83D92E6F-2396-418C-BE09-2A1E438924FA}"/>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0" name="正方形/長方形 139">
          <a:extLst>
            <a:ext uri="{FF2B5EF4-FFF2-40B4-BE49-F238E27FC236}">
              <a16:creationId xmlns:a16="http://schemas.microsoft.com/office/drawing/2014/main" id="{05E8FDD6-66A0-4F31-AD93-6F947DB32996}"/>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1" name="正方形/長方形 140">
          <a:extLst>
            <a:ext uri="{FF2B5EF4-FFF2-40B4-BE49-F238E27FC236}">
              <a16:creationId xmlns:a16="http://schemas.microsoft.com/office/drawing/2014/main" id="{1C7E8A3A-9095-499C-8E8B-DF47D562596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2" name="正方形/長方形 141">
          <a:extLst>
            <a:ext uri="{FF2B5EF4-FFF2-40B4-BE49-F238E27FC236}">
              <a16:creationId xmlns:a16="http://schemas.microsoft.com/office/drawing/2014/main" id="{9EF556CA-6045-4AFC-B157-4AB5A30885CF}"/>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3" name="正方形/長方形 142">
          <a:extLst>
            <a:ext uri="{FF2B5EF4-FFF2-40B4-BE49-F238E27FC236}">
              <a16:creationId xmlns:a16="http://schemas.microsoft.com/office/drawing/2014/main" id="{BA1455C5-375C-44EE-A556-606BC054772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174E8B26-D955-4434-9662-81550ECD234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46E2F26D-B6EF-452B-86DA-88D59276C5C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8DA66D7C-3970-4033-B304-C68F9B49A77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64EC73F7-ED50-4A02-9314-8F9B05F71017}"/>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B566AF-B9A1-47FC-9E3C-FAEF5B98835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5B3B7E0D-50F3-44BF-9418-AA58A7B5F2D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965E82A5-B428-4032-87AF-EF0C122328C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FC585295-7AE4-4DE2-BBED-0208F29FD05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B66AECBE-CC78-420E-9EBF-7E522668463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313DA816-25CB-4725-B8CD-F04F60100E31}"/>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C04D6F50-8545-4D67-8044-57DF4992F27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2A80A74E-6B55-4B76-8BF6-291ED0CFA4A2}"/>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A9D34C6-7CAE-446B-B4F9-B53E20CC166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3F1DB0EC-3231-410E-AC7A-92F73D66E0DC}"/>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963A43B8-72A6-4712-B7E7-9501CC05AA8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BD06DC94-C7F8-4C64-BEC4-544D887A8556}"/>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陸上競技場・野球場・球技場】&#10;有形固定資産減価償却率グラフ枠">
          <a:extLst>
            <a:ext uri="{FF2B5EF4-FFF2-40B4-BE49-F238E27FC236}">
              <a16:creationId xmlns:a16="http://schemas.microsoft.com/office/drawing/2014/main" id="{AA2EE130-05CA-4700-A9EC-5F9CE5D40E2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61" name="直線コネクタ 160">
          <a:extLst>
            <a:ext uri="{FF2B5EF4-FFF2-40B4-BE49-F238E27FC236}">
              <a16:creationId xmlns:a16="http://schemas.microsoft.com/office/drawing/2014/main" id="{D077DE25-044F-473A-AF9E-B125B3D02F21}"/>
            </a:ext>
          </a:extLst>
        </xdr:cNvPr>
        <xdr:cNvCxnSpPr/>
      </xdr:nvCxnSpPr>
      <xdr:spPr>
        <a:xfrm flipV="1">
          <a:off x="4179570" y="9236075"/>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62" name="【陸上競技場・野球場・球技場】&#10;有形固定資産減価償却率最小値テキスト">
          <a:extLst>
            <a:ext uri="{FF2B5EF4-FFF2-40B4-BE49-F238E27FC236}">
              <a16:creationId xmlns:a16="http://schemas.microsoft.com/office/drawing/2014/main" id="{D1C1FFF8-1B74-4AAF-BCEC-D543C51F24C4}"/>
            </a:ext>
          </a:extLst>
        </xdr:cNvPr>
        <xdr:cNvSpPr txBox="1"/>
      </xdr:nvSpPr>
      <xdr:spPr>
        <a:xfrm>
          <a:off x="42291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63" name="直線コネクタ 162">
          <a:extLst>
            <a:ext uri="{FF2B5EF4-FFF2-40B4-BE49-F238E27FC236}">
              <a16:creationId xmlns:a16="http://schemas.microsoft.com/office/drawing/2014/main" id="{83721424-3875-49A9-80D6-84811F0BFC59}"/>
            </a:ext>
          </a:extLst>
        </xdr:cNvPr>
        <xdr:cNvCxnSpPr/>
      </xdr:nvCxnSpPr>
      <xdr:spPr>
        <a:xfrm>
          <a:off x="4105275" y="102654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64" name="【陸上競技場・野球場・球技場】&#10;有形固定資産減価償却率最大値テキスト">
          <a:extLst>
            <a:ext uri="{FF2B5EF4-FFF2-40B4-BE49-F238E27FC236}">
              <a16:creationId xmlns:a16="http://schemas.microsoft.com/office/drawing/2014/main" id="{AA28F966-4976-44A0-BC26-A47ABED5EE03}"/>
            </a:ext>
          </a:extLst>
        </xdr:cNvPr>
        <xdr:cNvSpPr txBox="1"/>
      </xdr:nvSpPr>
      <xdr:spPr>
        <a:xfrm>
          <a:off x="42291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65" name="直線コネクタ 164">
          <a:extLst>
            <a:ext uri="{FF2B5EF4-FFF2-40B4-BE49-F238E27FC236}">
              <a16:creationId xmlns:a16="http://schemas.microsoft.com/office/drawing/2014/main" id="{6E53F9C5-24D2-4CE1-92D6-D0DAAD0865F6}"/>
            </a:ext>
          </a:extLst>
        </xdr:cNvPr>
        <xdr:cNvCxnSpPr/>
      </xdr:nvCxnSpPr>
      <xdr:spPr>
        <a:xfrm>
          <a:off x="4105275" y="923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50182</xdr:rowOff>
    </xdr:from>
    <xdr:ext cx="405111" cy="259045"/>
    <xdr:sp macro="" textlink="">
      <xdr:nvSpPr>
        <xdr:cNvPr id="166" name="【陸上競技場・野球場・球技場】&#10;有形固定資産減価償却率平均値テキスト">
          <a:extLst>
            <a:ext uri="{FF2B5EF4-FFF2-40B4-BE49-F238E27FC236}">
              <a16:creationId xmlns:a16="http://schemas.microsoft.com/office/drawing/2014/main" id="{B3ED1F6C-923D-4E1A-9CF5-BC72EB293DE9}"/>
            </a:ext>
          </a:extLst>
        </xdr:cNvPr>
        <xdr:cNvSpPr txBox="1"/>
      </xdr:nvSpPr>
      <xdr:spPr>
        <a:xfrm>
          <a:off x="4229100" y="9276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7" name="フローチャート: 判断 166">
          <a:extLst>
            <a:ext uri="{FF2B5EF4-FFF2-40B4-BE49-F238E27FC236}">
              <a16:creationId xmlns:a16="http://schemas.microsoft.com/office/drawing/2014/main" id="{D38F1D90-30E9-4750-AF5E-490777AD24B3}"/>
            </a:ext>
          </a:extLst>
        </xdr:cNvPr>
        <xdr:cNvSpPr/>
      </xdr:nvSpPr>
      <xdr:spPr>
        <a:xfrm>
          <a:off x="4124325" y="9422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8" name="フローチャート: 判断 167">
          <a:extLst>
            <a:ext uri="{FF2B5EF4-FFF2-40B4-BE49-F238E27FC236}">
              <a16:creationId xmlns:a16="http://schemas.microsoft.com/office/drawing/2014/main" id="{361883E8-5F3A-48AF-B142-AD62BEFCDA84}"/>
            </a:ext>
          </a:extLst>
        </xdr:cNvPr>
        <xdr:cNvSpPr/>
      </xdr:nvSpPr>
      <xdr:spPr>
        <a:xfrm>
          <a:off x="3381375" y="9391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9" name="フローチャート: 判断 168">
          <a:extLst>
            <a:ext uri="{FF2B5EF4-FFF2-40B4-BE49-F238E27FC236}">
              <a16:creationId xmlns:a16="http://schemas.microsoft.com/office/drawing/2014/main" id="{34B29C0E-DD4F-4C57-BE73-20C0F083E695}"/>
            </a:ext>
          </a:extLst>
        </xdr:cNvPr>
        <xdr:cNvSpPr/>
      </xdr:nvSpPr>
      <xdr:spPr>
        <a:xfrm>
          <a:off x="2571750" y="9373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0" name="フローチャート: 判断 169">
          <a:extLst>
            <a:ext uri="{FF2B5EF4-FFF2-40B4-BE49-F238E27FC236}">
              <a16:creationId xmlns:a16="http://schemas.microsoft.com/office/drawing/2014/main" id="{D1FB01AD-B7E0-4CB5-99C0-A9A68FD45557}"/>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1" name="フローチャート: 判断 170">
          <a:extLst>
            <a:ext uri="{FF2B5EF4-FFF2-40B4-BE49-F238E27FC236}">
              <a16:creationId xmlns:a16="http://schemas.microsoft.com/office/drawing/2014/main" id="{AFACDF86-4602-407C-91E9-AED7AEB7FE92}"/>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A330E8C-250D-43ED-A2A8-A75DFBF8398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543E36D-8D48-4C3F-A9CE-698B98E7E41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6677D92-B3E2-48EE-AAE2-E49C81ABFAF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E7D1C8C-1C37-4ECF-AFD5-8AC810DED93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F221884-7515-446E-B59D-EBF28063847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7" name="楕円 176">
          <a:extLst>
            <a:ext uri="{FF2B5EF4-FFF2-40B4-BE49-F238E27FC236}">
              <a16:creationId xmlns:a16="http://schemas.microsoft.com/office/drawing/2014/main" id="{E1343D57-69B3-42F2-B09E-624668DFC2B1}"/>
            </a:ext>
          </a:extLst>
        </xdr:cNvPr>
        <xdr:cNvSpPr/>
      </xdr:nvSpPr>
      <xdr:spPr>
        <a:xfrm>
          <a:off x="4124325"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405111" cy="259045"/>
    <xdr:sp macro="" textlink="">
      <xdr:nvSpPr>
        <xdr:cNvPr id="178" name="【陸上競技場・野球場・球技場】&#10;有形固定資産減価償却率該当値テキスト">
          <a:extLst>
            <a:ext uri="{FF2B5EF4-FFF2-40B4-BE49-F238E27FC236}">
              <a16:creationId xmlns:a16="http://schemas.microsoft.com/office/drawing/2014/main" id="{4CB4E294-4D61-4572-8BB4-4B2E1CBA4701}"/>
            </a:ext>
          </a:extLst>
        </xdr:cNvPr>
        <xdr:cNvSpPr txBox="1"/>
      </xdr:nvSpPr>
      <xdr:spPr>
        <a:xfrm>
          <a:off x="4229100"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79" name="楕円 178">
          <a:extLst>
            <a:ext uri="{FF2B5EF4-FFF2-40B4-BE49-F238E27FC236}">
              <a16:creationId xmlns:a16="http://schemas.microsoft.com/office/drawing/2014/main" id="{98341C6F-D33F-456B-9CA1-13928F3AE1E1}"/>
            </a:ext>
          </a:extLst>
        </xdr:cNvPr>
        <xdr:cNvSpPr/>
      </xdr:nvSpPr>
      <xdr:spPr>
        <a:xfrm>
          <a:off x="3381375" y="96386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60</xdr:row>
      <xdr:rowOff>19050</xdr:rowOff>
    </xdr:to>
    <xdr:cxnSp macro="">
      <xdr:nvCxnSpPr>
        <xdr:cNvPr id="180" name="直線コネクタ 179">
          <a:extLst>
            <a:ext uri="{FF2B5EF4-FFF2-40B4-BE49-F238E27FC236}">
              <a16:creationId xmlns:a16="http://schemas.microsoft.com/office/drawing/2014/main" id="{1E44C708-923F-4249-A28E-CEEBBFE3D651}"/>
            </a:ext>
          </a:extLst>
        </xdr:cNvPr>
        <xdr:cNvCxnSpPr/>
      </xdr:nvCxnSpPr>
      <xdr:spPr>
        <a:xfrm>
          <a:off x="3429000" y="9695815"/>
          <a:ext cx="7524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81" name="楕円 180">
          <a:extLst>
            <a:ext uri="{FF2B5EF4-FFF2-40B4-BE49-F238E27FC236}">
              <a16:creationId xmlns:a16="http://schemas.microsoft.com/office/drawing/2014/main" id="{00CA8D43-485C-4579-9113-97E73DE95FA5}"/>
            </a:ext>
          </a:extLst>
        </xdr:cNvPr>
        <xdr:cNvSpPr/>
      </xdr:nvSpPr>
      <xdr:spPr>
        <a:xfrm>
          <a:off x="2571750" y="95815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139065</xdr:rowOff>
    </xdr:to>
    <xdr:cxnSp macro="">
      <xdr:nvCxnSpPr>
        <xdr:cNvPr id="182" name="直線コネクタ 181">
          <a:extLst>
            <a:ext uri="{FF2B5EF4-FFF2-40B4-BE49-F238E27FC236}">
              <a16:creationId xmlns:a16="http://schemas.microsoft.com/office/drawing/2014/main" id="{885D95D6-E3FE-451E-808A-6D0D695CA332}"/>
            </a:ext>
          </a:extLst>
        </xdr:cNvPr>
        <xdr:cNvCxnSpPr/>
      </xdr:nvCxnSpPr>
      <xdr:spPr>
        <a:xfrm>
          <a:off x="2619375" y="963866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83" name="楕円 182">
          <a:extLst>
            <a:ext uri="{FF2B5EF4-FFF2-40B4-BE49-F238E27FC236}">
              <a16:creationId xmlns:a16="http://schemas.microsoft.com/office/drawing/2014/main" id="{46E69C3F-75F5-481B-A4AA-35AC0D1A28C8}"/>
            </a:ext>
          </a:extLst>
        </xdr:cNvPr>
        <xdr:cNvSpPr/>
      </xdr:nvSpPr>
      <xdr:spPr>
        <a:xfrm>
          <a:off x="1781175" y="9533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59</xdr:row>
      <xdr:rowOff>81915</xdr:rowOff>
    </xdr:to>
    <xdr:cxnSp macro="">
      <xdr:nvCxnSpPr>
        <xdr:cNvPr id="184" name="直線コネクタ 183">
          <a:extLst>
            <a:ext uri="{FF2B5EF4-FFF2-40B4-BE49-F238E27FC236}">
              <a16:creationId xmlns:a16="http://schemas.microsoft.com/office/drawing/2014/main" id="{81ACF386-8EA2-46B0-889E-D8555F655A97}"/>
            </a:ext>
          </a:extLst>
        </xdr:cNvPr>
        <xdr:cNvCxnSpPr/>
      </xdr:nvCxnSpPr>
      <xdr:spPr>
        <a:xfrm>
          <a:off x="1828800" y="958151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111142</xdr:rowOff>
    </xdr:from>
    <xdr:ext cx="405111" cy="259045"/>
    <xdr:sp macro="" textlink="">
      <xdr:nvSpPr>
        <xdr:cNvPr id="185" name="n_1aveValue【陸上競技場・野球場・球技場】&#10;有形固定資産減価償却率">
          <a:extLst>
            <a:ext uri="{FF2B5EF4-FFF2-40B4-BE49-F238E27FC236}">
              <a16:creationId xmlns:a16="http://schemas.microsoft.com/office/drawing/2014/main" id="{C7DADD81-4791-4A98-A132-4112776B98EF}"/>
            </a:ext>
          </a:extLst>
        </xdr:cNvPr>
        <xdr:cNvSpPr txBox="1"/>
      </xdr:nvSpPr>
      <xdr:spPr>
        <a:xfrm>
          <a:off x="3239144" y="917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86" name="n_2aveValue【陸上競技場・野球場・球技場】&#10;有形固定資産減価償却率">
          <a:extLst>
            <a:ext uri="{FF2B5EF4-FFF2-40B4-BE49-F238E27FC236}">
              <a16:creationId xmlns:a16="http://schemas.microsoft.com/office/drawing/2014/main" id="{4236D001-0478-4F8F-88EA-61DA58316834}"/>
            </a:ext>
          </a:extLst>
        </xdr:cNvPr>
        <xdr:cNvSpPr txBox="1"/>
      </xdr:nvSpPr>
      <xdr:spPr>
        <a:xfrm>
          <a:off x="24390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87" name="n_3aveValue【陸上競技場・野球場・球技場】&#10;有形固定資産減価償却率">
          <a:extLst>
            <a:ext uri="{FF2B5EF4-FFF2-40B4-BE49-F238E27FC236}">
              <a16:creationId xmlns:a16="http://schemas.microsoft.com/office/drawing/2014/main" id="{DF361233-B082-498D-A6DF-1961F5453F87}"/>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88" name="n_4aveValue【陸上競技場・野球場・球技場】&#10;有形固定資産減価償却率">
          <a:extLst>
            <a:ext uri="{FF2B5EF4-FFF2-40B4-BE49-F238E27FC236}">
              <a16:creationId xmlns:a16="http://schemas.microsoft.com/office/drawing/2014/main" id="{F730985C-4DEC-4D74-80BD-094C41BDCA4C}"/>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9542</xdr:rowOff>
    </xdr:from>
    <xdr:ext cx="405111" cy="259045"/>
    <xdr:sp macro="" textlink="">
      <xdr:nvSpPr>
        <xdr:cNvPr id="189" name="n_1mainValue【陸上競技場・野球場・球技場】&#10;有形固定資産減価償却率">
          <a:extLst>
            <a:ext uri="{FF2B5EF4-FFF2-40B4-BE49-F238E27FC236}">
              <a16:creationId xmlns:a16="http://schemas.microsoft.com/office/drawing/2014/main" id="{40526230-0B16-4012-85D5-B27FAF104CEE}"/>
            </a:ext>
          </a:extLst>
        </xdr:cNvPr>
        <xdr:cNvSpPr txBox="1"/>
      </xdr:nvSpPr>
      <xdr:spPr>
        <a:xfrm>
          <a:off x="32391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123842</xdr:rowOff>
    </xdr:from>
    <xdr:ext cx="405111" cy="259045"/>
    <xdr:sp macro="" textlink="">
      <xdr:nvSpPr>
        <xdr:cNvPr id="190" name="n_2mainValue【陸上競技場・野球場・球技場】&#10;有形固定資産減価償却率">
          <a:extLst>
            <a:ext uri="{FF2B5EF4-FFF2-40B4-BE49-F238E27FC236}">
              <a16:creationId xmlns:a16="http://schemas.microsoft.com/office/drawing/2014/main" id="{98B42FAA-D023-4E03-8EF6-D52ED9A5B22C}"/>
            </a:ext>
          </a:extLst>
        </xdr:cNvPr>
        <xdr:cNvSpPr txBox="1"/>
      </xdr:nvSpPr>
      <xdr:spPr>
        <a:xfrm>
          <a:off x="2439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66692</xdr:rowOff>
    </xdr:from>
    <xdr:ext cx="405111" cy="259045"/>
    <xdr:sp macro="" textlink="">
      <xdr:nvSpPr>
        <xdr:cNvPr id="191" name="n_3mainValue【陸上競技場・野球場・球技場】&#10;有形固定資産減価償却率">
          <a:extLst>
            <a:ext uri="{FF2B5EF4-FFF2-40B4-BE49-F238E27FC236}">
              <a16:creationId xmlns:a16="http://schemas.microsoft.com/office/drawing/2014/main" id="{C9FB19E7-3801-4A05-AE1B-28FF12A644A8}"/>
            </a:ext>
          </a:extLst>
        </xdr:cNvPr>
        <xdr:cNvSpPr txBox="1"/>
      </xdr:nvSpPr>
      <xdr:spPr>
        <a:xfrm>
          <a:off x="1648469"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46886B3-A11E-4130-A56E-4047D60C554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3" name="正方形/長方形 192">
          <a:extLst>
            <a:ext uri="{FF2B5EF4-FFF2-40B4-BE49-F238E27FC236}">
              <a16:creationId xmlns:a16="http://schemas.microsoft.com/office/drawing/2014/main" id="{0AD0C585-F039-46F5-86E6-AEF20DAB1DA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4" name="正方形/長方形 193">
          <a:extLst>
            <a:ext uri="{FF2B5EF4-FFF2-40B4-BE49-F238E27FC236}">
              <a16:creationId xmlns:a16="http://schemas.microsoft.com/office/drawing/2014/main" id="{0114771F-0829-454C-9E07-96178FEF6CBA}"/>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5" name="正方形/長方形 194">
          <a:extLst>
            <a:ext uri="{FF2B5EF4-FFF2-40B4-BE49-F238E27FC236}">
              <a16:creationId xmlns:a16="http://schemas.microsoft.com/office/drawing/2014/main" id="{2C0BE42E-AD10-4820-AF05-371E3321AAA1}"/>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6" name="正方形/長方形 195">
          <a:extLst>
            <a:ext uri="{FF2B5EF4-FFF2-40B4-BE49-F238E27FC236}">
              <a16:creationId xmlns:a16="http://schemas.microsoft.com/office/drawing/2014/main" id="{99EB1885-3BFE-412C-9F0B-E6FC1319A75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8F84BF36-7AD6-4278-9F3B-5B79FD51C588}"/>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44A28642-9428-43F9-9315-66A1648D39B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CA3BD66F-4A91-4537-9993-5E83D618C1C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6451CED1-7145-4567-B266-308110F62640}"/>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a:extLst>
            <a:ext uri="{FF2B5EF4-FFF2-40B4-BE49-F238E27FC236}">
              <a16:creationId xmlns:a16="http://schemas.microsoft.com/office/drawing/2014/main" id="{12855533-A135-46D3-97CE-346584347EEF}"/>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BF7E3E63-A778-43F8-B082-686BA58BA2AE}"/>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a:extLst>
            <a:ext uri="{FF2B5EF4-FFF2-40B4-BE49-F238E27FC236}">
              <a16:creationId xmlns:a16="http://schemas.microsoft.com/office/drawing/2014/main" id="{989B012B-0CA6-4AF1-BB2E-C11128F018FF}"/>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1C5DB130-8EB2-473C-B14F-D8F88AA3D924}"/>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a:extLst>
            <a:ext uri="{FF2B5EF4-FFF2-40B4-BE49-F238E27FC236}">
              <a16:creationId xmlns:a16="http://schemas.microsoft.com/office/drawing/2014/main" id="{3660EB51-F625-4276-82C6-E471094A30A0}"/>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78F6D55A-A298-40CF-8324-20A621C357ED}"/>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a:extLst>
            <a:ext uri="{FF2B5EF4-FFF2-40B4-BE49-F238E27FC236}">
              <a16:creationId xmlns:a16="http://schemas.microsoft.com/office/drawing/2014/main" id="{B228B3FD-9901-4636-9401-A311FC9055AA}"/>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E452EF8E-1A9A-446A-852B-90458635AE0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73C3FFC5-0D23-4041-B166-F93B70E4C9E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陸上競技場・野球場・球技場】&#10;一人当たり面積グラフ枠">
          <a:extLst>
            <a:ext uri="{FF2B5EF4-FFF2-40B4-BE49-F238E27FC236}">
              <a16:creationId xmlns:a16="http://schemas.microsoft.com/office/drawing/2014/main" id="{3DFD5E26-E051-41C1-B0AD-23F2D05ECF32}"/>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11" name="直線コネクタ 210">
          <a:extLst>
            <a:ext uri="{FF2B5EF4-FFF2-40B4-BE49-F238E27FC236}">
              <a16:creationId xmlns:a16="http://schemas.microsoft.com/office/drawing/2014/main" id="{DFC4B160-61D0-41FF-BCC1-AEE5BB1C86BC}"/>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12" name="【陸上競技場・野球場・球技場】&#10;一人当たり面積最小値テキスト">
          <a:extLst>
            <a:ext uri="{FF2B5EF4-FFF2-40B4-BE49-F238E27FC236}">
              <a16:creationId xmlns:a16="http://schemas.microsoft.com/office/drawing/2014/main" id="{775F4B43-85BE-4E06-A5AE-7EC22D9203E6}"/>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13" name="直線コネクタ 212">
          <a:extLst>
            <a:ext uri="{FF2B5EF4-FFF2-40B4-BE49-F238E27FC236}">
              <a16:creationId xmlns:a16="http://schemas.microsoft.com/office/drawing/2014/main" id="{31C775CF-E07D-492E-843C-21EA17171959}"/>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14" name="【陸上競技場・野球場・球技場】&#10;一人当たり面積最大値テキスト">
          <a:extLst>
            <a:ext uri="{FF2B5EF4-FFF2-40B4-BE49-F238E27FC236}">
              <a16:creationId xmlns:a16="http://schemas.microsoft.com/office/drawing/2014/main" id="{A9E381BC-5250-4A76-9302-2BF8D379BAD2}"/>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15" name="直線コネクタ 214">
          <a:extLst>
            <a:ext uri="{FF2B5EF4-FFF2-40B4-BE49-F238E27FC236}">
              <a16:creationId xmlns:a16="http://schemas.microsoft.com/office/drawing/2014/main" id="{848A2A43-B464-4678-8079-2ED6C02E6DA8}"/>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144797</xdr:rowOff>
    </xdr:from>
    <xdr:ext cx="469744" cy="259045"/>
    <xdr:sp macro="" textlink="">
      <xdr:nvSpPr>
        <xdr:cNvPr id="216" name="【陸上競技場・野球場・球技場】&#10;一人当たり面積平均値テキスト">
          <a:extLst>
            <a:ext uri="{FF2B5EF4-FFF2-40B4-BE49-F238E27FC236}">
              <a16:creationId xmlns:a16="http://schemas.microsoft.com/office/drawing/2014/main" id="{08BE447D-3505-4859-A53E-42565234D757}"/>
            </a:ext>
          </a:extLst>
        </xdr:cNvPr>
        <xdr:cNvSpPr txBox="1"/>
      </xdr:nvSpPr>
      <xdr:spPr>
        <a:xfrm>
          <a:off x="9477375" y="1001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7" name="フローチャート: 判断 216">
          <a:extLst>
            <a:ext uri="{FF2B5EF4-FFF2-40B4-BE49-F238E27FC236}">
              <a16:creationId xmlns:a16="http://schemas.microsoft.com/office/drawing/2014/main" id="{C4F84F0A-DEBD-4EA5-A92D-96CBE86B3F05}"/>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18" name="フローチャート: 判断 217">
          <a:extLst>
            <a:ext uri="{FF2B5EF4-FFF2-40B4-BE49-F238E27FC236}">
              <a16:creationId xmlns:a16="http://schemas.microsoft.com/office/drawing/2014/main" id="{F35F8E84-3BCA-4132-B3B4-946B57273575}"/>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9" name="フローチャート: 判断 218">
          <a:extLst>
            <a:ext uri="{FF2B5EF4-FFF2-40B4-BE49-F238E27FC236}">
              <a16:creationId xmlns:a16="http://schemas.microsoft.com/office/drawing/2014/main" id="{F6299ADB-2DDF-4DE3-B46C-35F95DD8A4EB}"/>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20" name="フローチャート: 判断 219">
          <a:extLst>
            <a:ext uri="{FF2B5EF4-FFF2-40B4-BE49-F238E27FC236}">
              <a16:creationId xmlns:a16="http://schemas.microsoft.com/office/drawing/2014/main" id="{00C89E6E-1EFF-4B13-A0F3-A044008A83F0}"/>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1" name="フローチャート: 判断 220">
          <a:extLst>
            <a:ext uri="{FF2B5EF4-FFF2-40B4-BE49-F238E27FC236}">
              <a16:creationId xmlns:a16="http://schemas.microsoft.com/office/drawing/2014/main" id="{B4E520AA-26C2-4473-B8A4-0EDB368D5C69}"/>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E7A9888-061B-45AB-AC84-D250110AFED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00C436C-A2D7-45A7-8D54-026B61C539EF}"/>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DDAF7A3-A52D-4F92-8BD2-BEF5DFCD6E90}"/>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33D2B20-5F04-45DF-95A1-8C30C052F38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4F235EC-BEDC-4833-8336-4ACD6DA6BE2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170942</xdr:rowOff>
    </xdr:from>
    <xdr:to>
      <xdr:col>55</xdr:col>
      <xdr:colOff>50800</xdr:colOff>
      <xdr:row>61</xdr:row>
      <xdr:rowOff>101092</xdr:rowOff>
    </xdr:to>
    <xdr:sp macro="" textlink="">
      <xdr:nvSpPr>
        <xdr:cNvPr id="227" name="楕円 226">
          <a:extLst>
            <a:ext uri="{FF2B5EF4-FFF2-40B4-BE49-F238E27FC236}">
              <a16:creationId xmlns:a16="http://schemas.microsoft.com/office/drawing/2014/main" id="{EDC15998-D146-4D76-8AEF-3E2F65BFCF5D}"/>
            </a:ext>
          </a:extLst>
        </xdr:cNvPr>
        <xdr:cNvSpPr/>
      </xdr:nvSpPr>
      <xdr:spPr>
        <a:xfrm>
          <a:off x="9401175" y="987691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22369</xdr:rowOff>
    </xdr:from>
    <xdr:ext cx="469744" cy="259045"/>
    <xdr:sp macro="" textlink="">
      <xdr:nvSpPr>
        <xdr:cNvPr id="228" name="【陸上競技場・野球場・球技場】&#10;一人当たり面積該当値テキスト">
          <a:extLst>
            <a:ext uri="{FF2B5EF4-FFF2-40B4-BE49-F238E27FC236}">
              <a16:creationId xmlns:a16="http://schemas.microsoft.com/office/drawing/2014/main" id="{3BB7E89D-918F-48D1-87E4-79B3802D35EB}"/>
            </a:ext>
          </a:extLst>
        </xdr:cNvPr>
        <xdr:cNvSpPr txBox="1"/>
      </xdr:nvSpPr>
      <xdr:spPr>
        <a:xfrm>
          <a:off x="9477375" y="97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xdr:rowOff>
    </xdr:from>
    <xdr:to>
      <xdr:col>50</xdr:col>
      <xdr:colOff>165100</xdr:colOff>
      <xdr:row>61</xdr:row>
      <xdr:rowOff>103378</xdr:rowOff>
    </xdr:to>
    <xdr:sp macro="" textlink="">
      <xdr:nvSpPr>
        <xdr:cNvPr id="229" name="楕円 228">
          <a:extLst>
            <a:ext uri="{FF2B5EF4-FFF2-40B4-BE49-F238E27FC236}">
              <a16:creationId xmlns:a16="http://schemas.microsoft.com/office/drawing/2014/main" id="{CF72C12F-556B-4230-A568-ADCCBDD6C04C}"/>
            </a:ext>
          </a:extLst>
        </xdr:cNvPr>
        <xdr:cNvSpPr/>
      </xdr:nvSpPr>
      <xdr:spPr>
        <a:xfrm>
          <a:off x="8639175" y="98792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50292</xdr:rowOff>
    </xdr:from>
    <xdr:to>
      <xdr:col>55</xdr:col>
      <xdr:colOff>0</xdr:colOff>
      <xdr:row>61</xdr:row>
      <xdr:rowOff>52578</xdr:rowOff>
    </xdr:to>
    <xdr:cxnSp macro="">
      <xdr:nvCxnSpPr>
        <xdr:cNvPr id="230" name="直線コネクタ 229">
          <a:extLst>
            <a:ext uri="{FF2B5EF4-FFF2-40B4-BE49-F238E27FC236}">
              <a16:creationId xmlns:a16="http://schemas.microsoft.com/office/drawing/2014/main" id="{BAFE82B5-A60D-4A3B-ADAF-266AEF86C314}"/>
            </a:ext>
          </a:extLst>
        </xdr:cNvPr>
        <xdr:cNvCxnSpPr/>
      </xdr:nvCxnSpPr>
      <xdr:spPr>
        <a:xfrm flipV="1">
          <a:off x="8686800" y="992454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31" name="楕円 230">
          <a:extLst>
            <a:ext uri="{FF2B5EF4-FFF2-40B4-BE49-F238E27FC236}">
              <a16:creationId xmlns:a16="http://schemas.microsoft.com/office/drawing/2014/main" id="{4990B0BB-7043-46D3-8578-23AFD587802C}"/>
            </a:ext>
          </a:extLst>
        </xdr:cNvPr>
        <xdr:cNvSpPr/>
      </xdr:nvSpPr>
      <xdr:spPr>
        <a:xfrm>
          <a:off x="7839075" y="9886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52578</xdr:rowOff>
    </xdr:from>
    <xdr:to>
      <xdr:col>50</xdr:col>
      <xdr:colOff>114300</xdr:colOff>
      <xdr:row>61</xdr:row>
      <xdr:rowOff>57150</xdr:rowOff>
    </xdr:to>
    <xdr:cxnSp macro="">
      <xdr:nvCxnSpPr>
        <xdr:cNvPr id="232" name="直線コネクタ 231">
          <a:extLst>
            <a:ext uri="{FF2B5EF4-FFF2-40B4-BE49-F238E27FC236}">
              <a16:creationId xmlns:a16="http://schemas.microsoft.com/office/drawing/2014/main" id="{00965DC7-E109-4E07-B0C3-C01132E8FAAB}"/>
            </a:ext>
          </a:extLst>
        </xdr:cNvPr>
        <xdr:cNvCxnSpPr/>
      </xdr:nvCxnSpPr>
      <xdr:spPr>
        <a:xfrm flipV="1">
          <a:off x="7886700" y="9926828"/>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xdr:rowOff>
    </xdr:from>
    <xdr:to>
      <xdr:col>41</xdr:col>
      <xdr:colOff>101600</xdr:colOff>
      <xdr:row>61</xdr:row>
      <xdr:rowOff>110236</xdr:rowOff>
    </xdr:to>
    <xdr:sp macro="" textlink="">
      <xdr:nvSpPr>
        <xdr:cNvPr id="233" name="楕円 232">
          <a:extLst>
            <a:ext uri="{FF2B5EF4-FFF2-40B4-BE49-F238E27FC236}">
              <a16:creationId xmlns:a16="http://schemas.microsoft.com/office/drawing/2014/main" id="{CEA474EE-795B-4719-B305-CAC33B56607A}"/>
            </a:ext>
          </a:extLst>
        </xdr:cNvPr>
        <xdr:cNvSpPr/>
      </xdr:nvSpPr>
      <xdr:spPr>
        <a:xfrm>
          <a:off x="7029450" y="9889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59436</xdr:rowOff>
    </xdr:to>
    <xdr:cxnSp macro="">
      <xdr:nvCxnSpPr>
        <xdr:cNvPr id="234" name="直線コネクタ 233">
          <a:extLst>
            <a:ext uri="{FF2B5EF4-FFF2-40B4-BE49-F238E27FC236}">
              <a16:creationId xmlns:a16="http://schemas.microsoft.com/office/drawing/2014/main" id="{ADD5A316-EB0E-4C94-BD2E-17B2E2348CD6}"/>
            </a:ext>
          </a:extLst>
        </xdr:cNvPr>
        <xdr:cNvCxnSpPr/>
      </xdr:nvCxnSpPr>
      <xdr:spPr>
        <a:xfrm flipV="1">
          <a:off x="7077075" y="9934575"/>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108221</xdr:rowOff>
    </xdr:from>
    <xdr:ext cx="469744" cy="259045"/>
    <xdr:sp macro="" textlink="">
      <xdr:nvSpPr>
        <xdr:cNvPr id="235" name="n_1aveValue【陸上競技場・野球場・球技場】&#10;一人当たり面積">
          <a:extLst>
            <a:ext uri="{FF2B5EF4-FFF2-40B4-BE49-F238E27FC236}">
              <a16:creationId xmlns:a16="http://schemas.microsoft.com/office/drawing/2014/main" id="{518BF0E7-35D8-474E-B9CE-F4CD8E7338C9}"/>
            </a:ext>
          </a:extLst>
        </xdr:cNvPr>
        <xdr:cNvSpPr txBox="1"/>
      </xdr:nvSpPr>
      <xdr:spPr>
        <a:xfrm>
          <a:off x="8458277"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117365</xdr:rowOff>
    </xdr:from>
    <xdr:ext cx="469744" cy="259045"/>
    <xdr:sp macro="" textlink="">
      <xdr:nvSpPr>
        <xdr:cNvPr id="236" name="n_2aveValue【陸上競技場・野球場・球技場】&#10;一人当たり面積">
          <a:extLst>
            <a:ext uri="{FF2B5EF4-FFF2-40B4-BE49-F238E27FC236}">
              <a16:creationId xmlns:a16="http://schemas.microsoft.com/office/drawing/2014/main" id="{C11041D5-0C02-43C1-973B-41DA3EFDFA5C}"/>
            </a:ext>
          </a:extLst>
        </xdr:cNvPr>
        <xdr:cNvSpPr txBox="1"/>
      </xdr:nvSpPr>
      <xdr:spPr>
        <a:xfrm>
          <a:off x="7677227" y="101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108221</xdr:rowOff>
    </xdr:from>
    <xdr:ext cx="469744" cy="259045"/>
    <xdr:sp macro="" textlink="">
      <xdr:nvSpPr>
        <xdr:cNvPr id="237" name="n_3aveValue【陸上競技場・野球場・球技場】&#10;一人当たり面積">
          <a:extLst>
            <a:ext uri="{FF2B5EF4-FFF2-40B4-BE49-F238E27FC236}">
              <a16:creationId xmlns:a16="http://schemas.microsoft.com/office/drawing/2014/main" id="{3DE7531F-9FC7-493C-8DAD-34509E35C859}"/>
            </a:ext>
          </a:extLst>
        </xdr:cNvPr>
        <xdr:cNvSpPr txBox="1"/>
      </xdr:nvSpPr>
      <xdr:spPr>
        <a:xfrm>
          <a:off x="6867602"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38" name="n_4aveValue【陸上競技場・野球場・球技場】&#10;一人当たり面積">
          <a:extLst>
            <a:ext uri="{FF2B5EF4-FFF2-40B4-BE49-F238E27FC236}">
              <a16:creationId xmlns:a16="http://schemas.microsoft.com/office/drawing/2014/main" id="{8CC349B0-3042-479C-9772-FE48D34E1472}"/>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119905</xdr:rowOff>
    </xdr:from>
    <xdr:ext cx="469744" cy="259045"/>
    <xdr:sp macro="" textlink="">
      <xdr:nvSpPr>
        <xdr:cNvPr id="239" name="n_1mainValue【陸上競技場・野球場・球技場】&#10;一人当たり面積">
          <a:extLst>
            <a:ext uri="{FF2B5EF4-FFF2-40B4-BE49-F238E27FC236}">
              <a16:creationId xmlns:a16="http://schemas.microsoft.com/office/drawing/2014/main" id="{678B9486-FA2E-4FB1-A0BA-488D5E68B2BA}"/>
            </a:ext>
          </a:extLst>
        </xdr:cNvPr>
        <xdr:cNvSpPr txBox="1"/>
      </xdr:nvSpPr>
      <xdr:spPr>
        <a:xfrm>
          <a:off x="8458277" y="967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40" name="n_2mainValue【陸上競技場・野球場・球技場】&#10;一人当たり面積">
          <a:extLst>
            <a:ext uri="{FF2B5EF4-FFF2-40B4-BE49-F238E27FC236}">
              <a16:creationId xmlns:a16="http://schemas.microsoft.com/office/drawing/2014/main" id="{790EE83F-8178-422B-8476-8A04A21BDBAB}"/>
            </a:ext>
          </a:extLst>
        </xdr:cNvPr>
        <xdr:cNvSpPr txBox="1"/>
      </xdr:nvSpPr>
      <xdr:spPr>
        <a:xfrm>
          <a:off x="76772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126763</xdr:rowOff>
    </xdr:from>
    <xdr:ext cx="469744" cy="259045"/>
    <xdr:sp macro="" textlink="">
      <xdr:nvSpPr>
        <xdr:cNvPr id="241" name="n_3mainValue【陸上競技場・野球場・球技場】&#10;一人当たり面積">
          <a:extLst>
            <a:ext uri="{FF2B5EF4-FFF2-40B4-BE49-F238E27FC236}">
              <a16:creationId xmlns:a16="http://schemas.microsoft.com/office/drawing/2014/main" id="{135C05EF-B935-47A3-A7FB-205B1ED3E1E0}"/>
            </a:ext>
          </a:extLst>
        </xdr:cNvPr>
        <xdr:cNvSpPr txBox="1"/>
      </xdr:nvSpPr>
      <xdr:spPr>
        <a:xfrm>
          <a:off x="6867602" y="96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546451AB-C61A-41B3-95FE-A008663F775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9942F447-9FFD-40D6-8050-345BDB6A846C}"/>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F23B3DB8-9723-47E6-B364-BB3BB8B6186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CD5D2BF8-B7E5-4F1A-A68B-F187FFB4D6E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95FFB9F8-5A52-4CEA-B907-1BB5D060FF3A}"/>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AA1AFCD2-0B52-43D9-A1A9-9DE1ECC1DCF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797C3E24-37DA-4AFB-9D3E-A1FD5E84C4E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B23DEF8D-8AF3-4A8B-A35E-3CEF77042DF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F8B8429B-5F61-4567-BD5F-665E4055BF28}"/>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85287A9A-11A4-40AE-99C8-FC29F3BAD365}"/>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5F2E7B18-F576-4465-B3B5-16ED85B68B25}"/>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704339C2-BDCB-4439-B62E-BE2659610B35}"/>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F9814311-8F29-4404-98D4-760C1CEE2540}"/>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E6555636-3DF2-4650-8E45-CC81D98A095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891744CD-C74B-456E-87D0-B8028E3A828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4084A3E3-45F3-40F8-86F0-22C28E43269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E7322734-BBFE-468E-87E1-D3C1207C9785}"/>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60FD21F4-4728-4963-9098-E0075F3131B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7360AA14-2508-49FB-9D3A-09987B5246BD}"/>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728876C0-ACC4-4CA1-9058-EBC27CDA7B4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FF3B28FB-5CF6-49CF-AF2C-9CB70668464C}"/>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県民会館】&#10;有形固定資産減価償却率グラフ枠">
          <a:extLst>
            <a:ext uri="{FF2B5EF4-FFF2-40B4-BE49-F238E27FC236}">
              <a16:creationId xmlns:a16="http://schemas.microsoft.com/office/drawing/2014/main" id="{88BF6DFE-B7D0-4AA5-9F01-ACDBFD29D88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64" name="直線コネクタ 263">
          <a:extLst>
            <a:ext uri="{FF2B5EF4-FFF2-40B4-BE49-F238E27FC236}">
              <a16:creationId xmlns:a16="http://schemas.microsoft.com/office/drawing/2014/main" id="{804B62E8-04C8-45EE-B3F6-ED60FF8B1272}"/>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65" name="【県民会館】&#10;有形固定資産減価償却率最小値テキスト">
          <a:extLst>
            <a:ext uri="{FF2B5EF4-FFF2-40B4-BE49-F238E27FC236}">
              <a16:creationId xmlns:a16="http://schemas.microsoft.com/office/drawing/2014/main" id="{3083BC08-79D3-4F1D-9FC4-1FF458741519}"/>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6" name="直線コネクタ 265">
          <a:extLst>
            <a:ext uri="{FF2B5EF4-FFF2-40B4-BE49-F238E27FC236}">
              <a16:creationId xmlns:a16="http://schemas.microsoft.com/office/drawing/2014/main" id="{46859508-0E2E-416F-BCC4-19DF99FAEE0A}"/>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67" name="【県民会館】&#10;有形固定資産減価償却率最大値テキスト">
          <a:extLst>
            <a:ext uri="{FF2B5EF4-FFF2-40B4-BE49-F238E27FC236}">
              <a16:creationId xmlns:a16="http://schemas.microsoft.com/office/drawing/2014/main" id="{2BA26923-E3F8-46A7-B1D5-8ECEC2E91D8C}"/>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68" name="直線コネクタ 267">
          <a:extLst>
            <a:ext uri="{FF2B5EF4-FFF2-40B4-BE49-F238E27FC236}">
              <a16:creationId xmlns:a16="http://schemas.microsoft.com/office/drawing/2014/main" id="{EB617304-9171-4A1C-8AB4-EB5567A43EE3}"/>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8272</xdr:rowOff>
    </xdr:from>
    <xdr:ext cx="405111" cy="259045"/>
    <xdr:sp macro="" textlink="">
      <xdr:nvSpPr>
        <xdr:cNvPr id="269" name="【県民会館】&#10;有形固定資産減価償却率平均値テキスト">
          <a:extLst>
            <a:ext uri="{FF2B5EF4-FFF2-40B4-BE49-F238E27FC236}">
              <a16:creationId xmlns:a16="http://schemas.microsoft.com/office/drawing/2014/main" id="{8CD1F017-2D49-46CF-9AE3-E348F17B3E66}"/>
            </a:ext>
          </a:extLst>
        </xdr:cNvPr>
        <xdr:cNvSpPr txBox="1"/>
      </xdr:nvSpPr>
      <xdr:spPr>
        <a:xfrm>
          <a:off x="4229100" y="12965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70" name="フローチャート: 判断 269">
          <a:extLst>
            <a:ext uri="{FF2B5EF4-FFF2-40B4-BE49-F238E27FC236}">
              <a16:creationId xmlns:a16="http://schemas.microsoft.com/office/drawing/2014/main" id="{05F49146-9CEF-4FFE-8230-F37F1F5370D7}"/>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71" name="フローチャート: 判断 270">
          <a:extLst>
            <a:ext uri="{FF2B5EF4-FFF2-40B4-BE49-F238E27FC236}">
              <a16:creationId xmlns:a16="http://schemas.microsoft.com/office/drawing/2014/main" id="{9B5CB6FF-0AD4-4A85-8B0B-590A1C089401}"/>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72" name="フローチャート: 判断 271">
          <a:extLst>
            <a:ext uri="{FF2B5EF4-FFF2-40B4-BE49-F238E27FC236}">
              <a16:creationId xmlns:a16="http://schemas.microsoft.com/office/drawing/2014/main" id="{E0D709C6-770C-4FFB-8991-382676C1DB82}"/>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73" name="フローチャート: 判断 272">
          <a:extLst>
            <a:ext uri="{FF2B5EF4-FFF2-40B4-BE49-F238E27FC236}">
              <a16:creationId xmlns:a16="http://schemas.microsoft.com/office/drawing/2014/main" id="{12A9B43E-7869-48ED-A7B4-C08C5BF99B89}"/>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74" name="フローチャート: 判断 273">
          <a:extLst>
            <a:ext uri="{FF2B5EF4-FFF2-40B4-BE49-F238E27FC236}">
              <a16:creationId xmlns:a16="http://schemas.microsoft.com/office/drawing/2014/main" id="{B0947DD6-DA8A-4690-B64F-F32480065C2A}"/>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3360504-279D-4AC3-9704-58395877A79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E4F6101-D9D1-4D6C-B169-5639ADB71DA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C8C39F5-DE1B-4D74-AAEA-1ADE163E759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BD4CA10-4E8A-4588-A01D-A7EE7BE8CBF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435BF12-25FD-4881-B40B-1667A8E958A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0" name="楕円 279">
          <a:extLst>
            <a:ext uri="{FF2B5EF4-FFF2-40B4-BE49-F238E27FC236}">
              <a16:creationId xmlns:a16="http://schemas.microsoft.com/office/drawing/2014/main" id="{DD16029B-251A-4869-98A5-D294C185ABD2}"/>
            </a:ext>
          </a:extLst>
        </xdr:cNvPr>
        <xdr:cNvSpPr/>
      </xdr:nvSpPr>
      <xdr:spPr>
        <a:xfrm>
          <a:off x="4124325" y="132581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123841</xdr:rowOff>
    </xdr:from>
    <xdr:ext cx="405111" cy="259045"/>
    <xdr:sp macro="" textlink="">
      <xdr:nvSpPr>
        <xdr:cNvPr id="281" name="【県民会館】&#10;有形固定資産減価償却率該当値テキスト">
          <a:extLst>
            <a:ext uri="{FF2B5EF4-FFF2-40B4-BE49-F238E27FC236}">
              <a16:creationId xmlns:a16="http://schemas.microsoft.com/office/drawing/2014/main" id="{0B8C7B7A-9AFD-4E9C-B6C1-404AAEB692E7}"/>
            </a:ext>
          </a:extLst>
        </xdr:cNvPr>
        <xdr:cNvSpPr txBox="1"/>
      </xdr:nvSpPr>
      <xdr:spPr>
        <a:xfrm>
          <a:off x="4229100"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82" name="楕円 281">
          <a:extLst>
            <a:ext uri="{FF2B5EF4-FFF2-40B4-BE49-F238E27FC236}">
              <a16:creationId xmlns:a16="http://schemas.microsoft.com/office/drawing/2014/main" id="{6E321365-AEDE-4F70-A25A-D2FD5B22AADE}"/>
            </a:ext>
          </a:extLst>
        </xdr:cNvPr>
        <xdr:cNvSpPr/>
      </xdr:nvSpPr>
      <xdr:spPr>
        <a:xfrm>
          <a:off x="3381375" y="132226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24764</xdr:rowOff>
    </xdr:to>
    <xdr:cxnSp macro="">
      <xdr:nvCxnSpPr>
        <xdr:cNvPr id="283" name="直線コネクタ 282">
          <a:extLst>
            <a:ext uri="{FF2B5EF4-FFF2-40B4-BE49-F238E27FC236}">
              <a16:creationId xmlns:a16="http://schemas.microsoft.com/office/drawing/2014/main" id="{3EB8E166-25F0-4967-B20B-61CDF8FD9CC9}"/>
            </a:ext>
          </a:extLst>
        </xdr:cNvPr>
        <xdr:cNvCxnSpPr/>
      </xdr:nvCxnSpPr>
      <xdr:spPr>
        <a:xfrm>
          <a:off x="3429000" y="13270230"/>
          <a:ext cx="752475"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84" name="楕円 283">
          <a:extLst>
            <a:ext uri="{FF2B5EF4-FFF2-40B4-BE49-F238E27FC236}">
              <a16:creationId xmlns:a16="http://schemas.microsoft.com/office/drawing/2014/main" id="{00734528-09D0-4076-B732-6BC1531F5A13}"/>
            </a:ext>
          </a:extLst>
        </xdr:cNvPr>
        <xdr:cNvSpPr/>
      </xdr:nvSpPr>
      <xdr:spPr>
        <a:xfrm>
          <a:off x="2571750" y="131756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154305</xdr:rowOff>
    </xdr:to>
    <xdr:cxnSp macro="">
      <xdr:nvCxnSpPr>
        <xdr:cNvPr id="285" name="直線コネクタ 284">
          <a:extLst>
            <a:ext uri="{FF2B5EF4-FFF2-40B4-BE49-F238E27FC236}">
              <a16:creationId xmlns:a16="http://schemas.microsoft.com/office/drawing/2014/main" id="{67BACD6B-AA9D-4336-BEA7-FB57D7211E8C}"/>
            </a:ext>
          </a:extLst>
        </xdr:cNvPr>
        <xdr:cNvCxnSpPr/>
      </xdr:nvCxnSpPr>
      <xdr:spPr>
        <a:xfrm>
          <a:off x="2619375" y="13223239"/>
          <a:ext cx="809625"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286" name="楕円 285">
          <a:extLst>
            <a:ext uri="{FF2B5EF4-FFF2-40B4-BE49-F238E27FC236}">
              <a16:creationId xmlns:a16="http://schemas.microsoft.com/office/drawing/2014/main" id="{5C33AE68-648A-4145-99B6-FB981BC8E35A}"/>
            </a:ext>
          </a:extLst>
        </xdr:cNvPr>
        <xdr:cNvSpPr/>
      </xdr:nvSpPr>
      <xdr:spPr>
        <a:xfrm>
          <a:off x="1781175" y="131337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110489</xdr:rowOff>
    </xdr:to>
    <xdr:cxnSp macro="">
      <xdr:nvCxnSpPr>
        <xdr:cNvPr id="287" name="直線コネクタ 286">
          <a:extLst>
            <a:ext uri="{FF2B5EF4-FFF2-40B4-BE49-F238E27FC236}">
              <a16:creationId xmlns:a16="http://schemas.microsoft.com/office/drawing/2014/main" id="{05BF7C67-83B6-4C9F-ACC4-4CB44470F5C2}"/>
            </a:ext>
          </a:extLst>
        </xdr:cNvPr>
        <xdr:cNvCxnSpPr/>
      </xdr:nvCxnSpPr>
      <xdr:spPr>
        <a:xfrm>
          <a:off x="1828800" y="13181330"/>
          <a:ext cx="7905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288" name="n_1aveValue【県民会館】&#10;有形固定資産減価償却率">
          <a:extLst>
            <a:ext uri="{FF2B5EF4-FFF2-40B4-BE49-F238E27FC236}">
              <a16:creationId xmlns:a16="http://schemas.microsoft.com/office/drawing/2014/main" id="{45AF1A86-35D8-422C-A9EC-6D561BA20F27}"/>
            </a:ext>
          </a:extLst>
        </xdr:cNvPr>
        <xdr:cNvSpPr txBox="1"/>
      </xdr:nvSpPr>
      <xdr:spPr>
        <a:xfrm>
          <a:off x="3239144"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89" name="n_2aveValue【県民会館】&#10;有形固定資産減価償却率">
          <a:extLst>
            <a:ext uri="{FF2B5EF4-FFF2-40B4-BE49-F238E27FC236}">
              <a16:creationId xmlns:a16="http://schemas.microsoft.com/office/drawing/2014/main" id="{9A02D126-EBBA-4F81-91D2-2FF0FA3FEE59}"/>
            </a:ext>
          </a:extLst>
        </xdr:cNvPr>
        <xdr:cNvSpPr txBox="1"/>
      </xdr:nvSpPr>
      <xdr:spPr>
        <a:xfrm>
          <a:off x="2439044"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90" name="n_3aveValue【県民会館】&#10;有形固定資産減価償却率">
          <a:extLst>
            <a:ext uri="{FF2B5EF4-FFF2-40B4-BE49-F238E27FC236}">
              <a16:creationId xmlns:a16="http://schemas.microsoft.com/office/drawing/2014/main" id="{79C7E7FD-8A08-4DD9-8A92-762255885A87}"/>
            </a:ext>
          </a:extLst>
        </xdr:cNvPr>
        <xdr:cNvSpPr txBox="1"/>
      </xdr:nvSpPr>
      <xdr:spPr>
        <a:xfrm>
          <a:off x="1648469" y="1284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91" name="n_4aveValue【県民会館】&#10;有形固定資産減価償却率">
          <a:extLst>
            <a:ext uri="{FF2B5EF4-FFF2-40B4-BE49-F238E27FC236}">
              <a16:creationId xmlns:a16="http://schemas.microsoft.com/office/drawing/2014/main" id="{70DD1D52-69DA-4A89-AEEC-19169E3AEBB2}"/>
            </a:ext>
          </a:extLst>
        </xdr:cNvPr>
        <xdr:cNvSpPr txBox="1"/>
      </xdr:nvSpPr>
      <xdr:spPr>
        <a:xfrm>
          <a:off x="848369" y="1294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292" name="n_1mainValue【県民会館】&#10;有形固定資産減価償却率">
          <a:extLst>
            <a:ext uri="{FF2B5EF4-FFF2-40B4-BE49-F238E27FC236}">
              <a16:creationId xmlns:a16="http://schemas.microsoft.com/office/drawing/2014/main" id="{73D11A65-D667-4110-B95F-7F8D5308E8AD}"/>
            </a:ext>
          </a:extLst>
        </xdr:cNvPr>
        <xdr:cNvSpPr txBox="1"/>
      </xdr:nvSpPr>
      <xdr:spPr>
        <a:xfrm>
          <a:off x="32391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152416</xdr:rowOff>
    </xdr:from>
    <xdr:ext cx="405111" cy="259045"/>
    <xdr:sp macro="" textlink="">
      <xdr:nvSpPr>
        <xdr:cNvPr id="293" name="n_2mainValue【県民会館】&#10;有形固定資産減価償却率">
          <a:extLst>
            <a:ext uri="{FF2B5EF4-FFF2-40B4-BE49-F238E27FC236}">
              <a16:creationId xmlns:a16="http://schemas.microsoft.com/office/drawing/2014/main" id="{F93187CC-1454-4BC1-8568-C60FD8FE2C99}"/>
            </a:ext>
          </a:extLst>
        </xdr:cNvPr>
        <xdr:cNvSpPr txBox="1"/>
      </xdr:nvSpPr>
      <xdr:spPr>
        <a:xfrm>
          <a:off x="2439044"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110507</xdr:rowOff>
    </xdr:from>
    <xdr:ext cx="405111" cy="259045"/>
    <xdr:sp macro="" textlink="">
      <xdr:nvSpPr>
        <xdr:cNvPr id="294" name="n_3mainValue【県民会館】&#10;有形固定資産減価償却率">
          <a:extLst>
            <a:ext uri="{FF2B5EF4-FFF2-40B4-BE49-F238E27FC236}">
              <a16:creationId xmlns:a16="http://schemas.microsoft.com/office/drawing/2014/main" id="{A302D5A0-4FE6-47EE-AB7E-F90D2AF509BF}"/>
            </a:ext>
          </a:extLst>
        </xdr:cNvPr>
        <xdr:cNvSpPr txBox="1"/>
      </xdr:nvSpPr>
      <xdr:spPr>
        <a:xfrm>
          <a:off x="1648469"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80E62E2-B955-42A6-98D1-092EF49FBC5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6" name="正方形/長方形 295">
          <a:extLst>
            <a:ext uri="{FF2B5EF4-FFF2-40B4-BE49-F238E27FC236}">
              <a16:creationId xmlns:a16="http://schemas.microsoft.com/office/drawing/2014/main" id="{B68792B2-EFA8-4279-83EB-A844F887EEC1}"/>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7" name="正方形/長方形 296">
          <a:extLst>
            <a:ext uri="{FF2B5EF4-FFF2-40B4-BE49-F238E27FC236}">
              <a16:creationId xmlns:a16="http://schemas.microsoft.com/office/drawing/2014/main" id="{F98C5E47-92A6-4DCC-81FE-E294F7CF5826}"/>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8" name="正方形/長方形 297">
          <a:extLst>
            <a:ext uri="{FF2B5EF4-FFF2-40B4-BE49-F238E27FC236}">
              <a16:creationId xmlns:a16="http://schemas.microsoft.com/office/drawing/2014/main" id="{CDA7D25C-2068-4B36-99F5-8502A524E361}"/>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9" name="正方形/長方形 298">
          <a:extLst>
            <a:ext uri="{FF2B5EF4-FFF2-40B4-BE49-F238E27FC236}">
              <a16:creationId xmlns:a16="http://schemas.microsoft.com/office/drawing/2014/main" id="{6554498E-B007-4311-B363-B57D256A57B1}"/>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97AC1712-6866-463D-A597-313AF4D504D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B2AE0996-DA79-43F8-A7A1-D9162214DE1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2C8AFBBB-29DC-4F6E-99B4-F0D68529B4A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35A52620-2512-4FB2-948A-4B9D3E86510B}"/>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96B046D2-C53F-4D09-8AB3-62541E1A24DF}"/>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BE01947E-279A-474D-BDED-D3422054C9D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9482BEBA-4DFA-424E-B9E7-684D770067D9}"/>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30FEAFA8-10EA-4473-B793-010B50CE19EB}"/>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C9172C24-F752-49CD-A51B-D1942E111824}"/>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63AA5C95-F2D0-4034-BE84-ED0B660E66D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BAEE1730-7350-4D27-9D8E-442A5B6B663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2D87EFC1-E37A-4397-976B-52E79C83ADB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A93ED786-506D-4876-897F-51BE0AD02647}"/>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D69DC326-6219-4712-BAEB-234B34E14E81}"/>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AE23A643-73C2-423F-AEF7-086D6C9DEA2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85518048-081E-4075-B52D-714BB8B19B70}"/>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DF6EB901-CF40-486E-A240-7A27CC8E364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9994542-4EAF-4AF0-B869-93080C5A805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89DFF3C8-B715-425B-96D8-A62C76A1701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319" name="直線コネクタ 318">
          <a:extLst>
            <a:ext uri="{FF2B5EF4-FFF2-40B4-BE49-F238E27FC236}">
              <a16:creationId xmlns:a16="http://schemas.microsoft.com/office/drawing/2014/main" id="{57AE1666-F9B2-48A3-8D00-B982FDCCE035}"/>
            </a:ext>
          </a:extLst>
        </xdr:cNvPr>
        <xdr:cNvCxnSpPr/>
      </xdr:nvCxnSpPr>
      <xdr:spPr>
        <a:xfrm flipV="1">
          <a:off x="9427845" y="12609286"/>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20" name="【県民会館】&#10;一人当たり面積最小値テキスト">
          <a:extLst>
            <a:ext uri="{FF2B5EF4-FFF2-40B4-BE49-F238E27FC236}">
              <a16:creationId xmlns:a16="http://schemas.microsoft.com/office/drawing/2014/main" id="{F0DC4AA8-FDDF-409D-92FA-72F208CEB446}"/>
            </a:ext>
          </a:extLst>
        </xdr:cNvPr>
        <xdr:cNvSpPr txBox="1"/>
      </xdr:nvSpPr>
      <xdr:spPr>
        <a:xfrm>
          <a:off x="9477375"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1" name="直線コネクタ 320">
          <a:extLst>
            <a:ext uri="{FF2B5EF4-FFF2-40B4-BE49-F238E27FC236}">
              <a16:creationId xmlns:a16="http://schemas.microsoft.com/office/drawing/2014/main" id="{E44C9BC8-C53B-4524-9999-C1588AFF4A3F}"/>
            </a:ext>
          </a:extLst>
        </xdr:cNvPr>
        <xdr:cNvCxnSpPr/>
      </xdr:nvCxnSpPr>
      <xdr:spPr>
        <a:xfrm>
          <a:off x="9363075" y="13963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322" name="【県民会館】&#10;一人当たり面積最大値テキスト">
          <a:extLst>
            <a:ext uri="{FF2B5EF4-FFF2-40B4-BE49-F238E27FC236}">
              <a16:creationId xmlns:a16="http://schemas.microsoft.com/office/drawing/2014/main" id="{853F4103-1ABA-4A64-A151-9B5D98F0E42D}"/>
            </a:ext>
          </a:extLst>
        </xdr:cNvPr>
        <xdr:cNvSpPr txBox="1"/>
      </xdr:nvSpPr>
      <xdr:spPr>
        <a:xfrm>
          <a:off x="9477375"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3" name="直線コネクタ 322">
          <a:extLst>
            <a:ext uri="{FF2B5EF4-FFF2-40B4-BE49-F238E27FC236}">
              <a16:creationId xmlns:a16="http://schemas.microsoft.com/office/drawing/2014/main" id="{CF7A659F-10FE-4E8D-AFE5-7B43EEE984B4}"/>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24" name="【県民会館】&#10;一人当たり面積平均値テキスト">
          <a:extLst>
            <a:ext uri="{FF2B5EF4-FFF2-40B4-BE49-F238E27FC236}">
              <a16:creationId xmlns:a16="http://schemas.microsoft.com/office/drawing/2014/main" id="{6541A7DA-203C-464B-B55F-CC1A3F2D7C4F}"/>
            </a:ext>
          </a:extLst>
        </xdr:cNvPr>
        <xdr:cNvSpPr txBox="1"/>
      </xdr:nvSpPr>
      <xdr:spPr>
        <a:xfrm>
          <a:off x="9477375"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5" name="フローチャート: 判断 324">
          <a:extLst>
            <a:ext uri="{FF2B5EF4-FFF2-40B4-BE49-F238E27FC236}">
              <a16:creationId xmlns:a16="http://schemas.microsoft.com/office/drawing/2014/main" id="{AFCCDB25-B088-4901-9FF3-C7A63D3A8411}"/>
            </a:ext>
          </a:extLst>
        </xdr:cNvPr>
        <xdr:cNvSpPr/>
      </xdr:nvSpPr>
      <xdr:spPr>
        <a:xfrm>
          <a:off x="9401175" y="132778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326" name="フローチャート: 判断 325">
          <a:extLst>
            <a:ext uri="{FF2B5EF4-FFF2-40B4-BE49-F238E27FC236}">
              <a16:creationId xmlns:a16="http://schemas.microsoft.com/office/drawing/2014/main" id="{D94547CD-CB66-441A-A86B-0A4455A14038}"/>
            </a:ext>
          </a:extLst>
        </xdr:cNvPr>
        <xdr:cNvSpPr/>
      </xdr:nvSpPr>
      <xdr:spPr>
        <a:xfrm>
          <a:off x="8639175" y="133272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7" name="フローチャート: 判断 326">
          <a:extLst>
            <a:ext uri="{FF2B5EF4-FFF2-40B4-BE49-F238E27FC236}">
              <a16:creationId xmlns:a16="http://schemas.microsoft.com/office/drawing/2014/main" id="{9DEBA1A3-840A-4091-96F5-63A0DC856D26}"/>
            </a:ext>
          </a:extLst>
        </xdr:cNvPr>
        <xdr:cNvSpPr/>
      </xdr:nvSpPr>
      <xdr:spPr>
        <a:xfrm>
          <a:off x="78390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328" name="フローチャート: 判断 327">
          <a:extLst>
            <a:ext uri="{FF2B5EF4-FFF2-40B4-BE49-F238E27FC236}">
              <a16:creationId xmlns:a16="http://schemas.microsoft.com/office/drawing/2014/main" id="{0C60FEB7-4B46-4E24-9AD0-7914CBC5320C}"/>
            </a:ext>
          </a:extLst>
        </xdr:cNvPr>
        <xdr:cNvSpPr/>
      </xdr:nvSpPr>
      <xdr:spPr>
        <a:xfrm>
          <a:off x="7029450" y="132978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329" name="フローチャート: 判断 328">
          <a:extLst>
            <a:ext uri="{FF2B5EF4-FFF2-40B4-BE49-F238E27FC236}">
              <a16:creationId xmlns:a16="http://schemas.microsoft.com/office/drawing/2014/main" id="{470A8EA3-339D-4C75-B681-62C5C54FC24A}"/>
            </a:ext>
          </a:extLst>
        </xdr:cNvPr>
        <xdr:cNvSpPr/>
      </xdr:nvSpPr>
      <xdr:spPr>
        <a:xfrm>
          <a:off x="6238875" y="13608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178811C-C830-4D36-AB0A-764E25C88EA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59D1C69-2404-4A15-8E07-0BC4F2D5CFA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FDA6021-7729-444E-8488-A262BB554CE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C08710D-A8A7-4127-9297-559B14FA4FFB}"/>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9E56047-B2FD-45C1-A0A1-8C8422C2EC6C}"/>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335" name="楕円 334">
          <a:extLst>
            <a:ext uri="{FF2B5EF4-FFF2-40B4-BE49-F238E27FC236}">
              <a16:creationId xmlns:a16="http://schemas.microsoft.com/office/drawing/2014/main" id="{09EBE33B-C8D6-438E-A7F1-3FB0FBECAB54}"/>
            </a:ext>
          </a:extLst>
        </xdr:cNvPr>
        <xdr:cNvSpPr/>
      </xdr:nvSpPr>
      <xdr:spPr>
        <a:xfrm>
          <a:off x="9401175" y="137359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112684</xdr:rowOff>
    </xdr:from>
    <xdr:ext cx="469744" cy="259045"/>
    <xdr:sp macro="" textlink="">
      <xdr:nvSpPr>
        <xdr:cNvPr id="336" name="【県民会館】&#10;一人当たり面積該当値テキスト">
          <a:extLst>
            <a:ext uri="{FF2B5EF4-FFF2-40B4-BE49-F238E27FC236}">
              <a16:creationId xmlns:a16="http://schemas.microsoft.com/office/drawing/2014/main" id="{145B37E9-04DD-4604-BE4F-16D25109C889}"/>
            </a:ext>
          </a:extLst>
        </xdr:cNvPr>
        <xdr:cNvSpPr txBox="1"/>
      </xdr:nvSpPr>
      <xdr:spPr>
        <a:xfrm>
          <a:off x="9477375" y="137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37" name="楕円 336">
          <a:extLst>
            <a:ext uri="{FF2B5EF4-FFF2-40B4-BE49-F238E27FC236}">
              <a16:creationId xmlns:a16="http://schemas.microsoft.com/office/drawing/2014/main" id="{5E64DFF1-8F02-4175-B8D8-D9EDB4A0600D}"/>
            </a:ext>
          </a:extLst>
        </xdr:cNvPr>
        <xdr:cNvSpPr/>
      </xdr:nvSpPr>
      <xdr:spPr>
        <a:xfrm>
          <a:off x="8639175" y="13735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13607</xdr:rowOff>
    </xdr:to>
    <xdr:cxnSp macro="">
      <xdr:nvCxnSpPr>
        <xdr:cNvPr id="338" name="直線コネクタ 337">
          <a:extLst>
            <a:ext uri="{FF2B5EF4-FFF2-40B4-BE49-F238E27FC236}">
              <a16:creationId xmlns:a16="http://schemas.microsoft.com/office/drawing/2014/main" id="{A6D5FAFD-8F47-49BF-AA65-116CACD32DD2}"/>
            </a:ext>
          </a:extLst>
        </xdr:cNvPr>
        <xdr:cNvCxnSpPr/>
      </xdr:nvCxnSpPr>
      <xdr:spPr>
        <a:xfrm>
          <a:off x="8686800" y="137740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39" name="楕円 338">
          <a:extLst>
            <a:ext uri="{FF2B5EF4-FFF2-40B4-BE49-F238E27FC236}">
              <a16:creationId xmlns:a16="http://schemas.microsoft.com/office/drawing/2014/main" id="{52CAFD0F-C81F-45B2-B7E3-27541F98CF02}"/>
            </a:ext>
          </a:extLst>
        </xdr:cNvPr>
        <xdr:cNvSpPr/>
      </xdr:nvSpPr>
      <xdr:spPr>
        <a:xfrm>
          <a:off x="7839075" y="137359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13607</xdr:rowOff>
    </xdr:to>
    <xdr:cxnSp macro="">
      <xdr:nvCxnSpPr>
        <xdr:cNvPr id="340" name="直線コネクタ 339">
          <a:extLst>
            <a:ext uri="{FF2B5EF4-FFF2-40B4-BE49-F238E27FC236}">
              <a16:creationId xmlns:a16="http://schemas.microsoft.com/office/drawing/2014/main" id="{6E21D7E0-2347-472E-92C4-7CD667375BF3}"/>
            </a:ext>
          </a:extLst>
        </xdr:cNvPr>
        <xdr:cNvCxnSpPr/>
      </xdr:nvCxnSpPr>
      <xdr:spPr>
        <a:xfrm>
          <a:off x="7886700" y="137740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41" name="楕円 340">
          <a:extLst>
            <a:ext uri="{FF2B5EF4-FFF2-40B4-BE49-F238E27FC236}">
              <a16:creationId xmlns:a16="http://schemas.microsoft.com/office/drawing/2014/main" id="{FF27D812-4B75-46FB-AC58-7FE9DC706DB0}"/>
            </a:ext>
          </a:extLst>
        </xdr:cNvPr>
        <xdr:cNvSpPr/>
      </xdr:nvSpPr>
      <xdr:spPr>
        <a:xfrm>
          <a:off x="7029450"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13607</xdr:rowOff>
    </xdr:to>
    <xdr:cxnSp macro="">
      <xdr:nvCxnSpPr>
        <xdr:cNvPr id="342" name="直線コネクタ 341">
          <a:extLst>
            <a:ext uri="{FF2B5EF4-FFF2-40B4-BE49-F238E27FC236}">
              <a16:creationId xmlns:a16="http://schemas.microsoft.com/office/drawing/2014/main" id="{874E2FFC-AB9D-410C-A48E-87F67E1A6794}"/>
            </a:ext>
          </a:extLst>
        </xdr:cNvPr>
        <xdr:cNvCxnSpPr/>
      </xdr:nvCxnSpPr>
      <xdr:spPr>
        <a:xfrm>
          <a:off x="7077075" y="137740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43" name="n_1aveValue【県民会館】&#10;一人当たり面積">
          <a:extLst>
            <a:ext uri="{FF2B5EF4-FFF2-40B4-BE49-F238E27FC236}">
              <a16:creationId xmlns:a16="http://schemas.microsoft.com/office/drawing/2014/main" id="{5E9ED61E-3AE4-4196-BA03-344539E834D4}"/>
            </a:ext>
          </a:extLst>
        </xdr:cNvPr>
        <xdr:cNvSpPr txBox="1"/>
      </xdr:nvSpPr>
      <xdr:spPr>
        <a:xfrm>
          <a:off x="8458277" y="131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4" name="n_2aveValue【県民会館】&#10;一人当たり面積">
          <a:extLst>
            <a:ext uri="{FF2B5EF4-FFF2-40B4-BE49-F238E27FC236}">
              <a16:creationId xmlns:a16="http://schemas.microsoft.com/office/drawing/2014/main" id="{F200835D-17C9-4738-B3EE-3A3E85CEDD7F}"/>
            </a:ext>
          </a:extLst>
        </xdr:cNvPr>
        <xdr:cNvSpPr txBox="1"/>
      </xdr:nvSpPr>
      <xdr:spPr>
        <a:xfrm>
          <a:off x="76772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45" name="n_3aveValue【県民会館】&#10;一人当たり面積">
          <a:extLst>
            <a:ext uri="{FF2B5EF4-FFF2-40B4-BE49-F238E27FC236}">
              <a16:creationId xmlns:a16="http://schemas.microsoft.com/office/drawing/2014/main" id="{33AF0D63-2830-4385-AE23-F0D824C6D87B}"/>
            </a:ext>
          </a:extLst>
        </xdr:cNvPr>
        <xdr:cNvSpPr txBox="1"/>
      </xdr:nvSpPr>
      <xdr:spPr>
        <a:xfrm>
          <a:off x="68676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346" name="n_4aveValue【県民会館】&#10;一人当たり面積">
          <a:extLst>
            <a:ext uri="{FF2B5EF4-FFF2-40B4-BE49-F238E27FC236}">
              <a16:creationId xmlns:a16="http://schemas.microsoft.com/office/drawing/2014/main" id="{7B615905-0585-4ED5-8694-3700265B0739}"/>
            </a:ext>
          </a:extLst>
        </xdr:cNvPr>
        <xdr:cNvSpPr txBox="1"/>
      </xdr:nvSpPr>
      <xdr:spPr>
        <a:xfrm>
          <a:off x="60675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55534</xdr:rowOff>
    </xdr:from>
    <xdr:ext cx="469744" cy="259045"/>
    <xdr:sp macro="" textlink="">
      <xdr:nvSpPr>
        <xdr:cNvPr id="347" name="n_1mainValue【県民会館】&#10;一人当たり面積">
          <a:extLst>
            <a:ext uri="{FF2B5EF4-FFF2-40B4-BE49-F238E27FC236}">
              <a16:creationId xmlns:a16="http://schemas.microsoft.com/office/drawing/2014/main" id="{C7BC36AC-0D51-4C43-8047-BED6EAFA92FD}"/>
            </a:ext>
          </a:extLst>
        </xdr:cNvPr>
        <xdr:cNvSpPr txBox="1"/>
      </xdr:nvSpPr>
      <xdr:spPr>
        <a:xfrm>
          <a:off x="8458277"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48" name="n_2mainValue【県民会館】&#10;一人当たり面積">
          <a:extLst>
            <a:ext uri="{FF2B5EF4-FFF2-40B4-BE49-F238E27FC236}">
              <a16:creationId xmlns:a16="http://schemas.microsoft.com/office/drawing/2014/main" id="{E254DC73-AB70-49B5-A9B6-230A6F623AD7}"/>
            </a:ext>
          </a:extLst>
        </xdr:cNvPr>
        <xdr:cNvSpPr txBox="1"/>
      </xdr:nvSpPr>
      <xdr:spPr>
        <a:xfrm>
          <a:off x="7677227"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49" name="n_3mainValue【県民会館】&#10;一人当たり面積">
          <a:extLst>
            <a:ext uri="{FF2B5EF4-FFF2-40B4-BE49-F238E27FC236}">
              <a16:creationId xmlns:a16="http://schemas.microsoft.com/office/drawing/2014/main" id="{0A960BC0-E4E0-46F3-BF34-D4DA7681D325}"/>
            </a:ext>
          </a:extLst>
        </xdr:cNvPr>
        <xdr:cNvSpPr txBox="1"/>
      </xdr:nvSpPr>
      <xdr:spPr>
        <a:xfrm>
          <a:off x="68676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6E80A093-C9CD-41FF-A5D0-E526E1554F3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DB02BEA6-DAC8-45FC-A8AD-EC4481AF466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D60B5889-D1F0-4C88-88A8-A2D179A077A5}"/>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AC7C3768-8656-4792-BE8A-7B1967AB324C}"/>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97EDF7F6-BF72-4F42-AA4F-B8026055EB2E}"/>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FB1E9780-4728-47B3-B6FC-8494A757919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80AF6E15-13FA-4E16-98E8-0F84B7C2DED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2DC799C5-DDE1-4B97-AAEA-154335B1649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D394A48E-9247-497B-BEEB-637E518B952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a:extLst>
            <a:ext uri="{FF2B5EF4-FFF2-40B4-BE49-F238E27FC236}">
              <a16:creationId xmlns:a16="http://schemas.microsoft.com/office/drawing/2014/main" id="{A86E4546-ADD3-43B6-A9FB-B27B20F6E719}"/>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a:extLst>
            <a:ext uri="{FF2B5EF4-FFF2-40B4-BE49-F238E27FC236}">
              <a16:creationId xmlns:a16="http://schemas.microsoft.com/office/drawing/2014/main" id="{65152587-7D4B-4C4C-8EB4-5EE67E8FCDBD}"/>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a:extLst>
            <a:ext uri="{FF2B5EF4-FFF2-40B4-BE49-F238E27FC236}">
              <a16:creationId xmlns:a16="http://schemas.microsoft.com/office/drawing/2014/main" id="{5A07B2AC-13F3-48B2-B2C6-495E82650C8E}"/>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a:extLst>
            <a:ext uri="{FF2B5EF4-FFF2-40B4-BE49-F238E27FC236}">
              <a16:creationId xmlns:a16="http://schemas.microsoft.com/office/drawing/2014/main" id="{527B6630-2A8E-4FD5-978B-9C66C6BCE640}"/>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a:extLst>
            <a:ext uri="{FF2B5EF4-FFF2-40B4-BE49-F238E27FC236}">
              <a16:creationId xmlns:a16="http://schemas.microsoft.com/office/drawing/2014/main" id="{C43539C7-3275-46EB-AC3E-A552FB080DD9}"/>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a:extLst>
            <a:ext uri="{FF2B5EF4-FFF2-40B4-BE49-F238E27FC236}">
              <a16:creationId xmlns:a16="http://schemas.microsoft.com/office/drawing/2014/main" id="{FCF1CEEF-C4B8-4F19-B4D7-DC154235E5B8}"/>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a:extLst>
            <a:ext uri="{FF2B5EF4-FFF2-40B4-BE49-F238E27FC236}">
              <a16:creationId xmlns:a16="http://schemas.microsoft.com/office/drawing/2014/main" id="{41606E9D-03B3-4271-9E1C-43E35591CD25}"/>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a:extLst>
            <a:ext uri="{FF2B5EF4-FFF2-40B4-BE49-F238E27FC236}">
              <a16:creationId xmlns:a16="http://schemas.microsoft.com/office/drawing/2014/main" id="{058297BE-6651-4CE2-BC70-CB0849526E31}"/>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2EBD4561-500A-490A-9C79-B4700B4122B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89416DF7-CEAB-4E6C-B38C-F7D59AC253AC}"/>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保健所】&#10;有形固定資産減価償却率グラフ枠">
          <a:extLst>
            <a:ext uri="{FF2B5EF4-FFF2-40B4-BE49-F238E27FC236}">
              <a16:creationId xmlns:a16="http://schemas.microsoft.com/office/drawing/2014/main" id="{FE9AA9FC-A707-4C34-B880-4241CB10088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70" name="直線コネクタ 369">
          <a:extLst>
            <a:ext uri="{FF2B5EF4-FFF2-40B4-BE49-F238E27FC236}">
              <a16:creationId xmlns:a16="http://schemas.microsoft.com/office/drawing/2014/main" id="{AD27D56D-B82D-465A-AF34-E172F67C3341}"/>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71" name="【保健所】&#10;有形固定資産減価償却率最小値テキスト">
          <a:extLst>
            <a:ext uri="{FF2B5EF4-FFF2-40B4-BE49-F238E27FC236}">
              <a16:creationId xmlns:a16="http://schemas.microsoft.com/office/drawing/2014/main" id="{4C9BFF5B-8BE2-4DF9-92E5-BDD4E0793401}"/>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2" name="直線コネクタ 371">
          <a:extLst>
            <a:ext uri="{FF2B5EF4-FFF2-40B4-BE49-F238E27FC236}">
              <a16:creationId xmlns:a16="http://schemas.microsoft.com/office/drawing/2014/main" id="{8E413957-3E27-4D89-87C7-F4DD668EA192}"/>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73" name="【保健所】&#10;有形固定資産減価償却率最大値テキスト">
          <a:extLst>
            <a:ext uri="{FF2B5EF4-FFF2-40B4-BE49-F238E27FC236}">
              <a16:creationId xmlns:a16="http://schemas.microsoft.com/office/drawing/2014/main" id="{92E8A954-6F7C-4644-9EFD-1BA610F18A95}"/>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74" name="直線コネクタ 373">
          <a:extLst>
            <a:ext uri="{FF2B5EF4-FFF2-40B4-BE49-F238E27FC236}">
              <a16:creationId xmlns:a16="http://schemas.microsoft.com/office/drawing/2014/main" id="{45E16D20-B415-440F-9D2C-0C744CFA5D15}"/>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167149</xdr:rowOff>
    </xdr:from>
    <xdr:ext cx="405111" cy="259045"/>
    <xdr:sp macro="" textlink="">
      <xdr:nvSpPr>
        <xdr:cNvPr id="375" name="【保健所】&#10;有形固定資産減価償却率平均値テキスト">
          <a:extLst>
            <a:ext uri="{FF2B5EF4-FFF2-40B4-BE49-F238E27FC236}">
              <a16:creationId xmlns:a16="http://schemas.microsoft.com/office/drawing/2014/main" id="{C0E84A9A-F4AD-489D-AA69-D66835FBBCF8}"/>
            </a:ext>
          </a:extLst>
        </xdr:cNvPr>
        <xdr:cNvSpPr txBox="1"/>
      </xdr:nvSpPr>
      <xdr:spPr>
        <a:xfrm>
          <a:off x="4229100" y="1684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76" name="フローチャート: 判断 375">
          <a:extLst>
            <a:ext uri="{FF2B5EF4-FFF2-40B4-BE49-F238E27FC236}">
              <a16:creationId xmlns:a16="http://schemas.microsoft.com/office/drawing/2014/main" id="{2B523BC4-03CE-4925-A6B8-4F1031CADCF2}"/>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77" name="フローチャート: 判断 376">
          <a:extLst>
            <a:ext uri="{FF2B5EF4-FFF2-40B4-BE49-F238E27FC236}">
              <a16:creationId xmlns:a16="http://schemas.microsoft.com/office/drawing/2014/main" id="{DC7094D9-803D-4962-8E92-8323497C2E4F}"/>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78" name="フローチャート: 判断 377">
          <a:extLst>
            <a:ext uri="{FF2B5EF4-FFF2-40B4-BE49-F238E27FC236}">
              <a16:creationId xmlns:a16="http://schemas.microsoft.com/office/drawing/2014/main" id="{04ED66D2-766F-4A63-B300-C4EE21FF2A38}"/>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79" name="フローチャート: 判断 378">
          <a:extLst>
            <a:ext uri="{FF2B5EF4-FFF2-40B4-BE49-F238E27FC236}">
              <a16:creationId xmlns:a16="http://schemas.microsoft.com/office/drawing/2014/main" id="{54125184-84DA-499E-89CA-6F6050B7797C}"/>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80" name="フローチャート: 判断 379">
          <a:extLst>
            <a:ext uri="{FF2B5EF4-FFF2-40B4-BE49-F238E27FC236}">
              <a16:creationId xmlns:a16="http://schemas.microsoft.com/office/drawing/2014/main" id="{61E24221-133B-4DAD-AD8B-62F4D798E3BD}"/>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62C19E9-26EA-4C12-A029-D6C5D59DD19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5930841-B8A3-4B48-9768-8D5A39A0DE9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68B60FF-30EF-4D8D-98A8-1EB23F747FB2}"/>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DB32868C-52C3-44AF-A2F0-D160C878D56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77D3FEC-5E86-4EC8-94F0-AA539843EF2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7113</xdr:rowOff>
    </xdr:from>
    <xdr:to>
      <xdr:col>24</xdr:col>
      <xdr:colOff>114300</xdr:colOff>
      <xdr:row>105</xdr:row>
      <xdr:rowOff>108713</xdr:rowOff>
    </xdr:to>
    <xdr:sp macro="" textlink="">
      <xdr:nvSpPr>
        <xdr:cNvPr id="386" name="楕円 385">
          <a:extLst>
            <a:ext uri="{FF2B5EF4-FFF2-40B4-BE49-F238E27FC236}">
              <a16:creationId xmlns:a16="http://schemas.microsoft.com/office/drawing/2014/main" id="{BEBBFE99-115E-4D82-936E-DD5E389D0CC0}"/>
            </a:ext>
          </a:extLst>
        </xdr:cNvPr>
        <xdr:cNvSpPr/>
      </xdr:nvSpPr>
      <xdr:spPr>
        <a:xfrm>
          <a:off x="4124325" y="170124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156990</xdr:rowOff>
    </xdr:from>
    <xdr:ext cx="405111" cy="259045"/>
    <xdr:sp macro="" textlink="">
      <xdr:nvSpPr>
        <xdr:cNvPr id="387" name="【保健所】&#10;有形固定資産減価償却率該当値テキスト">
          <a:extLst>
            <a:ext uri="{FF2B5EF4-FFF2-40B4-BE49-F238E27FC236}">
              <a16:creationId xmlns:a16="http://schemas.microsoft.com/office/drawing/2014/main" id="{6A3C4584-8D7F-485F-8328-E3B6DDC3248F}"/>
            </a:ext>
          </a:extLst>
        </xdr:cNvPr>
        <xdr:cNvSpPr txBox="1"/>
      </xdr:nvSpPr>
      <xdr:spPr>
        <a:xfrm>
          <a:off x="4229100" y="170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88" name="楕円 387">
          <a:extLst>
            <a:ext uri="{FF2B5EF4-FFF2-40B4-BE49-F238E27FC236}">
              <a16:creationId xmlns:a16="http://schemas.microsoft.com/office/drawing/2014/main" id="{2A2D399A-654B-445E-900C-5CC5FF12AB3A}"/>
            </a:ext>
          </a:extLst>
        </xdr:cNvPr>
        <xdr:cNvSpPr/>
      </xdr:nvSpPr>
      <xdr:spPr>
        <a:xfrm>
          <a:off x="3381375" y="16983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57913</xdr:rowOff>
    </xdr:to>
    <xdr:cxnSp macro="">
      <xdr:nvCxnSpPr>
        <xdr:cNvPr id="389" name="直線コネクタ 388">
          <a:extLst>
            <a:ext uri="{FF2B5EF4-FFF2-40B4-BE49-F238E27FC236}">
              <a16:creationId xmlns:a16="http://schemas.microsoft.com/office/drawing/2014/main" id="{946361D6-D8DF-457F-BB87-0162598D999E}"/>
            </a:ext>
          </a:extLst>
        </xdr:cNvPr>
        <xdr:cNvCxnSpPr/>
      </xdr:nvCxnSpPr>
      <xdr:spPr>
        <a:xfrm>
          <a:off x="3429000" y="17021175"/>
          <a:ext cx="752475"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98552</xdr:rowOff>
    </xdr:from>
    <xdr:to>
      <xdr:col>15</xdr:col>
      <xdr:colOff>101600</xdr:colOff>
      <xdr:row>105</xdr:row>
      <xdr:rowOff>28702</xdr:rowOff>
    </xdr:to>
    <xdr:sp macro="" textlink="">
      <xdr:nvSpPr>
        <xdr:cNvPr id="390" name="楕円 389">
          <a:extLst>
            <a:ext uri="{FF2B5EF4-FFF2-40B4-BE49-F238E27FC236}">
              <a16:creationId xmlns:a16="http://schemas.microsoft.com/office/drawing/2014/main" id="{29C6EE80-C2D4-4B2C-97B7-B3ACBE429ABD}"/>
            </a:ext>
          </a:extLst>
        </xdr:cNvPr>
        <xdr:cNvSpPr/>
      </xdr:nvSpPr>
      <xdr:spPr>
        <a:xfrm>
          <a:off x="2571750" y="169419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149352</xdr:rowOff>
    </xdr:from>
    <xdr:to>
      <xdr:col>19</xdr:col>
      <xdr:colOff>177800</xdr:colOff>
      <xdr:row>105</xdr:row>
      <xdr:rowOff>19050</xdr:rowOff>
    </xdr:to>
    <xdr:cxnSp macro="">
      <xdr:nvCxnSpPr>
        <xdr:cNvPr id="391" name="直線コネクタ 390">
          <a:extLst>
            <a:ext uri="{FF2B5EF4-FFF2-40B4-BE49-F238E27FC236}">
              <a16:creationId xmlns:a16="http://schemas.microsoft.com/office/drawing/2014/main" id="{313D01C3-5E5D-4053-835A-DAFD77818106}"/>
            </a:ext>
          </a:extLst>
        </xdr:cNvPr>
        <xdr:cNvCxnSpPr/>
      </xdr:nvCxnSpPr>
      <xdr:spPr>
        <a:xfrm>
          <a:off x="2619375" y="16989552"/>
          <a:ext cx="80962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92" name="楕円 391">
          <a:extLst>
            <a:ext uri="{FF2B5EF4-FFF2-40B4-BE49-F238E27FC236}">
              <a16:creationId xmlns:a16="http://schemas.microsoft.com/office/drawing/2014/main" id="{527F9158-ED41-4A7C-881D-E08B4F8851B5}"/>
            </a:ext>
          </a:extLst>
        </xdr:cNvPr>
        <xdr:cNvSpPr/>
      </xdr:nvSpPr>
      <xdr:spPr>
        <a:xfrm>
          <a:off x="1781175" y="168852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149352</xdr:rowOff>
    </xdr:to>
    <xdr:cxnSp macro="">
      <xdr:nvCxnSpPr>
        <xdr:cNvPr id="393" name="直線コネクタ 392">
          <a:extLst>
            <a:ext uri="{FF2B5EF4-FFF2-40B4-BE49-F238E27FC236}">
              <a16:creationId xmlns:a16="http://schemas.microsoft.com/office/drawing/2014/main" id="{4EB26C7C-704F-44AA-B478-FE85E5DA3876}"/>
            </a:ext>
          </a:extLst>
        </xdr:cNvPr>
        <xdr:cNvCxnSpPr/>
      </xdr:nvCxnSpPr>
      <xdr:spPr>
        <a:xfrm>
          <a:off x="1828800" y="16942436"/>
          <a:ext cx="790575"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394" name="n_1aveValue【保健所】&#10;有形固定資産減価償却率">
          <a:extLst>
            <a:ext uri="{FF2B5EF4-FFF2-40B4-BE49-F238E27FC236}">
              <a16:creationId xmlns:a16="http://schemas.microsoft.com/office/drawing/2014/main" id="{A075F656-4E85-474A-9F07-810101AC1F95}"/>
            </a:ext>
          </a:extLst>
        </xdr:cNvPr>
        <xdr:cNvSpPr txBox="1"/>
      </xdr:nvSpPr>
      <xdr:spPr>
        <a:xfrm>
          <a:off x="3239144" y="167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35831</xdr:rowOff>
    </xdr:from>
    <xdr:ext cx="405111" cy="259045"/>
    <xdr:sp macro="" textlink="">
      <xdr:nvSpPr>
        <xdr:cNvPr id="395" name="n_2aveValue【保健所】&#10;有形固定資産減価償却率">
          <a:extLst>
            <a:ext uri="{FF2B5EF4-FFF2-40B4-BE49-F238E27FC236}">
              <a16:creationId xmlns:a16="http://schemas.microsoft.com/office/drawing/2014/main" id="{CB9770D4-BC4D-4475-86E8-6218384F01F9}"/>
            </a:ext>
          </a:extLst>
        </xdr:cNvPr>
        <xdr:cNvSpPr txBox="1"/>
      </xdr:nvSpPr>
      <xdr:spPr>
        <a:xfrm>
          <a:off x="2439044" y="1703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95266</xdr:rowOff>
    </xdr:from>
    <xdr:ext cx="405111" cy="259045"/>
    <xdr:sp macro="" textlink="">
      <xdr:nvSpPr>
        <xdr:cNvPr id="396" name="n_3aveValue【保健所】&#10;有形固定資産減価償却率">
          <a:extLst>
            <a:ext uri="{FF2B5EF4-FFF2-40B4-BE49-F238E27FC236}">
              <a16:creationId xmlns:a16="http://schemas.microsoft.com/office/drawing/2014/main" id="{F4F80C4D-53A1-4573-9DDD-AA717D114230}"/>
            </a:ext>
          </a:extLst>
        </xdr:cNvPr>
        <xdr:cNvSpPr txBox="1"/>
      </xdr:nvSpPr>
      <xdr:spPr>
        <a:xfrm>
          <a:off x="1648469" y="1709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97" name="n_4aveValue【保健所】&#10;有形固定資産減価償却率">
          <a:extLst>
            <a:ext uri="{FF2B5EF4-FFF2-40B4-BE49-F238E27FC236}">
              <a16:creationId xmlns:a16="http://schemas.microsoft.com/office/drawing/2014/main" id="{4BEA89C4-F6E4-462F-8932-63D49D7FA890}"/>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98" name="n_1mainValue【保健所】&#10;有形固定資産減価償却率">
          <a:extLst>
            <a:ext uri="{FF2B5EF4-FFF2-40B4-BE49-F238E27FC236}">
              <a16:creationId xmlns:a16="http://schemas.microsoft.com/office/drawing/2014/main" id="{D1C065F9-B407-464E-83F9-0761C6A7D497}"/>
            </a:ext>
          </a:extLst>
        </xdr:cNvPr>
        <xdr:cNvSpPr txBox="1"/>
      </xdr:nvSpPr>
      <xdr:spPr>
        <a:xfrm>
          <a:off x="3239144"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45229</xdr:rowOff>
    </xdr:from>
    <xdr:ext cx="405111" cy="259045"/>
    <xdr:sp macro="" textlink="">
      <xdr:nvSpPr>
        <xdr:cNvPr id="399" name="n_2mainValue【保健所】&#10;有形固定資産減価償却率">
          <a:extLst>
            <a:ext uri="{FF2B5EF4-FFF2-40B4-BE49-F238E27FC236}">
              <a16:creationId xmlns:a16="http://schemas.microsoft.com/office/drawing/2014/main" id="{1E754979-E790-4A9D-A31F-4C6ACC1F310A}"/>
            </a:ext>
          </a:extLst>
        </xdr:cNvPr>
        <xdr:cNvSpPr txBox="1"/>
      </xdr:nvSpPr>
      <xdr:spPr>
        <a:xfrm>
          <a:off x="2439044" y="1672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166388</xdr:rowOff>
    </xdr:from>
    <xdr:ext cx="405111" cy="259045"/>
    <xdr:sp macro="" textlink="">
      <xdr:nvSpPr>
        <xdr:cNvPr id="400" name="n_3mainValue【保健所】&#10;有形固定資産減価償却率">
          <a:extLst>
            <a:ext uri="{FF2B5EF4-FFF2-40B4-BE49-F238E27FC236}">
              <a16:creationId xmlns:a16="http://schemas.microsoft.com/office/drawing/2014/main" id="{5072F226-E260-4EC6-AE77-B18605616628}"/>
            </a:ext>
          </a:extLst>
        </xdr:cNvPr>
        <xdr:cNvSpPr txBox="1"/>
      </xdr:nvSpPr>
      <xdr:spPr>
        <a:xfrm>
          <a:off x="1648469" y="16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4BB0A76A-572E-486D-9F03-2FDAC31C41E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7DB3BCA5-3C3D-4CCA-AACA-E343C997A06A}"/>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DA364F63-00E9-4669-A860-D4D659C46F3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8F9DF8A2-D4E8-495E-8980-D219A417F1B9}"/>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3904E4C4-7179-4E38-93CC-1491B45FB264}"/>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D60FBD78-8E3B-4948-91A2-11F7DFAC704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9E12F744-6F30-41EB-B6C2-834F4C4B3AF8}"/>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2F052169-F6E8-428F-A791-84183962E00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9" name="テキスト ボックス 408">
          <a:extLst>
            <a:ext uri="{FF2B5EF4-FFF2-40B4-BE49-F238E27FC236}">
              <a16:creationId xmlns:a16="http://schemas.microsoft.com/office/drawing/2014/main" id="{074618D8-BF22-4DE8-B4C0-078E9492BABC}"/>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18DA6EAB-1323-4F35-B6F5-7444802A9E2E}"/>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2A3BC73D-D76F-437E-A9F5-0A60F5A947A0}"/>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B34F82D7-D727-4969-AF30-8AA8B02F5983}"/>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DBE58FBF-5A1B-444E-B276-2BE7E1A62B3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E996BD01-DD50-46CF-9601-2088E2C551AF}"/>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6CAFBA6C-4A12-40ED-B30C-DD47BF2B286F}"/>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FFCF153B-3747-423E-886E-B1DB436CAB6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528780FB-2847-4B9D-B2E9-6341E5CE4E66}"/>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74F978A-5224-4052-8C0A-4CDB3D72253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736F79D7-BA9A-415A-B151-48E12B9E4A8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保健所】&#10;一人当たり面積グラフ枠">
          <a:extLst>
            <a:ext uri="{FF2B5EF4-FFF2-40B4-BE49-F238E27FC236}">
              <a16:creationId xmlns:a16="http://schemas.microsoft.com/office/drawing/2014/main" id="{CC3C387E-53CE-4FB8-994D-40200D15AF37}"/>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21" name="直線コネクタ 420">
          <a:extLst>
            <a:ext uri="{FF2B5EF4-FFF2-40B4-BE49-F238E27FC236}">
              <a16:creationId xmlns:a16="http://schemas.microsoft.com/office/drawing/2014/main" id="{F07A54A4-BFBE-43C9-AF25-E52813BC1CFB}"/>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22" name="【保健所】&#10;一人当たり面積最小値テキスト">
          <a:extLst>
            <a:ext uri="{FF2B5EF4-FFF2-40B4-BE49-F238E27FC236}">
              <a16:creationId xmlns:a16="http://schemas.microsoft.com/office/drawing/2014/main" id="{52EFE3AE-9AE2-4F06-84F3-37126BCF153E}"/>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23" name="直線コネクタ 422">
          <a:extLst>
            <a:ext uri="{FF2B5EF4-FFF2-40B4-BE49-F238E27FC236}">
              <a16:creationId xmlns:a16="http://schemas.microsoft.com/office/drawing/2014/main" id="{9ECB3F40-53D3-4D2F-85C4-888774441D36}"/>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24" name="【保健所】&#10;一人当たり面積最大値テキスト">
          <a:extLst>
            <a:ext uri="{FF2B5EF4-FFF2-40B4-BE49-F238E27FC236}">
              <a16:creationId xmlns:a16="http://schemas.microsoft.com/office/drawing/2014/main" id="{9639C890-4181-4DA3-8FC7-708C9BEF9D6B}"/>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25" name="直線コネクタ 424">
          <a:extLst>
            <a:ext uri="{FF2B5EF4-FFF2-40B4-BE49-F238E27FC236}">
              <a16:creationId xmlns:a16="http://schemas.microsoft.com/office/drawing/2014/main" id="{A62ABE15-9DE9-4896-AB34-E776E19A568F}"/>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426" name="【保健所】&#10;一人当たり面積平均値テキスト">
          <a:extLst>
            <a:ext uri="{FF2B5EF4-FFF2-40B4-BE49-F238E27FC236}">
              <a16:creationId xmlns:a16="http://schemas.microsoft.com/office/drawing/2014/main" id="{91337532-7E07-4F69-BF91-524D97B279A3}"/>
            </a:ext>
          </a:extLst>
        </xdr:cNvPr>
        <xdr:cNvSpPr txBox="1"/>
      </xdr:nvSpPr>
      <xdr:spPr>
        <a:xfrm>
          <a:off x="9477375" y="1715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27" name="フローチャート: 判断 426">
          <a:extLst>
            <a:ext uri="{FF2B5EF4-FFF2-40B4-BE49-F238E27FC236}">
              <a16:creationId xmlns:a16="http://schemas.microsoft.com/office/drawing/2014/main" id="{87CE85A9-419A-4F9D-8641-4B7B23DF7536}"/>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28" name="フローチャート: 判断 427">
          <a:extLst>
            <a:ext uri="{FF2B5EF4-FFF2-40B4-BE49-F238E27FC236}">
              <a16:creationId xmlns:a16="http://schemas.microsoft.com/office/drawing/2014/main" id="{17D35196-51B4-4F36-B31E-52D9EFF08060}"/>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29" name="フローチャート: 判断 428">
          <a:extLst>
            <a:ext uri="{FF2B5EF4-FFF2-40B4-BE49-F238E27FC236}">
              <a16:creationId xmlns:a16="http://schemas.microsoft.com/office/drawing/2014/main" id="{B9D0269F-3F65-4F70-961E-494D9C40234F}"/>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30" name="フローチャート: 判断 429">
          <a:extLst>
            <a:ext uri="{FF2B5EF4-FFF2-40B4-BE49-F238E27FC236}">
              <a16:creationId xmlns:a16="http://schemas.microsoft.com/office/drawing/2014/main" id="{0CD4321A-2D28-4842-BDA2-573C5D272BAC}"/>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31" name="フローチャート: 判断 430">
          <a:extLst>
            <a:ext uri="{FF2B5EF4-FFF2-40B4-BE49-F238E27FC236}">
              <a16:creationId xmlns:a16="http://schemas.microsoft.com/office/drawing/2014/main" id="{A3F982ED-475B-4D36-8DA6-7A8414F63462}"/>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C160015-BC09-4C2D-BB07-104B523FFD6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47335641-3BD0-4BB1-913A-71EAE064992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276023C-E9C7-4BA7-9C74-1D190315798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BC3C2C72-A79A-49F0-AE1B-D4F4E79F1362}"/>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3701919E-F1C9-4B04-BF67-FD3449FB7D1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25400</xdr:rowOff>
    </xdr:from>
    <xdr:to>
      <xdr:col>55</xdr:col>
      <xdr:colOff>50800</xdr:colOff>
      <xdr:row>100</xdr:row>
      <xdr:rowOff>127000</xdr:rowOff>
    </xdr:to>
    <xdr:sp macro="" textlink="">
      <xdr:nvSpPr>
        <xdr:cNvPr id="437" name="楕円 436">
          <a:extLst>
            <a:ext uri="{FF2B5EF4-FFF2-40B4-BE49-F238E27FC236}">
              <a16:creationId xmlns:a16="http://schemas.microsoft.com/office/drawing/2014/main" id="{231403B7-7124-4DA5-9C74-5D86592EF58F}"/>
            </a:ext>
          </a:extLst>
        </xdr:cNvPr>
        <xdr:cNvSpPr/>
      </xdr:nvSpPr>
      <xdr:spPr>
        <a:xfrm>
          <a:off x="9401175" y="162210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149877</xdr:rowOff>
    </xdr:from>
    <xdr:ext cx="469744" cy="259045"/>
    <xdr:sp macro="" textlink="">
      <xdr:nvSpPr>
        <xdr:cNvPr id="438" name="【保健所】&#10;一人当たり面積該当値テキスト">
          <a:extLst>
            <a:ext uri="{FF2B5EF4-FFF2-40B4-BE49-F238E27FC236}">
              <a16:creationId xmlns:a16="http://schemas.microsoft.com/office/drawing/2014/main" id="{40B04B5E-EF1B-4C8F-AEE7-20E86FA08DCC}"/>
            </a:ext>
          </a:extLst>
        </xdr:cNvPr>
        <xdr:cNvSpPr txBox="1"/>
      </xdr:nvSpPr>
      <xdr:spPr>
        <a:xfrm>
          <a:off x="9477375" y="1618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25400</xdr:rowOff>
    </xdr:from>
    <xdr:to>
      <xdr:col>50</xdr:col>
      <xdr:colOff>165100</xdr:colOff>
      <xdr:row>100</xdr:row>
      <xdr:rowOff>127000</xdr:rowOff>
    </xdr:to>
    <xdr:sp macro="" textlink="">
      <xdr:nvSpPr>
        <xdr:cNvPr id="439" name="楕円 438">
          <a:extLst>
            <a:ext uri="{FF2B5EF4-FFF2-40B4-BE49-F238E27FC236}">
              <a16:creationId xmlns:a16="http://schemas.microsoft.com/office/drawing/2014/main" id="{5E11F93C-BF97-4955-9A7C-CC7EA19B36B1}"/>
            </a:ext>
          </a:extLst>
        </xdr:cNvPr>
        <xdr:cNvSpPr/>
      </xdr:nvSpPr>
      <xdr:spPr>
        <a:xfrm>
          <a:off x="8639175" y="16221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76200</xdr:rowOff>
    </xdr:from>
    <xdr:to>
      <xdr:col>55</xdr:col>
      <xdr:colOff>0</xdr:colOff>
      <xdr:row>100</xdr:row>
      <xdr:rowOff>76200</xdr:rowOff>
    </xdr:to>
    <xdr:cxnSp macro="">
      <xdr:nvCxnSpPr>
        <xdr:cNvPr id="440" name="直線コネクタ 439">
          <a:extLst>
            <a:ext uri="{FF2B5EF4-FFF2-40B4-BE49-F238E27FC236}">
              <a16:creationId xmlns:a16="http://schemas.microsoft.com/office/drawing/2014/main" id="{00212F71-BDF3-4AF2-87A9-E893465FDDED}"/>
            </a:ext>
          </a:extLst>
        </xdr:cNvPr>
        <xdr:cNvCxnSpPr/>
      </xdr:nvCxnSpPr>
      <xdr:spPr>
        <a:xfrm>
          <a:off x="8686800" y="16268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25400</xdr:rowOff>
    </xdr:from>
    <xdr:to>
      <xdr:col>46</xdr:col>
      <xdr:colOff>38100</xdr:colOff>
      <xdr:row>100</xdr:row>
      <xdr:rowOff>127000</xdr:rowOff>
    </xdr:to>
    <xdr:sp macro="" textlink="">
      <xdr:nvSpPr>
        <xdr:cNvPr id="441" name="楕円 440">
          <a:extLst>
            <a:ext uri="{FF2B5EF4-FFF2-40B4-BE49-F238E27FC236}">
              <a16:creationId xmlns:a16="http://schemas.microsoft.com/office/drawing/2014/main" id="{7389AC96-80C4-4520-A979-89A5D8AF93E4}"/>
            </a:ext>
          </a:extLst>
        </xdr:cNvPr>
        <xdr:cNvSpPr/>
      </xdr:nvSpPr>
      <xdr:spPr>
        <a:xfrm>
          <a:off x="7839075" y="16221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76200</xdr:rowOff>
    </xdr:from>
    <xdr:to>
      <xdr:col>50</xdr:col>
      <xdr:colOff>114300</xdr:colOff>
      <xdr:row>100</xdr:row>
      <xdr:rowOff>76200</xdr:rowOff>
    </xdr:to>
    <xdr:cxnSp macro="">
      <xdr:nvCxnSpPr>
        <xdr:cNvPr id="442" name="直線コネクタ 441">
          <a:extLst>
            <a:ext uri="{FF2B5EF4-FFF2-40B4-BE49-F238E27FC236}">
              <a16:creationId xmlns:a16="http://schemas.microsoft.com/office/drawing/2014/main" id="{A510DFF7-E464-4FBC-A3D9-84419122993A}"/>
            </a:ext>
          </a:extLst>
        </xdr:cNvPr>
        <xdr:cNvCxnSpPr/>
      </xdr:nvCxnSpPr>
      <xdr:spPr>
        <a:xfrm>
          <a:off x="7886700" y="16268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25400</xdr:rowOff>
    </xdr:from>
    <xdr:to>
      <xdr:col>41</xdr:col>
      <xdr:colOff>101600</xdr:colOff>
      <xdr:row>100</xdr:row>
      <xdr:rowOff>127000</xdr:rowOff>
    </xdr:to>
    <xdr:sp macro="" textlink="">
      <xdr:nvSpPr>
        <xdr:cNvPr id="443" name="楕円 442">
          <a:extLst>
            <a:ext uri="{FF2B5EF4-FFF2-40B4-BE49-F238E27FC236}">
              <a16:creationId xmlns:a16="http://schemas.microsoft.com/office/drawing/2014/main" id="{6E150CEF-8C96-4BEB-AC3A-FB54FF5CB117}"/>
            </a:ext>
          </a:extLst>
        </xdr:cNvPr>
        <xdr:cNvSpPr/>
      </xdr:nvSpPr>
      <xdr:spPr>
        <a:xfrm>
          <a:off x="7029450" y="16221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76200</xdr:rowOff>
    </xdr:from>
    <xdr:to>
      <xdr:col>45</xdr:col>
      <xdr:colOff>177800</xdr:colOff>
      <xdr:row>100</xdr:row>
      <xdr:rowOff>76200</xdr:rowOff>
    </xdr:to>
    <xdr:cxnSp macro="">
      <xdr:nvCxnSpPr>
        <xdr:cNvPr id="444" name="直線コネクタ 443">
          <a:extLst>
            <a:ext uri="{FF2B5EF4-FFF2-40B4-BE49-F238E27FC236}">
              <a16:creationId xmlns:a16="http://schemas.microsoft.com/office/drawing/2014/main" id="{5C9A85BE-858A-499E-B421-5E03B09C9972}"/>
            </a:ext>
          </a:extLst>
        </xdr:cNvPr>
        <xdr:cNvCxnSpPr/>
      </xdr:nvCxnSpPr>
      <xdr:spPr>
        <a:xfrm>
          <a:off x="7077075" y="162687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45" name="n_1aveValue【保健所】&#10;一人当たり面積">
          <a:extLst>
            <a:ext uri="{FF2B5EF4-FFF2-40B4-BE49-F238E27FC236}">
              <a16:creationId xmlns:a16="http://schemas.microsoft.com/office/drawing/2014/main" id="{72D3A32A-07D2-43FD-8E94-0529431A2B83}"/>
            </a:ext>
          </a:extLst>
        </xdr:cNvPr>
        <xdr:cNvSpPr txBox="1"/>
      </xdr:nvSpPr>
      <xdr:spPr>
        <a:xfrm>
          <a:off x="845827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46" name="n_2aveValue【保健所】&#10;一人当たり面積">
          <a:extLst>
            <a:ext uri="{FF2B5EF4-FFF2-40B4-BE49-F238E27FC236}">
              <a16:creationId xmlns:a16="http://schemas.microsoft.com/office/drawing/2014/main" id="{86EF80E0-D5F3-4FE8-A950-080CA8285288}"/>
            </a:ext>
          </a:extLst>
        </xdr:cNvPr>
        <xdr:cNvSpPr txBox="1"/>
      </xdr:nvSpPr>
      <xdr:spPr>
        <a:xfrm>
          <a:off x="767722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47" name="n_3aveValue【保健所】&#10;一人当たり面積">
          <a:extLst>
            <a:ext uri="{FF2B5EF4-FFF2-40B4-BE49-F238E27FC236}">
              <a16:creationId xmlns:a16="http://schemas.microsoft.com/office/drawing/2014/main" id="{CFB844CA-0A18-4EAC-B43D-11E95B825BA6}"/>
            </a:ext>
          </a:extLst>
        </xdr:cNvPr>
        <xdr:cNvSpPr txBox="1"/>
      </xdr:nvSpPr>
      <xdr:spPr>
        <a:xfrm>
          <a:off x="6867602"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48" name="n_4aveValue【保健所】&#10;一人当たり面積">
          <a:extLst>
            <a:ext uri="{FF2B5EF4-FFF2-40B4-BE49-F238E27FC236}">
              <a16:creationId xmlns:a16="http://schemas.microsoft.com/office/drawing/2014/main" id="{277F7605-3B57-4955-8579-16893FDBE293}"/>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143527</xdr:rowOff>
    </xdr:from>
    <xdr:ext cx="469744" cy="259045"/>
    <xdr:sp macro="" textlink="">
      <xdr:nvSpPr>
        <xdr:cNvPr id="449" name="n_1mainValue【保健所】&#10;一人当たり面積">
          <a:extLst>
            <a:ext uri="{FF2B5EF4-FFF2-40B4-BE49-F238E27FC236}">
              <a16:creationId xmlns:a16="http://schemas.microsoft.com/office/drawing/2014/main" id="{7BE00005-0504-4921-A349-E9FD14D23D2F}"/>
            </a:ext>
          </a:extLst>
        </xdr:cNvPr>
        <xdr:cNvSpPr txBox="1"/>
      </xdr:nvSpPr>
      <xdr:spPr>
        <a:xfrm>
          <a:off x="8458277" y="160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143527</xdr:rowOff>
    </xdr:from>
    <xdr:ext cx="469744" cy="259045"/>
    <xdr:sp macro="" textlink="">
      <xdr:nvSpPr>
        <xdr:cNvPr id="450" name="n_2mainValue【保健所】&#10;一人当たり面積">
          <a:extLst>
            <a:ext uri="{FF2B5EF4-FFF2-40B4-BE49-F238E27FC236}">
              <a16:creationId xmlns:a16="http://schemas.microsoft.com/office/drawing/2014/main" id="{3B4177AB-050C-4B54-934D-BF4B3B97BE5E}"/>
            </a:ext>
          </a:extLst>
        </xdr:cNvPr>
        <xdr:cNvSpPr txBox="1"/>
      </xdr:nvSpPr>
      <xdr:spPr>
        <a:xfrm>
          <a:off x="7677227" y="160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143527</xdr:rowOff>
    </xdr:from>
    <xdr:ext cx="469744" cy="259045"/>
    <xdr:sp macro="" textlink="">
      <xdr:nvSpPr>
        <xdr:cNvPr id="451" name="n_3mainValue【保健所】&#10;一人当たり面積">
          <a:extLst>
            <a:ext uri="{FF2B5EF4-FFF2-40B4-BE49-F238E27FC236}">
              <a16:creationId xmlns:a16="http://schemas.microsoft.com/office/drawing/2014/main" id="{0F677041-D8A5-4FBC-B9B1-044C65CDD417}"/>
            </a:ext>
          </a:extLst>
        </xdr:cNvPr>
        <xdr:cNvSpPr txBox="1"/>
      </xdr:nvSpPr>
      <xdr:spPr>
        <a:xfrm>
          <a:off x="6867602" y="160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B4212851-858A-4B24-91E5-DD9BE696828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3" name="正方形/長方形 452">
          <a:extLst>
            <a:ext uri="{FF2B5EF4-FFF2-40B4-BE49-F238E27FC236}">
              <a16:creationId xmlns:a16="http://schemas.microsoft.com/office/drawing/2014/main" id="{6EA0F545-A34B-420E-8436-3FEEC8B2CAE9}"/>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4" name="正方形/長方形 453">
          <a:extLst>
            <a:ext uri="{FF2B5EF4-FFF2-40B4-BE49-F238E27FC236}">
              <a16:creationId xmlns:a16="http://schemas.microsoft.com/office/drawing/2014/main" id="{425D6BA7-9153-4E2A-BE47-0CF5CE1A4D6A}"/>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5" name="正方形/長方形 454">
          <a:extLst>
            <a:ext uri="{FF2B5EF4-FFF2-40B4-BE49-F238E27FC236}">
              <a16:creationId xmlns:a16="http://schemas.microsoft.com/office/drawing/2014/main" id="{9E0283BE-1585-4368-A429-CC11C2FCAF33}"/>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6" name="正方形/長方形 455">
          <a:extLst>
            <a:ext uri="{FF2B5EF4-FFF2-40B4-BE49-F238E27FC236}">
              <a16:creationId xmlns:a16="http://schemas.microsoft.com/office/drawing/2014/main" id="{55852A8C-48C7-44B6-A38B-0102BC7CBB7A}"/>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3AC06F8A-EB83-42D3-8A36-79501A21C510}"/>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B0CAACDF-200D-4277-9FB1-07CAC8E7D8D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217F317B-FC60-48A5-956F-4A3B9535BDD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0" name="テキスト ボックス 459">
          <a:extLst>
            <a:ext uri="{FF2B5EF4-FFF2-40B4-BE49-F238E27FC236}">
              <a16:creationId xmlns:a16="http://schemas.microsoft.com/office/drawing/2014/main" id="{6AE6F458-A15D-42BA-B615-4B031EC43ACF}"/>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1" name="直線コネクタ 460">
          <a:extLst>
            <a:ext uri="{FF2B5EF4-FFF2-40B4-BE49-F238E27FC236}">
              <a16:creationId xmlns:a16="http://schemas.microsoft.com/office/drawing/2014/main" id="{E7092B2F-5C87-4F8A-A5CF-6153B292044D}"/>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2" name="テキスト ボックス 461">
          <a:extLst>
            <a:ext uri="{FF2B5EF4-FFF2-40B4-BE49-F238E27FC236}">
              <a16:creationId xmlns:a16="http://schemas.microsoft.com/office/drawing/2014/main" id="{94DB5767-97CA-4F6C-A021-2B9C6F890C90}"/>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3" name="直線コネクタ 462">
          <a:extLst>
            <a:ext uri="{FF2B5EF4-FFF2-40B4-BE49-F238E27FC236}">
              <a16:creationId xmlns:a16="http://schemas.microsoft.com/office/drawing/2014/main" id="{3351B3FC-8B97-4B04-BDF7-F4BFC01696C5}"/>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4" name="テキスト ボックス 463">
          <a:extLst>
            <a:ext uri="{FF2B5EF4-FFF2-40B4-BE49-F238E27FC236}">
              <a16:creationId xmlns:a16="http://schemas.microsoft.com/office/drawing/2014/main" id="{57C7C9DD-CCEB-4709-AB23-F4E00C3A35D3}"/>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5" name="直線コネクタ 464">
          <a:extLst>
            <a:ext uri="{FF2B5EF4-FFF2-40B4-BE49-F238E27FC236}">
              <a16:creationId xmlns:a16="http://schemas.microsoft.com/office/drawing/2014/main" id="{179E9E61-EC59-412B-81E3-FD2922F5A053}"/>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6" name="テキスト ボックス 465">
          <a:extLst>
            <a:ext uri="{FF2B5EF4-FFF2-40B4-BE49-F238E27FC236}">
              <a16:creationId xmlns:a16="http://schemas.microsoft.com/office/drawing/2014/main" id="{8CF4C88C-5096-4A7C-A80B-4FDD1CA5BF19}"/>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7" name="直線コネクタ 466">
          <a:extLst>
            <a:ext uri="{FF2B5EF4-FFF2-40B4-BE49-F238E27FC236}">
              <a16:creationId xmlns:a16="http://schemas.microsoft.com/office/drawing/2014/main" id="{A08B653E-D6E6-4932-A33B-23F362F9A6EE}"/>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8" name="テキスト ボックス 467">
          <a:extLst>
            <a:ext uri="{FF2B5EF4-FFF2-40B4-BE49-F238E27FC236}">
              <a16:creationId xmlns:a16="http://schemas.microsoft.com/office/drawing/2014/main" id="{7DAA6896-9E81-49C3-8469-14E46E7327DD}"/>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3209327A-EF7A-4341-801C-6DC6EE7E02E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a:extLst>
            <a:ext uri="{FF2B5EF4-FFF2-40B4-BE49-F238E27FC236}">
              <a16:creationId xmlns:a16="http://schemas.microsoft.com/office/drawing/2014/main" id="{F36FB99F-DB17-4BE2-8F53-82237DAE10C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試験研究機関】&#10;有形固定資産減価償却率グラフ枠">
          <a:extLst>
            <a:ext uri="{FF2B5EF4-FFF2-40B4-BE49-F238E27FC236}">
              <a16:creationId xmlns:a16="http://schemas.microsoft.com/office/drawing/2014/main" id="{0BFB9D15-E00D-4201-A0BB-26D181A24258}"/>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72" name="直線コネクタ 471">
          <a:extLst>
            <a:ext uri="{FF2B5EF4-FFF2-40B4-BE49-F238E27FC236}">
              <a16:creationId xmlns:a16="http://schemas.microsoft.com/office/drawing/2014/main" id="{355B5701-67ED-481A-AB82-CC510B67707A}"/>
            </a:ext>
          </a:extLst>
        </xdr:cNvPr>
        <xdr:cNvCxnSpPr/>
      </xdr:nvCxnSpPr>
      <xdr:spPr>
        <a:xfrm flipV="1">
          <a:off x="14695170" y="5551043"/>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73" name="【試験研究機関】&#10;有形固定資産減価償却率最小値テキスト">
          <a:extLst>
            <a:ext uri="{FF2B5EF4-FFF2-40B4-BE49-F238E27FC236}">
              <a16:creationId xmlns:a16="http://schemas.microsoft.com/office/drawing/2014/main" id="{437AD508-D814-4EC2-A62F-45351762B217}"/>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74" name="直線コネクタ 473">
          <a:extLst>
            <a:ext uri="{FF2B5EF4-FFF2-40B4-BE49-F238E27FC236}">
              <a16:creationId xmlns:a16="http://schemas.microsoft.com/office/drawing/2014/main" id="{90CAD8AA-A8AD-46E1-AF04-89B707EB5437}"/>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75" name="【試験研究機関】&#10;有形固定資産減価償却率最大値テキスト">
          <a:extLst>
            <a:ext uri="{FF2B5EF4-FFF2-40B4-BE49-F238E27FC236}">
              <a16:creationId xmlns:a16="http://schemas.microsoft.com/office/drawing/2014/main" id="{F8AEA767-BEFB-46CB-A4DE-212747E27C3E}"/>
            </a:ext>
          </a:extLst>
        </xdr:cNvPr>
        <xdr:cNvSpPr txBox="1"/>
      </xdr:nvSpPr>
      <xdr:spPr>
        <a:xfrm>
          <a:off x="14744700" y="534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76" name="直線コネクタ 475">
          <a:extLst>
            <a:ext uri="{FF2B5EF4-FFF2-40B4-BE49-F238E27FC236}">
              <a16:creationId xmlns:a16="http://schemas.microsoft.com/office/drawing/2014/main" id="{E7032504-E97A-4B2B-8628-5405E7A2B986}"/>
            </a:ext>
          </a:extLst>
        </xdr:cNvPr>
        <xdr:cNvCxnSpPr/>
      </xdr:nvCxnSpPr>
      <xdr:spPr>
        <a:xfrm>
          <a:off x="14611350" y="5551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116857</xdr:rowOff>
    </xdr:from>
    <xdr:ext cx="405111" cy="259045"/>
    <xdr:sp macro="" textlink="">
      <xdr:nvSpPr>
        <xdr:cNvPr id="477" name="【試験研究機関】&#10;有形固定資産減価償却率平均値テキスト">
          <a:extLst>
            <a:ext uri="{FF2B5EF4-FFF2-40B4-BE49-F238E27FC236}">
              <a16:creationId xmlns:a16="http://schemas.microsoft.com/office/drawing/2014/main" id="{BC7B2A6E-59E0-4A2A-85DA-EFD2694F500C}"/>
            </a:ext>
          </a:extLst>
        </xdr:cNvPr>
        <xdr:cNvSpPr txBox="1"/>
      </xdr:nvSpPr>
      <xdr:spPr>
        <a:xfrm>
          <a:off x="147447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78" name="フローチャート: 判断 477">
          <a:extLst>
            <a:ext uri="{FF2B5EF4-FFF2-40B4-BE49-F238E27FC236}">
              <a16:creationId xmlns:a16="http://schemas.microsoft.com/office/drawing/2014/main" id="{58156FE6-152D-4877-8CF8-83BC0A2A8C0E}"/>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479" name="フローチャート: 判断 478">
          <a:extLst>
            <a:ext uri="{FF2B5EF4-FFF2-40B4-BE49-F238E27FC236}">
              <a16:creationId xmlns:a16="http://schemas.microsoft.com/office/drawing/2014/main" id="{ED56E673-FA73-4049-8F26-E4D824B4F5D6}"/>
            </a:ext>
          </a:extLst>
        </xdr:cNvPr>
        <xdr:cNvSpPr/>
      </xdr:nvSpPr>
      <xdr:spPr>
        <a:xfrm>
          <a:off x="13887450" y="62228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80" name="フローチャート: 判断 479">
          <a:extLst>
            <a:ext uri="{FF2B5EF4-FFF2-40B4-BE49-F238E27FC236}">
              <a16:creationId xmlns:a16="http://schemas.microsoft.com/office/drawing/2014/main" id="{03C8A952-FA7A-4AB8-91CC-CDA66F67A0AE}"/>
            </a:ext>
          </a:extLst>
        </xdr:cNvPr>
        <xdr:cNvSpPr/>
      </xdr:nvSpPr>
      <xdr:spPr>
        <a:xfrm>
          <a:off x="13096875" y="6179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481" name="フローチャート: 判断 480">
          <a:extLst>
            <a:ext uri="{FF2B5EF4-FFF2-40B4-BE49-F238E27FC236}">
              <a16:creationId xmlns:a16="http://schemas.microsoft.com/office/drawing/2014/main" id="{B44E762C-0513-4BBC-B35D-EBBAE0400E49}"/>
            </a:ext>
          </a:extLst>
        </xdr:cNvPr>
        <xdr:cNvSpPr/>
      </xdr:nvSpPr>
      <xdr:spPr>
        <a:xfrm>
          <a:off x="12296775" y="61799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482" name="フローチャート: 判断 481">
          <a:extLst>
            <a:ext uri="{FF2B5EF4-FFF2-40B4-BE49-F238E27FC236}">
              <a16:creationId xmlns:a16="http://schemas.microsoft.com/office/drawing/2014/main" id="{D26BBCF3-4ECA-45B8-9710-CF771E83B446}"/>
            </a:ext>
          </a:extLst>
        </xdr:cNvPr>
        <xdr:cNvSpPr/>
      </xdr:nvSpPr>
      <xdr:spPr>
        <a:xfrm>
          <a:off x="11487150" y="605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04BA4D4-4B99-456C-909A-C00993C0053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101663-5871-42E7-9895-08423966E88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0507B18-B14A-4084-BF15-E06E9F759A3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2B39EDD-9F71-4B12-B2F1-4E87E124FD18}"/>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3F5CF2D-F381-4792-A9DC-629F0207D43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488" name="楕円 487">
          <a:extLst>
            <a:ext uri="{FF2B5EF4-FFF2-40B4-BE49-F238E27FC236}">
              <a16:creationId xmlns:a16="http://schemas.microsoft.com/office/drawing/2014/main" id="{0FBE2C65-2715-4D83-87D1-ECDC9E2495FB}"/>
            </a:ext>
          </a:extLst>
        </xdr:cNvPr>
        <xdr:cNvSpPr/>
      </xdr:nvSpPr>
      <xdr:spPr>
        <a:xfrm>
          <a:off x="14649450" y="67411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20337</xdr:rowOff>
    </xdr:from>
    <xdr:ext cx="405111" cy="259045"/>
    <xdr:sp macro="" textlink="">
      <xdr:nvSpPr>
        <xdr:cNvPr id="489" name="【試験研究機関】&#10;有形固定資産減価償却率該当値テキスト">
          <a:extLst>
            <a:ext uri="{FF2B5EF4-FFF2-40B4-BE49-F238E27FC236}">
              <a16:creationId xmlns:a16="http://schemas.microsoft.com/office/drawing/2014/main" id="{1962D9A9-129A-4309-B37C-A6A94859C8A7}"/>
            </a:ext>
          </a:extLst>
        </xdr:cNvPr>
        <xdr:cNvSpPr txBox="1"/>
      </xdr:nvSpPr>
      <xdr:spPr>
        <a:xfrm>
          <a:off x="14744700" y="665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18542</xdr:rowOff>
    </xdr:from>
    <xdr:to>
      <xdr:col>81</xdr:col>
      <xdr:colOff>101600</xdr:colOff>
      <xdr:row>41</xdr:row>
      <xdr:rowOff>120142</xdr:rowOff>
    </xdr:to>
    <xdr:sp macro="" textlink="">
      <xdr:nvSpPr>
        <xdr:cNvPr id="490" name="楕円 489">
          <a:extLst>
            <a:ext uri="{FF2B5EF4-FFF2-40B4-BE49-F238E27FC236}">
              <a16:creationId xmlns:a16="http://schemas.microsoft.com/office/drawing/2014/main" id="{B6056B0A-299C-4F5C-8B3B-A269787E97E8}"/>
            </a:ext>
          </a:extLst>
        </xdr:cNvPr>
        <xdr:cNvSpPr/>
      </xdr:nvSpPr>
      <xdr:spPr>
        <a:xfrm>
          <a:off x="13887450" y="66574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69342</xdr:rowOff>
    </xdr:from>
    <xdr:to>
      <xdr:col>85</xdr:col>
      <xdr:colOff>127000</xdr:colOff>
      <xdr:row>41</xdr:row>
      <xdr:rowOff>156210</xdr:rowOff>
    </xdr:to>
    <xdr:cxnSp macro="">
      <xdr:nvCxnSpPr>
        <xdr:cNvPr id="491" name="直線コネクタ 490">
          <a:extLst>
            <a:ext uri="{FF2B5EF4-FFF2-40B4-BE49-F238E27FC236}">
              <a16:creationId xmlns:a16="http://schemas.microsoft.com/office/drawing/2014/main" id="{0934EF2E-156F-4683-9D58-86DC70B3EF79}"/>
            </a:ext>
          </a:extLst>
        </xdr:cNvPr>
        <xdr:cNvCxnSpPr/>
      </xdr:nvCxnSpPr>
      <xdr:spPr>
        <a:xfrm>
          <a:off x="13935075" y="6705092"/>
          <a:ext cx="762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89408</xdr:rowOff>
    </xdr:from>
    <xdr:to>
      <xdr:col>76</xdr:col>
      <xdr:colOff>165100</xdr:colOff>
      <xdr:row>41</xdr:row>
      <xdr:rowOff>19558</xdr:rowOff>
    </xdr:to>
    <xdr:sp macro="" textlink="">
      <xdr:nvSpPr>
        <xdr:cNvPr id="492" name="楕円 491">
          <a:extLst>
            <a:ext uri="{FF2B5EF4-FFF2-40B4-BE49-F238E27FC236}">
              <a16:creationId xmlns:a16="http://schemas.microsoft.com/office/drawing/2014/main" id="{42BCA5B5-4974-4593-B4CE-B1E78DC44EF1}"/>
            </a:ext>
          </a:extLst>
        </xdr:cNvPr>
        <xdr:cNvSpPr/>
      </xdr:nvSpPr>
      <xdr:spPr>
        <a:xfrm>
          <a:off x="13096875" y="65632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140208</xdr:rowOff>
    </xdr:from>
    <xdr:to>
      <xdr:col>81</xdr:col>
      <xdr:colOff>50800</xdr:colOff>
      <xdr:row>41</xdr:row>
      <xdr:rowOff>69342</xdr:rowOff>
    </xdr:to>
    <xdr:cxnSp macro="">
      <xdr:nvCxnSpPr>
        <xdr:cNvPr id="493" name="直線コネクタ 492">
          <a:extLst>
            <a:ext uri="{FF2B5EF4-FFF2-40B4-BE49-F238E27FC236}">
              <a16:creationId xmlns:a16="http://schemas.microsoft.com/office/drawing/2014/main" id="{1415DCB8-45D8-42CE-A334-E9C30833CE79}"/>
            </a:ext>
          </a:extLst>
        </xdr:cNvPr>
        <xdr:cNvCxnSpPr/>
      </xdr:nvCxnSpPr>
      <xdr:spPr>
        <a:xfrm>
          <a:off x="13144500" y="6620383"/>
          <a:ext cx="790575"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xdr:rowOff>
    </xdr:from>
    <xdr:to>
      <xdr:col>72</xdr:col>
      <xdr:colOff>38100</xdr:colOff>
      <xdr:row>40</xdr:row>
      <xdr:rowOff>108712</xdr:rowOff>
    </xdr:to>
    <xdr:sp macro="" textlink="">
      <xdr:nvSpPr>
        <xdr:cNvPr id="494" name="楕円 493">
          <a:extLst>
            <a:ext uri="{FF2B5EF4-FFF2-40B4-BE49-F238E27FC236}">
              <a16:creationId xmlns:a16="http://schemas.microsoft.com/office/drawing/2014/main" id="{7916EA25-F33F-44AD-825B-D59988F5F960}"/>
            </a:ext>
          </a:extLst>
        </xdr:cNvPr>
        <xdr:cNvSpPr/>
      </xdr:nvSpPr>
      <xdr:spPr>
        <a:xfrm>
          <a:off x="12296775" y="64872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57912</xdr:rowOff>
    </xdr:from>
    <xdr:to>
      <xdr:col>76</xdr:col>
      <xdr:colOff>114300</xdr:colOff>
      <xdr:row>40</xdr:row>
      <xdr:rowOff>140208</xdr:rowOff>
    </xdr:to>
    <xdr:cxnSp macro="">
      <xdr:nvCxnSpPr>
        <xdr:cNvPr id="495" name="直線コネクタ 494">
          <a:extLst>
            <a:ext uri="{FF2B5EF4-FFF2-40B4-BE49-F238E27FC236}">
              <a16:creationId xmlns:a16="http://schemas.microsoft.com/office/drawing/2014/main" id="{CC2ECEB8-60A9-46BE-8F98-2CEA34D02354}"/>
            </a:ext>
          </a:extLst>
        </xdr:cNvPr>
        <xdr:cNvCxnSpPr/>
      </xdr:nvCxnSpPr>
      <xdr:spPr>
        <a:xfrm>
          <a:off x="12344400" y="6534912"/>
          <a:ext cx="8001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13225</xdr:rowOff>
    </xdr:from>
    <xdr:ext cx="405111" cy="259045"/>
    <xdr:sp macro="" textlink="">
      <xdr:nvSpPr>
        <xdr:cNvPr id="496" name="n_1aveValue【試験研究機関】&#10;有形固定資産減価償却率">
          <a:extLst>
            <a:ext uri="{FF2B5EF4-FFF2-40B4-BE49-F238E27FC236}">
              <a16:creationId xmlns:a16="http://schemas.microsoft.com/office/drawing/2014/main" id="{2C9E6480-FDC5-421F-BB37-FA3587EA1D80}"/>
            </a:ext>
          </a:extLst>
        </xdr:cNvPr>
        <xdr:cNvSpPr txBox="1"/>
      </xdr:nvSpPr>
      <xdr:spPr>
        <a:xfrm>
          <a:off x="13745219" y="600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148099</xdr:rowOff>
    </xdr:from>
    <xdr:ext cx="405111" cy="259045"/>
    <xdr:sp macro="" textlink="">
      <xdr:nvSpPr>
        <xdr:cNvPr id="497" name="n_2aveValue【試験研究機関】&#10;有形固定資産減価償却率">
          <a:extLst>
            <a:ext uri="{FF2B5EF4-FFF2-40B4-BE49-F238E27FC236}">
              <a16:creationId xmlns:a16="http://schemas.microsoft.com/office/drawing/2014/main" id="{82CDF232-BC5E-4B72-97E4-36BBD60733F4}"/>
            </a:ext>
          </a:extLst>
        </xdr:cNvPr>
        <xdr:cNvSpPr txBox="1"/>
      </xdr:nvSpPr>
      <xdr:spPr>
        <a:xfrm>
          <a:off x="12964169" y="597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148099</xdr:rowOff>
    </xdr:from>
    <xdr:ext cx="405111" cy="259045"/>
    <xdr:sp macro="" textlink="">
      <xdr:nvSpPr>
        <xdr:cNvPr id="498" name="n_3aveValue【試験研究機関】&#10;有形固定資産減価償却率">
          <a:extLst>
            <a:ext uri="{FF2B5EF4-FFF2-40B4-BE49-F238E27FC236}">
              <a16:creationId xmlns:a16="http://schemas.microsoft.com/office/drawing/2014/main" id="{EF60D463-6540-49DD-B6F6-2B3552C9478A}"/>
            </a:ext>
          </a:extLst>
        </xdr:cNvPr>
        <xdr:cNvSpPr txBox="1"/>
      </xdr:nvSpPr>
      <xdr:spPr>
        <a:xfrm>
          <a:off x="12164069" y="597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10939</xdr:rowOff>
    </xdr:from>
    <xdr:ext cx="405111" cy="259045"/>
    <xdr:sp macro="" textlink="">
      <xdr:nvSpPr>
        <xdr:cNvPr id="499" name="n_4aveValue【試験研究機関】&#10;有形固定資産減価償却率">
          <a:extLst>
            <a:ext uri="{FF2B5EF4-FFF2-40B4-BE49-F238E27FC236}">
              <a16:creationId xmlns:a16="http://schemas.microsoft.com/office/drawing/2014/main" id="{9F3294FD-4B86-46A4-8E50-DE993C32363D}"/>
            </a:ext>
          </a:extLst>
        </xdr:cNvPr>
        <xdr:cNvSpPr txBox="1"/>
      </xdr:nvSpPr>
      <xdr:spPr>
        <a:xfrm>
          <a:off x="11354444"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111269</xdr:rowOff>
    </xdr:from>
    <xdr:ext cx="405111" cy="259045"/>
    <xdr:sp macro="" textlink="">
      <xdr:nvSpPr>
        <xdr:cNvPr id="500" name="n_1mainValue【試験研究機関】&#10;有形固定資産減価償却率">
          <a:extLst>
            <a:ext uri="{FF2B5EF4-FFF2-40B4-BE49-F238E27FC236}">
              <a16:creationId xmlns:a16="http://schemas.microsoft.com/office/drawing/2014/main" id="{B44866A5-CF03-4417-AF4E-B5E2FE5EFEB1}"/>
            </a:ext>
          </a:extLst>
        </xdr:cNvPr>
        <xdr:cNvSpPr txBox="1"/>
      </xdr:nvSpPr>
      <xdr:spPr>
        <a:xfrm>
          <a:off x="13745219" y="675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10685</xdr:rowOff>
    </xdr:from>
    <xdr:ext cx="405111" cy="259045"/>
    <xdr:sp macro="" textlink="">
      <xdr:nvSpPr>
        <xdr:cNvPr id="501" name="n_2mainValue【試験研究機関】&#10;有形固定資産減価償却率">
          <a:extLst>
            <a:ext uri="{FF2B5EF4-FFF2-40B4-BE49-F238E27FC236}">
              <a16:creationId xmlns:a16="http://schemas.microsoft.com/office/drawing/2014/main" id="{5CE4294D-A5D9-4E63-9F86-931A41652E21}"/>
            </a:ext>
          </a:extLst>
        </xdr:cNvPr>
        <xdr:cNvSpPr txBox="1"/>
      </xdr:nvSpPr>
      <xdr:spPr>
        <a:xfrm>
          <a:off x="12964169" y="664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99839</xdr:rowOff>
    </xdr:from>
    <xdr:ext cx="405111" cy="259045"/>
    <xdr:sp macro="" textlink="">
      <xdr:nvSpPr>
        <xdr:cNvPr id="502" name="n_3mainValue【試験研究機関】&#10;有形固定資産減価償却率">
          <a:extLst>
            <a:ext uri="{FF2B5EF4-FFF2-40B4-BE49-F238E27FC236}">
              <a16:creationId xmlns:a16="http://schemas.microsoft.com/office/drawing/2014/main" id="{1A1BE4EB-644D-4177-BD89-68702EB18DC0}"/>
            </a:ext>
          </a:extLst>
        </xdr:cNvPr>
        <xdr:cNvSpPr txBox="1"/>
      </xdr:nvSpPr>
      <xdr:spPr>
        <a:xfrm>
          <a:off x="12164069" y="658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498AEA84-DD16-41C7-9E18-8561F48FCFA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4" name="正方形/長方形 503">
          <a:extLst>
            <a:ext uri="{FF2B5EF4-FFF2-40B4-BE49-F238E27FC236}">
              <a16:creationId xmlns:a16="http://schemas.microsoft.com/office/drawing/2014/main" id="{394F5500-F6A4-4852-8632-EFB156F39F7C}"/>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5" name="正方形/長方形 504">
          <a:extLst>
            <a:ext uri="{FF2B5EF4-FFF2-40B4-BE49-F238E27FC236}">
              <a16:creationId xmlns:a16="http://schemas.microsoft.com/office/drawing/2014/main" id="{868D2CCD-EE3B-4F35-9B79-21A08971BFC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6" name="正方形/長方形 505">
          <a:extLst>
            <a:ext uri="{FF2B5EF4-FFF2-40B4-BE49-F238E27FC236}">
              <a16:creationId xmlns:a16="http://schemas.microsoft.com/office/drawing/2014/main" id="{73A7ABC5-82CC-4509-9D39-90F68C2DF18E}"/>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7" name="正方形/長方形 506">
          <a:extLst>
            <a:ext uri="{FF2B5EF4-FFF2-40B4-BE49-F238E27FC236}">
              <a16:creationId xmlns:a16="http://schemas.microsoft.com/office/drawing/2014/main" id="{59E35044-0E79-4CDB-A335-97F1A06C3DF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5C4882EB-273E-49F5-BFB8-78BA0BB7F46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D0705868-400A-408D-8EF1-DF313F2AB0F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2D57BB42-D0A2-47A7-8CF5-9238AA72D22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F683AB49-7D03-410B-B2F9-FED2A2858A8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256316AC-6B92-4763-B685-363A61D19FE8}"/>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83946277-A057-4E23-B73B-B9AFA7C2FE8F}"/>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4" name="テキスト ボックス 513">
          <a:extLst>
            <a:ext uri="{FF2B5EF4-FFF2-40B4-BE49-F238E27FC236}">
              <a16:creationId xmlns:a16="http://schemas.microsoft.com/office/drawing/2014/main" id="{1BC147A5-F70F-425D-AB17-6094F868794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C1EC3A23-7905-4042-85EA-DFDE79FD37E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6" name="テキスト ボックス 515">
          <a:extLst>
            <a:ext uri="{FF2B5EF4-FFF2-40B4-BE49-F238E27FC236}">
              <a16:creationId xmlns:a16="http://schemas.microsoft.com/office/drawing/2014/main" id="{80F0DD74-2DEC-40E0-B1AB-D66B095CF79A}"/>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7AA8311D-132C-4147-8678-0710ACB69058}"/>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8" name="テキスト ボックス 517">
          <a:extLst>
            <a:ext uri="{FF2B5EF4-FFF2-40B4-BE49-F238E27FC236}">
              <a16:creationId xmlns:a16="http://schemas.microsoft.com/office/drawing/2014/main" id="{DFFACFB2-E08F-408E-B647-41B6A7B1695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826C8986-96A7-4ED7-87B0-1ABD4FDBC66F}"/>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0" name="テキスト ボックス 519">
          <a:extLst>
            <a:ext uri="{FF2B5EF4-FFF2-40B4-BE49-F238E27FC236}">
              <a16:creationId xmlns:a16="http://schemas.microsoft.com/office/drawing/2014/main" id="{AC28173D-7471-4F9B-867B-AB49F8DE5C82}"/>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C9A487C6-B7C5-460A-B16D-4220F5FDCD51}"/>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2" name="テキスト ボックス 521">
          <a:extLst>
            <a:ext uri="{FF2B5EF4-FFF2-40B4-BE49-F238E27FC236}">
              <a16:creationId xmlns:a16="http://schemas.microsoft.com/office/drawing/2014/main" id="{CB8AE3A8-BF3A-4ACA-A64D-46F9F493A27E}"/>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AF3A9CEA-29F4-4F9E-B23C-917DD8CDD8B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a:extLst>
            <a:ext uri="{FF2B5EF4-FFF2-40B4-BE49-F238E27FC236}">
              <a16:creationId xmlns:a16="http://schemas.microsoft.com/office/drawing/2014/main" id="{A33AE926-4099-44DB-A5EC-56D95180A9A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試験研究機関】&#10;一人当たり面積グラフ枠">
          <a:extLst>
            <a:ext uri="{FF2B5EF4-FFF2-40B4-BE49-F238E27FC236}">
              <a16:creationId xmlns:a16="http://schemas.microsoft.com/office/drawing/2014/main" id="{F56AE27D-8F48-40C9-8A56-1D625DA8278C}"/>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526" name="直線コネクタ 525">
          <a:extLst>
            <a:ext uri="{FF2B5EF4-FFF2-40B4-BE49-F238E27FC236}">
              <a16:creationId xmlns:a16="http://schemas.microsoft.com/office/drawing/2014/main" id="{D6B20470-6239-4B05-BBDB-FB7744E8642F}"/>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27" name="【試験研究機関】&#10;一人当たり面積最小値テキスト">
          <a:extLst>
            <a:ext uri="{FF2B5EF4-FFF2-40B4-BE49-F238E27FC236}">
              <a16:creationId xmlns:a16="http://schemas.microsoft.com/office/drawing/2014/main" id="{606FCA1E-7F34-483C-B83B-2A9C95B79052}"/>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28" name="直線コネクタ 527">
          <a:extLst>
            <a:ext uri="{FF2B5EF4-FFF2-40B4-BE49-F238E27FC236}">
              <a16:creationId xmlns:a16="http://schemas.microsoft.com/office/drawing/2014/main" id="{3DC2AA52-F309-4032-AF43-4B1A9E7D5A17}"/>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529" name="【試験研究機関】&#10;一人当たり面積最大値テキスト">
          <a:extLst>
            <a:ext uri="{FF2B5EF4-FFF2-40B4-BE49-F238E27FC236}">
              <a16:creationId xmlns:a16="http://schemas.microsoft.com/office/drawing/2014/main" id="{31FD6BCD-7676-4D98-B4EF-A4BAF3762EAD}"/>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30" name="直線コネクタ 529">
          <a:extLst>
            <a:ext uri="{FF2B5EF4-FFF2-40B4-BE49-F238E27FC236}">
              <a16:creationId xmlns:a16="http://schemas.microsoft.com/office/drawing/2014/main" id="{4A02DD26-5465-4D3F-9A4F-60BCA02D4435}"/>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123570</xdr:rowOff>
    </xdr:from>
    <xdr:ext cx="469744" cy="259045"/>
    <xdr:sp macro="" textlink="">
      <xdr:nvSpPr>
        <xdr:cNvPr id="531" name="【試験研究機関】&#10;一人当たり面積平均値テキスト">
          <a:extLst>
            <a:ext uri="{FF2B5EF4-FFF2-40B4-BE49-F238E27FC236}">
              <a16:creationId xmlns:a16="http://schemas.microsoft.com/office/drawing/2014/main" id="{78B68D0C-A9B8-4409-8AA0-9AC3666A76FE}"/>
            </a:ext>
          </a:extLst>
        </xdr:cNvPr>
        <xdr:cNvSpPr txBox="1"/>
      </xdr:nvSpPr>
      <xdr:spPr>
        <a:xfrm>
          <a:off x="20002500" y="595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32" name="フローチャート: 判断 531">
          <a:extLst>
            <a:ext uri="{FF2B5EF4-FFF2-40B4-BE49-F238E27FC236}">
              <a16:creationId xmlns:a16="http://schemas.microsoft.com/office/drawing/2014/main" id="{D1CC1984-949A-4421-9789-88D478EC6305}"/>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33" name="フローチャート: 判断 532">
          <a:extLst>
            <a:ext uri="{FF2B5EF4-FFF2-40B4-BE49-F238E27FC236}">
              <a16:creationId xmlns:a16="http://schemas.microsoft.com/office/drawing/2014/main" id="{FDEF20C1-AD3F-4B21-A7B1-0791F6B3F732}"/>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34" name="フローチャート: 判断 533">
          <a:extLst>
            <a:ext uri="{FF2B5EF4-FFF2-40B4-BE49-F238E27FC236}">
              <a16:creationId xmlns:a16="http://schemas.microsoft.com/office/drawing/2014/main" id="{246B21C3-2A47-4A8A-9A5B-0C56C7CE5046}"/>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35" name="フローチャート: 判断 534">
          <a:extLst>
            <a:ext uri="{FF2B5EF4-FFF2-40B4-BE49-F238E27FC236}">
              <a16:creationId xmlns:a16="http://schemas.microsoft.com/office/drawing/2014/main" id="{C2D40750-C442-44D6-9A64-A61B51B7A3A9}"/>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36" name="フローチャート: 判断 535">
          <a:extLst>
            <a:ext uri="{FF2B5EF4-FFF2-40B4-BE49-F238E27FC236}">
              <a16:creationId xmlns:a16="http://schemas.microsoft.com/office/drawing/2014/main" id="{7CC707FF-AC82-4174-A10A-702E40801E35}"/>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582639C-2375-4E14-B0EA-C6EE69060D7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8E797F8-A800-4E8D-A006-FEF73E8FD4A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3445F274-EC22-4083-816A-AE680261781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3742580A-5719-44F0-9443-67B813C8226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C6C8E047-6C4D-40D3-9DA0-5440EFE8DF3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542" name="楕円 541">
          <a:extLst>
            <a:ext uri="{FF2B5EF4-FFF2-40B4-BE49-F238E27FC236}">
              <a16:creationId xmlns:a16="http://schemas.microsoft.com/office/drawing/2014/main" id="{98F70EE9-2EE8-4889-B676-2A3AB483BB4B}"/>
            </a:ext>
          </a:extLst>
        </xdr:cNvPr>
        <xdr:cNvSpPr/>
      </xdr:nvSpPr>
      <xdr:spPr>
        <a:xfrm>
          <a:off x="19897725"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67327</xdr:rowOff>
    </xdr:from>
    <xdr:ext cx="469744" cy="259045"/>
    <xdr:sp macro="" textlink="">
      <xdr:nvSpPr>
        <xdr:cNvPr id="543" name="【試験研究機関】&#10;一人当たり面積該当値テキスト">
          <a:extLst>
            <a:ext uri="{FF2B5EF4-FFF2-40B4-BE49-F238E27FC236}">
              <a16:creationId xmlns:a16="http://schemas.microsoft.com/office/drawing/2014/main" id="{678988C6-BF03-45D9-B94C-89E48A04C1AF}"/>
            </a:ext>
          </a:extLst>
        </xdr:cNvPr>
        <xdr:cNvSpPr txBox="1"/>
      </xdr:nvSpPr>
      <xdr:spPr>
        <a:xfrm>
          <a:off x="20002500" y="55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55336</xdr:rowOff>
    </xdr:from>
    <xdr:to>
      <xdr:col>112</xdr:col>
      <xdr:colOff>38100</xdr:colOff>
      <xdr:row>35</xdr:row>
      <xdr:rowOff>156936</xdr:rowOff>
    </xdr:to>
    <xdr:sp macro="" textlink="">
      <xdr:nvSpPr>
        <xdr:cNvPr id="544" name="楕円 543">
          <a:extLst>
            <a:ext uri="{FF2B5EF4-FFF2-40B4-BE49-F238E27FC236}">
              <a16:creationId xmlns:a16="http://schemas.microsoft.com/office/drawing/2014/main" id="{03527C41-A415-468F-9B8A-8AE45805C01E}"/>
            </a:ext>
          </a:extLst>
        </xdr:cNvPr>
        <xdr:cNvSpPr/>
      </xdr:nvSpPr>
      <xdr:spPr>
        <a:xfrm>
          <a:off x="19154775" y="57227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106136</xdr:rowOff>
    </xdr:to>
    <xdr:cxnSp macro="">
      <xdr:nvCxnSpPr>
        <xdr:cNvPr id="545" name="直線コネクタ 544">
          <a:extLst>
            <a:ext uri="{FF2B5EF4-FFF2-40B4-BE49-F238E27FC236}">
              <a16:creationId xmlns:a16="http://schemas.microsoft.com/office/drawing/2014/main" id="{245E6785-20A5-4160-878F-CB8DFACF7783}"/>
            </a:ext>
          </a:extLst>
        </xdr:cNvPr>
        <xdr:cNvCxnSpPr/>
      </xdr:nvCxnSpPr>
      <xdr:spPr>
        <a:xfrm flipV="1">
          <a:off x="19202400" y="5762625"/>
          <a:ext cx="7524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55336</xdr:rowOff>
    </xdr:from>
    <xdr:to>
      <xdr:col>107</xdr:col>
      <xdr:colOff>101600</xdr:colOff>
      <xdr:row>35</xdr:row>
      <xdr:rowOff>156936</xdr:rowOff>
    </xdr:to>
    <xdr:sp macro="" textlink="">
      <xdr:nvSpPr>
        <xdr:cNvPr id="546" name="楕円 545">
          <a:extLst>
            <a:ext uri="{FF2B5EF4-FFF2-40B4-BE49-F238E27FC236}">
              <a16:creationId xmlns:a16="http://schemas.microsoft.com/office/drawing/2014/main" id="{1127B633-2157-4B26-A12D-487899278C75}"/>
            </a:ext>
          </a:extLst>
        </xdr:cNvPr>
        <xdr:cNvSpPr/>
      </xdr:nvSpPr>
      <xdr:spPr>
        <a:xfrm>
          <a:off x="18345150" y="57227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106136</xdr:rowOff>
    </xdr:from>
    <xdr:to>
      <xdr:col>111</xdr:col>
      <xdr:colOff>177800</xdr:colOff>
      <xdr:row>35</xdr:row>
      <xdr:rowOff>106136</xdr:rowOff>
    </xdr:to>
    <xdr:cxnSp macro="">
      <xdr:nvCxnSpPr>
        <xdr:cNvPr id="547" name="直線コネクタ 546">
          <a:extLst>
            <a:ext uri="{FF2B5EF4-FFF2-40B4-BE49-F238E27FC236}">
              <a16:creationId xmlns:a16="http://schemas.microsoft.com/office/drawing/2014/main" id="{D019E28C-33F5-44A8-BC20-CD8617D61942}"/>
            </a:ext>
          </a:extLst>
        </xdr:cNvPr>
        <xdr:cNvCxnSpPr/>
      </xdr:nvCxnSpPr>
      <xdr:spPr>
        <a:xfrm>
          <a:off x="18392775" y="57703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66222</xdr:rowOff>
    </xdr:from>
    <xdr:to>
      <xdr:col>102</xdr:col>
      <xdr:colOff>165100</xdr:colOff>
      <xdr:row>35</xdr:row>
      <xdr:rowOff>167822</xdr:rowOff>
    </xdr:to>
    <xdr:sp macro="" textlink="">
      <xdr:nvSpPr>
        <xdr:cNvPr id="548" name="楕円 547">
          <a:extLst>
            <a:ext uri="{FF2B5EF4-FFF2-40B4-BE49-F238E27FC236}">
              <a16:creationId xmlns:a16="http://schemas.microsoft.com/office/drawing/2014/main" id="{B083EE42-B22C-4B96-9811-998946E55F53}"/>
            </a:ext>
          </a:extLst>
        </xdr:cNvPr>
        <xdr:cNvSpPr/>
      </xdr:nvSpPr>
      <xdr:spPr>
        <a:xfrm>
          <a:off x="17554575" y="57367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106136</xdr:rowOff>
    </xdr:from>
    <xdr:to>
      <xdr:col>107</xdr:col>
      <xdr:colOff>50800</xdr:colOff>
      <xdr:row>35</xdr:row>
      <xdr:rowOff>117022</xdr:rowOff>
    </xdr:to>
    <xdr:cxnSp macro="">
      <xdr:nvCxnSpPr>
        <xdr:cNvPr id="549" name="直線コネクタ 548">
          <a:extLst>
            <a:ext uri="{FF2B5EF4-FFF2-40B4-BE49-F238E27FC236}">
              <a16:creationId xmlns:a16="http://schemas.microsoft.com/office/drawing/2014/main" id="{AFF57849-1C28-4489-A59D-E3498B9B7D50}"/>
            </a:ext>
          </a:extLst>
        </xdr:cNvPr>
        <xdr:cNvCxnSpPr/>
      </xdr:nvCxnSpPr>
      <xdr:spPr>
        <a:xfrm flipV="1">
          <a:off x="17602200" y="5770336"/>
          <a:ext cx="790575"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550" name="n_1aveValue【試験研究機関】&#10;一人当たり面積">
          <a:extLst>
            <a:ext uri="{FF2B5EF4-FFF2-40B4-BE49-F238E27FC236}">
              <a16:creationId xmlns:a16="http://schemas.microsoft.com/office/drawing/2014/main" id="{A7AEB39C-5E16-4174-9FB9-CFB1792EA402}"/>
            </a:ext>
          </a:extLst>
        </xdr:cNvPr>
        <xdr:cNvSpPr txBox="1"/>
      </xdr:nvSpPr>
      <xdr:spPr>
        <a:xfrm>
          <a:off x="189834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109963</xdr:rowOff>
    </xdr:from>
    <xdr:ext cx="469744" cy="259045"/>
    <xdr:sp macro="" textlink="">
      <xdr:nvSpPr>
        <xdr:cNvPr id="551" name="n_2aveValue【試験研究機関】&#10;一人当たり面積">
          <a:extLst>
            <a:ext uri="{FF2B5EF4-FFF2-40B4-BE49-F238E27FC236}">
              <a16:creationId xmlns:a16="http://schemas.microsoft.com/office/drawing/2014/main" id="{3831C413-AA41-4596-B2CB-103D6EF600D8}"/>
            </a:ext>
          </a:extLst>
        </xdr:cNvPr>
        <xdr:cNvSpPr txBox="1"/>
      </xdr:nvSpPr>
      <xdr:spPr>
        <a:xfrm>
          <a:off x="18183302"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77305</xdr:rowOff>
    </xdr:from>
    <xdr:ext cx="469744" cy="259045"/>
    <xdr:sp macro="" textlink="">
      <xdr:nvSpPr>
        <xdr:cNvPr id="552" name="n_3aveValue【試験研究機関】&#10;一人当たり面積">
          <a:extLst>
            <a:ext uri="{FF2B5EF4-FFF2-40B4-BE49-F238E27FC236}">
              <a16:creationId xmlns:a16="http://schemas.microsoft.com/office/drawing/2014/main" id="{CC1CD069-FA08-4840-A914-894F848DB904}"/>
            </a:ext>
          </a:extLst>
        </xdr:cNvPr>
        <xdr:cNvSpPr txBox="1"/>
      </xdr:nvSpPr>
      <xdr:spPr>
        <a:xfrm>
          <a:off x="173832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53" name="n_4aveValue【試験研究機関】&#10;一人当たり面積">
          <a:extLst>
            <a:ext uri="{FF2B5EF4-FFF2-40B4-BE49-F238E27FC236}">
              <a16:creationId xmlns:a16="http://schemas.microsoft.com/office/drawing/2014/main" id="{660A8779-71C2-4624-A9CA-8F79B38D264A}"/>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2013</xdr:rowOff>
    </xdr:from>
    <xdr:ext cx="469744" cy="259045"/>
    <xdr:sp macro="" textlink="">
      <xdr:nvSpPr>
        <xdr:cNvPr id="554" name="n_1mainValue【試験研究機関】&#10;一人当たり面積">
          <a:extLst>
            <a:ext uri="{FF2B5EF4-FFF2-40B4-BE49-F238E27FC236}">
              <a16:creationId xmlns:a16="http://schemas.microsoft.com/office/drawing/2014/main" id="{33C4CAB8-39F1-4402-A513-15FFA43791B6}"/>
            </a:ext>
          </a:extLst>
        </xdr:cNvPr>
        <xdr:cNvSpPr txBox="1"/>
      </xdr:nvSpPr>
      <xdr:spPr>
        <a:xfrm>
          <a:off x="18983402" y="55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2013</xdr:rowOff>
    </xdr:from>
    <xdr:ext cx="469744" cy="259045"/>
    <xdr:sp macro="" textlink="">
      <xdr:nvSpPr>
        <xdr:cNvPr id="555" name="n_2mainValue【試験研究機関】&#10;一人当たり面積">
          <a:extLst>
            <a:ext uri="{FF2B5EF4-FFF2-40B4-BE49-F238E27FC236}">
              <a16:creationId xmlns:a16="http://schemas.microsoft.com/office/drawing/2014/main" id="{8DC9754D-4795-4905-A912-BCF40A36E1C0}"/>
            </a:ext>
          </a:extLst>
        </xdr:cNvPr>
        <xdr:cNvSpPr txBox="1"/>
      </xdr:nvSpPr>
      <xdr:spPr>
        <a:xfrm>
          <a:off x="18183302" y="55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12899</xdr:rowOff>
    </xdr:from>
    <xdr:ext cx="469744" cy="259045"/>
    <xdr:sp macro="" textlink="">
      <xdr:nvSpPr>
        <xdr:cNvPr id="556" name="n_3mainValue【試験研究機関】&#10;一人当たり面積">
          <a:extLst>
            <a:ext uri="{FF2B5EF4-FFF2-40B4-BE49-F238E27FC236}">
              <a16:creationId xmlns:a16="http://schemas.microsoft.com/office/drawing/2014/main" id="{9F293518-DE31-4595-A716-D828EC977927}"/>
            </a:ext>
          </a:extLst>
        </xdr:cNvPr>
        <xdr:cNvSpPr txBox="1"/>
      </xdr:nvSpPr>
      <xdr:spPr>
        <a:xfrm>
          <a:off x="17383202" y="551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294014BE-27FE-4554-9552-69FD9DA464F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58" name="正方形/長方形 557">
          <a:extLst>
            <a:ext uri="{FF2B5EF4-FFF2-40B4-BE49-F238E27FC236}">
              <a16:creationId xmlns:a16="http://schemas.microsoft.com/office/drawing/2014/main" id="{4E7D83D1-653C-4F88-ACD3-C12E2A226BD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59" name="正方形/長方形 558">
          <a:extLst>
            <a:ext uri="{FF2B5EF4-FFF2-40B4-BE49-F238E27FC236}">
              <a16:creationId xmlns:a16="http://schemas.microsoft.com/office/drawing/2014/main" id="{D45D857B-BC1C-4BB9-8228-470B8B69CAC2}"/>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0" name="正方形/長方形 559">
          <a:extLst>
            <a:ext uri="{FF2B5EF4-FFF2-40B4-BE49-F238E27FC236}">
              <a16:creationId xmlns:a16="http://schemas.microsoft.com/office/drawing/2014/main" id="{8986C0B9-BB6E-49D5-9D65-1FFC646A1801}"/>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1" name="正方形/長方形 560">
          <a:extLst>
            <a:ext uri="{FF2B5EF4-FFF2-40B4-BE49-F238E27FC236}">
              <a16:creationId xmlns:a16="http://schemas.microsoft.com/office/drawing/2014/main" id="{8527F7C3-67F5-4661-96A8-AD15E310A451}"/>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7452B938-F068-436E-9AF0-67FDFB85065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9BE831D0-AB3A-4B0B-9370-20CAB0A39E5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23864A65-E8FC-4894-89D9-49FA8663BAC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a:extLst>
            <a:ext uri="{FF2B5EF4-FFF2-40B4-BE49-F238E27FC236}">
              <a16:creationId xmlns:a16="http://schemas.microsoft.com/office/drawing/2014/main" id="{C0B2E4D2-6A17-4A2A-920A-C984E799C9D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6" name="直線コネクタ 565">
          <a:extLst>
            <a:ext uri="{FF2B5EF4-FFF2-40B4-BE49-F238E27FC236}">
              <a16:creationId xmlns:a16="http://schemas.microsoft.com/office/drawing/2014/main" id="{77316E16-D54B-40D2-A3CF-125766B42536}"/>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7" name="テキスト ボックス 566">
          <a:extLst>
            <a:ext uri="{FF2B5EF4-FFF2-40B4-BE49-F238E27FC236}">
              <a16:creationId xmlns:a16="http://schemas.microsoft.com/office/drawing/2014/main" id="{21F76137-A2F9-4E07-9F9F-430B15599E07}"/>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8" name="直線コネクタ 567">
          <a:extLst>
            <a:ext uri="{FF2B5EF4-FFF2-40B4-BE49-F238E27FC236}">
              <a16:creationId xmlns:a16="http://schemas.microsoft.com/office/drawing/2014/main" id="{E35D3327-6F9C-4FFD-9B33-CF0EA3B6CB3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9" name="テキスト ボックス 568">
          <a:extLst>
            <a:ext uri="{FF2B5EF4-FFF2-40B4-BE49-F238E27FC236}">
              <a16:creationId xmlns:a16="http://schemas.microsoft.com/office/drawing/2014/main" id="{7927891D-8B4A-4D54-8D41-41AEAB9AA041}"/>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0" name="直線コネクタ 569">
          <a:extLst>
            <a:ext uri="{FF2B5EF4-FFF2-40B4-BE49-F238E27FC236}">
              <a16:creationId xmlns:a16="http://schemas.microsoft.com/office/drawing/2014/main" id="{D5A2503F-C62E-449A-A38D-3343E0882FD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1" name="テキスト ボックス 570">
          <a:extLst>
            <a:ext uri="{FF2B5EF4-FFF2-40B4-BE49-F238E27FC236}">
              <a16:creationId xmlns:a16="http://schemas.microsoft.com/office/drawing/2014/main" id="{64CDF5F2-E546-4DFC-BCD8-252B7874206C}"/>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2" name="直線コネクタ 571">
          <a:extLst>
            <a:ext uri="{FF2B5EF4-FFF2-40B4-BE49-F238E27FC236}">
              <a16:creationId xmlns:a16="http://schemas.microsoft.com/office/drawing/2014/main" id="{004CCF39-8181-4FD1-B6C9-93A2E0337455}"/>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3" name="テキスト ボックス 572">
          <a:extLst>
            <a:ext uri="{FF2B5EF4-FFF2-40B4-BE49-F238E27FC236}">
              <a16:creationId xmlns:a16="http://schemas.microsoft.com/office/drawing/2014/main" id="{543446B2-0557-4382-BDA3-70C49749077C}"/>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64ED7292-CDA4-4459-820A-280DB01FE91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a:extLst>
            <a:ext uri="{FF2B5EF4-FFF2-40B4-BE49-F238E27FC236}">
              <a16:creationId xmlns:a16="http://schemas.microsoft.com/office/drawing/2014/main" id="{C9478FC8-0377-4FA8-A938-6DECAEC70CA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警察施設】&#10;有形固定資産減価償却率グラフ枠">
          <a:extLst>
            <a:ext uri="{FF2B5EF4-FFF2-40B4-BE49-F238E27FC236}">
              <a16:creationId xmlns:a16="http://schemas.microsoft.com/office/drawing/2014/main" id="{30CDDD28-47FC-4151-844E-52305E5AF9E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77" name="直線コネクタ 576">
          <a:extLst>
            <a:ext uri="{FF2B5EF4-FFF2-40B4-BE49-F238E27FC236}">
              <a16:creationId xmlns:a16="http://schemas.microsoft.com/office/drawing/2014/main" id="{9E69756B-F98D-460C-9646-B2F91F68D101}"/>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78" name="【警察施設】&#10;有形固定資産減価償却率最小値テキスト">
          <a:extLst>
            <a:ext uri="{FF2B5EF4-FFF2-40B4-BE49-F238E27FC236}">
              <a16:creationId xmlns:a16="http://schemas.microsoft.com/office/drawing/2014/main" id="{7D753047-8BE7-4FAC-868D-FC78528798E8}"/>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79" name="直線コネクタ 578">
          <a:extLst>
            <a:ext uri="{FF2B5EF4-FFF2-40B4-BE49-F238E27FC236}">
              <a16:creationId xmlns:a16="http://schemas.microsoft.com/office/drawing/2014/main" id="{364E58C9-B987-46CA-9B2A-44B26DD16B1D}"/>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80" name="【警察施設】&#10;有形固定資産減価償却率最大値テキスト">
          <a:extLst>
            <a:ext uri="{FF2B5EF4-FFF2-40B4-BE49-F238E27FC236}">
              <a16:creationId xmlns:a16="http://schemas.microsoft.com/office/drawing/2014/main" id="{FB0D681E-3EF3-44F1-9202-F0F9A146A156}"/>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81" name="直線コネクタ 580">
          <a:extLst>
            <a:ext uri="{FF2B5EF4-FFF2-40B4-BE49-F238E27FC236}">
              <a16:creationId xmlns:a16="http://schemas.microsoft.com/office/drawing/2014/main" id="{87002649-4059-4CB7-A11A-16E36424DAB3}"/>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582" name="【警察施設】&#10;有形固定資産減価償却率平均値テキスト">
          <a:extLst>
            <a:ext uri="{FF2B5EF4-FFF2-40B4-BE49-F238E27FC236}">
              <a16:creationId xmlns:a16="http://schemas.microsoft.com/office/drawing/2014/main" id="{3374B746-BB7C-461F-A579-9DC73059D81D}"/>
            </a:ext>
          </a:extLst>
        </xdr:cNvPr>
        <xdr:cNvSpPr txBox="1"/>
      </xdr:nvSpPr>
      <xdr:spPr>
        <a:xfrm>
          <a:off x="14744700" y="9477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83" name="フローチャート: 判断 582">
          <a:extLst>
            <a:ext uri="{FF2B5EF4-FFF2-40B4-BE49-F238E27FC236}">
              <a16:creationId xmlns:a16="http://schemas.microsoft.com/office/drawing/2014/main" id="{94384E3B-6BAE-4B55-9884-8C4277908F41}"/>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84" name="フローチャート: 判断 583">
          <a:extLst>
            <a:ext uri="{FF2B5EF4-FFF2-40B4-BE49-F238E27FC236}">
              <a16:creationId xmlns:a16="http://schemas.microsoft.com/office/drawing/2014/main" id="{FCDA82C1-48AC-488C-A168-5FA31B0CB734}"/>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85" name="フローチャート: 判断 584">
          <a:extLst>
            <a:ext uri="{FF2B5EF4-FFF2-40B4-BE49-F238E27FC236}">
              <a16:creationId xmlns:a16="http://schemas.microsoft.com/office/drawing/2014/main" id="{A07C5CEF-2A77-40F6-83F6-0DAA65988271}"/>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86" name="フローチャート: 判断 585">
          <a:extLst>
            <a:ext uri="{FF2B5EF4-FFF2-40B4-BE49-F238E27FC236}">
              <a16:creationId xmlns:a16="http://schemas.microsoft.com/office/drawing/2014/main" id="{02812AB6-ED18-47AD-BC31-1C78799E8773}"/>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87" name="フローチャート: 判断 586">
          <a:extLst>
            <a:ext uri="{FF2B5EF4-FFF2-40B4-BE49-F238E27FC236}">
              <a16:creationId xmlns:a16="http://schemas.microsoft.com/office/drawing/2014/main" id="{3CCD1653-8AAA-4126-9ABF-27EC27715834}"/>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E4AB0341-2201-4FC0-A8AC-84D679C3BE8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B6A18CF3-E376-48FF-A969-DBDF71DF740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6D927C47-AEA7-48BB-A943-C29835EDBCA0}"/>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3C0BEAB-6859-4FC0-BCB8-5D5DCC3F573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1A741CE-1324-438D-ACA7-2381F10BA3C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129794</xdr:rowOff>
    </xdr:from>
    <xdr:to>
      <xdr:col>85</xdr:col>
      <xdr:colOff>177800</xdr:colOff>
      <xdr:row>58</xdr:row>
      <xdr:rowOff>59944</xdr:rowOff>
    </xdr:to>
    <xdr:sp macro="" textlink="">
      <xdr:nvSpPr>
        <xdr:cNvPr id="593" name="楕円 592">
          <a:extLst>
            <a:ext uri="{FF2B5EF4-FFF2-40B4-BE49-F238E27FC236}">
              <a16:creationId xmlns:a16="http://schemas.microsoft.com/office/drawing/2014/main" id="{4FFBAC4D-C2B5-4E20-8088-848B06DAFDE8}"/>
            </a:ext>
          </a:extLst>
        </xdr:cNvPr>
        <xdr:cNvSpPr/>
      </xdr:nvSpPr>
      <xdr:spPr>
        <a:xfrm>
          <a:off x="14649450" y="93563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152671</xdr:rowOff>
    </xdr:from>
    <xdr:ext cx="405111" cy="259045"/>
    <xdr:sp macro="" textlink="">
      <xdr:nvSpPr>
        <xdr:cNvPr id="594" name="【警察施設】&#10;有形固定資産減価償却率該当値テキスト">
          <a:extLst>
            <a:ext uri="{FF2B5EF4-FFF2-40B4-BE49-F238E27FC236}">
              <a16:creationId xmlns:a16="http://schemas.microsoft.com/office/drawing/2014/main" id="{E70662FB-CB00-4C5F-81B9-069D4CD5041A}"/>
            </a:ext>
          </a:extLst>
        </xdr:cNvPr>
        <xdr:cNvSpPr txBox="1"/>
      </xdr:nvSpPr>
      <xdr:spPr>
        <a:xfrm>
          <a:off x="14744700" y="922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61214</xdr:rowOff>
    </xdr:from>
    <xdr:to>
      <xdr:col>81</xdr:col>
      <xdr:colOff>101600</xdr:colOff>
      <xdr:row>57</xdr:row>
      <xdr:rowOff>162814</xdr:rowOff>
    </xdr:to>
    <xdr:sp macro="" textlink="">
      <xdr:nvSpPr>
        <xdr:cNvPr id="595" name="楕円 594">
          <a:extLst>
            <a:ext uri="{FF2B5EF4-FFF2-40B4-BE49-F238E27FC236}">
              <a16:creationId xmlns:a16="http://schemas.microsoft.com/office/drawing/2014/main" id="{83E2A5A2-CFA5-4E69-87B2-189F9A8EBC12}"/>
            </a:ext>
          </a:extLst>
        </xdr:cNvPr>
        <xdr:cNvSpPr/>
      </xdr:nvSpPr>
      <xdr:spPr>
        <a:xfrm>
          <a:off x="13887450" y="9294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112014</xdr:rowOff>
    </xdr:from>
    <xdr:to>
      <xdr:col>85</xdr:col>
      <xdr:colOff>127000</xdr:colOff>
      <xdr:row>58</xdr:row>
      <xdr:rowOff>9144</xdr:rowOff>
    </xdr:to>
    <xdr:cxnSp macro="">
      <xdr:nvCxnSpPr>
        <xdr:cNvPr id="596" name="直線コネクタ 595">
          <a:extLst>
            <a:ext uri="{FF2B5EF4-FFF2-40B4-BE49-F238E27FC236}">
              <a16:creationId xmlns:a16="http://schemas.microsoft.com/office/drawing/2014/main" id="{B945CFFB-BCD9-4512-9397-C1D09B6F3B50}"/>
            </a:ext>
          </a:extLst>
        </xdr:cNvPr>
        <xdr:cNvCxnSpPr/>
      </xdr:nvCxnSpPr>
      <xdr:spPr>
        <a:xfrm>
          <a:off x="13935075" y="9341739"/>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150368</xdr:rowOff>
    </xdr:from>
    <xdr:to>
      <xdr:col>76</xdr:col>
      <xdr:colOff>165100</xdr:colOff>
      <xdr:row>57</xdr:row>
      <xdr:rowOff>80518</xdr:rowOff>
    </xdr:to>
    <xdr:sp macro="" textlink="">
      <xdr:nvSpPr>
        <xdr:cNvPr id="597" name="楕円 596">
          <a:extLst>
            <a:ext uri="{FF2B5EF4-FFF2-40B4-BE49-F238E27FC236}">
              <a16:creationId xmlns:a16="http://schemas.microsoft.com/office/drawing/2014/main" id="{570CCE18-E203-4B84-ABC0-34E4E89097C3}"/>
            </a:ext>
          </a:extLst>
        </xdr:cNvPr>
        <xdr:cNvSpPr/>
      </xdr:nvSpPr>
      <xdr:spPr>
        <a:xfrm>
          <a:off x="13096875" y="9218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29718</xdr:rowOff>
    </xdr:from>
    <xdr:to>
      <xdr:col>81</xdr:col>
      <xdr:colOff>50800</xdr:colOff>
      <xdr:row>57</xdr:row>
      <xdr:rowOff>112014</xdr:rowOff>
    </xdr:to>
    <xdr:cxnSp macro="">
      <xdr:nvCxnSpPr>
        <xdr:cNvPr id="598" name="直線コネクタ 597">
          <a:extLst>
            <a:ext uri="{FF2B5EF4-FFF2-40B4-BE49-F238E27FC236}">
              <a16:creationId xmlns:a16="http://schemas.microsoft.com/office/drawing/2014/main" id="{9B5E9DE4-B869-4D05-B017-BFD8A7FD518B}"/>
            </a:ext>
          </a:extLst>
        </xdr:cNvPr>
        <xdr:cNvCxnSpPr/>
      </xdr:nvCxnSpPr>
      <xdr:spPr>
        <a:xfrm>
          <a:off x="13144500" y="9256268"/>
          <a:ext cx="79057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85090</xdr:rowOff>
    </xdr:to>
    <xdr:sp macro="" textlink="">
      <xdr:nvSpPr>
        <xdr:cNvPr id="599" name="楕円 598">
          <a:extLst>
            <a:ext uri="{FF2B5EF4-FFF2-40B4-BE49-F238E27FC236}">
              <a16:creationId xmlns:a16="http://schemas.microsoft.com/office/drawing/2014/main" id="{D34E2784-650F-4BD2-B8A0-0E3EEAF9AF69}"/>
            </a:ext>
          </a:extLst>
        </xdr:cNvPr>
        <xdr:cNvSpPr/>
      </xdr:nvSpPr>
      <xdr:spPr>
        <a:xfrm>
          <a:off x="12296775" y="9222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29718</xdr:rowOff>
    </xdr:from>
    <xdr:to>
      <xdr:col>76</xdr:col>
      <xdr:colOff>114300</xdr:colOff>
      <xdr:row>57</xdr:row>
      <xdr:rowOff>34290</xdr:rowOff>
    </xdr:to>
    <xdr:cxnSp macro="">
      <xdr:nvCxnSpPr>
        <xdr:cNvPr id="600" name="直線コネクタ 599">
          <a:extLst>
            <a:ext uri="{FF2B5EF4-FFF2-40B4-BE49-F238E27FC236}">
              <a16:creationId xmlns:a16="http://schemas.microsoft.com/office/drawing/2014/main" id="{12635548-E20C-4B20-9446-0C83C4C767B8}"/>
            </a:ext>
          </a:extLst>
        </xdr:cNvPr>
        <xdr:cNvCxnSpPr/>
      </xdr:nvCxnSpPr>
      <xdr:spPr>
        <a:xfrm flipV="1">
          <a:off x="12344400" y="925626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601" name="n_1aveValue【警察施設】&#10;有形固定資産減価償却率">
          <a:extLst>
            <a:ext uri="{FF2B5EF4-FFF2-40B4-BE49-F238E27FC236}">
              <a16:creationId xmlns:a16="http://schemas.microsoft.com/office/drawing/2014/main" id="{DC3A0DC9-E847-4EDB-9FCB-DB02AE75BB43}"/>
            </a:ext>
          </a:extLst>
        </xdr:cNvPr>
        <xdr:cNvSpPr txBox="1"/>
      </xdr:nvSpPr>
      <xdr:spPr>
        <a:xfrm>
          <a:off x="1374521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32783</xdr:rowOff>
    </xdr:from>
    <xdr:ext cx="405111" cy="259045"/>
    <xdr:sp macro="" textlink="">
      <xdr:nvSpPr>
        <xdr:cNvPr id="602" name="n_2aveValue【警察施設】&#10;有形固定資産減価償却率">
          <a:extLst>
            <a:ext uri="{FF2B5EF4-FFF2-40B4-BE49-F238E27FC236}">
              <a16:creationId xmlns:a16="http://schemas.microsoft.com/office/drawing/2014/main" id="{796246D9-443C-4C61-B015-47E27B7F6469}"/>
            </a:ext>
          </a:extLst>
        </xdr:cNvPr>
        <xdr:cNvSpPr txBox="1"/>
      </xdr:nvSpPr>
      <xdr:spPr>
        <a:xfrm>
          <a:off x="12964169" y="94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147083</xdr:rowOff>
    </xdr:from>
    <xdr:ext cx="405111" cy="259045"/>
    <xdr:sp macro="" textlink="">
      <xdr:nvSpPr>
        <xdr:cNvPr id="603" name="n_3aveValue【警察施設】&#10;有形固定資産減価償却率">
          <a:extLst>
            <a:ext uri="{FF2B5EF4-FFF2-40B4-BE49-F238E27FC236}">
              <a16:creationId xmlns:a16="http://schemas.microsoft.com/office/drawing/2014/main" id="{E72E5654-15E4-406C-B88F-B8A259682F37}"/>
            </a:ext>
          </a:extLst>
        </xdr:cNvPr>
        <xdr:cNvSpPr txBox="1"/>
      </xdr:nvSpPr>
      <xdr:spPr>
        <a:xfrm>
          <a:off x="12164069" y="95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04" name="n_4aveValue【警察施設】&#10;有形固定資産減価償却率">
          <a:extLst>
            <a:ext uri="{FF2B5EF4-FFF2-40B4-BE49-F238E27FC236}">
              <a16:creationId xmlns:a16="http://schemas.microsoft.com/office/drawing/2014/main" id="{862CC8C2-D611-4A1D-91F8-E4719CCC6D73}"/>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7891</xdr:rowOff>
    </xdr:from>
    <xdr:ext cx="405111" cy="259045"/>
    <xdr:sp macro="" textlink="">
      <xdr:nvSpPr>
        <xdr:cNvPr id="605" name="n_1mainValue【警察施設】&#10;有形固定資産減価償却率">
          <a:extLst>
            <a:ext uri="{FF2B5EF4-FFF2-40B4-BE49-F238E27FC236}">
              <a16:creationId xmlns:a16="http://schemas.microsoft.com/office/drawing/2014/main" id="{10DB71AA-C993-4F0E-B08C-350E95789119}"/>
            </a:ext>
          </a:extLst>
        </xdr:cNvPr>
        <xdr:cNvSpPr txBox="1"/>
      </xdr:nvSpPr>
      <xdr:spPr>
        <a:xfrm>
          <a:off x="13745219" y="907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97045</xdr:rowOff>
    </xdr:from>
    <xdr:ext cx="405111" cy="259045"/>
    <xdr:sp macro="" textlink="">
      <xdr:nvSpPr>
        <xdr:cNvPr id="606" name="n_2mainValue【警察施設】&#10;有形固定資産減価償却率">
          <a:extLst>
            <a:ext uri="{FF2B5EF4-FFF2-40B4-BE49-F238E27FC236}">
              <a16:creationId xmlns:a16="http://schemas.microsoft.com/office/drawing/2014/main" id="{E7CCAEFC-136A-4549-B95C-DF49F0825AA7}"/>
            </a:ext>
          </a:extLst>
        </xdr:cNvPr>
        <xdr:cNvSpPr txBox="1"/>
      </xdr:nvSpPr>
      <xdr:spPr>
        <a:xfrm>
          <a:off x="12964169" y="90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101617</xdr:rowOff>
    </xdr:from>
    <xdr:ext cx="405111" cy="259045"/>
    <xdr:sp macro="" textlink="">
      <xdr:nvSpPr>
        <xdr:cNvPr id="607" name="n_3mainValue【警察施設】&#10;有形固定資産減価償却率">
          <a:extLst>
            <a:ext uri="{FF2B5EF4-FFF2-40B4-BE49-F238E27FC236}">
              <a16:creationId xmlns:a16="http://schemas.microsoft.com/office/drawing/2014/main" id="{451FDF35-5CD0-40D9-AF71-96DF4522E8BB}"/>
            </a:ext>
          </a:extLst>
        </xdr:cNvPr>
        <xdr:cNvSpPr txBox="1"/>
      </xdr:nvSpPr>
      <xdr:spPr>
        <a:xfrm>
          <a:off x="121640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325F65C6-46CB-4D9B-A8EB-3D34F8E0042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09" name="正方形/長方形 608">
          <a:extLst>
            <a:ext uri="{FF2B5EF4-FFF2-40B4-BE49-F238E27FC236}">
              <a16:creationId xmlns:a16="http://schemas.microsoft.com/office/drawing/2014/main" id="{1CEA310F-1475-4C8C-BFC6-A3F1981C725C}"/>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0" name="正方形/長方形 609">
          <a:extLst>
            <a:ext uri="{FF2B5EF4-FFF2-40B4-BE49-F238E27FC236}">
              <a16:creationId xmlns:a16="http://schemas.microsoft.com/office/drawing/2014/main" id="{D427E3E7-AD5D-4932-8563-9D3CA6EB6EE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1" name="正方形/長方形 610">
          <a:extLst>
            <a:ext uri="{FF2B5EF4-FFF2-40B4-BE49-F238E27FC236}">
              <a16:creationId xmlns:a16="http://schemas.microsoft.com/office/drawing/2014/main" id="{FFAA242C-EDC3-46D3-B933-940FC91AC9E2}"/>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2" name="正方形/長方形 611">
          <a:extLst>
            <a:ext uri="{FF2B5EF4-FFF2-40B4-BE49-F238E27FC236}">
              <a16:creationId xmlns:a16="http://schemas.microsoft.com/office/drawing/2014/main" id="{B68F4D25-F537-4ACF-A662-F38EEF825F46}"/>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B73F62C-A36B-47D1-AC47-4CDE290EBBF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47819B14-7C83-4265-A019-74176FA18D8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8FFEE7E5-2DD3-448E-84B7-9FF7B76BB35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1C969F3A-400D-4B48-BD73-13AFEFF5DEC2}"/>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1CFAB5C8-C743-4D06-BCC0-62A2B88F076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A6E98A4D-E36E-426C-8F1B-B73B74F86E82}"/>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AB08DF7-30F7-4302-9D7F-2939EB0ECB8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80BC5C11-B4F6-4E74-AC3C-07CDFBCC7B32}"/>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3882A0CF-1ABD-476B-A1EC-3E54123976A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F049DF5-9C34-46BB-994D-97ADE89B742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362DB751-EE3A-4D64-92B2-6133D29B7E3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E543BECD-41DD-474D-B521-40B9EC1B53B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BC3BD011-4709-4726-B0C7-A6599FF32D7C}"/>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F0D8E173-3093-4BC2-8F86-4AC423EDFFE8}"/>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9006E1CD-F67E-4AD8-A73E-F02759732F7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13D6A95-AA4F-4EA0-BC3C-9387EC195AD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警察施設】&#10;一人当たり面積グラフ枠">
          <a:extLst>
            <a:ext uri="{FF2B5EF4-FFF2-40B4-BE49-F238E27FC236}">
              <a16:creationId xmlns:a16="http://schemas.microsoft.com/office/drawing/2014/main" id="{AF79B104-D0F0-4265-A018-77E7FE42FD93}"/>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630" name="直線コネクタ 629">
          <a:extLst>
            <a:ext uri="{FF2B5EF4-FFF2-40B4-BE49-F238E27FC236}">
              <a16:creationId xmlns:a16="http://schemas.microsoft.com/office/drawing/2014/main" id="{6F76F89D-F88D-42BA-B8CA-2C4D9E0FA384}"/>
            </a:ext>
          </a:extLst>
        </xdr:cNvPr>
        <xdr:cNvCxnSpPr/>
      </xdr:nvCxnSpPr>
      <xdr:spPr>
        <a:xfrm flipV="1">
          <a:off x="19952970" y="8943975"/>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631" name="【警察施設】&#10;一人当たり面積最小値テキスト">
          <a:extLst>
            <a:ext uri="{FF2B5EF4-FFF2-40B4-BE49-F238E27FC236}">
              <a16:creationId xmlns:a16="http://schemas.microsoft.com/office/drawing/2014/main" id="{AED0120A-7205-4FF9-A7D5-5120FD81E970}"/>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632" name="直線コネクタ 631">
          <a:extLst>
            <a:ext uri="{FF2B5EF4-FFF2-40B4-BE49-F238E27FC236}">
              <a16:creationId xmlns:a16="http://schemas.microsoft.com/office/drawing/2014/main" id="{FC1E0AB4-1DFC-43B0-BD02-B592E5EDE5E1}"/>
            </a:ext>
          </a:extLst>
        </xdr:cNvPr>
        <xdr:cNvCxnSpPr/>
      </xdr:nvCxnSpPr>
      <xdr:spPr>
        <a:xfrm>
          <a:off x="19878675" y="10220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33" name="【警察施設】&#10;一人当たり面積最大値テキスト">
          <a:extLst>
            <a:ext uri="{FF2B5EF4-FFF2-40B4-BE49-F238E27FC236}">
              <a16:creationId xmlns:a16="http://schemas.microsoft.com/office/drawing/2014/main" id="{11974E65-8BCF-4579-A7F0-5212D1DE13DA}"/>
            </a:ext>
          </a:extLst>
        </xdr:cNvPr>
        <xdr:cNvSpPr txBox="1"/>
      </xdr:nvSpPr>
      <xdr:spPr>
        <a:xfrm>
          <a:off x="20002500"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34" name="直線コネクタ 633">
          <a:extLst>
            <a:ext uri="{FF2B5EF4-FFF2-40B4-BE49-F238E27FC236}">
              <a16:creationId xmlns:a16="http://schemas.microsoft.com/office/drawing/2014/main" id="{70479528-0DF9-4F64-8280-F7D5C3620EF1}"/>
            </a:ext>
          </a:extLst>
        </xdr:cNvPr>
        <xdr:cNvCxnSpPr/>
      </xdr:nvCxnSpPr>
      <xdr:spPr>
        <a:xfrm>
          <a:off x="19878675" y="894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67327</xdr:rowOff>
    </xdr:from>
    <xdr:ext cx="469744" cy="259045"/>
    <xdr:sp macro="" textlink="">
      <xdr:nvSpPr>
        <xdr:cNvPr id="635" name="【警察施設】&#10;一人当たり面積平均値テキスト">
          <a:extLst>
            <a:ext uri="{FF2B5EF4-FFF2-40B4-BE49-F238E27FC236}">
              <a16:creationId xmlns:a16="http://schemas.microsoft.com/office/drawing/2014/main" id="{BAE61574-062B-4ED5-A5A1-4CF603C96774}"/>
            </a:ext>
          </a:extLst>
        </xdr:cNvPr>
        <xdr:cNvSpPr txBox="1"/>
      </xdr:nvSpPr>
      <xdr:spPr>
        <a:xfrm>
          <a:off x="20002500" y="961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36" name="フローチャート: 判断 635">
          <a:extLst>
            <a:ext uri="{FF2B5EF4-FFF2-40B4-BE49-F238E27FC236}">
              <a16:creationId xmlns:a16="http://schemas.microsoft.com/office/drawing/2014/main" id="{914BD007-9B41-4AC7-B3A2-BEE87C2CACDE}"/>
            </a:ext>
          </a:extLst>
        </xdr:cNvPr>
        <xdr:cNvSpPr/>
      </xdr:nvSpPr>
      <xdr:spPr>
        <a:xfrm>
          <a:off x="19897725" y="976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637" name="フローチャート: 判断 636">
          <a:extLst>
            <a:ext uri="{FF2B5EF4-FFF2-40B4-BE49-F238E27FC236}">
              <a16:creationId xmlns:a16="http://schemas.microsoft.com/office/drawing/2014/main" id="{B336F309-90BA-4716-95E8-699B0E6045BE}"/>
            </a:ext>
          </a:extLst>
        </xdr:cNvPr>
        <xdr:cNvSpPr/>
      </xdr:nvSpPr>
      <xdr:spPr>
        <a:xfrm>
          <a:off x="19154775" y="972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638" name="フローチャート: 判断 637">
          <a:extLst>
            <a:ext uri="{FF2B5EF4-FFF2-40B4-BE49-F238E27FC236}">
              <a16:creationId xmlns:a16="http://schemas.microsoft.com/office/drawing/2014/main" id="{C942BAE5-FEB6-4CEA-AAC5-35116D35824D}"/>
            </a:ext>
          </a:extLst>
        </xdr:cNvPr>
        <xdr:cNvSpPr/>
      </xdr:nvSpPr>
      <xdr:spPr>
        <a:xfrm>
          <a:off x="18345150" y="95535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39" name="フローチャート: 判断 638">
          <a:extLst>
            <a:ext uri="{FF2B5EF4-FFF2-40B4-BE49-F238E27FC236}">
              <a16:creationId xmlns:a16="http://schemas.microsoft.com/office/drawing/2014/main" id="{96D133BF-9C50-40F4-B8D4-E29ED5BD685C}"/>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40" name="フローチャート: 判断 639">
          <a:extLst>
            <a:ext uri="{FF2B5EF4-FFF2-40B4-BE49-F238E27FC236}">
              <a16:creationId xmlns:a16="http://schemas.microsoft.com/office/drawing/2014/main" id="{0E9782E6-FF13-46ED-BC78-4D49710F2608}"/>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CA65723-A0DD-474E-B426-DBFB2F72451F}"/>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688C921-01AF-4FEA-BD93-B186F1A03B8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53CA10D-DEEB-4238-8000-FDB483B0F74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93111D8-D9B4-45F7-93B8-0159C168B0A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10E8827-66E9-4F1F-AA7C-868DB6EF850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46" name="楕円 645">
          <a:extLst>
            <a:ext uri="{FF2B5EF4-FFF2-40B4-BE49-F238E27FC236}">
              <a16:creationId xmlns:a16="http://schemas.microsoft.com/office/drawing/2014/main" id="{5C4EB5A8-AD18-4F64-AA8D-473494AADDB2}"/>
            </a:ext>
          </a:extLst>
        </xdr:cNvPr>
        <xdr:cNvSpPr/>
      </xdr:nvSpPr>
      <xdr:spPr>
        <a:xfrm>
          <a:off x="19897725" y="9858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118127</xdr:rowOff>
    </xdr:from>
    <xdr:ext cx="469744" cy="259045"/>
    <xdr:sp macro="" textlink="">
      <xdr:nvSpPr>
        <xdr:cNvPr id="647" name="【警察施設】&#10;一人当たり面積該当値テキスト">
          <a:extLst>
            <a:ext uri="{FF2B5EF4-FFF2-40B4-BE49-F238E27FC236}">
              <a16:creationId xmlns:a16="http://schemas.microsoft.com/office/drawing/2014/main" id="{322BDF49-DA86-418E-9FCA-31B34956190B}"/>
            </a:ext>
          </a:extLst>
        </xdr:cNvPr>
        <xdr:cNvSpPr txBox="1"/>
      </xdr:nvSpPr>
      <xdr:spPr>
        <a:xfrm>
          <a:off x="20002500"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48" name="楕円 647">
          <a:extLst>
            <a:ext uri="{FF2B5EF4-FFF2-40B4-BE49-F238E27FC236}">
              <a16:creationId xmlns:a16="http://schemas.microsoft.com/office/drawing/2014/main" id="{A22D19A8-187F-46BA-9E6D-304E97F18395}"/>
            </a:ext>
          </a:extLst>
        </xdr:cNvPr>
        <xdr:cNvSpPr/>
      </xdr:nvSpPr>
      <xdr:spPr>
        <a:xfrm>
          <a:off x="19154775" y="9886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57150</xdr:rowOff>
    </xdr:to>
    <xdr:cxnSp macro="">
      <xdr:nvCxnSpPr>
        <xdr:cNvPr id="649" name="直線コネクタ 648">
          <a:extLst>
            <a:ext uri="{FF2B5EF4-FFF2-40B4-BE49-F238E27FC236}">
              <a16:creationId xmlns:a16="http://schemas.microsoft.com/office/drawing/2014/main" id="{FEE6C820-66C9-4300-B6EB-FC2111243904}"/>
            </a:ext>
          </a:extLst>
        </xdr:cNvPr>
        <xdr:cNvCxnSpPr/>
      </xdr:nvCxnSpPr>
      <xdr:spPr>
        <a:xfrm flipV="1">
          <a:off x="19202400" y="98964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a:extLst>
            <a:ext uri="{FF2B5EF4-FFF2-40B4-BE49-F238E27FC236}">
              <a16:creationId xmlns:a16="http://schemas.microsoft.com/office/drawing/2014/main" id="{A98E0627-167F-4EB5-BEED-E0C2FB1C7842}"/>
            </a:ext>
          </a:extLst>
        </xdr:cNvPr>
        <xdr:cNvSpPr/>
      </xdr:nvSpPr>
      <xdr:spPr>
        <a:xfrm>
          <a:off x="18345150" y="9886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51" name="直線コネクタ 650">
          <a:extLst>
            <a:ext uri="{FF2B5EF4-FFF2-40B4-BE49-F238E27FC236}">
              <a16:creationId xmlns:a16="http://schemas.microsoft.com/office/drawing/2014/main" id="{89F74AF5-8431-4D0A-8C00-1CD532DCA472}"/>
            </a:ext>
          </a:extLst>
        </xdr:cNvPr>
        <xdr:cNvCxnSpPr/>
      </xdr:nvCxnSpPr>
      <xdr:spPr>
        <a:xfrm>
          <a:off x="18392775" y="99345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52" name="楕円 651">
          <a:extLst>
            <a:ext uri="{FF2B5EF4-FFF2-40B4-BE49-F238E27FC236}">
              <a16:creationId xmlns:a16="http://schemas.microsoft.com/office/drawing/2014/main" id="{6499E9C9-EF12-47E0-9FDF-28179657DA6A}"/>
            </a:ext>
          </a:extLst>
        </xdr:cNvPr>
        <xdr:cNvSpPr/>
      </xdr:nvSpPr>
      <xdr:spPr>
        <a:xfrm>
          <a:off x="17554575" y="9925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95250</xdr:rowOff>
    </xdr:to>
    <xdr:cxnSp macro="">
      <xdr:nvCxnSpPr>
        <xdr:cNvPr id="653" name="直線コネクタ 652">
          <a:extLst>
            <a:ext uri="{FF2B5EF4-FFF2-40B4-BE49-F238E27FC236}">
              <a16:creationId xmlns:a16="http://schemas.microsoft.com/office/drawing/2014/main" id="{37F27D4C-3B5B-4E47-A3E3-44F586B84070}"/>
            </a:ext>
          </a:extLst>
        </xdr:cNvPr>
        <xdr:cNvCxnSpPr/>
      </xdr:nvCxnSpPr>
      <xdr:spPr>
        <a:xfrm flipV="1">
          <a:off x="17602200" y="99345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654" name="n_1aveValue【警察施設】&#10;一人当たり面積">
          <a:extLst>
            <a:ext uri="{FF2B5EF4-FFF2-40B4-BE49-F238E27FC236}">
              <a16:creationId xmlns:a16="http://schemas.microsoft.com/office/drawing/2014/main" id="{027D3208-03CE-4AD8-9BBE-B66BAD75DE74}"/>
            </a:ext>
          </a:extLst>
        </xdr:cNvPr>
        <xdr:cNvSpPr txBox="1"/>
      </xdr:nvSpPr>
      <xdr:spPr>
        <a:xfrm>
          <a:off x="18983402"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55" name="n_2aveValue【警察施設】&#10;一人当たり面積">
          <a:extLst>
            <a:ext uri="{FF2B5EF4-FFF2-40B4-BE49-F238E27FC236}">
              <a16:creationId xmlns:a16="http://schemas.microsoft.com/office/drawing/2014/main" id="{21B0FCFF-6F02-45BC-A09C-1BD1810D07B2}"/>
            </a:ext>
          </a:extLst>
        </xdr:cNvPr>
        <xdr:cNvSpPr txBox="1"/>
      </xdr:nvSpPr>
      <xdr:spPr>
        <a:xfrm>
          <a:off x="18183302"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56" name="n_3aveValue【警察施設】&#10;一人当たり面積">
          <a:extLst>
            <a:ext uri="{FF2B5EF4-FFF2-40B4-BE49-F238E27FC236}">
              <a16:creationId xmlns:a16="http://schemas.microsoft.com/office/drawing/2014/main" id="{3A7F71C9-1180-444A-A4DE-CDD88A3C6067}"/>
            </a:ext>
          </a:extLst>
        </xdr:cNvPr>
        <xdr:cNvSpPr txBox="1"/>
      </xdr:nvSpPr>
      <xdr:spPr>
        <a:xfrm>
          <a:off x="173832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57" name="n_4aveValue【警察施設】&#10;一人当たり面積">
          <a:extLst>
            <a:ext uri="{FF2B5EF4-FFF2-40B4-BE49-F238E27FC236}">
              <a16:creationId xmlns:a16="http://schemas.microsoft.com/office/drawing/2014/main" id="{D15D3445-0CB3-4ADF-B1DB-EA11273138E9}"/>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58" name="n_1mainValue【警察施設】&#10;一人当たり面積">
          <a:extLst>
            <a:ext uri="{FF2B5EF4-FFF2-40B4-BE49-F238E27FC236}">
              <a16:creationId xmlns:a16="http://schemas.microsoft.com/office/drawing/2014/main" id="{A356E0FE-6993-483D-ABB8-1463719B568C}"/>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9" name="n_2mainValue【警察施設】&#10;一人当たり面積">
          <a:extLst>
            <a:ext uri="{FF2B5EF4-FFF2-40B4-BE49-F238E27FC236}">
              <a16:creationId xmlns:a16="http://schemas.microsoft.com/office/drawing/2014/main" id="{8617CCD1-E229-45D5-BADF-E1560B1CF1E2}"/>
            </a:ext>
          </a:extLst>
        </xdr:cNvPr>
        <xdr:cNvSpPr txBox="1"/>
      </xdr:nvSpPr>
      <xdr:spPr>
        <a:xfrm>
          <a:off x="181833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60" name="n_3mainValue【警察施設】&#10;一人当たり面積">
          <a:extLst>
            <a:ext uri="{FF2B5EF4-FFF2-40B4-BE49-F238E27FC236}">
              <a16:creationId xmlns:a16="http://schemas.microsoft.com/office/drawing/2014/main" id="{0E13834E-1F69-41FD-B508-27B642E803AE}"/>
            </a:ext>
          </a:extLst>
        </xdr:cNvPr>
        <xdr:cNvSpPr txBox="1"/>
      </xdr:nvSpPr>
      <xdr:spPr>
        <a:xfrm>
          <a:off x="17383202"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1EC46FD6-08F6-4C98-B330-E6FD4BE1B08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2" name="正方形/長方形 661">
          <a:extLst>
            <a:ext uri="{FF2B5EF4-FFF2-40B4-BE49-F238E27FC236}">
              <a16:creationId xmlns:a16="http://schemas.microsoft.com/office/drawing/2014/main" id="{A795EEDD-61E4-453A-A968-7F3F01115272}"/>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3" name="正方形/長方形 662">
          <a:extLst>
            <a:ext uri="{FF2B5EF4-FFF2-40B4-BE49-F238E27FC236}">
              <a16:creationId xmlns:a16="http://schemas.microsoft.com/office/drawing/2014/main" id="{C6239541-E7FF-47CB-9B09-2AC541CA0AB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4" name="正方形/長方形 663">
          <a:extLst>
            <a:ext uri="{FF2B5EF4-FFF2-40B4-BE49-F238E27FC236}">
              <a16:creationId xmlns:a16="http://schemas.microsoft.com/office/drawing/2014/main" id="{359CCBA7-7D8C-4B51-A743-18951DBCC815}"/>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5" name="正方形/長方形 664">
          <a:extLst>
            <a:ext uri="{FF2B5EF4-FFF2-40B4-BE49-F238E27FC236}">
              <a16:creationId xmlns:a16="http://schemas.microsoft.com/office/drawing/2014/main" id="{C4346F64-3F36-4AA0-B822-8266468E0A4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D0B8E362-F8A4-4B93-BFBF-0F8E11A4B5F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58FAE91E-A533-49CF-99E9-4F3C89A0638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69AEF753-B975-4B26-9CB8-E10B89486A0C}"/>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9" name="テキスト ボックス 668">
          <a:extLst>
            <a:ext uri="{FF2B5EF4-FFF2-40B4-BE49-F238E27FC236}">
              <a16:creationId xmlns:a16="http://schemas.microsoft.com/office/drawing/2014/main" id="{F3A1BE8C-E397-4A70-A8A5-A6A71425FAB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4DEE8C85-29B9-4516-AE8B-B1F81661BB69}"/>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a:extLst>
            <a:ext uri="{FF2B5EF4-FFF2-40B4-BE49-F238E27FC236}">
              <a16:creationId xmlns:a16="http://schemas.microsoft.com/office/drawing/2014/main" id="{7BAFC238-1DBB-4DCA-85C3-6655413C8C8F}"/>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ED259537-9F8C-4931-A0A0-7E722B177228}"/>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394BF539-1453-462E-BD84-E26E64F4B410}"/>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210DE87B-BD0C-4BCF-A64C-D310B3EF815F}"/>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C032AF47-5A55-43D0-842C-4EC80CCFD59D}"/>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55A888EE-8685-4B2F-B3F8-951B9EEF5B96}"/>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43E96032-466F-47A1-94C3-3D39DE8DA396}"/>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79F99841-759B-4F97-8940-829AB76C39C3}"/>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479E4DA4-CFE1-41F6-B4A3-4A80CE10906C}"/>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B734144-7CF0-412E-96B5-6D7AF77DDBB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1" name="テキスト ボックス 680">
          <a:extLst>
            <a:ext uri="{FF2B5EF4-FFF2-40B4-BE49-F238E27FC236}">
              <a16:creationId xmlns:a16="http://schemas.microsoft.com/office/drawing/2014/main" id="{A5662DC7-6AA0-44DF-BB08-3A8AFD5D62C4}"/>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庁舎】&#10;有形固定資産減価償却率グラフ枠">
          <a:extLst>
            <a:ext uri="{FF2B5EF4-FFF2-40B4-BE49-F238E27FC236}">
              <a16:creationId xmlns:a16="http://schemas.microsoft.com/office/drawing/2014/main" id="{0F40FC04-7C4A-434F-84B0-E91252C11F0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83" name="直線コネクタ 682">
          <a:extLst>
            <a:ext uri="{FF2B5EF4-FFF2-40B4-BE49-F238E27FC236}">
              <a16:creationId xmlns:a16="http://schemas.microsoft.com/office/drawing/2014/main" id="{B8806C3A-C7DC-4FBC-965F-9F084B60893B}"/>
            </a:ext>
          </a:extLst>
        </xdr:cNvPr>
        <xdr:cNvCxnSpPr/>
      </xdr:nvCxnSpPr>
      <xdr:spPr>
        <a:xfrm flipV="1">
          <a:off x="14695170" y="12675236"/>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84" name="【庁舎】&#10;有形固定資産減価償却率最小値テキスト">
          <a:extLst>
            <a:ext uri="{FF2B5EF4-FFF2-40B4-BE49-F238E27FC236}">
              <a16:creationId xmlns:a16="http://schemas.microsoft.com/office/drawing/2014/main" id="{1531F00F-905C-4EDB-B4F4-C251A4AD5837}"/>
            </a:ext>
          </a:extLst>
        </xdr:cNvPr>
        <xdr:cNvSpPr txBox="1"/>
      </xdr:nvSpPr>
      <xdr:spPr>
        <a:xfrm>
          <a:off x="1474470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85" name="直線コネクタ 684">
          <a:extLst>
            <a:ext uri="{FF2B5EF4-FFF2-40B4-BE49-F238E27FC236}">
              <a16:creationId xmlns:a16="http://schemas.microsoft.com/office/drawing/2014/main" id="{E6160682-12C7-4024-A8D8-CE6CF0863BBD}"/>
            </a:ext>
          </a:extLst>
        </xdr:cNvPr>
        <xdr:cNvCxnSpPr/>
      </xdr:nvCxnSpPr>
      <xdr:spPr>
        <a:xfrm>
          <a:off x="14611350" y="13865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86" name="【庁舎】&#10;有形固定資産減価償却率最大値テキスト">
          <a:extLst>
            <a:ext uri="{FF2B5EF4-FFF2-40B4-BE49-F238E27FC236}">
              <a16:creationId xmlns:a16="http://schemas.microsoft.com/office/drawing/2014/main" id="{B0D6A9A7-1D3C-492D-8404-143FF98A3BED}"/>
            </a:ext>
          </a:extLst>
        </xdr:cNvPr>
        <xdr:cNvSpPr txBox="1"/>
      </xdr:nvSpPr>
      <xdr:spPr>
        <a:xfrm>
          <a:off x="14744700"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87" name="直線コネクタ 686">
          <a:extLst>
            <a:ext uri="{FF2B5EF4-FFF2-40B4-BE49-F238E27FC236}">
              <a16:creationId xmlns:a16="http://schemas.microsoft.com/office/drawing/2014/main" id="{90E1AA0E-73AB-477A-AEB0-C7CF8098736D}"/>
            </a:ext>
          </a:extLst>
        </xdr:cNvPr>
        <xdr:cNvCxnSpPr/>
      </xdr:nvCxnSpPr>
      <xdr:spPr>
        <a:xfrm>
          <a:off x="14611350" y="1267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29227</xdr:rowOff>
    </xdr:from>
    <xdr:ext cx="405111" cy="259045"/>
    <xdr:sp macro="" textlink="">
      <xdr:nvSpPr>
        <xdr:cNvPr id="688" name="【庁舎】&#10;有形固定資産減価償却率平均値テキスト">
          <a:extLst>
            <a:ext uri="{FF2B5EF4-FFF2-40B4-BE49-F238E27FC236}">
              <a16:creationId xmlns:a16="http://schemas.microsoft.com/office/drawing/2014/main" id="{84E88C2B-AB2A-4C7D-A9DA-C63679CF6EB9}"/>
            </a:ext>
          </a:extLst>
        </xdr:cNvPr>
        <xdr:cNvSpPr txBox="1"/>
      </xdr:nvSpPr>
      <xdr:spPr>
        <a:xfrm>
          <a:off x="14744700"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89" name="フローチャート: 判断 688">
          <a:extLst>
            <a:ext uri="{FF2B5EF4-FFF2-40B4-BE49-F238E27FC236}">
              <a16:creationId xmlns:a16="http://schemas.microsoft.com/office/drawing/2014/main" id="{4C0313AB-C18D-464C-B3C2-12CF887310A4}"/>
            </a:ext>
          </a:extLst>
        </xdr:cNvPr>
        <xdr:cNvSpPr/>
      </xdr:nvSpPr>
      <xdr:spPr>
        <a:xfrm>
          <a:off x="14649450"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90" name="フローチャート: 判断 689">
          <a:extLst>
            <a:ext uri="{FF2B5EF4-FFF2-40B4-BE49-F238E27FC236}">
              <a16:creationId xmlns:a16="http://schemas.microsoft.com/office/drawing/2014/main" id="{E866E43C-43C5-4872-A1CB-77797F6CFF9A}"/>
            </a:ext>
          </a:extLst>
        </xdr:cNvPr>
        <xdr:cNvSpPr/>
      </xdr:nvSpPr>
      <xdr:spPr>
        <a:xfrm>
          <a:off x="13887450" y="13194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91" name="フローチャート: 判断 690">
          <a:extLst>
            <a:ext uri="{FF2B5EF4-FFF2-40B4-BE49-F238E27FC236}">
              <a16:creationId xmlns:a16="http://schemas.microsoft.com/office/drawing/2014/main" id="{DF218F5B-FAB4-486C-809B-66C16186F7F9}"/>
            </a:ext>
          </a:extLst>
        </xdr:cNvPr>
        <xdr:cNvSpPr/>
      </xdr:nvSpPr>
      <xdr:spPr>
        <a:xfrm>
          <a:off x="13096875"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92" name="フローチャート: 判断 691">
          <a:extLst>
            <a:ext uri="{FF2B5EF4-FFF2-40B4-BE49-F238E27FC236}">
              <a16:creationId xmlns:a16="http://schemas.microsoft.com/office/drawing/2014/main" id="{69F774E6-2F2C-4FF6-8F3D-D26FC937A538}"/>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93" name="フローチャート: 判断 692">
          <a:extLst>
            <a:ext uri="{FF2B5EF4-FFF2-40B4-BE49-F238E27FC236}">
              <a16:creationId xmlns:a16="http://schemas.microsoft.com/office/drawing/2014/main" id="{82C6A0AC-10ED-4363-9475-5DEA956502C5}"/>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FDC345D9-33A4-4AA9-BABA-C6820A393F98}"/>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E53157BE-B598-498D-933E-B0B5BE875937}"/>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3BC47EE8-638C-4239-A5DD-B0C4B4CF4AA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5499F0C-C6D9-4280-8900-04F01AC39EF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42667DF4-C50C-4FD4-9260-B6ED44FB77A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82550</xdr:rowOff>
    </xdr:from>
    <xdr:to>
      <xdr:col>85</xdr:col>
      <xdr:colOff>177800</xdr:colOff>
      <xdr:row>85</xdr:row>
      <xdr:rowOff>12700</xdr:rowOff>
    </xdr:to>
    <xdr:sp macro="" textlink="">
      <xdr:nvSpPr>
        <xdr:cNvPr id="699" name="楕円 698">
          <a:extLst>
            <a:ext uri="{FF2B5EF4-FFF2-40B4-BE49-F238E27FC236}">
              <a16:creationId xmlns:a16="http://schemas.microsoft.com/office/drawing/2014/main" id="{8E15C8E9-EE52-400D-B110-6C2DFA439EBB}"/>
            </a:ext>
          </a:extLst>
        </xdr:cNvPr>
        <xdr:cNvSpPr/>
      </xdr:nvSpPr>
      <xdr:spPr>
        <a:xfrm>
          <a:off x="14649450" y="13687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60977</xdr:rowOff>
    </xdr:from>
    <xdr:ext cx="405111" cy="259045"/>
    <xdr:sp macro="" textlink="">
      <xdr:nvSpPr>
        <xdr:cNvPr id="700" name="【庁舎】&#10;有形固定資産減価償却率該当値テキスト">
          <a:extLst>
            <a:ext uri="{FF2B5EF4-FFF2-40B4-BE49-F238E27FC236}">
              <a16:creationId xmlns:a16="http://schemas.microsoft.com/office/drawing/2014/main" id="{19B3376A-F964-4B5E-BA4D-83DD5CC0B0ED}"/>
            </a:ext>
          </a:extLst>
        </xdr:cNvPr>
        <xdr:cNvSpPr txBox="1"/>
      </xdr:nvSpPr>
      <xdr:spPr>
        <a:xfrm>
          <a:off x="14744700" y="1366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59689</xdr:rowOff>
    </xdr:from>
    <xdr:to>
      <xdr:col>81</xdr:col>
      <xdr:colOff>101600</xdr:colOff>
      <xdr:row>84</xdr:row>
      <xdr:rowOff>161289</xdr:rowOff>
    </xdr:to>
    <xdr:sp macro="" textlink="">
      <xdr:nvSpPr>
        <xdr:cNvPr id="701" name="楕円 700">
          <a:extLst>
            <a:ext uri="{FF2B5EF4-FFF2-40B4-BE49-F238E27FC236}">
              <a16:creationId xmlns:a16="http://schemas.microsoft.com/office/drawing/2014/main" id="{13C03283-C4E5-4846-80AD-4F508FE59E54}"/>
            </a:ext>
          </a:extLst>
        </xdr:cNvPr>
        <xdr:cNvSpPr/>
      </xdr:nvSpPr>
      <xdr:spPr>
        <a:xfrm>
          <a:off x="13887450" y="136613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110489</xdr:rowOff>
    </xdr:from>
    <xdr:to>
      <xdr:col>85</xdr:col>
      <xdr:colOff>127000</xdr:colOff>
      <xdr:row>84</xdr:row>
      <xdr:rowOff>133350</xdr:rowOff>
    </xdr:to>
    <xdr:cxnSp macro="">
      <xdr:nvCxnSpPr>
        <xdr:cNvPr id="702" name="直線コネクタ 701">
          <a:extLst>
            <a:ext uri="{FF2B5EF4-FFF2-40B4-BE49-F238E27FC236}">
              <a16:creationId xmlns:a16="http://schemas.microsoft.com/office/drawing/2014/main" id="{743C46D8-1207-437D-A61B-BEC7E10B8F1D}"/>
            </a:ext>
          </a:extLst>
        </xdr:cNvPr>
        <xdr:cNvCxnSpPr/>
      </xdr:nvCxnSpPr>
      <xdr:spPr>
        <a:xfrm>
          <a:off x="13935075" y="13709014"/>
          <a:ext cx="762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703" name="楕円 702">
          <a:extLst>
            <a:ext uri="{FF2B5EF4-FFF2-40B4-BE49-F238E27FC236}">
              <a16:creationId xmlns:a16="http://schemas.microsoft.com/office/drawing/2014/main" id="{10B5F96B-94CA-41DE-891F-B37DABEB04A3}"/>
            </a:ext>
          </a:extLst>
        </xdr:cNvPr>
        <xdr:cNvSpPr/>
      </xdr:nvSpPr>
      <xdr:spPr>
        <a:xfrm>
          <a:off x="13096875" y="136042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110489</xdr:rowOff>
    </xdr:to>
    <xdr:cxnSp macro="">
      <xdr:nvCxnSpPr>
        <xdr:cNvPr id="704" name="直線コネクタ 703">
          <a:extLst>
            <a:ext uri="{FF2B5EF4-FFF2-40B4-BE49-F238E27FC236}">
              <a16:creationId xmlns:a16="http://schemas.microsoft.com/office/drawing/2014/main" id="{FA21834C-FFF3-4A40-8877-88AED7898D58}"/>
            </a:ext>
          </a:extLst>
        </xdr:cNvPr>
        <xdr:cNvCxnSpPr/>
      </xdr:nvCxnSpPr>
      <xdr:spPr>
        <a:xfrm>
          <a:off x="13144500" y="13651864"/>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05" name="楕円 704">
          <a:extLst>
            <a:ext uri="{FF2B5EF4-FFF2-40B4-BE49-F238E27FC236}">
              <a16:creationId xmlns:a16="http://schemas.microsoft.com/office/drawing/2014/main" id="{C8D614BF-6815-4D21-B687-2CAD91E08D9B}"/>
            </a:ext>
          </a:extLst>
        </xdr:cNvPr>
        <xdr:cNvSpPr/>
      </xdr:nvSpPr>
      <xdr:spPr>
        <a:xfrm>
          <a:off x="12296775" y="134467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84</xdr:row>
      <xdr:rowOff>53339</xdr:rowOff>
    </xdr:to>
    <xdr:cxnSp macro="">
      <xdr:nvCxnSpPr>
        <xdr:cNvPr id="706" name="直線コネクタ 705">
          <a:extLst>
            <a:ext uri="{FF2B5EF4-FFF2-40B4-BE49-F238E27FC236}">
              <a16:creationId xmlns:a16="http://schemas.microsoft.com/office/drawing/2014/main" id="{A38FCF08-9D61-4BBD-912A-9ADAF35EFFCD}"/>
            </a:ext>
          </a:extLst>
        </xdr:cNvPr>
        <xdr:cNvCxnSpPr/>
      </xdr:nvCxnSpPr>
      <xdr:spPr>
        <a:xfrm>
          <a:off x="12344400" y="13503911"/>
          <a:ext cx="800100" cy="1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7" name="n_1aveValue【庁舎】&#10;有形固定資産減価償却率">
          <a:extLst>
            <a:ext uri="{FF2B5EF4-FFF2-40B4-BE49-F238E27FC236}">
              <a16:creationId xmlns:a16="http://schemas.microsoft.com/office/drawing/2014/main" id="{D9A3C424-8A7E-4AB3-B783-144AB81F7557}"/>
            </a:ext>
          </a:extLst>
        </xdr:cNvPr>
        <xdr:cNvSpPr txBox="1"/>
      </xdr:nvSpPr>
      <xdr:spPr>
        <a:xfrm>
          <a:off x="13745219" y="1298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08" name="n_2aveValue【庁舎】&#10;有形固定資産減価償却率">
          <a:extLst>
            <a:ext uri="{FF2B5EF4-FFF2-40B4-BE49-F238E27FC236}">
              <a16:creationId xmlns:a16="http://schemas.microsoft.com/office/drawing/2014/main" id="{657ED6EB-43D9-43EA-9CB9-1495DA3C6773}"/>
            </a:ext>
          </a:extLst>
        </xdr:cNvPr>
        <xdr:cNvSpPr txBox="1"/>
      </xdr:nvSpPr>
      <xdr:spPr>
        <a:xfrm>
          <a:off x="129641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09" name="n_3aveValue【庁舎】&#10;有形固定資産減価償却率">
          <a:extLst>
            <a:ext uri="{FF2B5EF4-FFF2-40B4-BE49-F238E27FC236}">
              <a16:creationId xmlns:a16="http://schemas.microsoft.com/office/drawing/2014/main" id="{54DE9191-F867-412E-A21D-0B05567FE56E}"/>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710" name="n_4aveValue【庁舎】&#10;有形固定資産減価償却率">
          <a:extLst>
            <a:ext uri="{FF2B5EF4-FFF2-40B4-BE49-F238E27FC236}">
              <a16:creationId xmlns:a16="http://schemas.microsoft.com/office/drawing/2014/main" id="{97509D56-76EE-4B9C-B7F3-596B5182C8D7}"/>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152416</xdr:rowOff>
    </xdr:from>
    <xdr:ext cx="405111" cy="259045"/>
    <xdr:sp macro="" textlink="">
      <xdr:nvSpPr>
        <xdr:cNvPr id="711" name="n_1mainValue【庁舎】&#10;有形固定資産減価償却率">
          <a:extLst>
            <a:ext uri="{FF2B5EF4-FFF2-40B4-BE49-F238E27FC236}">
              <a16:creationId xmlns:a16="http://schemas.microsoft.com/office/drawing/2014/main" id="{3E4659C8-A559-4099-BA6A-FFF4D34E30D7}"/>
            </a:ext>
          </a:extLst>
        </xdr:cNvPr>
        <xdr:cNvSpPr txBox="1"/>
      </xdr:nvSpPr>
      <xdr:spPr>
        <a:xfrm>
          <a:off x="13745219" y="1375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712" name="n_2mainValue【庁舎】&#10;有形固定資産減価償却率">
          <a:extLst>
            <a:ext uri="{FF2B5EF4-FFF2-40B4-BE49-F238E27FC236}">
              <a16:creationId xmlns:a16="http://schemas.microsoft.com/office/drawing/2014/main" id="{6DE9DD7D-12C8-4F1E-ABDA-C24BAB762DCC}"/>
            </a:ext>
          </a:extLst>
        </xdr:cNvPr>
        <xdr:cNvSpPr txBox="1"/>
      </xdr:nvSpPr>
      <xdr:spPr>
        <a:xfrm>
          <a:off x="12964169"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13" name="n_3mainValue【庁舎】&#10;有形固定資産減価償却率">
          <a:extLst>
            <a:ext uri="{FF2B5EF4-FFF2-40B4-BE49-F238E27FC236}">
              <a16:creationId xmlns:a16="http://schemas.microsoft.com/office/drawing/2014/main" id="{0B11591E-35A6-4D10-B121-6A2C69E94440}"/>
            </a:ext>
          </a:extLst>
        </xdr:cNvPr>
        <xdr:cNvSpPr txBox="1"/>
      </xdr:nvSpPr>
      <xdr:spPr>
        <a:xfrm>
          <a:off x="12164069"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DAB63DA-DF2B-4659-A7A1-A1D313859CD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5" name="正方形/長方形 714">
          <a:extLst>
            <a:ext uri="{FF2B5EF4-FFF2-40B4-BE49-F238E27FC236}">
              <a16:creationId xmlns:a16="http://schemas.microsoft.com/office/drawing/2014/main" id="{5D12861E-E703-4B64-85BC-B8BF38B223C8}"/>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6" name="正方形/長方形 715">
          <a:extLst>
            <a:ext uri="{FF2B5EF4-FFF2-40B4-BE49-F238E27FC236}">
              <a16:creationId xmlns:a16="http://schemas.microsoft.com/office/drawing/2014/main" id="{D870BD7F-CCF6-446B-815C-DC869EE84BC7}"/>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7" name="正方形/長方形 716">
          <a:extLst>
            <a:ext uri="{FF2B5EF4-FFF2-40B4-BE49-F238E27FC236}">
              <a16:creationId xmlns:a16="http://schemas.microsoft.com/office/drawing/2014/main" id="{9D28EF16-6223-43C3-94B0-512034D0C854}"/>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18" name="正方形/長方形 717">
          <a:extLst>
            <a:ext uri="{FF2B5EF4-FFF2-40B4-BE49-F238E27FC236}">
              <a16:creationId xmlns:a16="http://schemas.microsoft.com/office/drawing/2014/main" id="{04318F7D-ED3F-4AE9-B979-109E5F7D297C}"/>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E04F14E5-3AB3-4BB2-B3AF-DAB361F47A46}"/>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E523F273-5D7B-4C27-BAD5-E01A3957B56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A08BB67D-16AC-4105-BBA9-92E65A474FF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446A12C9-0E2B-45FF-A39B-4A35980E56D0}"/>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DAAAE873-CFAF-4767-8E47-1009F3F87D16}"/>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9476FF55-CE66-42FC-AF35-1CA748CF60F1}"/>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A754E7E2-21FA-4EE3-B555-A3B7397682BE}"/>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0CDBD912-A546-4A74-9D35-B95973C6FEF5}"/>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6189312B-A6A9-4F11-898D-9489AE3C40B3}"/>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DFCFF130-EBC2-4DF7-B024-7A24FBF34B2E}"/>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B5846277-10FA-438D-8358-C21C4E9477B1}"/>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AF3C519A-1E56-41DD-BBB3-08623834FD5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EE2568B2-24F1-4764-BB84-D4E00F24B28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庁舎】&#10;一人当たり面積グラフ枠">
          <a:extLst>
            <a:ext uri="{FF2B5EF4-FFF2-40B4-BE49-F238E27FC236}">
              <a16:creationId xmlns:a16="http://schemas.microsoft.com/office/drawing/2014/main" id="{412FD814-E559-4848-8A26-848B08C585D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733" name="直線コネクタ 732">
          <a:extLst>
            <a:ext uri="{FF2B5EF4-FFF2-40B4-BE49-F238E27FC236}">
              <a16:creationId xmlns:a16="http://schemas.microsoft.com/office/drawing/2014/main" id="{F6129CDA-BB35-4CF6-B928-69F961980BCE}"/>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734" name="【庁舎】&#10;一人当たり面積最小値テキスト">
          <a:extLst>
            <a:ext uri="{FF2B5EF4-FFF2-40B4-BE49-F238E27FC236}">
              <a16:creationId xmlns:a16="http://schemas.microsoft.com/office/drawing/2014/main" id="{ECA2E4CE-600E-4297-B77E-8558B35AAD74}"/>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735" name="直線コネクタ 734">
          <a:extLst>
            <a:ext uri="{FF2B5EF4-FFF2-40B4-BE49-F238E27FC236}">
              <a16:creationId xmlns:a16="http://schemas.microsoft.com/office/drawing/2014/main" id="{C3D38AEB-C7E5-43E6-8A59-386CB633D8BD}"/>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736" name="【庁舎】&#10;一人当たり面積最大値テキスト">
          <a:extLst>
            <a:ext uri="{FF2B5EF4-FFF2-40B4-BE49-F238E27FC236}">
              <a16:creationId xmlns:a16="http://schemas.microsoft.com/office/drawing/2014/main" id="{A0764EAB-D51F-42ED-AFBA-9509D0FC1734}"/>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737" name="直線コネクタ 736">
          <a:extLst>
            <a:ext uri="{FF2B5EF4-FFF2-40B4-BE49-F238E27FC236}">
              <a16:creationId xmlns:a16="http://schemas.microsoft.com/office/drawing/2014/main" id="{6B2FFCFA-46DD-4CD3-A082-BD562A050BF3}"/>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123462</xdr:rowOff>
    </xdr:from>
    <xdr:ext cx="469744" cy="259045"/>
    <xdr:sp macro="" textlink="">
      <xdr:nvSpPr>
        <xdr:cNvPr id="738" name="【庁舎】&#10;一人当たり面積平均値テキスト">
          <a:extLst>
            <a:ext uri="{FF2B5EF4-FFF2-40B4-BE49-F238E27FC236}">
              <a16:creationId xmlns:a16="http://schemas.microsoft.com/office/drawing/2014/main" id="{6719311E-0AE9-4409-8218-99967CCC9F94}"/>
            </a:ext>
          </a:extLst>
        </xdr:cNvPr>
        <xdr:cNvSpPr txBox="1"/>
      </xdr:nvSpPr>
      <xdr:spPr>
        <a:xfrm>
          <a:off x="20002500" y="13242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39" name="フローチャート: 判断 738">
          <a:extLst>
            <a:ext uri="{FF2B5EF4-FFF2-40B4-BE49-F238E27FC236}">
              <a16:creationId xmlns:a16="http://schemas.microsoft.com/office/drawing/2014/main" id="{E2A2B7F4-DA3E-4A36-89EA-B4384C2C3E18}"/>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740" name="フローチャート: 判断 739">
          <a:extLst>
            <a:ext uri="{FF2B5EF4-FFF2-40B4-BE49-F238E27FC236}">
              <a16:creationId xmlns:a16="http://schemas.microsoft.com/office/drawing/2014/main" id="{65743314-33CE-43D3-B0DB-E2E6FDBE58FB}"/>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741" name="フローチャート: 判断 740">
          <a:extLst>
            <a:ext uri="{FF2B5EF4-FFF2-40B4-BE49-F238E27FC236}">
              <a16:creationId xmlns:a16="http://schemas.microsoft.com/office/drawing/2014/main" id="{405F9DC1-8873-4889-A884-66CAA6B96303}"/>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42" name="フローチャート: 判断 741">
          <a:extLst>
            <a:ext uri="{FF2B5EF4-FFF2-40B4-BE49-F238E27FC236}">
              <a16:creationId xmlns:a16="http://schemas.microsoft.com/office/drawing/2014/main" id="{1BD9931A-70D8-4093-9634-BC04A22B0380}"/>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43" name="フローチャート: 判断 742">
          <a:extLst>
            <a:ext uri="{FF2B5EF4-FFF2-40B4-BE49-F238E27FC236}">
              <a16:creationId xmlns:a16="http://schemas.microsoft.com/office/drawing/2014/main" id="{4AD00F78-9BDE-47A6-971C-51221B4FFBEB}"/>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DBE71CC-4BBF-498B-AD6D-9E7191E2F74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172C11C-A18D-42CD-90C8-779B8E15281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5E773B77-0271-4720-AFB5-F4699601754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8A7D8159-DE87-4E47-B17B-68F2F9B1739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1A5456AA-F617-4B31-9DEB-5C319EA713C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117602</xdr:rowOff>
    </xdr:from>
    <xdr:to>
      <xdr:col>116</xdr:col>
      <xdr:colOff>114300</xdr:colOff>
      <xdr:row>82</xdr:row>
      <xdr:rowOff>47752</xdr:rowOff>
    </xdr:to>
    <xdr:sp macro="" textlink="">
      <xdr:nvSpPr>
        <xdr:cNvPr id="749" name="楕円 748">
          <a:extLst>
            <a:ext uri="{FF2B5EF4-FFF2-40B4-BE49-F238E27FC236}">
              <a16:creationId xmlns:a16="http://schemas.microsoft.com/office/drawing/2014/main" id="{BF14515D-B9B1-4820-992C-9F1B9C3E0CF9}"/>
            </a:ext>
          </a:extLst>
        </xdr:cNvPr>
        <xdr:cNvSpPr/>
      </xdr:nvSpPr>
      <xdr:spPr>
        <a:xfrm>
          <a:off x="19897725" y="13236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140479</xdr:rowOff>
    </xdr:from>
    <xdr:ext cx="469744" cy="259045"/>
    <xdr:sp macro="" textlink="">
      <xdr:nvSpPr>
        <xdr:cNvPr id="750" name="【庁舎】&#10;一人当たり面積該当値テキスト">
          <a:extLst>
            <a:ext uri="{FF2B5EF4-FFF2-40B4-BE49-F238E27FC236}">
              <a16:creationId xmlns:a16="http://schemas.microsoft.com/office/drawing/2014/main" id="{E01162E4-E600-4487-9ED1-40B54749DF3B}"/>
            </a:ext>
          </a:extLst>
        </xdr:cNvPr>
        <xdr:cNvSpPr txBox="1"/>
      </xdr:nvSpPr>
      <xdr:spPr>
        <a:xfrm>
          <a:off x="20002500" y="130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122174</xdr:rowOff>
    </xdr:from>
    <xdr:to>
      <xdr:col>112</xdr:col>
      <xdr:colOff>38100</xdr:colOff>
      <xdr:row>82</xdr:row>
      <xdr:rowOff>52324</xdr:rowOff>
    </xdr:to>
    <xdr:sp macro="" textlink="">
      <xdr:nvSpPr>
        <xdr:cNvPr id="751" name="楕円 750">
          <a:extLst>
            <a:ext uri="{FF2B5EF4-FFF2-40B4-BE49-F238E27FC236}">
              <a16:creationId xmlns:a16="http://schemas.microsoft.com/office/drawing/2014/main" id="{8015A092-0A7C-461A-A80D-D215438CDD67}"/>
            </a:ext>
          </a:extLst>
        </xdr:cNvPr>
        <xdr:cNvSpPr/>
      </xdr:nvSpPr>
      <xdr:spPr>
        <a:xfrm>
          <a:off x="19154775" y="13241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168402</xdr:rowOff>
    </xdr:from>
    <xdr:to>
      <xdr:col>116</xdr:col>
      <xdr:colOff>63500</xdr:colOff>
      <xdr:row>82</xdr:row>
      <xdr:rowOff>1524</xdr:rowOff>
    </xdr:to>
    <xdr:cxnSp macro="">
      <xdr:nvCxnSpPr>
        <xdr:cNvPr id="752" name="直線コネクタ 751">
          <a:extLst>
            <a:ext uri="{FF2B5EF4-FFF2-40B4-BE49-F238E27FC236}">
              <a16:creationId xmlns:a16="http://schemas.microsoft.com/office/drawing/2014/main" id="{3573F7F8-D093-4C6F-AFC4-53C21D5196A8}"/>
            </a:ext>
          </a:extLst>
        </xdr:cNvPr>
        <xdr:cNvCxnSpPr/>
      </xdr:nvCxnSpPr>
      <xdr:spPr>
        <a:xfrm flipV="1">
          <a:off x="19202400" y="13274802"/>
          <a:ext cx="7524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126746</xdr:rowOff>
    </xdr:from>
    <xdr:to>
      <xdr:col>107</xdr:col>
      <xdr:colOff>101600</xdr:colOff>
      <xdr:row>82</xdr:row>
      <xdr:rowOff>56896</xdr:rowOff>
    </xdr:to>
    <xdr:sp macro="" textlink="">
      <xdr:nvSpPr>
        <xdr:cNvPr id="753" name="楕円 752">
          <a:extLst>
            <a:ext uri="{FF2B5EF4-FFF2-40B4-BE49-F238E27FC236}">
              <a16:creationId xmlns:a16="http://schemas.microsoft.com/office/drawing/2014/main" id="{760F691D-492A-49DE-BFDC-3C860ABBE51A}"/>
            </a:ext>
          </a:extLst>
        </xdr:cNvPr>
        <xdr:cNvSpPr/>
      </xdr:nvSpPr>
      <xdr:spPr>
        <a:xfrm>
          <a:off x="18345150" y="132394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xdr:rowOff>
    </xdr:from>
    <xdr:to>
      <xdr:col>111</xdr:col>
      <xdr:colOff>177800</xdr:colOff>
      <xdr:row>82</xdr:row>
      <xdr:rowOff>6096</xdr:rowOff>
    </xdr:to>
    <xdr:cxnSp macro="">
      <xdr:nvCxnSpPr>
        <xdr:cNvPr id="754" name="直線コネクタ 753">
          <a:extLst>
            <a:ext uri="{FF2B5EF4-FFF2-40B4-BE49-F238E27FC236}">
              <a16:creationId xmlns:a16="http://schemas.microsoft.com/office/drawing/2014/main" id="{6614BD9D-3018-426E-896F-61D74FE7485C}"/>
            </a:ext>
          </a:extLst>
        </xdr:cNvPr>
        <xdr:cNvCxnSpPr/>
      </xdr:nvCxnSpPr>
      <xdr:spPr>
        <a:xfrm flipV="1">
          <a:off x="18392775" y="13279374"/>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26163</xdr:rowOff>
    </xdr:from>
    <xdr:to>
      <xdr:col>102</xdr:col>
      <xdr:colOff>165100</xdr:colOff>
      <xdr:row>81</xdr:row>
      <xdr:rowOff>127763</xdr:rowOff>
    </xdr:to>
    <xdr:sp macro="" textlink="">
      <xdr:nvSpPr>
        <xdr:cNvPr id="755" name="楕円 754">
          <a:extLst>
            <a:ext uri="{FF2B5EF4-FFF2-40B4-BE49-F238E27FC236}">
              <a16:creationId xmlns:a16="http://schemas.microsoft.com/office/drawing/2014/main" id="{96EF3973-109E-4CAA-A93C-19C0256EA7F7}"/>
            </a:ext>
          </a:extLst>
        </xdr:cNvPr>
        <xdr:cNvSpPr/>
      </xdr:nvSpPr>
      <xdr:spPr>
        <a:xfrm>
          <a:off x="17554575" y="131452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76963</xdr:rowOff>
    </xdr:from>
    <xdr:to>
      <xdr:col>107</xdr:col>
      <xdr:colOff>50800</xdr:colOff>
      <xdr:row>82</xdr:row>
      <xdr:rowOff>6096</xdr:rowOff>
    </xdr:to>
    <xdr:cxnSp macro="">
      <xdr:nvCxnSpPr>
        <xdr:cNvPr id="756" name="直線コネクタ 755">
          <a:extLst>
            <a:ext uri="{FF2B5EF4-FFF2-40B4-BE49-F238E27FC236}">
              <a16:creationId xmlns:a16="http://schemas.microsoft.com/office/drawing/2014/main" id="{4DE333AF-85B2-47EF-B9D6-9BC6E3FC8022}"/>
            </a:ext>
          </a:extLst>
        </xdr:cNvPr>
        <xdr:cNvCxnSpPr/>
      </xdr:nvCxnSpPr>
      <xdr:spPr>
        <a:xfrm>
          <a:off x="17602200" y="13192888"/>
          <a:ext cx="790575"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57166</xdr:rowOff>
    </xdr:from>
    <xdr:ext cx="469744" cy="259045"/>
    <xdr:sp macro="" textlink="">
      <xdr:nvSpPr>
        <xdr:cNvPr id="757" name="n_1aveValue【庁舎】&#10;一人当たり面積">
          <a:extLst>
            <a:ext uri="{FF2B5EF4-FFF2-40B4-BE49-F238E27FC236}">
              <a16:creationId xmlns:a16="http://schemas.microsoft.com/office/drawing/2014/main" id="{A48A754F-652D-4550-A425-3D827ED54468}"/>
            </a:ext>
          </a:extLst>
        </xdr:cNvPr>
        <xdr:cNvSpPr txBox="1"/>
      </xdr:nvSpPr>
      <xdr:spPr>
        <a:xfrm>
          <a:off x="18983402"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52595</xdr:rowOff>
    </xdr:from>
    <xdr:ext cx="469744" cy="259045"/>
    <xdr:sp macro="" textlink="">
      <xdr:nvSpPr>
        <xdr:cNvPr id="758" name="n_2aveValue【庁舎】&#10;一人当たり面積">
          <a:extLst>
            <a:ext uri="{FF2B5EF4-FFF2-40B4-BE49-F238E27FC236}">
              <a16:creationId xmlns:a16="http://schemas.microsoft.com/office/drawing/2014/main" id="{1DDC45F4-13DA-4C6C-B055-996A134CA02E}"/>
            </a:ext>
          </a:extLst>
        </xdr:cNvPr>
        <xdr:cNvSpPr txBox="1"/>
      </xdr:nvSpPr>
      <xdr:spPr>
        <a:xfrm>
          <a:off x="18183302"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48023</xdr:rowOff>
    </xdr:from>
    <xdr:ext cx="469744" cy="259045"/>
    <xdr:sp macro="" textlink="">
      <xdr:nvSpPr>
        <xdr:cNvPr id="759" name="n_3aveValue【庁舎】&#10;一人当たり面積">
          <a:extLst>
            <a:ext uri="{FF2B5EF4-FFF2-40B4-BE49-F238E27FC236}">
              <a16:creationId xmlns:a16="http://schemas.microsoft.com/office/drawing/2014/main" id="{40ED7B9A-3A3F-4F9B-9356-E08C2194203A}"/>
            </a:ext>
          </a:extLst>
        </xdr:cNvPr>
        <xdr:cNvSpPr txBox="1"/>
      </xdr:nvSpPr>
      <xdr:spPr>
        <a:xfrm>
          <a:off x="17383202"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60" name="n_4aveValue【庁舎】&#10;一人当たり面積">
          <a:extLst>
            <a:ext uri="{FF2B5EF4-FFF2-40B4-BE49-F238E27FC236}">
              <a16:creationId xmlns:a16="http://schemas.microsoft.com/office/drawing/2014/main" id="{D5BEC6C6-52BB-4A2F-AF23-8B3AC0A94421}"/>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68851</xdr:rowOff>
    </xdr:from>
    <xdr:ext cx="469744" cy="259045"/>
    <xdr:sp macro="" textlink="">
      <xdr:nvSpPr>
        <xdr:cNvPr id="761" name="n_1mainValue【庁舎】&#10;一人当たり面積">
          <a:extLst>
            <a:ext uri="{FF2B5EF4-FFF2-40B4-BE49-F238E27FC236}">
              <a16:creationId xmlns:a16="http://schemas.microsoft.com/office/drawing/2014/main" id="{363A0677-DEFD-4C0B-97EA-6B8E11A2758A}"/>
            </a:ext>
          </a:extLst>
        </xdr:cNvPr>
        <xdr:cNvSpPr txBox="1"/>
      </xdr:nvSpPr>
      <xdr:spPr>
        <a:xfrm>
          <a:off x="18983402" y="1301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73423</xdr:rowOff>
    </xdr:from>
    <xdr:ext cx="469744" cy="259045"/>
    <xdr:sp macro="" textlink="">
      <xdr:nvSpPr>
        <xdr:cNvPr id="762" name="n_2mainValue【庁舎】&#10;一人当たり面積">
          <a:extLst>
            <a:ext uri="{FF2B5EF4-FFF2-40B4-BE49-F238E27FC236}">
              <a16:creationId xmlns:a16="http://schemas.microsoft.com/office/drawing/2014/main" id="{6B6B2033-EC82-4BDF-8924-E395201B44AD}"/>
            </a:ext>
          </a:extLst>
        </xdr:cNvPr>
        <xdr:cNvSpPr txBox="1"/>
      </xdr:nvSpPr>
      <xdr:spPr>
        <a:xfrm>
          <a:off x="181833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144290</xdr:rowOff>
    </xdr:from>
    <xdr:ext cx="469744" cy="259045"/>
    <xdr:sp macro="" textlink="">
      <xdr:nvSpPr>
        <xdr:cNvPr id="763" name="n_3mainValue【庁舎】&#10;一人当たり面積">
          <a:extLst>
            <a:ext uri="{FF2B5EF4-FFF2-40B4-BE49-F238E27FC236}">
              <a16:creationId xmlns:a16="http://schemas.microsoft.com/office/drawing/2014/main" id="{A6B79BFB-A57D-413E-8864-312C63171CF2}"/>
            </a:ext>
          </a:extLst>
        </xdr:cNvPr>
        <xdr:cNvSpPr txBox="1"/>
      </xdr:nvSpPr>
      <xdr:spPr>
        <a:xfrm>
          <a:off x="17383202" y="129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CA2FBA0D-6552-43D6-A580-E0704C0DB24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C75D2AA4-B360-4466-9049-AF6C4B6D4A7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A7D0708-1884-45B6-9EFF-C63C3441DED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各施設における有形固定資産減価償却率は、類似団体平均値を上回るものが多く、特に、試験研究機関及び庁舎が高くなっている。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今後は、公共施設等総合管理計画に基づき、老朽化した施設について計画的な予防保全による長寿命化を進めていくなど、公共施設の適正管理に努めていく。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教育費の減等により基準財政需要額が減少し、地方消費税の増等により基準財政収入額が増加したため、財政力指数は前年度と比較して上昇した（小数点第三位を四捨五入した場合の財政力指数は、四捨五入の関係で前年度と同数値）。</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令和元年度は</a:t>
          </a:r>
          <a:r>
            <a:rPr kumimoji="1" lang="ja-JP" altLang="ja-JP" sz="1100">
              <a:solidFill>
                <a:schemeClr val="tx1"/>
              </a:solidFill>
              <a:effectLst/>
              <a:latin typeface="+mn-lt"/>
              <a:ea typeface="+mn-ea"/>
              <a:cs typeface="+mn-cs"/>
            </a:rPr>
            <a:t>、経常</a:t>
          </a:r>
          <a:r>
            <a:rPr kumimoji="1" lang="ja-JP" altLang="en-US" sz="1100">
              <a:solidFill>
                <a:schemeClr val="tx1"/>
              </a:solidFill>
              <a:effectLst/>
              <a:latin typeface="+mn-lt"/>
              <a:ea typeface="+mn-ea"/>
              <a:cs typeface="+mn-cs"/>
            </a:rPr>
            <a:t>一般財源である臨時財政対策債等が</a:t>
          </a:r>
          <a:r>
            <a:rPr kumimoji="1" lang="ja-JP" altLang="ja-JP" sz="1100">
              <a:solidFill>
                <a:schemeClr val="tx1"/>
              </a:solidFill>
              <a:effectLst/>
              <a:latin typeface="+mn-lt"/>
              <a:ea typeface="+mn-ea"/>
              <a:cs typeface="+mn-cs"/>
            </a:rPr>
            <a:t>減少したため、経常収支比率は前年度と比較して１．</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95250</xdr:rowOff>
    </xdr:from>
    <xdr:to>
      <xdr:col>23</xdr:col>
      <xdr:colOff>133350</xdr:colOff>
      <xdr:row>67</xdr:row>
      <xdr:rowOff>92075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553700"/>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95250</xdr:rowOff>
    </xdr:from>
    <xdr:to>
      <xdr:col>24</xdr:col>
      <xdr:colOff>12700</xdr:colOff>
      <xdr:row>61</xdr:row>
      <xdr:rowOff>95250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95250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12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75142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124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32808</xdr:rowOff>
    </xdr:from>
    <xdr:to>
      <xdr:col>19</xdr:col>
      <xdr:colOff>184150</xdr:colOff>
      <xdr:row>64</xdr:row>
      <xdr:rowOff>134408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75142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330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60</xdr:row>
      <xdr:rowOff>146050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2520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129769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137177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退職者数の増に伴う人件費の増加により、</a:t>
          </a:r>
          <a:r>
            <a:rPr kumimoji="1" lang="ja-JP" altLang="ja-JP" sz="1100">
              <a:solidFill>
                <a:schemeClr val="tx1"/>
              </a:solidFill>
              <a:effectLst/>
              <a:latin typeface="+mn-lt"/>
              <a:ea typeface="+mn-ea"/>
              <a:cs typeface="+mn-cs"/>
            </a:rPr>
            <a:t>人口一人当たりの人件費・物件費等の決算額は前年度と</a:t>
          </a:r>
          <a:r>
            <a:rPr kumimoji="1" lang="ja-JP" altLang="en-US" sz="1100">
              <a:solidFill>
                <a:schemeClr val="tx1"/>
              </a:solidFill>
              <a:effectLst/>
              <a:latin typeface="+mn-lt"/>
              <a:ea typeface="+mn-ea"/>
              <a:cs typeface="+mn-cs"/>
            </a:rPr>
            <a:t>比較して増加</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これまでの行財政改革による総人件費抑制や経費節減の徹底等の取組の継続により、類似団体の平均値を下回っているが、引き続き適正な人員管理等により人件費の伸びの抑制に努めていく。</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13678</xdr:rowOff>
    </xdr:from>
    <xdr:to>
      <xdr:col>23</xdr:col>
      <xdr:colOff>133350</xdr:colOff>
      <xdr:row>81</xdr:row>
      <xdr:rowOff>56952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01128"/>
          <a:ext cx="8382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10944</xdr:rowOff>
    </xdr:from>
    <xdr:to>
      <xdr:col>19</xdr:col>
      <xdr:colOff>133350</xdr:colOff>
      <xdr:row>81</xdr:row>
      <xdr:rowOff>13678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898394"/>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10944</xdr:rowOff>
    </xdr:from>
    <xdr:to>
      <xdr:col>15</xdr:col>
      <xdr:colOff>82550</xdr:colOff>
      <xdr:row>81</xdr:row>
      <xdr:rowOff>19388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3898394"/>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137793</xdr:rowOff>
    </xdr:from>
    <xdr:to>
      <xdr:col>11</xdr:col>
      <xdr:colOff>31750</xdr:colOff>
      <xdr:row>81</xdr:row>
      <xdr:rowOff>19388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853793"/>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6152</xdr:rowOff>
    </xdr:from>
    <xdr:to>
      <xdr:col>23</xdr:col>
      <xdr:colOff>184150</xdr:colOff>
      <xdr:row>81</xdr:row>
      <xdr:rowOff>107752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98879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1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134328</xdr:rowOff>
    </xdr:from>
    <xdr:to>
      <xdr:col>19</xdr:col>
      <xdr:colOff>184150</xdr:colOff>
      <xdr:row>81</xdr:row>
      <xdr:rowOff>64478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8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74655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1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131594</xdr:rowOff>
    </xdr:from>
    <xdr:to>
      <xdr:col>15</xdr:col>
      <xdr:colOff>133350</xdr:colOff>
      <xdr:row>81</xdr:row>
      <xdr:rowOff>61744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71921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1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140038</xdr:rowOff>
    </xdr:from>
    <xdr:to>
      <xdr:col>11</xdr:col>
      <xdr:colOff>82550</xdr:colOff>
      <xdr:row>81</xdr:row>
      <xdr:rowOff>70188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80365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86993</xdr:rowOff>
    </xdr:from>
    <xdr:to>
      <xdr:col>7</xdr:col>
      <xdr:colOff>31750</xdr:colOff>
      <xdr:row>81</xdr:row>
      <xdr:rowOff>17143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27320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57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昇給昇格を厳格に行うなど、給与の適正な管理に取り組んできた結果、国及び都道府県平均を下回る水準となっている。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また、特殊勤務手当の適正化や、普及指導手当の引き下げ、地域手当の異動保障廃止、旅費の適正化など、ラスパイレス指数に表れない諸手当等の見直し等も行ってきており、今後ともこれまで同様給与水準の適正な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133350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2602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これまで行財政改革の一環として適正な定員管理に取り組んだ結果、平成１７年４月以降１，３００人を上回る職員数の純減を行っている。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とも、組織の簡素合理化や事務の効率化、民間委託等に取り組むとともに、スクラップ・アンド・ビルドを基本とし、新たな行政需要に応えていくための必要な人材の確保を図るなど、引き続き、適正な定員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157337</xdr:rowOff>
    </xdr:from>
    <xdr:to>
      <xdr:col>81</xdr:col>
      <xdr:colOff>44450</xdr:colOff>
      <xdr:row>60</xdr:row>
      <xdr:rowOff>55201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272887"/>
          <a:ext cx="838200" cy="6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76140</xdr:rowOff>
    </xdr:from>
    <xdr:to>
      <xdr:col>77</xdr:col>
      <xdr:colOff>44450</xdr:colOff>
      <xdr:row>59</xdr:row>
      <xdr:rowOff>157337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191690"/>
          <a:ext cx="889000" cy="8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41393</xdr:rowOff>
    </xdr:from>
    <xdr:to>
      <xdr:col>72</xdr:col>
      <xdr:colOff>203200</xdr:colOff>
      <xdr:row>59</xdr:row>
      <xdr:rowOff>76140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15694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153483</xdr:rowOff>
    </xdr:from>
    <xdr:to>
      <xdr:col>68</xdr:col>
      <xdr:colOff>152400</xdr:colOff>
      <xdr:row>59</xdr:row>
      <xdr:rowOff>41393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097583"/>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156357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3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4401</xdr:rowOff>
    </xdr:from>
    <xdr:to>
      <xdr:col>81</xdr:col>
      <xdr:colOff>95250</xdr:colOff>
      <xdr:row>60</xdr:row>
      <xdr:rowOff>106001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2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20928</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13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106537</xdr:rowOff>
    </xdr:from>
    <xdr:to>
      <xdr:col>77</xdr:col>
      <xdr:colOff>95250</xdr:colOff>
      <xdr:row>60</xdr:row>
      <xdr:rowOff>36687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2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46864</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999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25340</xdr:rowOff>
    </xdr:from>
    <xdr:to>
      <xdr:col>73</xdr:col>
      <xdr:colOff>44450</xdr:colOff>
      <xdr:row>59</xdr:row>
      <xdr:rowOff>126940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1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990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162043</xdr:rowOff>
    </xdr:from>
    <xdr:to>
      <xdr:col>68</xdr:col>
      <xdr:colOff>203200</xdr:colOff>
      <xdr:row>59</xdr:row>
      <xdr:rowOff>92193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1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102370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8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102683</xdr:rowOff>
    </xdr:from>
    <xdr:to>
      <xdr:col>64</xdr:col>
      <xdr:colOff>152400</xdr:colOff>
      <xdr:row>59</xdr:row>
      <xdr:rowOff>32833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0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43010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98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は、元利償還金の減少等により、前年度と比較して</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ポイント改善した。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これまでの県債発行額の抑制等の取組により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公債費の減少及び実質公債費比率の改善が図られているが、今後は、防災・減災、国土強靱化対策や公共施設の老朽化対策、国民スポーツ大会開催に伴う施設整備等による公債費の増加が見込まれることから、財政健全化に向けた取組を着実に実行していく。</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40</xdr:row>
      <xdr:rowOff>106892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78391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106892</xdr:rowOff>
    </xdr:from>
    <xdr:to>
      <xdr:col>77</xdr:col>
      <xdr:colOff>44450</xdr:colOff>
      <xdr:row>41</xdr:row>
      <xdr:rowOff>136525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9648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136525</xdr:rowOff>
    </xdr:from>
    <xdr:to>
      <xdr:col>72</xdr:col>
      <xdr:colOff>203200</xdr:colOff>
      <xdr:row>43</xdr:row>
      <xdr:rowOff>55033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16597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144992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42738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66269</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95902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142469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85725</xdr:rowOff>
    </xdr:from>
    <xdr:to>
      <xdr:col>73</xdr:col>
      <xdr:colOff>44450</xdr:colOff>
      <xdr:row>42</xdr:row>
      <xdr:rowOff>15875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94192</xdr:rowOff>
    </xdr:from>
    <xdr:to>
      <xdr:col>64</xdr:col>
      <xdr:colOff>152400</xdr:colOff>
      <xdr:row>45</xdr:row>
      <xdr:rowOff>24342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9119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令和元年度</a:t>
          </a:r>
          <a:r>
            <a:rPr kumimoji="1" lang="ja-JP" altLang="ja-JP" sz="1100">
              <a:solidFill>
                <a:schemeClr val="tx1"/>
              </a:solidFill>
              <a:effectLst/>
              <a:latin typeface="+mn-lt"/>
              <a:ea typeface="+mn-ea"/>
              <a:cs typeface="+mn-cs"/>
            </a:rPr>
            <a:t>は、これまでの投資的経費の重点化や県債発行額の抑制等の取組により、地方債残高が前年度と比較して約</a:t>
          </a:r>
          <a:r>
            <a:rPr kumimoji="1" lang="ja-JP" altLang="en-US" sz="1100">
              <a:solidFill>
                <a:schemeClr val="tx1"/>
              </a:solidFill>
              <a:effectLst/>
              <a:latin typeface="+mn-lt"/>
              <a:ea typeface="+mn-ea"/>
              <a:cs typeface="+mn-cs"/>
            </a:rPr>
            <a:t>９４</a:t>
          </a:r>
          <a:r>
            <a:rPr kumimoji="1" lang="ja-JP" altLang="ja-JP" sz="1100">
              <a:solidFill>
                <a:schemeClr val="tx1"/>
              </a:solidFill>
              <a:effectLst/>
              <a:latin typeface="+mn-lt"/>
              <a:ea typeface="+mn-ea"/>
              <a:cs typeface="+mn-cs"/>
            </a:rPr>
            <a:t>億円減少した</a:t>
          </a:r>
          <a:r>
            <a:rPr kumimoji="1" lang="ja-JP" altLang="en-US" sz="1100">
              <a:solidFill>
                <a:schemeClr val="tx1"/>
              </a:solidFill>
              <a:effectLst/>
              <a:latin typeface="+mn-lt"/>
              <a:ea typeface="+mn-ea"/>
              <a:cs typeface="+mn-cs"/>
            </a:rPr>
            <a:t>ため、</a:t>
          </a:r>
          <a:r>
            <a:rPr kumimoji="1" lang="ja-JP" altLang="ja-JP" sz="1100">
              <a:solidFill>
                <a:schemeClr val="tx1"/>
              </a:solidFill>
              <a:effectLst/>
              <a:latin typeface="+mn-lt"/>
              <a:ea typeface="+mn-ea"/>
              <a:cs typeface="+mn-cs"/>
            </a:rPr>
            <a:t>将来負担比率は前年度と</a:t>
          </a:r>
          <a:r>
            <a:rPr kumimoji="1" lang="ja-JP" altLang="en-US" sz="1100">
              <a:solidFill>
                <a:schemeClr val="tx1"/>
              </a:solidFill>
              <a:effectLst/>
              <a:latin typeface="+mn-lt"/>
              <a:ea typeface="+mn-ea"/>
              <a:cs typeface="+mn-cs"/>
            </a:rPr>
            <a:t>比較して２．５ポイント改善した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類似団体の平均値を下回っているが、今後は、防災・減災</a:t>
          </a:r>
          <a:r>
            <a:rPr kumimoji="1" lang="ja-JP" altLang="en-US" sz="1100">
              <a:solidFill>
                <a:schemeClr val="tx1"/>
              </a:solidFill>
              <a:effectLst/>
              <a:latin typeface="+mn-lt"/>
              <a:ea typeface="+mn-ea"/>
              <a:cs typeface="+mn-cs"/>
            </a:rPr>
            <a:t>、国土強靱化対策</a:t>
          </a:r>
          <a:r>
            <a:rPr kumimoji="1" lang="ja-JP" altLang="ja-JP" sz="1100">
              <a:solidFill>
                <a:schemeClr val="tx1"/>
              </a:solidFill>
              <a:effectLst/>
              <a:latin typeface="+mn-lt"/>
              <a:ea typeface="+mn-ea"/>
              <a:cs typeface="+mn-cs"/>
            </a:rPr>
            <a:t>や公共施設の老朽化対策、国民スポーツ大会開催に伴う施設整備等による地方債残高の増加が見込まれることから、財政健全化に向けた取組を着実に実行していく。　</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73101</xdr:rowOff>
    </xdr:from>
    <xdr:to>
      <xdr:col>81</xdr:col>
      <xdr:colOff>44450</xdr:colOff>
      <xdr:row>17</xdr:row>
      <xdr:rowOff>85166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29877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84684</xdr:rowOff>
    </xdr:from>
    <xdr:to>
      <xdr:col>77</xdr:col>
      <xdr:colOff>44450</xdr:colOff>
      <xdr:row>17</xdr:row>
      <xdr:rowOff>85166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299933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84684</xdr:rowOff>
    </xdr:from>
    <xdr:to>
      <xdr:col>72</xdr:col>
      <xdr:colOff>203200</xdr:colOff>
      <xdr:row>17</xdr:row>
      <xdr:rowOff>129565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2999334"/>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129565</xdr:rowOff>
    </xdr:from>
    <xdr:to>
      <xdr:col>68</xdr:col>
      <xdr:colOff>152400</xdr:colOff>
      <xdr:row>17</xdr:row>
      <xdr:rowOff>146456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30442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22301</xdr:rowOff>
    </xdr:from>
    <xdr:to>
      <xdr:col>81</xdr:col>
      <xdr:colOff>95250</xdr:colOff>
      <xdr:row>17</xdr:row>
      <xdr:rowOff>123901</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38828</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278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34366</xdr:rowOff>
    </xdr:from>
    <xdr:to>
      <xdr:col>77</xdr:col>
      <xdr:colOff>95250</xdr:colOff>
      <xdr:row>17</xdr:row>
      <xdr:rowOff>135966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146143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1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33884</xdr:rowOff>
    </xdr:from>
    <xdr:to>
      <xdr:col>73</xdr:col>
      <xdr:colOff>44450</xdr:colOff>
      <xdr:row>17</xdr:row>
      <xdr:rowOff>135484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145661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1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78765</xdr:rowOff>
    </xdr:from>
    <xdr:to>
      <xdr:col>68</xdr:col>
      <xdr:colOff>203200</xdr:colOff>
      <xdr:row>18</xdr:row>
      <xdr:rowOff>8915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9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19092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95656</xdr:rowOff>
    </xdr:from>
    <xdr:to>
      <xdr:col>64</xdr:col>
      <xdr:colOff>152400</xdr:colOff>
      <xdr:row>18</xdr:row>
      <xdr:rowOff>25806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35983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令和元年度は、</a:t>
          </a:r>
          <a:r>
            <a:rPr kumimoji="1" lang="ja-JP" altLang="ja-JP" sz="1100">
              <a:solidFill>
                <a:schemeClr val="dk1"/>
              </a:solidFill>
              <a:effectLst/>
              <a:latin typeface="+mn-lt"/>
              <a:ea typeface="+mn-ea"/>
              <a:cs typeface="+mn-cs"/>
            </a:rPr>
            <a:t>退職者数の増に伴う人件費の増加により、</a:t>
          </a:r>
          <a:r>
            <a:rPr kumimoji="1" lang="ja-JP" altLang="en-US" sz="1100">
              <a:solidFill>
                <a:schemeClr val="dk1"/>
              </a:solidFill>
              <a:effectLst/>
              <a:latin typeface="+mn-lt"/>
              <a:ea typeface="+mn-ea"/>
              <a:cs typeface="+mn-cs"/>
            </a:rPr>
            <a:t>前年度と比較して０．６ポイント上昇した。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これまで行財政改革の一環として、適正な定員管理等に取り組んだ結果、類似団体と比較すると低い水準となっている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今後も引き続き、適正な定員管理等による人件費の伸びの抑制に努めていく。</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95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34</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35</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93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99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111777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行財政改革の一環として経費節減に取り組んでおり、類似団体の平均値を下回っている。</a:t>
          </a:r>
          <a:endParaRPr lang="ja-JP" altLang="ja-JP" sz="1400">
            <a:effectLst/>
          </a:endParaRPr>
        </a:p>
        <a:p>
          <a:r>
            <a:rPr kumimoji="1" lang="ja-JP" altLang="ja-JP" sz="1100">
              <a:solidFill>
                <a:schemeClr val="dk1"/>
              </a:solidFill>
              <a:effectLst/>
              <a:latin typeface="+mn-lt"/>
              <a:ea typeface="+mn-ea"/>
              <a:cs typeface="+mn-cs"/>
            </a:rPr>
            <a:t>　引き続き、厳しい財政状況を踏まえ、経費節減に努めていく。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48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573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a:t>
          </a:r>
          <a:r>
            <a:rPr kumimoji="1" lang="ja-JP" altLang="en-US" sz="1100">
              <a:solidFill>
                <a:schemeClr val="dk1"/>
              </a:solidFill>
              <a:effectLst/>
              <a:latin typeface="+mn-lt"/>
              <a:ea typeface="+mn-ea"/>
              <a:cs typeface="+mn-cs"/>
            </a:rPr>
            <a:t>増加傾向で</a:t>
          </a:r>
          <a:r>
            <a:rPr kumimoji="1" lang="ja-JP" altLang="ja-JP" sz="1100">
              <a:solidFill>
                <a:schemeClr val="dk1"/>
              </a:solidFill>
              <a:effectLst/>
              <a:latin typeface="+mn-lt"/>
              <a:ea typeface="+mn-ea"/>
              <a:cs typeface="+mn-cs"/>
            </a:rPr>
            <a:t>推移しており、</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、児童入所施設等措置費等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により、前年度と比較して０．２ポイント上昇した。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社会保障関係費については、今後も増加が見込まれることから、引き続き財政健全化に向けた取組を着実に実行していく。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149860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その他：貸付金、繰出金、維持補修費</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貸付金及び繰出金が増となったものの、維持補修費が減となったこと等により、前年度と比較して０．３ポイント減少した。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今後、公共施設の老朽化対策による経費の増加が見込まれるため、公共施設等総合管理計画に基づく長寿命化対策等により、財政負担の軽減や平準化を図っていく。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309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99077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2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a:t>
          </a:r>
          <a:r>
            <a:rPr kumimoji="1" lang="ja-JP" altLang="en-US" sz="1100">
              <a:solidFill>
                <a:schemeClr val="dk1"/>
              </a:solidFill>
              <a:effectLst/>
              <a:latin typeface="+mn-lt"/>
              <a:ea typeface="+mn-ea"/>
              <a:cs typeface="+mn-cs"/>
            </a:rPr>
            <a:t>幼児教育・保育無償化に伴う施設型給付費等の増加により、</a:t>
          </a:r>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社会保障関係費については、今後も増加が見込まれることから、引き続き財政健全化に向けた取組を着実に実行していく。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1270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134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104140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5671800" y="6482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41</xdr:row>
      <xdr:rowOff>1270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4782800" y="64820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41</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50494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367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133367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47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121920</xdr:rowOff>
    </xdr:from>
    <xdr:to>
      <xdr:col>74</xdr:col>
      <xdr:colOff>31750</xdr:colOff>
      <xdr:row>41</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36847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過去の県債の新規発行額の抑制（臨時財政対策債を除く。）等の取組により、</a:t>
          </a:r>
          <a:r>
            <a:rPr kumimoji="1" lang="ja-JP" altLang="en-US" sz="1100">
              <a:solidFill>
                <a:schemeClr val="dk1"/>
              </a:solidFill>
              <a:effectLst/>
              <a:latin typeface="+mn-lt"/>
              <a:ea typeface="+mn-ea"/>
              <a:cs typeface="+mn-cs"/>
            </a:rPr>
            <a:t>近年は減少傾向で推移しているが、令和元年度は</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72571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3987800" y="13423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159657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342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140607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79</xdr:row>
      <xdr:rowOff>162379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368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21771</xdr:rowOff>
    </xdr:from>
    <xdr:to>
      <xdr:col>24</xdr:col>
      <xdr:colOff>76200</xdr:colOff>
      <xdr:row>78</xdr:row>
      <xdr:rowOff>123371</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38298</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49184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89807</xdr:rowOff>
    </xdr:from>
    <xdr:to>
      <xdr:col>11</xdr:col>
      <xdr:colOff>60325</xdr:colOff>
      <xdr:row>80</xdr:row>
      <xdr:rowOff>19957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30134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0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51906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年度は、人件費や</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に伴い、前年度</a:t>
          </a:r>
          <a:r>
            <a:rPr kumimoji="1" lang="ja-JP" altLang="en-US" sz="1100">
              <a:solidFill>
                <a:schemeClr val="dk1"/>
              </a:solidFill>
              <a:effectLst/>
              <a:latin typeface="+mn-lt"/>
              <a:ea typeface="+mn-ea"/>
              <a:cs typeface="+mn-cs"/>
            </a:rPr>
            <a:t>と比較して</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社会保障関係費（扶助費、補助費等）については、今後も増加が見込まれることから、引き続き財政健全化に向けた取組を着実に実行していく。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08" name="公債費以外最小値テキスト">
          <a:extLst>
            <a:ext uri="{FF2B5EF4-FFF2-40B4-BE49-F238E27FC236}">
              <a16:creationId xmlns:a16="http://schemas.microsoft.com/office/drawing/2014/main" id="{00000000-0008-0000-0400-000098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0" name="公債費以外最大値テキスト">
          <a:extLst>
            <a:ext uri="{FF2B5EF4-FFF2-40B4-BE49-F238E27FC236}">
              <a16:creationId xmlns:a16="http://schemas.microsoft.com/office/drawing/2014/main" id="{00000000-0008-0000-0400-00009A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75</xdr:row>
      <xdr:rowOff>65278</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5671800" y="128325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3" name="公債費以外平均値テキスト">
          <a:extLst>
            <a:ext uri="{FF2B5EF4-FFF2-40B4-BE49-F238E27FC236}">
              <a16:creationId xmlns:a16="http://schemas.microsoft.com/office/drawing/2014/main" id="{00000000-0008-0000-0400-00009D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74</xdr:row>
      <xdr:rowOff>154432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4782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74</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3893800" y="12667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51562</xdr:rowOff>
    </xdr:from>
    <xdr:to>
      <xdr:col>69</xdr:col>
      <xdr:colOff>92075</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3004800" y="125674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32" name="公債費以外該当値テキスト">
          <a:extLst>
            <a:ext uri="{FF2B5EF4-FFF2-40B4-BE49-F238E27FC236}">
              <a16:creationId xmlns:a16="http://schemas.microsoft.com/office/drawing/2014/main" id="{00000000-0008-0000-0400-0000B0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xdr:rowOff>
    </xdr:from>
    <xdr:to>
      <xdr:col>65</xdr:col>
      <xdr:colOff>53975</xdr:colOff>
      <xdr:row>73</xdr:row>
      <xdr:rowOff>102362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2954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112539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38928</xdr:rowOff>
    </xdr:from>
    <xdr:to>
      <xdr:col>29</xdr:col>
      <xdr:colOff>127000</xdr:colOff>
      <xdr:row>16</xdr:row>
      <xdr:rowOff>62017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29753"/>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106291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62017</xdr:rowOff>
    </xdr:from>
    <xdr:to>
      <xdr:col>26</xdr:col>
      <xdr:colOff>50800</xdr:colOff>
      <xdr:row>16</xdr:row>
      <xdr:rowOff>77790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52842"/>
          <a:ext cx="6985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77790</xdr:rowOff>
    </xdr:from>
    <xdr:to>
      <xdr:col>22</xdr:col>
      <xdr:colOff>114300</xdr:colOff>
      <xdr:row>16</xdr:row>
      <xdr:rowOff>98455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68615"/>
          <a:ext cx="698500" cy="2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5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98455</xdr:rowOff>
    </xdr:from>
    <xdr:to>
      <xdr:col>18</xdr:col>
      <xdr:colOff>177800</xdr:colOff>
      <xdr:row>16</xdr:row>
      <xdr:rowOff>107279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9280"/>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30594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159578</xdr:rowOff>
    </xdr:from>
    <xdr:to>
      <xdr:col>29</xdr:col>
      <xdr:colOff>177800</xdr:colOff>
      <xdr:row>16</xdr:row>
      <xdr:rowOff>89728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7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131655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11217</xdr:rowOff>
    </xdr:from>
    <xdr:to>
      <xdr:col>26</xdr:col>
      <xdr:colOff>101600</xdr:colOff>
      <xdr:row>16</xdr:row>
      <xdr:rowOff>112817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97594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8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26990</xdr:rowOff>
    </xdr:from>
    <xdr:to>
      <xdr:col>22</xdr:col>
      <xdr:colOff>165100</xdr:colOff>
      <xdr:row>16</xdr:row>
      <xdr:rowOff>128590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1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113367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0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47655</xdr:rowOff>
    </xdr:from>
    <xdr:to>
      <xdr:col>19</xdr:col>
      <xdr:colOff>38100</xdr:colOff>
      <xdr:row>16</xdr:row>
      <xdr:rowOff>149255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134032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56479</xdr:rowOff>
    </xdr:from>
    <xdr:to>
      <xdr:col>15</xdr:col>
      <xdr:colOff>101600</xdr:colOff>
      <xdr:row>16</xdr:row>
      <xdr:rowOff>158079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4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142856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3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84328</xdr:rowOff>
    </xdr:from>
    <xdr:to>
      <xdr:col>29</xdr:col>
      <xdr:colOff>127000</xdr:colOff>
      <xdr:row>35</xdr:row>
      <xdr:rowOff>165862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94678"/>
          <a:ext cx="6477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223164</xdr:rowOff>
    </xdr:from>
    <xdr:to>
      <xdr:col>26</xdr:col>
      <xdr:colOff>50800</xdr:colOff>
      <xdr:row>35</xdr:row>
      <xdr:rowOff>84328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90614"/>
          <a:ext cx="698500" cy="20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30912</xdr:rowOff>
    </xdr:from>
    <xdr:to>
      <xdr:col>22</xdr:col>
      <xdr:colOff>114300</xdr:colOff>
      <xdr:row>34</xdr:row>
      <xdr:rowOff>223164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98362"/>
          <a:ext cx="698500" cy="19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225527</xdr:rowOff>
    </xdr:from>
    <xdr:to>
      <xdr:col>18</xdr:col>
      <xdr:colOff>177800</xdr:colOff>
      <xdr:row>34</xdr:row>
      <xdr:rowOff>30912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50077"/>
          <a:ext cx="698500" cy="14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115062</xdr:rowOff>
    </xdr:from>
    <xdr:to>
      <xdr:col>29</xdr:col>
      <xdr:colOff>177800</xdr:colOff>
      <xdr:row>35</xdr:row>
      <xdr:rowOff>216662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87139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9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33528</xdr:rowOff>
    </xdr:from>
    <xdr:to>
      <xdr:col>26</xdr:col>
      <xdr:colOff>101600</xdr:colOff>
      <xdr:row>35</xdr:row>
      <xdr:rowOff>135128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119905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3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172364</xdr:rowOff>
    </xdr:from>
    <xdr:to>
      <xdr:col>22</xdr:col>
      <xdr:colOff>165100</xdr:colOff>
      <xdr:row>34</xdr:row>
      <xdr:rowOff>273965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398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284141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323012</xdr:rowOff>
    </xdr:from>
    <xdr:to>
      <xdr:col>19</xdr:col>
      <xdr:colOff>38100</xdr:colOff>
      <xdr:row>34</xdr:row>
      <xdr:rowOff>81712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91889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174727</xdr:rowOff>
    </xdr:from>
    <xdr:to>
      <xdr:col>15</xdr:col>
      <xdr:colOff>101600</xdr:colOff>
      <xdr:row>33</xdr:row>
      <xdr:rowOff>276327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9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115054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6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25309</xdr:rowOff>
    </xdr:from>
    <xdr:to>
      <xdr:col>24</xdr:col>
      <xdr:colOff>63500</xdr:colOff>
      <xdr:row>35</xdr:row>
      <xdr:rowOff>104633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26059"/>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64719</xdr:rowOff>
    </xdr:from>
    <xdr:to>
      <xdr:col>19</xdr:col>
      <xdr:colOff>177800</xdr:colOff>
      <xdr:row>35</xdr:row>
      <xdr:rowOff>104633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654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64719</xdr:rowOff>
    </xdr:from>
    <xdr:to>
      <xdr:col>15</xdr:col>
      <xdr:colOff>50800</xdr:colOff>
      <xdr:row>35</xdr:row>
      <xdr:rowOff>147518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65469"/>
          <a:ext cx="889000" cy="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144070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147518</xdr:rowOff>
    </xdr:from>
    <xdr:to>
      <xdr:col>10</xdr:col>
      <xdr:colOff>114300</xdr:colOff>
      <xdr:row>36</xdr:row>
      <xdr:rowOff>14473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4826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98670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145959</xdr:rowOff>
    </xdr:from>
    <xdr:to>
      <xdr:col>24</xdr:col>
      <xdr:colOff>114300</xdr:colOff>
      <xdr:row>35</xdr:row>
      <xdr:rowOff>76109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124386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5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53833</xdr:rowOff>
    </xdr:from>
    <xdr:to>
      <xdr:col>20</xdr:col>
      <xdr:colOff>38100</xdr:colOff>
      <xdr:row>35</xdr:row>
      <xdr:rowOff>155433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146560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614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xdr:rowOff>
    </xdr:from>
    <xdr:to>
      <xdr:col>15</xdr:col>
      <xdr:colOff>101600</xdr:colOff>
      <xdr:row>35</xdr:row>
      <xdr:rowOff>115519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106646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0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96718</xdr:rowOff>
    </xdr:from>
    <xdr:to>
      <xdr:col>10</xdr:col>
      <xdr:colOff>165100</xdr:colOff>
      <xdr:row>36</xdr:row>
      <xdr:rowOff>26868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17995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135123</xdr:rowOff>
    </xdr:from>
    <xdr:to>
      <xdr:col>6</xdr:col>
      <xdr:colOff>38100</xdr:colOff>
      <xdr:row>36</xdr:row>
      <xdr:rowOff>65273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56400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37802</xdr:rowOff>
    </xdr:from>
    <xdr:to>
      <xdr:col>24</xdr:col>
      <xdr:colOff>63500</xdr:colOff>
      <xdr:row>56</xdr:row>
      <xdr:rowOff>73520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639002"/>
          <a:ext cx="838200" cy="3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73520</xdr:rowOff>
    </xdr:from>
    <xdr:to>
      <xdr:col>19</xdr:col>
      <xdr:colOff>177800</xdr:colOff>
      <xdr:row>56</xdr:row>
      <xdr:rowOff>90494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674720"/>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59290</xdr:rowOff>
    </xdr:from>
    <xdr:to>
      <xdr:col>15</xdr:col>
      <xdr:colOff>50800</xdr:colOff>
      <xdr:row>56</xdr:row>
      <xdr:rowOff>90494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019300" y="966049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59290</xdr:rowOff>
    </xdr:from>
    <xdr:to>
      <xdr:col>10</xdr:col>
      <xdr:colOff>114300</xdr:colOff>
      <xdr:row>56</xdr:row>
      <xdr:rowOff>88036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130300" y="9660490"/>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158452</xdr:rowOff>
    </xdr:from>
    <xdr:to>
      <xdr:col>24</xdr:col>
      <xdr:colOff>114300</xdr:colOff>
      <xdr:row>56</xdr:row>
      <xdr:rowOff>88602</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5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136879</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5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22720</xdr:rowOff>
    </xdr:from>
    <xdr:to>
      <xdr:col>20</xdr:col>
      <xdr:colOff>38100</xdr:colOff>
      <xdr:row>56</xdr:row>
      <xdr:rowOff>124320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115447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7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39694</xdr:rowOff>
    </xdr:from>
    <xdr:to>
      <xdr:col>15</xdr:col>
      <xdr:colOff>101600</xdr:colOff>
      <xdr:row>56</xdr:row>
      <xdr:rowOff>141294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6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132421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7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8490</xdr:rowOff>
    </xdr:from>
    <xdr:to>
      <xdr:col>10</xdr:col>
      <xdr:colOff>165100</xdr:colOff>
      <xdr:row>56</xdr:row>
      <xdr:rowOff>110090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6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101217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7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37236</xdr:rowOff>
    </xdr:from>
    <xdr:to>
      <xdr:col>6</xdr:col>
      <xdr:colOff>38100</xdr:colOff>
      <xdr:row>56</xdr:row>
      <xdr:rowOff>138836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129963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143782</xdr:rowOff>
    </xdr:from>
    <xdr:to>
      <xdr:col>24</xdr:col>
      <xdr:colOff>63500</xdr:colOff>
      <xdr:row>76</xdr:row>
      <xdr:rowOff>157335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173982"/>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70304</xdr:rowOff>
    </xdr:from>
    <xdr:to>
      <xdr:col>19</xdr:col>
      <xdr:colOff>177800</xdr:colOff>
      <xdr:row>76</xdr:row>
      <xdr:rowOff>157335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100504"/>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63773</xdr:rowOff>
    </xdr:from>
    <xdr:to>
      <xdr:col>15</xdr:col>
      <xdr:colOff>50800</xdr:colOff>
      <xdr:row>76</xdr:row>
      <xdr:rowOff>70304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0939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63773</xdr:rowOff>
    </xdr:from>
    <xdr:to>
      <xdr:col>10</xdr:col>
      <xdr:colOff>114300</xdr:colOff>
      <xdr:row>76</xdr:row>
      <xdr:rowOff>127290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093973"/>
          <a:ext cx="889000" cy="6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161053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26669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2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92982</xdr:rowOff>
    </xdr:from>
    <xdr:to>
      <xdr:col>24</xdr:col>
      <xdr:colOff>114300</xdr:colOff>
      <xdr:row>77</xdr:row>
      <xdr:rowOff>23132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71409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0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106535</xdr:rowOff>
    </xdr:from>
    <xdr:to>
      <xdr:col>20</xdr:col>
      <xdr:colOff>38100</xdr:colOff>
      <xdr:row>77</xdr:row>
      <xdr:rowOff>36685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27812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2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19504</xdr:rowOff>
    </xdr:from>
    <xdr:to>
      <xdr:col>15</xdr:col>
      <xdr:colOff>101600</xdr:colOff>
      <xdr:row>76</xdr:row>
      <xdr:rowOff>121104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112231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1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12973</xdr:rowOff>
    </xdr:from>
    <xdr:to>
      <xdr:col>10</xdr:col>
      <xdr:colOff>165100</xdr:colOff>
      <xdr:row>76</xdr:row>
      <xdr:rowOff>114573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131099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8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76490</xdr:rowOff>
    </xdr:from>
    <xdr:to>
      <xdr:col>6</xdr:col>
      <xdr:colOff>38100</xdr:colOff>
      <xdr:row>77</xdr:row>
      <xdr:rowOff>6640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23167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88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137849</xdr:rowOff>
    </xdr:from>
    <xdr:to>
      <xdr:col>24</xdr:col>
      <xdr:colOff>63500</xdr:colOff>
      <xdr:row>95</xdr:row>
      <xdr:rowOff>33020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54149"/>
          <a:ext cx="838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32803</xdr:rowOff>
    </xdr:from>
    <xdr:to>
      <xdr:col>19</xdr:col>
      <xdr:colOff>177800</xdr:colOff>
      <xdr:row>95</xdr:row>
      <xdr:rowOff>33020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32055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32803</xdr:rowOff>
    </xdr:from>
    <xdr:to>
      <xdr:col>15</xdr:col>
      <xdr:colOff>50800</xdr:colOff>
      <xdr:row>95</xdr:row>
      <xdr:rowOff>67636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20553"/>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67636</xdr:rowOff>
    </xdr:from>
    <xdr:to>
      <xdr:col>10</xdr:col>
      <xdr:colOff>114300</xdr:colOff>
      <xdr:row>95</xdr:row>
      <xdr:rowOff>109547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55386"/>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87049</xdr:rowOff>
    </xdr:from>
    <xdr:to>
      <xdr:col>24</xdr:col>
      <xdr:colOff>114300</xdr:colOff>
      <xdr:row>95</xdr:row>
      <xdr:rowOff>17199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65476</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1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153670</xdr:rowOff>
    </xdr:from>
    <xdr:to>
      <xdr:col>20</xdr:col>
      <xdr:colOff>38100</xdr:colOff>
      <xdr:row>95</xdr:row>
      <xdr:rowOff>83820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74947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3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153453</xdr:rowOff>
    </xdr:from>
    <xdr:to>
      <xdr:col>15</xdr:col>
      <xdr:colOff>101600</xdr:colOff>
      <xdr:row>95</xdr:row>
      <xdr:rowOff>83603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74730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16836</xdr:rowOff>
    </xdr:from>
    <xdr:to>
      <xdr:col>10</xdr:col>
      <xdr:colOff>165100</xdr:colOff>
      <xdr:row>95</xdr:row>
      <xdr:rowOff>118436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58747</xdr:rowOff>
    </xdr:from>
    <xdr:to>
      <xdr:col>6</xdr:col>
      <xdr:colOff>38100</xdr:colOff>
      <xdr:row>95</xdr:row>
      <xdr:rowOff>160347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151474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3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90277</xdr:rowOff>
    </xdr:from>
    <xdr:to>
      <xdr:col>55</xdr:col>
      <xdr:colOff>0</xdr:colOff>
      <xdr:row>36</xdr:row>
      <xdr:rowOff>137871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262477"/>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18725</xdr:rowOff>
    </xdr:from>
    <xdr:to>
      <xdr:col>50</xdr:col>
      <xdr:colOff>114300</xdr:colOff>
      <xdr:row>36</xdr:row>
      <xdr:rowOff>137871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019475"/>
          <a:ext cx="889000" cy="2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18725</xdr:rowOff>
    </xdr:from>
    <xdr:to>
      <xdr:col>45</xdr:col>
      <xdr:colOff>177800</xdr:colOff>
      <xdr:row>35</xdr:row>
      <xdr:rowOff>49403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019475"/>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49403</xdr:rowOff>
    </xdr:from>
    <xdr:to>
      <xdr:col>41</xdr:col>
      <xdr:colOff>50800</xdr:colOff>
      <xdr:row>35</xdr:row>
      <xdr:rowOff>68148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605015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127312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39477</xdr:rowOff>
    </xdr:from>
    <xdr:to>
      <xdr:col>55</xdr:col>
      <xdr:colOff>50800</xdr:colOff>
      <xdr:row>36</xdr:row>
      <xdr:rowOff>141077</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2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17904</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1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87071</xdr:rowOff>
    </xdr:from>
    <xdr:to>
      <xdr:col>50</xdr:col>
      <xdr:colOff>165100</xdr:colOff>
      <xdr:row>37</xdr:row>
      <xdr:rowOff>17221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8348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35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139375</xdr:rowOff>
    </xdr:from>
    <xdr:to>
      <xdr:col>46</xdr:col>
      <xdr:colOff>38100</xdr:colOff>
      <xdr:row>35</xdr:row>
      <xdr:rowOff>69525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9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60652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170053</xdr:rowOff>
    </xdr:from>
    <xdr:to>
      <xdr:col>41</xdr:col>
      <xdr:colOff>101600</xdr:colOff>
      <xdr:row>35</xdr:row>
      <xdr:rowOff>100203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9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17348</xdr:rowOff>
    </xdr:from>
    <xdr:to>
      <xdr:col>36</xdr:col>
      <xdr:colOff>165100</xdr:colOff>
      <xdr:row>35</xdr:row>
      <xdr:rowOff>118948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135475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79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44641</xdr:rowOff>
    </xdr:from>
    <xdr:to>
      <xdr:col>55</xdr:col>
      <xdr:colOff>0</xdr:colOff>
      <xdr:row>58</xdr:row>
      <xdr:rowOff>42583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817291"/>
          <a:ext cx="8382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148558</xdr:rowOff>
    </xdr:from>
    <xdr:to>
      <xdr:col>50</xdr:col>
      <xdr:colOff>114300</xdr:colOff>
      <xdr:row>58</xdr:row>
      <xdr:rowOff>42583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921208"/>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148558</xdr:rowOff>
    </xdr:from>
    <xdr:to>
      <xdr:col>45</xdr:col>
      <xdr:colOff>177800</xdr:colOff>
      <xdr:row>59</xdr:row>
      <xdr:rowOff>33286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921208"/>
          <a:ext cx="889000" cy="2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33286</xdr:rowOff>
    </xdr:from>
    <xdr:to>
      <xdr:col>41</xdr:col>
      <xdr:colOff>50800</xdr:colOff>
      <xdr:row>59</xdr:row>
      <xdr:rowOff>69996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10148836"/>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40701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165291</xdr:rowOff>
    </xdr:from>
    <xdr:to>
      <xdr:col>55</xdr:col>
      <xdr:colOff>50800</xdr:colOff>
      <xdr:row>57</xdr:row>
      <xdr:rowOff>95441</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7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143718</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7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163233</xdr:rowOff>
    </xdr:from>
    <xdr:to>
      <xdr:col>50</xdr:col>
      <xdr:colOff>165100</xdr:colOff>
      <xdr:row>58</xdr:row>
      <xdr:rowOff>93383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84510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10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97758</xdr:rowOff>
    </xdr:from>
    <xdr:to>
      <xdr:col>46</xdr:col>
      <xdr:colOff>38100</xdr:colOff>
      <xdr:row>58</xdr:row>
      <xdr:rowOff>27908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8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19035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153936</xdr:rowOff>
    </xdr:from>
    <xdr:to>
      <xdr:col>41</xdr:col>
      <xdr:colOff>101600</xdr:colOff>
      <xdr:row>59</xdr:row>
      <xdr:rowOff>84086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75213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1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19196</xdr:rowOff>
    </xdr:from>
    <xdr:to>
      <xdr:col>36</xdr:col>
      <xdr:colOff>165100</xdr:colOff>
      <xdr:row>59</xdr:row>
      <xdr:rowOff>120796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101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111923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102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166675</xdr:rowOff>
    </xdr:from>
    <xdr:to>
      <xdr:col>55</xdr:col>
      <xdr:colOff>0</xdr:colOff>
      <xdr:row>75</xdr:row>
      <xdr:rowOff>95648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853975"/>
          <a:ext cx="838200" cy="10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59987</xdr:rowOff>
    </xdr:from>
    <xdr:to>
      <xdr:col>50</xdr:col>
      <xdr:colOff>114300</xdr:colOff>
      <xdr:row>75</xdr:row>
      <xdr:rowOff>95648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8750300" y="1291873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59987</xdr:rowOff>
    </xdr:from>
    <xdr:to>
      <xdr:col>45</xdr:col>
      <xdr:colOff>177800</xdr:colOff>
      <xdr:row>75</xdr:row>
      <xdr:rowOff>111079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7861300" y="12918737"/>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65108</xdr:rowOff>
    </xdr:from>
    <xdr:to>
      <xdr:col>41</xdr:col>
      <xdr:colOff>50800</xdr:colOff>
      <xdr:row>75</xdr:row>
      <xdr:rowOff>111079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972300" y="1292385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115875</xdr:rowOff>
    </xdr:from>
    <xdr:to>
      <xdr:col>55</xdr:col>
      <xdr:colOff>50800</xdr:colOff>
      <xdr:row>75</xdr:row>
      <xdr:rowOff>46025</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94302</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7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44848</xdr:rowOff>
    </xdr:from>
    <xdr:to>
      <xdr:col>50</xdr:col>
      <xdr:colOff>165100</xdr:colOff>
      <xdr:row>75</xdr:row>
      <xdr:rowOff>146448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9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137575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9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9187</xdr:rowOff>
    </xdr:from>
    <xdr:to>
      <xdr:col>46</xdr:col>
      <xdr:colOff>38100</xdr:colOff>
      <xdr:row>75</xdr:row>
      <xdr:rowOff>110787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8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101914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60279</xdr:rowOff>
    </xdr:from>
    <xdr:to>
      <xdr:col>41</xdr:col>
      <xdr:colOff>101600</xdr:colOff>
      <xdr:row>75</xdr:row>
      <xdr:rowOff>161878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919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153007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14308</xdr:rowOff>
    </xdr:from>
    <xdr:to>
      <xdr:col>36</xdr:col>
      <xdr:colOff>165100</xdr:colOff>
      <xdr:row>75</xdr:row>
      <xdr:rowOff>115908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8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107035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64993</xdr:rowOff>
    </xdr:from>
    <xdr:to>
      <xdr:col>55</xdr:col>
      <xdr:colOff>0</xdr:colOff>
      <xdr:row>96</xdr:row>
      <xdr:rowOff>72126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6352743"/>
          <a:ext cx="838200" cy="1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72126</xdr:rowOff>
    </xdr:from>
    <xdr:to>
      <xdr:col>50</xdr:col>
      <xdr:colOff>114300</xdr:colOff>
      <xdr:row>96</xdr:row>
      <xdr:rowOff>133665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8750300" y="16531326"/>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133665</xdr:rowOff>
    </xdr:from>
    <xdr:to>
      <xdr:col>45</xdr:col>
      <xdr:colOff>177800</xdr:colOff>
      <xdr:row>97</xdr:row>
      <xdr:rowOff>23479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6592865"/>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23479</xdr:rowOff>
    </xdr:from>
    <xdr:to>
      <xdr:col>41</xdr:col>
      <xdr:colOff>50800</xdr:colOff>
      <xdr:row>97</xdr:row>
      <xdr:rowOff>170470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6972300" y="16654129"/>
          <a:ext cx="889000" cy="1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14193</xdr:rowOff>
    </xdr:from>
    <xdr:to>
      <xdr:col>55</xdr:col>
      <xdr:colOff>50800</xdr:colOff>
      <xdr:row>95</xdr:row>
      <xdr:rowOff>115793</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63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37070</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21326</xdr:rowOff>
    </xdr:from>
    <xdr:to>
      <xdr:col>50</xdr:col>
      <xdr:colOff>165100</xdr:colOff>
      <xdr:row>96</xdr:row>
      <xdr:rowOff>122926</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64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114053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65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82865</xdr:rowOff>
    </xdr:from>
    <xdr:to>
      <xdr:col>46</xdr:col>
      <xdr:colOff>38100</xdr:colOff>
      <xdr:row>97</xdr:row>
      <xdr:rowOff>13015</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65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4142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144129</xdr:rowOff>
    </xdr:from>
    <xdr:to>
      <xdr:col>41</xdr:col>
      <xdr:colOff>101600</xdr:colOff>
      <xdr:row>97</xdr:row>
      <xdr:rowOff>74279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6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90806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119670</xdr:rowOff>
    </xdr:from>
    <xdr:to>
      <xdr:col>36</xdr:col>
      <xdr:colOff>165100</xdr:colOff>
      <xdr:row>98</xdr:row>
      <xdr:rowOff>49820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67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40947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134214</xdr:rowOff>
    </xdr:from>
    <xdr:to>
      <xdr:col>85</xdr:col>
      <xdr:colOff>127000</xdr:colOff>
      <xdr:row>38</xdr:row>
      <xdr:rowOff>20051</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477864"/>
          <a:ext cx="8382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158148</xdr:rowOff>
    </xdr:from>
    <xdr:to>
      <xdr:col>81</xdr:col>
      <xdr:colOff>50800</xdr:colOff>
      <xdr:row>38</xdr:row>
      <xdr:rowOff>20051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501798"/>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158148</xdr:rowOff>
    </xdr:from>
    <xdr:to>
      <xdr:col>76</xdr:col>
      <xdr:colOff>114300</xdr:colOff>
      <xdr:row>38</xdr:row>
      <xdr:rowOff>48695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501798"/>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48695</xdr:rowOff>
    </xdr:from>
    <xdr:to>
      <xdr:col>71</xdr:col>
      <xdr:colOff>177800</xdr:colOff>
      <xdr:row>38</xdr:row>
      <xdr:rowOff>88333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563795"/>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83414</xdr:rowOff>
    </xdr:from>
    <xdr:to>
      <xdr:col>85</xdr:col>
      <xdr:colOff>177800</xdr:colOff>
      <xdr:row>38</xdr:row>
      <xdr:rowOff>13564</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61841</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140701</xdr:rowOff>
    </xdr:from>
    <xdr:to>
      <xdr:col>81</xdr:col>
      <xdr:colOff>101600</xdr:colOff>
      <xdr:row>38</xdr:row>
      <xdr:rowOff>70851</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61978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57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107348</xdr:rowOff>
    </xdr:from>
    <xdr:to>
      <xdr:col>76</xdr:col>
      <xdr:colOff>165100</xdr:colOff>
      <xdr:row>38</xdr:row>
      <xdr:rowOff>37498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4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28625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4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169345</xdr:rowOff>
    </xdr:from>
    <xdr:to>
      <xdr:col>72</xdr:col>
      <xdr:colOff>38100</xdr:colOff>
      <xdr:row>38</xdr:row>
      <xdr:rowOff>99495</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90622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37533</xdr:rowOff>
    </xdr:from>
    <xdr:to>
      <xdr:col>67</xdr:col>
      <xdr:colOff>101600</xdr:colOff>
      <xdr:row>38</xdr:row>
      <xdr:rowOff>139133</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130260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43067</xdr:rowOff>
    </xdr:from>
    <xdr:to>
      <xdr:col>85</xdr:col>
      <xdr:colOff>126364</xdr:colOff>
      <xdr:row>78</xdr:row>
      <xdr:rowOff>101916</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flipV="1">
          <a:off x="16317595" y="12901817"/>
          <a:ext cx="1269" cy="573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105743</xdr:rowOff>
    </xdr:from>
    <xdr:ext cx="534377" cy="259045"/>
    <xdr:sp macro="" textlink="">
      <xdr:nvSpPr>
        <xdr:cNvPr id="598" name="公債費最小値テキスト">
          <a:extLst>
            <a:ext uri="{FF2B5EF4-FFF2-40B4-BE49-F238E27FC236}">
              <a16:creationId xmlns:a16="http://schemas.microsoft.com/office/drawing/2014/main" id="{00000000-0008-0000-0600-000056020000}"/>
            </a:ext>
          </a:extLst>
        </xdr:cNvPr>
        <xdr:cNvSpPr txBox="1"/>
      </xdr:nvSpPr>
      <xdr:spPr>
        <a:xfrm>
          <a:off x="16370300" y="134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101916</xdr:rowOff>
    </xdr:from>
    <xdr:to>
      <xdr:col>86</xdr:col>
      <xdr:colOff>25400</xdr:colOff>
      <xdr:row>78</xdr:row>
      <xdr:rowOff>101916</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347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161194</xdr:rowOff>
    </xdr:from>
    <xdr:ext cx="534377" cy="259045"/>
    <xdr:sp macro="" textlink="">
      <xdr:nvSpPr>
        <xdr:cNvPr id="600" name="公債費最大値テキスト">
          <a:extLst>
            <a:ext uri="{FF2B5EF4-FFF2-40B4-BE49-F238E27FC236}">
              <a16:creationId xmlns:a16="http://schemas.microsoft.com/office/drawing/2014/main" id="{00000000-0008-0000-0600-000058020000}"/>
            </a:ext>
          </a:extLst>
        </xdr:cNvPr>
        <xdr:cNvSpPr txBox="1"/>
      </xdr:nvSpPr>
      <xdr:spPr>
        <a:xfrm>
          <a:off x="16370300" y="1267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43067</xdr:rowOff>
    </xdr:from>
    <xdr:to>
      <xdr:col>86</xdr:col>
      <xdr:colOff>25400</xdr:colOff>
      <xdr:row>75</xdr:row>
      <xdr:rowOff>43067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290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125026</xdr:rowOff>
    </xdr:from>
    <xdr:to>
      <xdr:col>85</xdr:col>
      <xdr:colOff>127000</xdr:colOff>
      <xdr:row>76</xdr:row>
      <xdr:rowOff>140342</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5481300" y="1315522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70215</xdr:rowOff>
    </xdr:from>
    <xdr:ext cx="534377" cy="259045"/>
    <xdr:sp macro="" textlink="">
      <xdr:nvSpPr>
        <xdr:cNvPr id="603" name="公債費平均値テキスト">
          <a:extLst>
            <a:ext uri="{FF2B5EF4-FFF2-40B4-BE49-F238E27FC236}">
              <a16:creationId xmlns:a16="http://schemas.microsoft.com/office/drawing/2014/main" id="{00000000-0008-0000-0600-00005B020000}"/>
            </a:ext>
          </a:extLst>
        </xdr:cNvPr>
        <xdr:cNvSpPr txBox="1"/>
      </xdr:nvSpPr>
      <xdr:spPr>
        <a:xfrm>
          <a:off x="16370300" y="1292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47338</xdr:rowOff>
    </xdr:from>
    <xdr:to>
      <xdr:col>85</xdr:col>
      <xdr:colOff>177800</xdr:colOff>
      <xdr:row>76</xdr:row>
      <xdr:rowOff>148938</xdr:rowOff>
    </xdr:to>
    <xdr:sp macro="" textlink="">
      <xdr:nvSpPr>
        <xdr:cNvPr id="604" name="フローチャート: 判断 603">
          <a:extLst>
            <a:ext uri="{FF2B5EF4-FFF2-40B4-BE49-F238E27FC236}">
              <a16:creationId xmlns:a16="http://schemas.microsoft.com/office/drawing/2014/main" id="{00000000-0008-0000-0600-00005C020000}"/>
            </a:ext>
          </a:extLst>
        </xdr:cNvPr>
        <xdr:cNvSpPr/>
      </xdr:nvSpPr>
      <xdr:spPr>
        <a:xfrm>
          <a:off x="16268700" y="1307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116143</xdr:rowOff>
    </xdr:from>
    <xdr:to>
      <xdr:col>81</xdr:col>
      <xdr:colOff>50800</xdr:colOff>
      <xdr:row>76</xdr:row>
      <xdr:rowOff>125026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4592300" y="13146343"/>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31021</xdr:rowOff>
    </xdr:from>
    <xdr:to>
      <xdr:col>81</xdr:col>
      <xdr:colOff>101600</xdr:colOff>
      <xdr:row>76</xdr:row>
      <xdr:rowOff>132621</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5430500" y="1306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149148</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201411" y="128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86697</xdr:rowOff>
    </xdr:from>
    <xdr:to>
      <xdr:col>76</xdr:col>
      <xdr:colOff>114300</xdr:colOff>
      <xdr:row>76</xdr:row>
      <xdr:rowOff>116143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3703300" y="13116897"/>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12819</xdr:rowOff>
    </xdr:from>
    <xdr:to>
      <xdr:col>76</xdr:col>
      <xdr:colOff>165100</xdr:colOff>
      <xdr:row>76</xdr:row>
      <xdr:rowOff>114419</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4541500" y="1304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130946</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325111" y="128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126495</xdr:rowOff>
    </xdr:from>
    <xdr:to>
      <xdr:col>71</xdr:col>
      <xdr:colOff>177800</xdr:colOff>
      <xdr:row>76</xdr:row>
      <xdr:rowOff>86697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814300" y="11956545"/>
          <a:ext cx="889000" cy="116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11339</xdr:rowOff>
    </xdr:from>
    <xdr:to>
      <xdr:col>72</xdr:col>
      <xdr:colOff>38100</xdr:colOff>
      <xdr:row>76</xdr:row>
      <xdr:rowOff>112939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3652500" y="1304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129467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436111" y="128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87953</xdr:rowOff>
    </xdr:from>
    <xdr:to>
      <xdr:col>67</xdr:col>
      <xdr:colOff>101600</xdr:colOff>
      <xdr:row>76</xdr:row>
      <xdr:rowOff>18103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27635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9230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547111" y="130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89542</xdr:rowOff>
    </xdr:from>
    <xdr:to>
      <xdr:col>85</xdr:col>
      <xdr:colOff>177800</xdr:colOff>
      <xdr:row>77</xdr:row>
      <xdr:rowOff>19692</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6268700" y="131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67969</xdr:rowOff>
    </xdr:from>
    <xdr:ext cx="534377" cy="259045"/>
    <xdr:sp macro="" textlink="">
      <xdr:nvSpPr>
        <xdr:cNvPr id="622" name="公債費該当値テキスト">
          <a:extLst>
            <a:ext uri="{FF2B5EF4-FFF2-40B4-BE49-F238E27FC236}">
              <a16:creationId xmlns:a16="http://schemas.microsoft.com/office/drawing/2014/main" id="{00000000-0008-0000-0600-00006E020000}"/>
            </a:ext>
          </a:extLst>
        </xdr:cNvPr>
        <xdr:cNvSpPr txBox="1"/>
      </xdr:nvSpPr>
      <xdr:spPr>
        <a:xfrm>
          <a:off x="16370300" y="130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74226</xdr:rowOff>
    </xdr:from>
    <xdr:to>
      <xdr:col>81</xdr:col>
      <xdr:colOff>101600</xdr:colOff>
      <xdr:row>77</xdr:row>
      <xdr:rowOff>4376</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5430500" y="13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166953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1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65343</xdr:rowOff>
    </xdr:from>
    <xdr:to>
      <xdr:col>76</xdr:col>
      <xdr:colOff>165100</xdr:colOff>
      <xdr:row>76</xdr:row>
      <xdr:rowOff>166943</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4541500" y="130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158070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35897</xdr:rowOff>
    </xdr:from>
    <xdr:to>
      <xdr:col>72</xdr:col>
      <xdr:colOff>38100</xdr:colOff>
      <xdr:row>76</xdr:row>
      <xdr:rowOff>137497</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3652500" y="130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128624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75695</xdr:rowOff>
    </xdr:from>
    <xdr:to>
      <xdr:col>67</xdr:col>
      <xdr:colOff>101600</xdr:colOff>
      <xdr:row>70</xdr:row>
      <xdr:rowOff>5845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2763500" y="11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22372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16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24257</xdr:rowOff>
    </xdr:from>
    <xdr:to>
      <xdr:col>85</xdr:col>
      <xdr:colOff>126364</xdr:colOff>
      <xdr:row>97</xdr:row>
      <xdr:rowOff>99101</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969107"/>
          <a:ext cx="1269" cy="76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102928</xdr:rowOff>
    </xdr:from>
    <xdr:ext cx="469744"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7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99101</xdr:rowOff>
    </xdr:from>
    <xdr:to>
      <xdr:col>86</xdr:col>
      <xdr:colOff>25400</xdr:colOff>
      <xdr:row>97</xdr:row>
      <xdr:rowOff>99101</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72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142384</xdr:rowOff>
    </xdr:from>
    <xdr:ext cx="534377"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7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24257</xdr:rowOff>
    </xdr:from>
    <xdr:to>
      <xdr:col>86</xdr:col>
      <xdr:colOff>25400</xdr:colOff>
      <xdr:row>93</xdr:row>
      <xdr:rowOff>24257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96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118120</xdr:rowOff>
    </xdr:from>
    <xdr:to>
      <xdr:col>85</xdr:col>
      <xdr:colOff>127000</xdr:colOff>
      <xdr:row>93</xdr:row>
      <xdr:rowOff>145231</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5481300" y="15891520"/>
          <a:ext cx="8382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129370</xdr:rowOff>
    </xdr:from>
    <xdr:ext cx="469744"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41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150943</xdr:rowOff>
    </xdr:from>
    <xdr:to>
      <xdr:col>85</xdr:col>
      <xdr:colOff>177800</xdr:colOff>
      <xdr:row>96</xdr:row>
      <xdr:rowOff>81093</xdr:rowOff>
    </xdr:to>
    <xdr:sp macro="" textlink="">
      <xdr:nvSpPr>
        <xdr:cNvPr id="657" name="フローチャート: 判断 656">
          <a:extLst>
            <a:ext uri="{FF2B5EF4-FFF2-40B4-BE49-F238E27FC236}">
              <a16:creationId xmlns:a16="http://schemas.microsoft.com/office/drawing/2014/main" id="{00000000-0008-0000-0600-000091020000}"/>
            </a:ext>
          </a:extLst>
        </xdr:cNvPr>
        <xdr:cNvSpPr/>
      </xdr:nvSpPr>
      <xdr:spPr>
        <a:xfrm>
          <a:off x="162687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118120</xdr:rowOff>
    </xdr:from>
    <xdr:to>
      <xdr:col>81</xdr:col>
      <xdr:colOff>50800</xdr:colOff>
      <xdr:row>93</xdr:row>
      <xdr:rowOff>57449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5891520"/>
          <a:ext cx="889000" cy="1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118343</xdr:rowOff>
    </xdr:from>
    <xdr:to>
      <xdr:col>81</xdr:col>
      <xdr:colOff>101600</xdr:colOff>
      <xdr:row>96</xdr:row>
      <xdr:rowOff>48493</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5430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39620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01411" y="164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57449</xdr:rowOff>
    </xdr:from>
    <xdr:to>
      <xdr:col>76</xdr:col>
      <xdr:colOff>114300</xdr:colOff>
      <xdr:row>93</xdr:row>
      <xdr:rowOff>77246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3703300" y="16002299"/>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48254</xdr:rowOff>
    </xdr:from>
    <xdr:to>
      <xdr:col>76</xdr:col>
      <xdr:colOff>165100</xdr:colOff>
      <xdr:row>95</xdr:row>
      <xdr:rowOff>149854</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45415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140981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64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37836</xdr:rowOff>
    </xdr:from>
    <xdr:to>
      <xdr:col>71</xdr:col>
      <xdr:colOff>177800</xdr:colOff>
      <xdr:row>93</xdr:row>
      <xdr:rowOff>77246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814300" y="15811236"/>
          <a:ext cx="889000" cy="2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88398</xdr:rowOff>
    </xdr:from>
    <xdr:to>
      <xdr:col>72</xdr:col>
      <xdr:colOff>38100</xdr:colOff>
      <xdr:row>95</xdr:row>
      <xdr:rowOff>18548</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3652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9675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2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60280</xdr:rowOff>
    </xdr:from>
    <xdr:to>
      <xdr:col>67</xdr:col>
      <xdr:colOff>101600</xdr:colOff>
      <xdr:row>95</xdr:row>
      <xdr:rowOff>161880</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2763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153007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94431</xdr:rowOff>
    </xdr:from>
    <xdr:to>
      <xdr:col>85</xdr:col>
      <xdr:colOff>177800</xdr:colOff>
      <xdr:row>94</xdr:row>
      <xdr:rowOff>24581</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6268700" y="160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9358</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59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67320</xdr:rowOff>
    </xdr:from>
    <xdr:to>
      <xdr:col>81</xdr:col>
      <xdr:colOff>101600</xdr:colOff>
      <xdr:row>92</xdr:row>
      <xdr:rowOff>168920</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5430500" y="15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13997</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01411" y="156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6649</xdr:rowOff>
    </xdr:from>
    <xdr:to>
      <xdr:col>76</xdr:col>
      <xdr:colOff>165100</xdr:colOff>
      <xdr:row>93</xdr:row>
      <xdr:rowOff>108249</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4541500" y="159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124776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57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26446</xdr:rowOff>
    </xdr:from>
    <xdr:to>
      <xdr:col>72</xdr:col>
      <xdr:colOff>38100</xdr:colOff>
      <xdr:row>93</xdr:row>
      <xdr:rowOff>128046</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3652500" y="159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144573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57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158486</xdr:rowOff>
    </xdr:from>
    <xdr:to>
      <xdr:col>67</xdr:col>
      <xdr:colOff>101600</xdr:colOff>
      <xdr:row>92</xdr:row>
      <xdr:rowOff>88636</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2763500" y="157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105163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55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138067</xdr:rowOff>
    </xdr:from>
    <xdr:to>
      <xdr:col>116</xdr:col>
      <xdr:colOff>63500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1323300" y="5453017"/>
          <a:ext cx="838200" cy="13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147864</xdr:rowOff>
    </xdr:from>
    <xdr:to>
      <xdr:col>111</xdr:col>
      <xdr:colOff>177800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4915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147864</xdr:rowOff>
    </xdr:from>
    <xdr:to>
      <xdr:col>107</xdr:col>
      <xdr:colOff>50800</xdr:colOff>
      <xdr:row>39</xdr:row>
      <xdr:rowOff>40096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9545300" y="649151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139173</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277333" y="6654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40096</xdr:rowOff>
    </xdr:from>
    <xdr:to>
      <xdr:col>102</xdr:col>
      <xdr:colOff>114300</xdr:colOff>
      <xdr:row>39</xdr:row>
      <xdr:rowOff>40096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6726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87267</xdr:rowOff>
    </xdr:from>
    <xdr:to>
      <xdr:col>116</xdr:col>
      <xdr:colOff>114300</xdr:colOff>
      <xdr:row>32</xdr:row>
      <xdr:rowOff>17417</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21107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110144</xdr:rowOff>
    </xdr:from>
    <xdr:ext cx="378565"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5253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97064</xdr:rowOff>
    </xdr:from>
    <xdr:to>
      <xdr:col>107</xdr:col>
      <xdr:colOff>101600</xdr:colOff>
      <xdr:row>38</xdr:row>
      <xdr:rowOff>27214</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0383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43741</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77333" y="6215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160746</xdr:rowOff>
    </xdr:from>
    <xdr:to>
      <xdr:col>102</xdr:col>
      <xdr:colOff>165100</xdr:colOff>
      <xdr:row>39</xdr:row>
      <xdr:rowOff>90896</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9494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82023</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88333" y="6768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160746</xdr:rowOff>
    </xdr:from>
    <xdr:to>
      <xdr:col>98</xdr:col>
      <xdr:colOff>38100</xdr:colOff>
      <xdr:row>39</xdr:row>
      <xdr:rowOff>90896</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18605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82023</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99333" y="6768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147538</xdr:rowOff>
    </xdr:from>
    <xdr:to>
      <xdr:col>116</xdr:col>
      <xdr:colOff>63500</xdr:colOff>
      <xdr:row>57</xdr:row>
      <xdr:rowOff>50840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9748738"/>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147538</xdr:rowOff>
    </xdr:from>
    <xdr:to>
      <xdr:col>111</xdr:col>
      <xdr:colOff>177800</xdr:colOff>
      <xdr:row>56</xdr:row>
      <xdr:rowOff>163768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0434300" y="974873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106210</xdr:rowOff>
    </xdr:from>
    <xdr:to>
      <xdr:col>107</xdr:col>
      <xdr:colOff>50800</xdr:colOff>
      <xdr:row>56</xdr:row>
      <xdr:rowOff>163768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9707410"/>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57747</xdr:rowOff>
    </xdr:from>
    <xdr:to>
      <xdr:col>102</xdr:col>
      <xdr:colOff>114300</xdr:colOff>
      <xdr:row>56</xdr:row>
      <xdr:rowOff>106210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965894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40</xdr:rowOff>
    </xdr:from>
    <xdr:to>
      <xdr:col>116</xdr:col>
      <xdr:colOff>114300</xdr:colOff>
      <xdr:row>57</xdr:row>
      <xdr:rowOff>101640</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2110700" y="97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149917</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75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96738</xdr:rowOff>
    </xdr:from>
    <xdr:to>
      <xdr:col>112</xdr:col>
      <xdr:colOff>38100</xdr:colOff>
      <xdr:row>57</xdr:row>
      <xdr:rowOff>26888</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1272500" y="96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18015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43411" y="97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112968</xdr:rowOff>
    </xdr:from>
    <xdr:to>
      <xdr:col>107</xdr:col>
      <xdr:colOff>101600</xdr:colOff>
      <xdr:row>57</xdr:row>
      <xdr:rowOff>43118</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0383500" y="971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34245</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8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55410</xdr:rowOff>
    </xdr:from>
    <xdr:to>
      <xdr:col>102</xdr:col>
      <xdr:colOff>165100</xdr:colOff>
      <xdr:row>56</xdr:row>
      <xdr:rowOff>157010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9494500" y="96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148137</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7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6947</xdr:rowOff>
    </xdr:from>
    <xdr:to>
      <xdr:col>98</xdr:col>
      <xdr:colOff>38100</xdr:colOff>
      <xdr:row>56</xdr:row>
      <xdr:rowOff>108547</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8605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99674</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8" name="繰出金グラフ枠">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106299</xdr:rowOff>
    </xdr:from>
    <xdr:to>
      <xdr:col>116</xdr:col>
      <xdr:colOff>62864</xdr:colOff>
      <xdr:row>74</xdr:row>
      <xdr:rowOff>92202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22159595" y="12279249"/>
          <a:ext cx="1269" cy="50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96029</xdr:rowOff>
    </xdr:from>
    <xdr:ext cx="469744" cy="259045"/>
    <xdr:sp macro="" textlink="">
      <xdr:nvSpPr>
        <xdr:cNvPr id="820" name="繰出金最小値テキスト">
          <a:extLst>
            <a:ext uri="{FF2B5EF4-FFF2-40B4-BE49-F238E27FC236}">
              <a16:creationId xmlns:a16="http://schemas.microsoft.com/office/drawing/2014/main" id="{00000000-0008-0000-0600-000034030000}"/>
            </a:ext>
          </a:extLst>
        </xdr:cNvPr>
        <xdr:cNvSpPr txBox="1"/>
      </xdr:nvSpPr>
      <xdr:spPr>
        <a:xfrm>
          <a:off x="22212300" y="127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92202</xdr:rowOff>
    </xdr:from>
    <xdr:to>
      <xdr:col>116</xdr:col>
      <xdr:colOff>152400</xdr:colOff>
      <xdr:row>74</xdr:row>
      <xdr:rowOff>92202</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277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52976</xdr:rowOff>
    </xdr:from>
    <xdr:ext cx="534377" cy="259045"/>
    <xdr:sp macro="" textlink="">
      <xdr:nvSpPr>
        <xdr:cNvPr id="822" name="繰出金最大値テキスト">
          <a:extLst>
            <a:ext uri="{FF2B5EF4-FFF2-40B4-BE49-F238E27FC236}">
              <a16:creationId xmlns:a16="http://schemas.microsoft.com/office/drawing/2014/main" id="{00000000-0008-0000-0600-000036030000}"/>
            </a:ext>
          </a:extLst>
        </xdr:cNvPr>
        <xdr:cNvSpPr txBox="1"/>
      </xdr:nvSpPr>
      <xdr:spPr>
        <a:xfrm>
          <a:off x="22212300" y="120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106299</xdr:rowOff>
    </xdr:from>
    <xdr:to>
      <xdr:col>116</xdr:col>
      <xdr:colOff>152400</xdr:colOff>
      <xdr:row>71</xdr:row>
      <xdr:rowOff>106299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27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18542</xdr:rowOff>
    </xdr:from>
    <xdr:to>
      <xdr:col>116</xdr:col>
      <xdr:colOff>63500</xdr:colOff>
      <xdr:row>74</xdr:row>
      <xdr:rowOff>19939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1323300" y="12705842"/>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97172</xdr:rowOff>
    </xdr:from>
    <xdr:ext cx="469744" cy="259045"/>
    <xdr:sp macro="" textlink="">
      <xdr:nvSpPr>
        <xdr:cNvPr id="825" name="繰出金平均値テキスト">
          <a:extLst>
            <a:ext uri="{FF2B5EF4-FFF2-40B4-BE49-F238E27FC236}">
              <a16:creationId xmlns:a16="http://schemas.microsoft.com/office/drawing/2014/main" id="{00000000-0008-0000-0600-000039030000}"/>
            </a:ext>
          </a:extLst>
        </xdr:cNvPr>
        <xdr:cNvSpPr txBox="1"/>
      </xdr:nvSpPr>
      <xdr:spPr>
        <a:xfrm>
          <a:off x="22212300" y="12441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74295</xdr:rowOff>
    </xdr:from>
    <xdr:to>
      <xdr:col>116</xdr:col>
      <xdr:colOff>114300</xdr:colOff>
      <xdr:row>74</xdr:row>
      <xdr:rowOff>4445</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2211070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18542</xdr:rowOff>
    </xdr:from>
    <xdr:to>
      <xdr:col>111</xdr:col>
      <xdr:colOff>177800</xdr:colOff>
      <xdr:row>79</xdr:row>
      <xdr:rowOff>24385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0434300" y="12705842"/>
          <a:ext cx="889000" cy="8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59309</xdr:rowOff>
    </xdr:from>
    <xdr:to>
      <xdr:col>112</xdr:col>
      <xdr:colOff>38100</xdr:colOff>
      <xdr:row>73</xdr:row>
      <xdr:rowOff>160909</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12725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5986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75728" y="123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10413</xdr:rowOff>
    </xdr:from>
    <xdr:to>
      <xdr:col>107</xdr:col>
      <xdr:colOff>50800</xdr:colOff>
      <xdr:row>79</xdr:row>
      <xdr:rowOff>24385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9545300" y="1355496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0383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154957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119126</xdr:rowOff>
    </xdr:from>
    <xdr:to>
      <xdr:col>102</xdr:col>
      <xdr:colOff>114300</xdr:colOff>
      <xdr:row>79</xdr:row>
      <xdr:rowOff>10413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656300" y="13492226"/>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140589</xdr:rowOff>
    </xdr:from>
    <xdr:to>
      <xdr:col>116</xdr:col>
      <xdr:colOff>114300</xdr:colOff>
      <xdr:row>74</xdr:row>
      <xdr:rowOff>70739</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2110700" y="126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55516</xdr:rowOff>
    </xdr:from>
    <xdr:ext cx="469744" cy="259045"/>
    <xdr:sp macro="" textlink="">
      <xdr:nvSpPr>
        <xdr:cNvPr id="844" name="繰出金該当値テキスト">
          <a:extLst>
            <a:ext uri="{FF2B5EF4-FFF2-40B4-BE49-F238E27FC236}">
              <a16:creationId xmlns:a16="http://schemas.microsoft.com/office/drawing/2014/main" id="{00000000-0008-0000-0600-00004C030000}"/>
            </a:ext>
          </a:extLst>
        </xdr:cNvPr>
        <xdr:cNvSpPr txBox="1"/>
      </xdr:nvSpPr>
      <xdr:spPr>
        <a:xfrm>
          <a:off x="22212300" y="125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139192</xdr:rowOff>
    </xdr:from>
    <xdr:to>
      <xdr:col>112</xdr:col>
      <xdr:colOff>38100</xdr:colOff>
      <xdr:row>74</xdr:row>
      <xdr:rowOff>69342</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12725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60469</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27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145035</xdr:rowOff>
    </xdr:from>
    <xdr:to>
      <xdr:col>107</xdr:col>
      <xdr:colOff>101600</xdr:colOff>
      <xdr:row>79</xdr:row>
      <xdr:rowOff>75185</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0383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66312</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5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131063</xdr:rowOff>
    </xdr:from>
    <xdr:to>
      <xdr:col>102</xdr:col>
      <xdr:colOff>165100</xdr:colOff>
      <xdr:row>79</xdr:row>
      <xdr:rowOff>61213</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194945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52340</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6017" y="1359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68326</xdr:rowOff>
    </xdr:from>
    <xdr:to>
      <xdr:col>98</xdr:col>
      <xdr:colOff>38100</xdr:colOff>
      <xdr:row>78</xdr:row>
      <xdr:rowOff>169926</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8605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161053</xdr:rowOff>
    </xdr:from>
    <xdr:ext cx="378565"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7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5" name="前年度繰上充用金グラフ枠">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7" name="前年度繰上充用金最小値テキスト">
          <a:extLst>
            <a:ext uri="{FF2B5EF4-FFF2-40B4-BE49-F238E27FC236}">
              <a16:creationId xmlns:a16="http://schemas.microsoft.com/office/drawing/2014/main" id="{00000000-0008-0000-0600-00006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9" name="前年度繰上充用金最大値テキスト">
          <a:extLst>
            <a:ext uri="{FF2B5EF4-FFF2-40B4-BE49-F238E27FC236}">
              <a16:creationId xmlns:a16="http://schemas.microsoft.com/office/drawing/2014/main" id="{00000000-0008-0000-0600-00006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2" name="前年度繰上充用金平均値テキスト">
          <a:extLst>
            <a:ext uri="{FF2B5EF4-FFF2-40B4-BE49-F238E27FC236}">
              <a16:creationId xmlns:a16="http://schemas.microsoft.com/office/drawing/2014/main" id="{00000000-0008-0000-0600-00006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1" name="前年度繰上充用金該当値テキスト">
          <a:extLst>
            <a:ext uri="{FF2B5EF4-FFF2-40B4-BE49-F238E27FC236}">
              <a16:creationId xmlns:a16="http://schemas.microsoft.com/office/drawing/2014/main" id="{00000000-0008-0000-0600-00007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・歳出決算総額で見た場合、</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年度は住民一人当たり約５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万円と</a:t>
          </a:r>
          <a:r>
            <a:rPr kumimoji="1" lang="ja-JP" altLang="en-US" sz="1100">
              <a:solidFill>
                <a:schemeClr val="dk1"/>
              </a:solidFill>
              <a:effectLst/>
              <a:latin typeface="+mn-lt"/>
              <a:ea typeface="+mn-ea"/>
              <a:cs typeface="+mn-cs"/>
            </a:rPr>
            <a:t>なっており、前年度と比較して約５千円増加した。</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が住民一人当たり約１３万４千円となっており、退職手当に係る経費の増により、前年度と比較して増加した。</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ているが、引き続き</a:t>
          </a:r>
          <a:r>
            <a:rPr kumimoji="1" lang="ja-JP" altLang="ja-JP" sz="1100">
              <a:solidFill>
                <a:schemeClr val="dk1"/>
              </a:solidFill>
              <a:effectLst/>
              <a:latin typeface="+mn-lt"/>
              <a:ea typeface="+mn-ea"/>
              <a:cs typeface="+mn-cs"/>
            </a:rPr>
            <a:t>適正な定員管理等による人件費の伸びの抑制に努め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普通建設事業費が住民一人当たり</a:t>
          </a:r>
          <a:r>
            <a:rPr kumimoji="1" lang="ja-JP" altLang="ja-JP" sz="1100">
              <a:solidFill>
                <a:schemeClr val="dk1"/>
              </a:solidFill>
              <a:effectLst/>
              <a:latin typeface="+mn-lt"/>
              <a:ea typeface="+mn-ea"/>
              <a:cs typeface="+mn-cs"/>
            </a:rPr>
            <a:t>約９万８千円</a:t>
          </a:r>
          <a:r>
            <a:rPr kumimoji="1" lang="ja-JP" altLang="en-US" sz="1100">
              <a:solidFill>
                <a:schemeClr val="dk1"/>
              </a:solidFill>
              <a:effectLst/>
              <a:latin typeface="+mn-lt"/>
              <a:ea typeface="+mn-ea"/>
              <a:cs typeface="+mn-cs"/>
            </a:rPr>
            <a:t>となっており、防災・減災、国土強靱化緊急対策事業に伴う総合流域防災事業費等の増により、前年度と比較して増加した。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・積立金が</a:t>
          </a:r>
          <a:r>
            <a:rPr kumimoji="1" lang="ja-JP" altLang="ja-JP" sz="1100">
              <a:solidFill>
                <a:schemeClr val="dk1"/>
              </a:solidFill>
              <a:effectLst/>
              <a:latin typeface="+mn-lt"/>
              <a:ea typeface="+mn-ea"/>
              <a:cs typeface="+mn-cs"/>
            </a:rPr>
            <a:t>住民一人当たり約１万９千円</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観光みやざき未来創造基金や国の交付金により造成した地域医療介護総合確保基金の積立て</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前年度と比較して減少した。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投資及び出資金が住民一人当たり約４百円となっており、被災者生活再建支援基金拠出事業による出資により、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と比較して皆増となった。</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1,095,903
1,088,186
7,735.33
569,336,111
554,089,542
7,737,606
321,059,189
837,547,249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105410</xdr:rowOff>
    </xdr:from>
    <xdr:to>
      <xdr:col>24</xdr:col>
      <xdr:colOff>63500</xdr:colOff>
      <xdr:row>36</xdr:row>
      <xdr:rowOff>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06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61323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74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36</xdr:row>
      <xdr:rowOff>61323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9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36</xdr:row>
      <xdr:rowOff>67854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90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123190</xdr:rowOff>
    </xdr:from>
    <xdr:to>
      <xdr:col>20</xdr:col>
      <xdr:colOff>38100</xdr:colOff>
      <xdr:row>36</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44467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10523</xdr:rowOff>
    </xdr:from>
    <xdr:to>
      <xdr:col>15</xdr:col>
      <xdr:colOff>101600</xdr:colOff>
      <xdr:row>36</xdr:row>
      <xdr:rowOff>112123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103250</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27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17054</xdr:rowOff>
    </xdr:from>
    <xdr:to>
      <xdr:col>6</xdr:col>
      <xdr:colOff>38100</xdr:colOff>
      <xdr:row>36</xdr:row>
      <xdr:rowOff>118654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135181</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596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158811</xdr:rowOff>
    </xdr:from>
    <xdr:to>
      <xdr:col>24</xdr:col>
      <xdr:colOff>63500</xdr:colOff>
      <xdr:row>53</xdr:row>
      <xdr:rowOff>131333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74211"/>
          <a:ext cx="8382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55714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1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131333</xdr:rowOff>
    </xdr:from>
    <xdr:to>
      <xdr:col>19</xdr:col>
      <xdr:colOff>177800</xdr:colOff>
      <xdr:row>54</xdr:row>
      <xdr:rowOff>75464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218183"/>
          <a:ext cx="889000" cy="1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25629</xdr:rowOff>
    </xdr:from>
    <xdr:to>
      <xdr:col>15</xdr:col>
      <xdr:colOff>50800</xdr:colOff>
      <xdr:row>54</xdr:row>
      <xdr:rowOff>75464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28392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90963</xdr:rowOff>
    </xdr:from>
    <xdr:to>
      <xdr:col>10</xdr:col>
      <xdr:colOff>114300</xdr:colOff>
      <xdr:row>54</xdr:row>
      <xdr:rowOff>25629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006363"/>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108011</xdr:rowOff>
    </xdr:from>
    <xdr:to>
      <xdr:col>24</xdr:col>
      <xdr:colOff>114300</xdr:colOff>
      <xdr:row>53</xdr:row>
      <xdr:rowOff>38161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130888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80533</xdr:rowOff>
    </xdr:from>
    <xdr:to>
      <xdr:col>20</xdr:col>
      <xdr:colOff>38100</xdr:colOff>
      <xdr:row>54</xdr:row>
      <xdr:rowOff>10683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1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27210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9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24664</xdr:rowOff>
    </xdr:from>
    <xdr:to>
      <xdr:col>15</xdr:col>
      <xdr:colOff>101600</xdr:colOff>
      <xdr:row>54</xdr:row>
      <xdr:rowOff>126264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142791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146279</xdr:rowOff>
    </xdr:from>
    <xdr:to>
      <xdr:col>10</xdr:col>
      <xdr:colOff>165100</xdr:colOff>
      <xdr:row>54</xdr:row>
      <xdr:rowOff>76429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67556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40163</xdr:rowOff>
    </xdr:from>
    <xdr:to>
      <xdr:col>6</xdr:col>
      <xdr:colOff>38100</xdr:colOff>
      <xdr:row>52</xdr:row>
      <xdr:rowOff>141763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9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158290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7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69596</xdr:rowOff>
    </xdr:from>
    <xdr:to>
      <xdr:col>24</xdr:col>
      <xdr:colOff>63500</xdr:colOff>
      <xdr:row>74</xdr:row>
      <xdr:rowOff>82332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413996"/>
          <a:ext cx="838200" cy="35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90715</xdr:rowOff>
    </xdr:from>
    <xdr:to>
      <xdr:col>19</xdr:col>
      <xdr:colOff>177800</xdr:colOff>
      <xdr:row>74</xdr:row>
      <xdr:rowOff>82332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606565"/>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90715</xdr:rowOff>
    </xdr:from>
    <xdr:to>
      <xdr:col>15</xdr:col>
      <xdr:colOff>50800</xdr:colOff>
      <xdr:row>73</xdr:row>
      <xdr:rowOff>156790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606565"/>
          <a:ext cx="8890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156790</xdr:rowOff>
    </xdr:from>
    <xdr:to>
      <xdr:col>10</xdr:col>
      <xdr:colOff>114300</xdr:colOff>
      <xdr:row>76</xdr:row>
      <xdr:rowOff>121303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72640"/>
          <a:ext cx="889000" cy="4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18796</xdr:rowOff>
    </xdr:from>
    <xdr:to>
      <xdr:col>24</xdr:col>
      <xdr:colOff>114300</xdr:colOff>
      <xdr:row>72</xdr:row>
      <xdr:rowOff>120396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41673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31532</xdr:rowOff>
    </xdr:from>
    <xdr:to>
      <xdr:col>20</xdr:col>
      <xdr:colOff>38100</xdr:colOff>
      <xdr:row>74</xdr:row>
      <xdr:rowOff>133132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149659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39915</xdr:rowOff>
    </xdr:from>
    <xdr:to>
      <xdr:col>15</xdr:col>
      <xdr:colOff>101600</xdr:colOff>
      <xdr:row>73</xdr:row>
      <xdr:rowOff>141515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158042</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3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105990</xdr:rowOff>
    </xdr:from>
    <xdr:to>
      <xdr:col>10</xdr:col>
      <xdr:colOff>165100</xdr:colOff>
      <xdr:row>74</xdr:row>
      <xdr:rowOff>36140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27267</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7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70503</xdr:rowOff>
    </xdr:from>
    <xdr:to>
      <xdr:col>6</xdr:col>
      <xdr:colOff>38100</xdr:colOff>
      <xdr:row>77</xdr:row>
      <xdr:rowOff>653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17180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8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65252</xdr:rowOff>
    </xdr:from>
    <xdr:to>
      <xdr:col>24</xdr:col>
      <xdr:colOff>63500</xdr:colOff>
      <xdr:row>97</xdr:row>
      <xdr:rowOff>128879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95902"/>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65252</xdr:rowOff>
    </xdr:from>
    <xdr:to>
      <xdr:col>19</xdr:col>
      <xdr:colOff>177800</xdr:colOff>
      <xdr:row>97</xdr:row>
      <xdr:rowOff>105066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590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105066</xdr:rowOff>
    </xdr:from>
    <xdr:to>
      <xdr:col>15</xdr:col>
      <xdr:colOff>50800</xdr:colOff>
      <xdr:row>97</xdr:row>
      <xdr:rowOff>138824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5716"/>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119659</xdr:rowOff>
    </xdr:from>
    <xdr:to>
      <xdr:col>10</xdr:col>
      <xdr:colOff>114300</xdr:colOff>
      <xdr:row>97</xdr:row>
      <xdr:rowOff>138824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50309"/>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78079</xdr:rowOff>
    </xdr:from>
    <xdr:to>
      <xdr:col>24</xdr:col>
      <xdr:colOff>114300</xdr:colOff>
      <xdr:row>98</xdr:row>
      <xdr:rowOff>8229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56506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14452</xdr:rowOff>
    </xdr:from>
    <xdr:to>
      <xdr:col>20</xdr:col>
      <xdr:colOff>38100</xdr:colOff>
      <xdr:row>97</xdr:row>
      <xdr:rowOff>116052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107179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54266</xdr:rowOff>
    </xdr:from>
    <xdr:to>
      <xdr:col>15</xdr:col>
      <xdr:colOff>101600</xdr:colOff>
      <xdr:row>97</xdr:row>
      <xdr:rowOff>155866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146993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88024</xdr:rowOff>
    </xdr:from>
    <xdr:to>
      <xdr:col>10</xdr:col>
      <xdr:colOff>165100</xdr:colOff>
      <xdr:row>98</xdr:row>
      <xdr:rowOff>18174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68859</xdr:rowOff>
    </xdr:from>
    <xdr:to>
      <xdr:col>6</xdr:col>
      <xdr:colOff>38100</xdr:colOff>
      <xdr:row>97</xdr:row>
      <xdr:rowOff>170459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44145</xdr:rowOff>
    </xdr:from>
    <xdr:to>
      <xdr:col>55</xdr:col>
      <xdr:colOff>0</xdr:colOff>
      <xdr:row>38</xdr:row>
      <xdr:rowOff>65634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59245"/>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144729</xdr:rowOff>
    </xdr:from>
    <xdr:to>
      <xdr:col>50</xdr:col>
      <xdr:colOff>114300</xdr:colOff>
      <xdr:row>38</xdr:row>
      <xdr:rowOff>44145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8837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163017</xdr:rowOff>
    </xdr:from>
    <xdr:to>
      <xdr:col>45</xdr:col>
      <xdr:colOff>177800</xdr:colOff>
      <xdr:row>37</xdr:row>
      <xdr:rowOff>144729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33521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64719</xdr:rowOff>
    </xdr:from>
    <xdr:to>
      <xdr:col>41</xdr:col>
      <xdr:colOff>50800</xdr:colOff>
      <xdr:row>36</xdr:row>
      <xdr:rowOff>163017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23691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14834</xdr:rowOff>
    </xdr:from>
    <xdr:to>
      <xdr:col>55</xdr:col>
      <xdr:colOff>50800</xdr:colOff>
      <xdr:row>38</xdr:row>
      <xdr:rowOff>116434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101211</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164795</xdr:rowOff>
    </xdr:from>
    <xdr:to>
      <xdr:col>50</xdr:col>
      <xdr:colOff>165100</xdr:colOff>
      <xdr:row>38</xdr:row>
      <xdr:rowOff>94945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86072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93929</xdr:rowOff>
    </xdr:from>
    <xdr:to>
      <xdr:col>46</xdr:col>
      <xdr:colOff>38100</xdr:colOff>
      <xdr:row>38</xdr:row>
      <xdr:rowOff>24079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15206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3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112217</xdr:rowOff>
    </xdr:from>
    <xdr:to>
      <xdr:col>41</xdr:col>
      <xdr:colOff>101600</xdr:colOff>
      <xdr:row>37</xdr:row>
      <xdr:rowOff>42367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33494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13919</xdr:rowOff>
    </xdr:from>
    <xdr:to>
      <xdr:col>36</xdr:col>
      <xdr:colOff>165100</xdr:colOff>
      <xdr:row>36</xdr:row>
      <xdr:rowOff>115519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106646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146748</xdr:rowOff>
    </xdr:from>
    <xdr:to>
      <xdr:col>55</xdr:col>
      <xdr:colOff>0</xdr:colOff>
      <xdr:row>55</xdr:row>
      <xdr:rowOff>4940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405048"/>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36923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6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164161</xdr:rowOff>
    </xdr:from>
    <xdr:to>
      <xdr:col>50</xdr:col>
      <xdr:colOff>114300</xdr:colOff>
      <xdr:row>54</xdr:row>
      <xdr:rowOff>146748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251011"/>
          <a:ext cx="889000" cy="1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65346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6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164161</xdr:rowOff>
    </xdr:from>
    <xdr:to>
      <xdr:col>45</xdr:col>
      <xdr:colOff>177800</xdr:colOff>
      <xdr:row>55</xdr:row>
      <xdr:rowOff>149187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251011"/>
          <a:ext cx="889000" cy="3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51896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65443</xdr:rowOff>
    </xdr:from>
    <xdr:to>
      <xdr:col>41</xdr:col>
      <xdr:colOff>50800</xdr:colOff>
      <xdr:row>55</xdr:row>
      <xdr:rowOff>149187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95193"/>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125590</xdr:rowOff>
    </xdr:from>
    <xdr:to>
      <xdr:col>55</xdr:col>
      <xdr:colOff>50800</xdr:colOff>
      <xdr:row>55</xdr:row>
      <xdr:rowOff>55740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148467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2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95948</xdr:rowOff>
    </xdr:from>
    <xdr:to>
      <xdr:col>50</xdr:col>
      <xdr:colOff>165100</xdr:colOff>
      <xdr:row>55</xdr:row>
      <xdr:rowOff>26098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42625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1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113361</xdr:rowOff>
    </xdr:from>
    <xdr:to>
      <xdr:col>46</xdr:col>
      <xdr:colOff>38100</xdr:colOff>
      <xdr:row>54</xdr:row>
      <xdr:rowOff>43511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2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60038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9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98387</xdr:rowOff>
    </xdr:from>
    <xdr:to>
      <xdr:col>41</xdr:col>
      <xdr:colOff>101600</xdr:colOff>
      <xdr:row>56</xdr:row>
      <xdr:rowOff>28537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45064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14643</xdr:rowOff>
    </xdr:from>
    <xdr:to>
      <xdr:col>36</xdr:col>
      <xdr:colOff>165100</xdr:colOff>
      <xdr:row>55</xdr:row>
      <xdr:rowOff>116243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4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132770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2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132907</xdr:rowOff>
    </xdr:from>
    <xdr:to>
      <xdr:col>55</xdr:col>
      <xdr:colOff>0</xdr:colOff>
      <xdr:row>77</xdr:row>
      <xdr:rowOff>65520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63107"/>
          <a:ext cx="838200" cy="1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132907</xdr:rowOff>
    </xdr:from>
    <xdr:to>
      <xdr:col>50</xdr:col>
      <xdr:colOff>114300</xdr:colOff>
      <xdr:row>77</xdr:row>
      <xdr:rowOff>24502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63107"/>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138068</xdr:rowOff>
    </xdr:from>
    <xdr:to>
      <xdr:col>45</xdr:col>
      <xdr:colOff>177800</xdr:colOff>
      <xdr:row>77</xdr:row>
      <xdr:rowOff>24502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68268"/>
          <a:ext cx="889000" cy="5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90421</xdr:rowOff>
    </xdr:from>
    <xdr:to>
      <xdr:col>41</xdr:col>
      <xdr:colOff>50800</xdr:colOff>
      <xdr:row>76</xdr:row>
      <xdr:rowOff>138068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20621"/>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14720</xdr:rowOff>
    </xdr:from>
    <xdr:to>
      <xdr:col>55</xdr:col>
      <xdr:colOff>50800</xdr:colOff>
      <xdr:row>77</xdr:row>
      <xdr:rowOff>116320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164597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82107</xdr:rowOff>
    </xdr:from>
    <xdr:to>
      <xdr:col>50</xdr:col>
      <xdr:colOff>165100</xdr:colOff>
      <xdr:row>77</xdr:row>
      <xdr:rowOff>12257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3384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145152</xdr:rowOff>
    </xdr:from>
    <xdr:to>
      <xdr:col>46</xdr:col>
      <xdr:colOff>38100</xdr:colOff>
      <xdr:row>77</xdr:row>
      <xdr:rowOff>75302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66429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87268</xdr:rowOff>
    </xdr:from>
    <xdr:to>
      <xdr:col>41</xdr:col>
      <xdr:colOff>101600</xdr:colOff>
      <xdr:row>77</xdr:row>
      <xdr:rowOff>17418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39621</xdr:rowOff>
    </xdr:from>
    <xdr:to>
      <xdr:col>36</xdr:col>
      <xdr:colOff>165100</xdr:colOff>
      <xdr:row>76</xdr:row>
      <xdr:rowOff>141221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132348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77215</xdr:rowOff>
    </xdr:from>
    <xdr:to>
      <xdr:col>55</xdr:col>
      <xdr:colOff>0</xdr:colOff>
      <xdr:row>97</xdr:row>
      <xdr:rowOff>41363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536415"/>
          <a:ext cx="8382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xdr:rowOff>
    </xdr:from>
    <xdr:to>
      <xdr:col>50</xdr:col>
      <xdr:colOff>114300</xdr:colOff>
      <xdr:row>97</xdr:row>
      <xdr:rowOff>41363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31247"/>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xdr:rowOff>
    </xdr:from>
    <xdr:to>
      <xdr:col>45</xdr:col>
      <xdr:colOff>177800</xdr:colOff>
      <xdr:row>97</xdr:row>
      <xdr:rowOff>32962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31247"/>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32962</xdr:rowOff>
    </xdr:from>
    <xdr:to>
      <xdr:col>41</xdr:col>
      <xdr:colOff>50800</xdr:colOff>
      <xdr:row>97</xdr:row>
      <xdr:rowOff>134119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63612"/>
          <a:ext cx="889000" cy="10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26415</xdr:rowOff>
    </xdr:from>
    <xdr:to>
      <xdr:col>55</xdr:col>
      <xdr:colOff>50800</xdr:colOff>
      <xdr:row>96</xdr:row>
      <xdr:rowOff>128015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4842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162013</xdr:rowOff>
    </xdr:from>
    <xdr:to>
      <xdr:col>50</xdr:col>
      <xdr:colOff>165100</xdr:colOff>
      <xdr:row>97</xdr:row>
      <xdr:rowOff>92163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83290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121247</xdr:rowOff>
    </xdr:from>
    <xdr:to>
      <xdr:col>46</xdr:col>
      <xdr:colOff>38100</xdr:colOff>
      <xdr:row>97</xdr:row>
      <xdr:rowOff>51397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42524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153612</xdr:rowOff>
    </xdr:from>
    <xdr:to>
      <xdr:col>41</xdr:col>
      <xdr:colOff>101600</xdr:colOff>
      <xdr:row>97</xdr:row>
      <xdr:rowOff>83762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74889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83319</xdr:rowOff>
    </xdr:from>
    <xdr:to>
      <xdr:col>36</xdr:col>
      <xdr:colOff>165100</xdr:colOff>
      <xdr:row>98</xdr:row>
      <xdr:rowOff>13469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4596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152600</xdr:rowOff>
    </xdr:from>
    <xdr:to>
      <xdr:col>85</xdr:col>
      <xdr:colOff>127000</xdr:colOff>
      <xdr:row>38</xdr:row>
      <xdr:rowOff>26870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96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155049</xdr:rowOff>
    </xdr:from>
    <xdr:to>
      <xdr:col>81</xdr:col>
      <xdr:colOff>50800</xdr:colOff>
      <xdr:row>38</xdr:row>
      <xdr:rowOff>26870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27249"/>
          <a:ext cx="889000" cy="2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155049</xdr:rowOff>
    </xdr:from>
    <xdr:to>
      <xdr:col>76</xdr:col>
      <xdr:colOff>114300</xdr:colOff>
      <xdr:row>38</xdr:row>
      <xdr:rowOff>64098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27249"/>
          <a:ext cx="889000" cy="25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64098</xdr:rowOff>
    </xdr:from>
    <xdr:to>
      <xdr:col>71</xdr:col>
      <xdr:colOff>177800</xdr:colOff>
      <xdr:row>38</xdr:row>
      <xdr:rowOff>87612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79198"/>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101800</xdr:rowOff>
    </xdr:from>
    <xdr:to>
      <xdr:col>85</xdr:col>
      <xdr:colOff>177800</xdr:colOff>
      <xdr:row>38</xdr:row>
      <xdr:rowOff>31950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80227</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147520</xdr:rowOff>
    </xdr:from>
    <xdr:to>
      <xdr:col>81</xdr:col>
      <xdr:colOff>101600</xdr:colOff>
      <xdr:row>38</xdr:row>
      <xdr:rowOff>77670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68797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104249</xdr:rowOff>
    </xdr:from>
    <xdr:to>
      <xdr:col>76</xdr:col>
      <xdr:colOff>165100</xdr:colOff>
      <xdr:row>37</xdr:row>
      <xdr:rowOff>34399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50926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13298</xdr:rowOff>
    </xdr:from>
    <xdr:to>
      <xdr:col>72</xdr:col>
      <xdr:colOff>38100</xdr:colOff>
      <xdr:row>38</xdr:row>
      <xdr:rowOff>114898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106025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36812</xdr:rowOff>
    </xdr:from>
    <xdr:to>
      <xdr:col>67</xdr:col>
      <xdr:colOff>101600</xdr:colOff>
      <xdr:row>38</xdr:row>
      <xdr:rowOff>138412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129539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77635</xdr:rowOff>
    </xdr:from>
    <xdr:to>
      <xdr:col>85</xdr:col>
      <xdr:colOff>126364</xdr:colOff>
      <xdr:row>57</xdr:row>
      <xdr:rowOff>65748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21585"/>
          <a:ext cx="1269" cy="1016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69575</xdr:rowOff>
    </xdr:from>
    <xdr:ext cx="599010"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84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65748</xdr:rowOff>
    </xdr:from>
    <xdr:to>
      <xdr:col>86</xdr:col>
      <xdr:colOff>25400</xdr:colOff>
      <xdr:row>57</xdr:row>
      <xdr:rowOff>65748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24312</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59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77635</xdr:rowOff>
    </xdr:from>
    <xdr:to>
      <xdr:col>86</xdr:col>
      <xdr:colOff>25400</xdr:colOff>
      <xdr:row>51</xdr:row>
      <xdr:rowOff>77635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65748</xdr:rowOff>
    </xdr:from>
    <xdr:to>
      <xdr:col>85</xdr:col>
      <xdr:colOff>127000</xdr:colOff>
      <xdr:row>57</xdr:row>
      <xdr:rowOff>122669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38398"/>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102861</xdr:rowOff>
    </xdr:from>
    <xdr:ext cx="599010"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189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79984</xdr:rowOff>
    </xdr:from>
    <xdr:to>
      <xdr:col>85</xdr:col>
      <xdr:colOff>177800</xdr:colOff>
      <xdr:row>55</xdr:row>
      <xdr:rowOff>10134</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33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122669</xdr:rowOff>
    </xdr:from>
    <xdr:to>
      <xdr:col>81</xdr:col>
      <xdr:colOff>50800</xdr:colOff>
      <xdr:row>57</xdr:row>
      <xdr:rowOff>135071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95319"/>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75927</xdr:rowOff>
    </xdr:from>
    <xdr:to>
      <xdr:col>81</xdr:col>
      <xdr:colOff>101600</xdr:colOff>
      <xdr:row>55</xdr:row>
      <xdr:rowOff>6077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3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22604</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169095" y="910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135071</xdr:rowOff>
    </xdr:from>
    <xdr:to>
      <xdr:col>76</xdr:col>
      <xdr:colOff>114300</xdr:colOff>
      <xdr:row>58</xdr:row>
      <xdr:rowOff>20600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907721"/>
          <a:ext cx="889000" cy="5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98730</xdr:rowOff>
    </xdr:from>
    <xdr:to>
      <xdr:col>76</xdr:col>
      <xdr:colOff>165100</xdr:colOff>
      <xdr:row>55</xdr:row>
      <xdr:rowOff>28880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3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45407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292795" y="91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20600</xdr:rowOff>
    </xdr:from>
    <xdr:to>
      <xdr:col>71</xdr:col>
      <xdr:colOff>177800</xdr:colOff>
      <xdr:row>58</xdr:row>
      <xdr:rowOff>61347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964700"/>
          <a:ext cx="889000" cy="4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29121</xdr:rowOff>
    </xdr:from>
    <xdr:to>
      <xdr:col>72</xdr:col>
      <xdr:colOff>38100</xdr:colOff>
      <xdr:row>55</xdr:row>
      <xdr:rowOff>130721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45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147248</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03795" y="92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66154</xdr:rowOff>
    </xdr:from>
    <xdr:to>
      <xdr:col>67</xdr:col>
      <xdr:colOff>101600</xdr:colOff>
      <xdr:row>55</xdr:row>
      <xdr:rowOff>167754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49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12831</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14795" y="927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14948</xdr:rowOff>
    </xdr:from>
    <xdr:to>
      <xdr:col>85</xdr:col>
      <xdr:colOff>177800</xdr:colOff>
      <xdr:row>57</xdr:row>
      <xdr:rowOff>116548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101325</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71869</xdr:rowOff>
    </xdr:from>
    <xdr:to>
      <xdr:col>81</xdr:col>
      <xdr:colOff>101600</xdr:colOff>
      <xdr:row>58</xdr:row>
      <xdr:rowOff>2019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164596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69095" y="993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84271</xdr:rowOff>
    </xdr:from>
    <xdr:to>
      <xdr:col>76</xdr:col>
      <xdr:colOff>165100</xdr:colOff>
      <xdr:row>58</xdr:row>
      <xdr:rowOff>14421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5548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9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141250</xdr:rowOff>
    </xdr:from>
    <xdr:to>
      <xdr:col>72</xdr:col>
      <xdr:colOff>38100</xdr:colOff>
      <xdr:row>58</xdr:row>
      <xdr:rowOff>71400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62527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1000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10547</xdr:rowOff>
    </xdr:from>
    <xdr:to>
      <xdr:col>67</xdr:col>
      <xdr:colOff>101600</xdr:colOff>
      <xdr:row>58</xdr:row>
      <xdr:rowOff>112147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103274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132545</xdr:rowOff>
    </xdr:from>
    <xdr:to>
      <xdr:col>85</xdr:col>
      <xdr:colOff>127000</xdr:colOff>
      <xdr:row>78</xdr:row>
      <xdr:rowOff>20051</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5481300" y="13334195"/>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158148</xdr:rowOff>
    </xdr:from>
    <xdr:to>
      <xdr:col>81</xdr:col>
      <xdr:colOff>50800</xdr:colOff>
      <xdr:row>78</xdr:row>
      <xdr:rowOff>20051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359798"/>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158148</xdr:rowOff>
    </xdr:from>
    <xdr:to>
      <xdr:col>76</xdr:col>
      <xdr:colOff>114300</xdr:colOff>
      <xdr:row>78</xdr:row>
      <xdr:rowOff>48695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3703300" y="13359798"/>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48695</xdr:rowOff>
    </xdr:from>
    <xdr:to>
      <xdr:col>71</xdr:col>
      <xdr:colOff>177800</xdr:colOff>
      <xdr:row>78</xdr:row>
      <xdr:rowOff>88334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2814300" y="1342179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81745</xdr:rowOff>
    </xdr:from>
    <xdr:to>
      <xdr:col>85</xdr:col>
      <xdr:colOff>177800</xdr:colOff>
      <xdr:row>78</xdr:row>
      <xdr:rowOff>11895</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2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60172</xdr:rowOff>
    </xdr:from>
    <xdr:ext cx="469744"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26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140701</xdr:rowOff>
    </xdr:from>
    <xdr:to>
      <xdr:col>81</xdr:col>
      <xdr:colOff>101600</xdr:colOff>
      <xdr:row>78</xdr:row>
      <xdr:rowOff>70851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61978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337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107348</xdr:rowOff>
    </xdr:from>
    <xdr:to>
      <xdr:col>76</xdr:col>
      <xdr:colOff>165100</xdr:colOff>
      <xdr:row>78</xdr:row>
      <xdr:rowOff>37498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28625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169345</xdr:rowOff>
    </xdr:from>
    <xdr:to>
      <xdr:col>72</xdr:col>
      <xdr:colOff>38100</xdr:colOff>
      <xdr:row>78</xdr:row>
      <xdr:rowOff>99495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3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90622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6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37534</xdr:rowOff>
    </xdr:from>
    <xdr:to>
      <xdr:col>67</xdr:col>
      <xdr:colOff>101600</xdr:colOff>
      <xdr:row>78</xdr:row>
      <xdr:rowOff>139134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130261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41619</xdr:rowOff>
    </xdr:from>
    <xdr:to>
      <xdr:col>85</xdr:col>
      <xdr:colOff>126364</xdr:colOff>
      <xdr:row>98</xdr:row>
      <xdr:rowOff>101806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6329369"/>
          <a:ext cx="1269" cy="57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105633</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9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101806</xdr:rowOff>
    </xdr:from>
    <xdr:to>
      <xdr:col>86</xdr:col>
      <xdr:colOff>25400</xdr:colOff>
      <xdr:row>98</xdr:row>
      <xdr:rowOff>101806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90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159746</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61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41619</xdr:rowOff>
    </xdr:from>
    <xdr:to>
      <xdr:col>86</xdr:col>
      <xdr:colOff>25400</xdr:colOff>
      <xdr:row>95</xdr:row>
      <xdr:rowOff>41619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32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124895</xdr:rowOff>
    </xdr:from>
    <xdr:to>
      <xdr:col>85</xdr:col>
      <xdr:colOff>127000</xdr:colOff>
      <xdr:row>96</xdr:row>
      <xdr:rowOff>139841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584095"/>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69062</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5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46185</xdr:rowOff>
    </xdr:from>
    <xdr:to>
      <xdr:col>85</xdr:col>
      <xdr:colOff>177800</xdr:colOff>
      <xdr:row>96</xdr:row>
      <xdr:rowOff>147785</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50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116035</xdr:rowOff>
    </xdr:from>
    <xdr:to>
      <xdr:col>81</xdr:col>
      <xdr:colOff>50800</xdr:colOff>
      <xdr:row>96</xdr:row>
      <xdr:rowOff>124895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575235"/>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29942</xdr:rowOff>
    </xdr:from>
    <xdr:to>
      <xdr:col>81</xdr:col>
      <xdr:colOff>101600</xdr:colOff>
      <xdr:row>96</xdr:row>
      <xdr:rowOff>131542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48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148069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62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86686</xdr:rowOff>
    </xdr:from>
    <xdr:to>
      <xdr:col>76</xdr:col>
      <xdr:colOff>114300</xdr:colOff>
      <xdr:row>96</xdr:row>
      <xdr:rowOff>116035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5458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11829</xdr:rowOff>
    </xdr:from>
    <xdr:to>
      <xdr:col>76</xdr:col>
      <xdr:colOff>165100</xdr:colOff>
      <xdr:row>96</xdr:row>
      <xdr:rowOff>113429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47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129956</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2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126453</xdr:rowOff>
    </xdr:from>
    <xdr:to>
      <xdr:col>71</xdr:col>
      <xdr:colOff>177800</xdr:colOff>
      <xdr:row>96</xdr:row>
      <xdr:rowOff>86686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5385503"/>
          <a:ext cx="889000" cy="1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10402</xdr:rowOff>
    </xdr:from>
    <xdr:to>
      <xdr:col>72</xdr:col>
      <xdr:colOff>38100</xdr:colOff>
      <xdr:row>96</xdr:row>
      <xdr:rowOff>112002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4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128529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2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86984</xdr:rowOff>
    </xdr:from>
    <xdr:to>
      <xdr:col>67</xdr:col>
      <xdr:colOff>101600</xdr:colOff>
      <xdr:row>96</xdr:row>
      <xdr:rowOff>17134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89041</xdr:rowOff>
    </xdr:from>
    <xdr:to>
      <xdr:col>85</xdr:col>
      <xdr:colOff>177800</xdr:colOff>
      <xdr:row>97</xdr:row>
      <xdr:rowOff>19191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67468</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74095</xdr:rowOff>
    </xdr:from>
    <xdr:to>
      <xdr:col>81</xdr:col>
      <xdr:colOff>101600</xdr:colOff>
      <xdr:row>97</xdr:row>
      <xdr:rowOff>4245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166822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6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65235</xdr:rowOff>
    </xdr:from>
    <xdr:to>
      <xdr:col>76</xdr:col>
      <xdr:colOff>165100</xdr:colOff>
      <xdr:row>96</xdr:row>
      <xdr:rowOff>166835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157962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35886</xdr:rowOff>
    </xdr:from>
    <xdr:to>
      <xdr:col>72</xdr:col>
      <xdr:colOff>38100</xdr:colOff>
      <xdr:row>96</xdr:row>
      <xdr:rowOff>137486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128613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75653</xdr:rowOff>
    </xdr:from>
    <xdr:to>
      <xdr:col>67</xdr:col>
      <xdr:colOff>101600</xdr:colOff>
      <xdr:row>90</xdr:row>
      <xdr:rowOff>5803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3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22330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10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・総務費が住民一人当たり約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千円となっており、防災拠点庁舎整備事業費等の増により、前年度と比較して増加した。</a:t>
          </a:r>
          <a:endParaRPr lang="ja-JP" altLang="ja-JP" sz="1400">
            <a:effectLst/>
          </a:endParaRPr>
        </a:p>
        <a:p>
          <a:r>
            <a:rPr kumimoji="1" lang="ja-JP" altLang="ja-JP" sz="1100">
              <a:solidFill>
                <a:schemeClr val="dk1"/>
              </a:solidFill>
              <a:effectLst/>
              <a:latin typeface="+mn-lt"/>
              <a:ea typeface="+mn-ea"/>
              <a:cs typeface="+mn-cs"/>
            </a:rPr>
            <a:t>・民生費が住民一人当たり約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万円となっており、幼児教育・保育無償化に伴う施設型給付費等の増加により、前年度と比較して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・商工費が住民一人当たり約２万</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千円となっており、先端産業高度化支援事業費等の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・土木費が住民一人当たり約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千円となっており、防災・減災、国土強靱化緊急対策事業に伴う総合流域防災事業費等の増により、前年度と比較して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財政調整基金（財政調整積立金）残高は、ここ数年１１０億円程度（県債管理基金と合わせた財政調整２基金残高では４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０億円程度）の規模を当初予算編成時の財源不足や災害時等の緊急的な支出への備えとして確保している。</a:t>
          </a:r>
          <a:endParaRPr lang="ja-JP" altLang="ja-JP" sz="1400">
            <a:effectLst/>
          </a:endParaRPr>
        </a:p>
        <a:p>
          <a:r>
            <a:rPr kumimoji="1" lang="ja-JP" altLang="ja-JP" sz="1100">
              <a:solidFill>
                <a:schemeClr val="dk1"/>
              </a:solidFill>
              <a:effectLst/>
              <a:latin typeface="+mn-lt"/>
              <a:ea typeface="+mn-ea"/>
              <a:cs typeface="+mn-cs"/>
            </a:rPr>
            <a:t>　実質収支は黒字となっており、引き続き財政健全化に向けた取組を進め、健全な財政運営を行っていく。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普通会計全体としては毎年度黒字を確保している。</a:t>
          </a:r>
          <a:endParaRPr lang="ja-JP" altLang="ja-JP" sz="1400">
            <a:effectLst/>
          </a:endParaRPr>
        </a:p>
        <a:p>
          <a:r>
            <a:rPr kumimoji="1" lang="ja-JP" altLang="ja-JP" sz="1100">
              <a:solidFill>
                <a:schemeClr val="dk1"/>
              </a:solidFill>
              <a:effectLst/>
              <a:latin typeface="+mn-lt"/>
              <a:ea typeface="+mn-ea"/>
              <a:cs typeface="+mn-cs"/>
            </a:rPr>
            <a:t>　会計毎に見た場合、黒字額の標準財政規模比では電気事業が最も大きいが、黒字額が前年度と比べて伸びているのは、</a:t>
          </a:r>
          <a:r>
            <a:rPr kumimoji="1" lang="ja-JP" altLang="en-US" sz="1100">
              <a:solidFill>
                <a:schemeClr val="dk1"/>
              </a:solidFill>
              <a:effectLst/>
              <a:latin typeface="+mn-lt"/>
              <a:ea typeface="+mn-ea"/>
              <a:cs typeface="+mn-cs"/>
            </a:rPr>
            <a:t>特別修繕引当金の戻入に伴う特別利益により事業収益</a:t>
          </a:r>
          <a:r>
            <a:rPr kumimoji="1" lang="ja-JP" altLang="ja-JP" sz="1100">
              <a:solidFill>
                <a:schemeClr val="dk1"/>
              </a:solidFill>
              <a:effectLst/>
              <a:latin typeface="+mn-lt"/>
              <a:ea typeface="+mn-ea"/>
              <a:cs typeface="+mn-cs"/>
            </a:rPr>
            <a:t>が増加したことによるものである。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569336111</v>
      </c>
      <c r="BO4" s="420"/>
      <c r="BP4" s="420"/>
      <c r="BQ4" s="420"/>
      <c r="BR4" s="420"/>
      <c r="BS4" s="420"/>
      <c r="BT4" s="420"/>
      <c r="BU4" s="421"/>
      <c r="BV4" s="419">
        <v>566801615</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2.4</v>
      </c>
      <c r="CU4" s="426"/>
      <c r="CV4" s="426"/>
      <c r="CW4" s="426"/>
      <c r="CX4" s="426"/>
      <c r="CY4" s="426"/>
      <c r="CZ4" s="426"/>
      <c r="DA4" s="427"/>
      <c r="DB4" s="425">
        <v>1.9</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554089542</v>
      </c>
      <c r="BO5" s="432"/>
      <c r="BP5" s="432"/>
      <c r="BQ5" s="432"/>
      <c r="BR5" s="432"/>
      <c r="BS5" s="432"/>
      <c r="BT5" s="432"/>
      <c r="BU5" s="433"/>
      <c r="BV5" s="431">
        <v>551919958</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92.8</v>
      </c>
      <c r="CU5" s="438"/>
      <c r="CV5" s="438"/>
      <c r="CW5" s="438"/>
      <c r="CX5" s="438"/>
      <c r="CY5" s="438"/>
      <c r="CZ5" s="438"/>
      <c r="DA5" s="439"/>
      <c r="DB5" s="437">
        <v>91.6</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12400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15246569</v>
      </c>
      <c r="BO6" s="432"/>
      <c r="BP6" s="432"/>
      <c r="BQ6" s="432"/>
      <c r="BR6" s="432"/>
      <c r="BS6" s="432"/>
      <c r="BT6" s="432"/>
      <c r="BU6" s="433"/>
      <c r="BV6" s="431">
        <v>14881657</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98.9</v>
      </c>
      <c r="CU6" s="454"/>
      <c r="CV6" s="454"/>
      <c r="CW6" s="454"/>
      <c r="CX6" s="454"/>
      <c r="CY6" s="454"/>
      <c r="CZ6" s="454"/>
      <c r="DA6" s="455"/>
      <c r="DB6" s="453">
        <v>98.6</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9800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7508963</v>
      </c>
      <c r="BO7" s="432"/>
      <c r="BP7" s="432"/>
      <c r="BQ7" s="432"/>
      <c r="BR7" s="432"/>
      <c r="BS7" s="432"/>
      <c r="BT7" s="432"/>
      <c r="BU7" s="433"/>
      <c r="BV7" s="431">
        <v>8630688</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321059189</v>
      </c>
      <c r="CU7" s="432"/>
      <c r="CV7" s="432"/>
      <c r="CW7" s="432"/>
      <c r="CX7" s="432"/>
      <c r="CY7" s="432"/>
      <c r="CZ7" s="432"/>
      <c r="DA7" s="433"/>
      <c r="DB7" s="431">
        <v>323804842</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7800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7737606</v>
      </c>
      <c r="BO8" s="432"/>
      <c r="BP8" s="432"/>
      <c r="BQ8" s="432"/>
      <c r="BR8" s="432"/>
      <c r="BS8" s="432"/>
      <c r="BT8" s="432"/>
      <c r="BU8" s="433"/>
      <c r="BV8" s="431">
        <v>6250969</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0.35313</v>
      </c>
      <c r="CU8" s="451"/>
      <c r="CV8" s="451"/>
      <c r="CW8" s="451"/>
      <c r="CX8" s="451"/>
      <c r="CY8" s="451"/>
      <c r="CZ8" s="451"/>
      <c r="DA8" s="452"/>
      <c r="DB8" s="450">
        <v>0.34665000000000001</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1104069</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9800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1486637</v>
      </c>
      <c r="BO9" s="432"/>
      <c r="BP9" s="432"/>
      <c r="BQ9" s="432"/>
      <c r="BR9" s="432"/>
      <c r="BS9" s="432"/>
      <c r="BT9" s="432"/>
      <c r="BU9" s="433"/>
      <c r="BV9" s="431">
        <v>-410835</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21.2</v>
      </c>
      <c r="CU9" s="438"/>
      <c r="CV9" s="438"/>
      <c r="CW9" s="438"/>
      <c r="CX9" s="438"/>
      <c r="CY9" s="438"/>
      <c r="CZ9" s="438"/>
      <c r="DA9" s="439"/>
      <c r="DB9" s="437">
        <v>21</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1135233</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8900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1469</v>
      </c>
      <c r="BO10" s="432"/>
      <c r="BP10" s="432"/>
      <c r="BQ10" s="432"/>
      <c r="BR10" s="432"/>
      <c r="BS10" s="432"/>
      <c r="BT10" s="432"/>
      <c r="BU10" s="433"/>
      <c r="BV10" s="431">
        <v>4673</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37</v>
      </c>
      <c r="AJ11" s="447"/>
      <c r="AK11" s="447"/>
      <c r="AL11" s="447"/>
      <c r="AM11" s="447"/>
      <c r="AN11" s="447"/>
      <c r="AO11" s="447"/>
      <c r="AP11" s="448"/>
      <c r="AQ11" s="446">
        <v>7800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1095903</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1088186</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1488106</v>
      </c>
      <c r="BO13" s="432"/>
      <c r="BP13" s="432"/>
      <c r="BQ13" s="432"/>
      <c r="BR13" s="432"/>
      <c r="BS13" s="432"/>
      <c r="BT13" s="432"/>
      <c r="BU13" s="433"/>
      <c r="BV13" s="431">
        <v>-406162</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11</v>
      </c>
      <c r="CU13" s="438"/>
      <c r="CV13" s="438"/>
      <c r="CW13" s="438"/>
      <c r="CX13" s="438"/>
      <c r="CY13" s="438"/>
      <c r="CZ13" s="438"/>
      <c r="DA13" s="439"/>
      <c r="DB13" s="437">
        <v>11.9</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1103755</v>
      </c>
      <c r="S14" s="547"/>
      <c r="T14" s="547"/>
      <c r="U14" s="547"/>
      <c r="V14" s="548"/>
      <c r="W14" s="473"/>
      <c r="X14" s="474"/>
      <c r="Y14" s="475"/>
      <c r="Z14" s="500" t="s">
        <v>133</v>
      </c>
      <c r="AA14" s="501"/>
      <c r="AB14" s="501"/>
      <c r="AC14" s="501"/>
      <c r="AD14" s="501"/>
      <c r="AE14" s="501"/>
      <c r="AF14" s="501"/>
      <c r="AG14" s="501"/>
      <c r="AH14" s="502"/>
      <c r="AI14" s="446">
        <v>4888</v>
      </c>
      <c r="AJ14" s="447"/>
      <c r="AK14" s="447"/>
      <c r="AL14" s="447"/>
      <c r="AM14" s="448"/>
      <c r="AN14" s="446">
        <v>15509624</v>
      </c>
      <c r="AO14" s="447"/>
      <c r="AP14" s="447"/>
      <c r="AQ14" s="447"/>
      <c r="AR14" s="447"/>
      <c r="AS14" s="448"/>
      <c r="AT14" s="446">
        <v>3173</v>
      </c>
      <c r="AU14" s="447"/>
      <c r="AV14" s="447"/>
      <c r="AW14" s="447"/>
      <c r="AX14" s="447"/>
      <c r="AY14" s="449"/>
      <c r="AZ14" s="440" t="s">
        <v>134</v>
      </c>
      <c r="BA14" s="441"/>
      <c r="BB14" s="441"/>
      <c r="BC14" s="441"/>
      <c r="BD14" s="441"/>
      <c r="BE14" s="441"/>
      <c r="BF14" s="441"/>
      <c r="BG14" s="441"/>
      <c r="BH14" s="441"/>
      <c r="BI14" s="441"/>
      <c r="BJ14" s="441"/>
      <c r="BK14" s="441"/>
      <c r="BL14" s="441"/>
      <c r="BM14" s="442"/>
      <c r="BN14" s="419">
        <v>100168832</v>
      </c>
      <c r="BO14" s="420"/>
      <c r="BP14" s="420"/>
      <c r="BQ14" s="420"/>
      <c r="BR14" s="420"/>
      <c r="BS14" s="420"/>
      <c r="BT14" s="420"/>
      <c r="BU14" s="421"/>
      <c r="BV14" s="419">
        <v>98260721</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111.2</v>
      </c>
      <c r="CU14" s="541"/>
      <c r="CV14" s="541"/>
      <c r="CW14" s="541"/>
      <c r="CX14" s="541"/>
      <c r="CY14" s="541"/>
      <c r="CZ14" s="541"/>
      <c r="DA14" s="542"/>
      <c r="DB14" s="540">
        <v>113.7</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129</v>
      </c>
      <c r="N15" s="526"/>
      <c r="O15" s="526"/>
      <c r="P15" s="526"/>
      <c r="Q15" s="527"/>
      <c r="R15" s="546">
        <v>1097293</v>
      </c>
      <c r="S15" s="547"/>
      <c r="T15" s="547"/>
      <c r="U15" s="547"/>
      <c r="V15" s="548"/>
      <c r="W15" s="473"/>
      <c r="X15" s="474"/>
      <c r="Y15" s="475"/>
      <c r="Z15" s="500" t="s">
        <v>136</v>
      </c>
      <c r="AA15" s="501"/>
      <c r="AB15" s="501"/>
      <c r="AC15" s="501"/>
      <c r="AD15" s="501"/>
      <c r="AE15" s="501"/>
      <c r="AF15" s="501"/>
      <c r="AG15" s="501"/>
      <c r="AH15" s="502"/>
      <c r="AI15" s="446" t="s">
        <v>137</v>
      </c>
      <c r="AJ15" s="447"/>
      <c r="AK15" s="447"/>
      <c r="AL15" s="447"/>
      <c r="AM15" s="448"/>
      <c r="AN15" s="446" t="s">
        <v>138</v>
      </c>
      <c r="AO15" s="447"/>
      <c r="AP15" s="447"/>
      <c r="AQ15" s="447"/>
      <c r="AR15" s="447"/>
      <c r="AS15" s="448"/>
      <c r="AT15" s="446" t="s">
        <v>139</v>
      </c>
      <c r="AU15" s="447"/>
      <c r="AV15" s="447"/>
      <c r="AW15" s="447"/>
      <c r="AX15" s="447"/>
      <c r="AY15" s="449"/>
      <c r="AZ15" s="428" t="s">
        <v>140</v>
      </c>
      <c r="BA15" s="429"/>
      <c r="BB15" s="429"/>
      <c r="BC15" s="429"/>
      <c r="BD15" s="429"/>
      <c r="BE15" s="429"/>
      <c r="BF15" s="429"/>
      <c r="BG15" s="429"/>
      <c r="BH15" s="429"/>
      <c r="BI15" s="429"/>
      <c r="BJ15" s="429"/>
      <c r="BK15" s="429"/>
      <c r="BL15" s="429"/>
      <c r="BM15" s="430"/>
      <c r="BN15" s="431">
        <v>278348636</v>
      </c>
      <c r="BO15" s="432"/>
      <c r="BP15" s="432"/>
      <c r="BQ15" s="432"/>
      <c r="BR15" s="432"/>
      <c r="BS15" s="432"/>
      <c r="BT15" s="432"/>
      <c r="BU15" s="433"/>
      <c r="BV15" s="431">
        <v>275986780</v>
      </c>
      <c r="BW15" s="432"/>
      <c r="BX15" s="432"/>
      <c r="BY15" s="432"/>
      <c r="BZ15" s="432"/>
      <c r="CA15" s="432"/>
      <c r="CB15" s="432"/>
      <c r="CC15" s="433"/>
      <c r="CD15" s="551" t="s">
        <v>141</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142</v>
      </c>
      <c r="M16" s="560"/>
      <c r="N16" s="560"/>
      <c r="O16" s="560"/>
      <c r="P16" s="560"/>
      <c r="Q16" s="561"/>
      <c r="R16" s="557" t="s">
        <v>143</v>
      </c>
      <c r="S16" s="558"/>
      <c r="T16" s="558"/>
      <c r="U16" s="558"/>
      <c r="V16" s="559"/>
      <c r="W16" s="473"/>
      <c r="X16" s="474"/>
      <c r="Y16" s="475"/>
      <c r="Z16" s="500" t="s">
        <v>144</v>
      </c>
      <c r="AA16" s="501"/>
      <c r="AB16" s="501"/>
      <c r="AC16" s="501"/>
      <c r="AD16" s="501"/>
      <c r="AE16" s="501"/>
      <c r="AF16" s="501"/>
      <c r="AG16" s="501"/>
      <c r="AH16" s="502"/>
      <c r="AI16" s="446" t="s">
        <v>139</v>
      </c>
      <c r="AJ16" s="447"/>
      <c r="AK16" s="447"/>
      <c r="AL16" s="447"/>
      <c r="AM16" s="448"/>
      <c r="AN16" s="446" t="s">
        <v>128</v>
      </c>
      <c r="AO16" s="447"/>
      <c r="AP16" s="447"/>
      <c r="AQ16" s="447"/>
      <c r="AR16" s="447"/>
      <c r="AS16" s="448"/>
      <c r="AT16" s="446" t="s">
        <v>139</v>
      </c>
      <c r="AU16" s="447"/>
      <c r="AV16" s="447"/>
      <c r="AW16" s="447"/>
      <c r="AX16" s="447"/>
      <c r="AY16" s="449"/>
      <c r="AZ16" s="428" t="s">
        <v>145</v>
      </c>
      <c r="BA16" s="429"/>
      <c r="BB16" s="429"/>
      <c r="BC16" s="429"/>
      <c r="BD16" s="429"/>
      <c r="BE16" s="429"/>
      <c r="BF16" s="429"/>
      <c r="BG16" s="429"/>
      <c r="BH16" s="429"/>
      <c r="BI16" s="429"/>
      <c r="BJ16" s="429"/>
      <c r="BK16" s="429"/>
      <c r="BL16" s="429"/>
      <c r="BM16" s="430"/>
      <c r="BN16" s="431">
        <v>125025219</v>
      </c>
      <c r="BO16" s="432"/>
      <c r="BP16" s="432"/>
      <c r="BQ16" s="432"/>
      <c r="BR16" s="432"/>
      <c r="BS16" s="432"/>
      <c r="BT16" s="432"/>
      <c r="BU16" s="433"/>
      <c r="BV16" s="431">
        <v>122849083</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146</v>
      </c>
      <c r="N17" s="555"/>
      <c r="O17" s="555"/>
      <c r="P17" s="555"/>
      <c r="Q17" s="556"/>
      <c r="R17" s="557" t="s">
        <v>147</v>
      </c>
      <c r="S17" s="558"/>
      <c r="T17" s="558"/>
      <c r="U17" s="558"/>
      <c r="V17" s="559"/>
      <c r="W17" s="473"/>
      <c r="X17" s="474"/>
      <c r="Y17" s="475"/>
      <c r="Z17" s="500" t="s">
        <v>148</v>
      </c>
      <c r="AA17" s="501"/>
      <c r="AB17" s="501"/>
      <c r="AC17" s="501"/>
      <c r="AD17" s="501"/>
      <c r="AE17" s="501"/>
      <c r="AF17" s="501"/>
      <c r="AG17" s="501"/>
      <c r="AH17" s="502"/>
      <c r="AI17" s="446">
        <v>2032</v>
      </c>
      <c r="AJ17" s="447"/>
      <c r="AK17" s="447"/>
      <c r="AL17" s="447"/>
      <c r="AM17" s="448"/>
      <c r="AN17" s="446">
        <v>6333744</v>
      </c>
      <c r="AO17" s="447"/>
      <c r="AP17" s="447"/>
      <c r="AQ17" s="447"/>
      <c r="AR17" s="447"/>
      <c r="AS17" s="448"/>
      <c r="AT17" s="446">
        <v>3117</v>
      </c>
      <c r="AU17" s="447"/>
      <c r="AV17" s="447"/>
      <c r="AW17" s="447"/>
      <c r="AX17" s="447"/>
      <c r="AY17" s="449"/>
      <c r="AZ17" s="428" t="s">
        <v>149</v>
      </c>
      <c r="BA17" s="429"/>
      <c r="BB17" s="429"/>
      <c r="BC17" s="429"/>
      <c r="BD17" s="429"/>
      <c r="BE17" s="429"/>
      <c r="BF17" s="429"/>
      <c r="BG17" s="429"/>
      <c r="BH17" s="429"/>
      <c r="BI17" s="429"/>
      <c r="BJ17" s="429"/>
      <c r="BK17" s="429"/>
      <c r="BL17" s="429"/>
      <c r="BM17" s="430"/>
      <c r="BN17" s="431">
        <v>298469205</v>
      </c>
      <c r="BO17" s="432"/>
      <c r="BP17" s="432"/>
      <c r="BQ17" s="432"/>
      <c r="BR17" s="432"/>
      <c r="BS17" s="432"/>
      <c r="BT17" s="432"/>
      <c r="BU17" s="433"/>
      <c r="BV17" s="431">
        <v>297950351</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150</v>
      </c>
      <c r="C18" s="414"/>
      <c r="D18" s="414"/>
      <c r="E18" s="414"/>
      <c r="F18" s="414"/>
      <c r="G18" s="414"/>
      <c r="H18" s="414"/>
      <c r="I18" s="414"/>
      <c r="J18" s="414"/>
      <c r="K18" s="562"/>
      <c r="L18" s="563">
        <v>7735</v>
      </c>
      <c r="M18" s="564"/>
      <c r="N18" s="564"/>
      <c r="O18" s="564"/>
      <c r="P18" s="564"/>
      <c r="Q18" s="564"/>
      <c r="R18" s="564"/>
      <c r="S18" s="564"/>
      <c r="T18" s="564"/>
      <c r="U18" s="564"/>
      <c r="V18" s="564"/>
      <c r="W18" s="473"/>
      <c r="X18" s="474"/>
      <c r="Y18" s="475"/>
      <c r="Z18" s="500" t="s">
        <v>151</v>
      </c>
      <c r="AA18" s="501"/>
      <c r="AB18" s="501"/>
      <c r="AC18" s="501"/>
      <c r="AD18" s="501"/>
      <c r="AE18" s="501"/>
      <c r="AF18" s="501"/>
      <c r="AG18" s="501"/>
      <c r="AH18" s="502"/>
      <c r="AI18" s="446">
        <v>8696</v>
      </c>
      <c r="AJ18" s="447"/>
      <c r="AK18" s="447"/>
      <c r="AL18" s="447"/>
      <c r="AM18" s="448"/>
      <c r="AN18" s="446">
        <v>32344040</v>
      </c>
      <c r="AO18" s="447"/>
      <c r="AP18" s="447"/>
      <c r="AQ18" s="447"/>
      <c r="AR18" s="447"/>
      <c r="AS18" s="448"/>
      <c r="AT18" s="446">
        <v>3719</v>
      </c>
      <c r="AU18" s="447"/>
      <c r="AV18" s="447"/>
      <c r="AW18" s="447"/>
      <c r="AX18" s="447"/>
      <c r="AY18" s="449"/>
      <c r="AZ18" s="531" t="s">
        <v>152</v>
      </c>
      <c r="BA18" s="532"/>
      <c r="BB18" s="532"/>
      <c r="BC18" s="532"/>
      <c r="BD18" s="532"/>
      <c r="BE18" s="532"/>
      <c r="BF18" s="532"/>
      <c r="BG18" s="532"/>
      <c r="BH18" s="532"/>
      <c r="BI18" s="532"/>
      <c r="BJ18" s="532"/>
      <c r="BK18" s="532"/>
      <c r="BL18" s="532"/>
      <c r="BM18" s="533"/>
      <c r="BN18" s="565">
        <v>374294339</v>
      </c>
      <c r="BO18" s="566"/>
      <c r="BP18" s="566"/>
      <c r="BQ18" s="566"/>
      <c r="BR18" s="566"/>
      <c r="BS18" s="566"/>
      <c r="BT18" s="566"/>
      <c r="BU18" s="567"/>
      <c r="BV18" s="565">
        <v>379849969</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153</v>
      </c>
      <c r="C19" s="414"/>
      <c r="D19" s="414"/>
      <c r="E19" s="414"/>
      <c r="F19" s="414"/>
      <c r="G19" s="414"/>
      <c r="H19" s="414"/>
      <c r="I19" s="414"/>
      <c r="J19" s="414"/>
      <c r="K19" s="562"/>
      <c r="L19" s="563">
        <v>142</v>
      </c>
      <c r="M19" s="564"/>
      <c r="N19" s="564"/>
      <c r="O19" s="564"/>
      <c r="P19" s="564"/>
      <c r="Q19" s="564"/>
      <c r="R19" s="564"/>
      <c r="S19" s="564"/>
      <c r="T19" s="564"/>
      <c r="U19" s="564"/>
      <c r="V19" s="564"/>
      <c r="W19" s="473"/>
      <c r="X19" s="474"/>
      <c r="Y19" s="475"/>
      <c r="Z19" s="500" t="s">
        <v>154</v>
      </c>
      <c r="AA19" s="501"/>
      <c r="AB19" s="501"/>
      <c r="AC19" s="501"/>
      <c r="AD19" s="501"/>
      <c r="AE19" s="501"/>
      <c r="AF19" s="501"/>
      <c r="AG19" s="501"/>
      <c r="AH19" s="502"/>
      <c r="AI19" s="446" t="s">
        <v>128</v>
      </c>
      <c r="AJ19" s="447"/>
      <c r="AK19" s="447"/>
      <c r="AL19" s="447"/>
      <c r="AM19" s="448"/>
      <c r="AN19" s="446" t="s">
        <v>139</v>
      </c>
      <c r="AO19" s="447"/>
      <c r="AP19" s="447"/>
      <c r="AQ19" s="447"/>
      <c r="AR19" s="447"/>
      <c r="AS19" s="448"/>
      <c r="AT19" s="446" t="s">
        <v>128</v>
      </c>
      <c r="AU19" s="447"/>
      <c r="AV19" s="447"/>
      <c r="AW19" s="447"/>
      <c r="AX19" s="447"/>
      <c r="AY19" s="449"/>
      <c r="AZ19" s="440" t="s">
        <v>155</v>
      </c>
      <c r="BA19" s="441"/>
      <c r="BB19" s="441"/>
      <c r="BC19" s="441"/>
      <c r="BD19" s="441"/>
      <c r="BE19" s="441"/>
      <c r="BF19" s="441"/>
      <c r="BG19" s="441"/>
      <c r="BH19" s="441"/>
      <c r="BI19" s="441"/>
      <c r="BJ19" s="441"/>
      <c r="BK19" s="441"/>
      <c r="BL19" s="441"/>
      <c r="BM19" s="442"/>
      <c r="BN19" s="419">
        <v>837547249</v>
      </c>
      <c r="BO19" s="420"/>
      <c r="BP19" s="420"/>
      <c r="BQ19" s="420"/>
      <c r="BR19" s="420"/>
      <c r="BS19" s="420"/>
      <c r="BT19" s="420"/>
      <c r="BU19" s="421"/>
      <c r="BV19" s="419">
        <v>844799747</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156</v>
      </c>
      <c r="C20" s="414"/>
      <c r="D20" s="414"/>
      <c r="E20" s="414"/>
      <c r="F20" s="414"/>
      <c r="G20" s="414"/>
      <c r="H20" s="414"/>
      <c r="I20" s="414"/>
      <c r="J20" s="414"/>
      <c r="K20" s="562"/>
      <c r="L20" s="563">
        <v>462858</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15616</v>
      </c>
      <c r="AJ20" s="447"/>
      <c r="AK20" s="447"/>
      <c r="AL20" s="447"/>
      <c r="AM20" s="448"/>
      <c r="AN20" s="446">
        <v>54187408</v>
      </c>
      <c r="AO20" s="447"/>
      <c r="AP20" s="447"/>
      <c r="AQ20" s="447"/>
      <c r="AR20" s="447"/>
      <c r="AS20" s="448"/>
      <c r="AT20" s="446">
        <v>3470</v>
      </c>
      <c r="AU20" s="447"/>
      <c r="AV20" s="447"/>
      <c r="AW20" s="447"/>
      <c r="AX20" s="447"/>
      <c r="AY20" s="449"/>
      <c r="AZ20" s="531" t="s">
        <v>158</v>
      </c>
      <c r="BA20" s="532"/>
      <c r="BB20" s="532"/>
      <c r="BC20" s="532"/>
      <c r="BD20" s="532"/>
      <c r="BE20" s="532"/>
      <c r="BF20" s="532"/>
      <c r="BG20" s="532"/>
      <c r="BH20" s="532"/>
      <c r="BI20" s="532"/>
      <c r="BJ20" s="532"/>
      <c r="BK20" s="532"/>
      <c r="BL20" s="532"/>
      <c r="BM20" s="533"/>
      <c r="BN20" s="565">
        <v>372827340</v>
      </c>
      <c r="BO20" s="566"/>
      <c r="BP20" s="566"/>
      <c r="BQ20" s="566"/>
      <c r="BR20" s="566"/>
      <c r="BS20" s="566"/>
      <c r="BT20" s="566"/>
      <c r="BU20" s="567"/>
      <c r="BV20" s="565">
        <v>403633455</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97.5</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64891134</v>
      </c>
      <c r="BO21" s="420"/>
      <c r="BP21" s="420"/>
      <c r="BQ21" s="420"/>
      <c r="BR21" s="420"/>
      <c r="BS21" s="420"/>
      <c r="BT21" s="420"/>
      <c r="BU21" s="421"/>
      <c r="BV21" s="419">
        <v>47183442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2731410</v>
      </c>
      <c r="BO22" s="432"/>
      <c r="BP22" s="432"/>
      <c r="BQ22" s="432"/>
      <c r="BR22" s="432"/>
      <c r="BS22" s="432"/>
      <c r="BT22" s="432"/>
      <c r="BU22" s="433"/>
      <c r="BV22" s="431">
        <v>2666786</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t="s">
        <v>128</v>
      </c>
      <c r="BO23" s="432"/>
      <c r="BP23" s="432"/>
      <c r="BQ23" s="432"/>
      <c r="BR23" s="432"/>
      <c r="BS23" s="432"/>
      <c r="BT23" s="432"/>
      <c r="BU23" s="433"/>
      <c r="BV23" s="431" t="s">
        <v>139</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t="s">
        <v>128</v>
      </c>
      <c r="BO24" s="566"/>
      <c r="BP24" s="566"/>
      <c r="BQ24" s="566"/>
      <c r="BR24" s="566"/>
      <c r="BS24" s="566"/>
      <c r="BT24" s="566"/>
      <c r="BU24" s="567"/>
      <c r="BV24" s="565" t="s">
        <v>128</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11720820</v>
      </c>
      <c r="BO25" s="420"/>
      <c r="BP25" s="420"/>
      <c r="BQ25" s="420"/>
      <c r="BR25" s="420"/>
      <c r="BS25" s="420"/>
      <c r="BT25" s="420"/>
      <c r="BU25" s="421"/>
      <c r="BV25" s="419">
        <v>11719351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v>32260787</v>
      </c>
      <c r="BO26" s="432"/>
      <c r="BP26" s="432"/>
      <c r="BQ26" s="432"/>
      <c r="BR26" s="432"/>
      <c r="BS26" s="432"/>
      <c r="BT26" s="432"/>
      <c r="BU26" s="433"/>
      <c r="BV26" s="431">
        <v>32754480</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49729798</v>
      </c>
      <c r="BO27" s="566"/>
      <c r="BP27" s="566"/>
      <c r="BQ27" s="566"/>
      <c r="BR27" s="566"/>
      <c r="BS27" s="566"/>
      <c r="BT27" s="566"/>
      <c r="BU27" s="567"/>
      <c r="BV27" s="565">
        <v>49973698</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172</v>
      </c>
      <c r="V30" s="588"/>
      <c r="W30" s="460" t="s">
        <v>174</v>
      </c>
      <c r="X30" s="460"/>
      <c r="Y30" s="460"/>
      <c r="Z30" s="460"/>
      <c r="AA30" s="460"/>
      <c r="AB30" s="460"/>
      <c r="AC30" s="460"/>
      <c r="AD30" s="460"/>
      <c r="AE30" s="460"/>
      <c r="AF30" s="460"/>
      <c r="AG30" s="460"/>
      <c r="AH30" s="460"/>
      <c r="AI30" s="460"/>
      <c r="AJ30" s="460"/>
      <c r="AK30" s="460"/>
      <c r="AL30" s="176"/>
      <c r="AM30" s="588" t="s">
        <v>175</v>
      </c>
      <c r="AN30" s="588"/>
      <c r="AO30" s="460" t="s">
        <v>173</v>
      </c>
      <c r="AP30" s="460"/>
      <c r="AQ30" s="460"/>
      <c r="AR30" s="460"/>
      <c r="AS30" s="460"/>
      <c r="AT30" s="460"/>
      <c r="AU30" s="460"/>
      <c r="AV30" s="460"/>
      <c r="AW30" s="460"/>
      <c r="AX30" s="460"/>
      <c r="AY30" s="460"/>
      <c r="AZ30" s="460"/>
      <c r="BA30" s="460"/>
      <c r="BB30" s="460"/>
      <c r="BC30" s="460"/>
      <c r="BD30" s="201"/>
      <c r="BE30" s="588" t="s">
        <v>175</v>
      </c>
      <c r="BF30" s="588"/>
      <c r="BG30" s="460" t="s">
        <v>173</v>
      </c>
      <c r="BH30" s="460"/>
      <c r="BI30" s="460"/>
      <c r="BJ30" s="460"/>
      <c r="BK30" s="460"/>
      <c r="BL30" s="460"/>
      <c r="BM30" s="460"/>
      <c r="BN30" s="460"/>
      <c r="BO30" s="460"/>
      <c r="BP30" s="460"/>
      <c r="BQ30" s="460"/>
      <c r="BR30" s="460"/>
      <c r="BS30" s="460"/>
      <c r="BT30" s="460"/>
      <c r="BU30" s="460"/>
      <c r="BV30" s="202"/>
      <c r="BW30" s="588" t="s">
        <v>175</v>
      </c>
      <c r="BX30" s="588"/>
      <c r="BY30" s="460" t="s">
        <v>176</v>
      </c>
      <c r="BZ30" s="460"/>
      <c r="CA30" s="460"/>
      <c r="CB30" s="460"/>
      <c r="CC30" s="460"/>
      <c r="CD30" s="460"/>
      <c r="CE30" s="460"/>
      <c r="CF30" s="460"/>
      <c r="CG30" s="460"/>
      <c r="CH30" s="460"/>
      <c r="CI30" s="460"/>
      <c r="CJ30" s="460"/>
      <c r="CK30" s="460"/>
      <c r="CL30" s="460"/>
      <c r="CM30" s="460"/>
      <c r="CN30" s="176"/>
      <c r="CO30" s="588" t="s">
        <v>175</v>
      </c>
      <c r="CP30" s="588"/>
      <c r="CQ30" s="460" t="s">
        <v>177</v>
      </c>
      <c r="CR30" s="460"/>
      <c r="CS30" s="460"/>
      <c r="CT30" s="460"/>
      <c r="CU30" s="460"/>
      <c r="CV30" s="460"/>
      <c r="CW30" s="460"/>
      <c r="CX30" s="460"/>
      <c r="CY30" s="460"/>
      <c r="CZ30" s="460"/>
      <c r="DA30" s="460"/>
      <c r="DB30" s="460"/>
      <c r="DC30" s="460"/>
      <c r="DD30" s="460"/>
      <c r="DE30" s="460"/>
      <c r="DF30" s="176"/>
      <c r="DG30" s="585" t="s">
        <v>178</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工業用水道事業会計</v>
      </c>
      <c r="AP31" s="587"/>
      <c r="AQ31" s="587"/>
      <c r="AR31" s="587"/>
      <c r="AS31" s="587"/>
      <c r="AT31" s="587"/>
      <c r="AU31" s="587"/>
      <c r="AV31" s="587"/>
      <c r="AW31" s="587"/>
      <c r="AX31" s="587"/>
      <c r="AY31" s="587"/>
      <c r="AZ31" s="587"/>
      <c r="BA31" s="587"/>
      <c r="BB31" s="587"/>
      <c r="BC31" s="587"/>
      <c r="BD31" s="200"/>
      <c r="BE31" s="586">
        <f>IF(BG31="","",MAX(C31:D40,U31:V40,AM31:AN40)+1)</f>
        <v>16</v>
      </c>
      <c r="BF31" s="586"/>
      <c r="BG31" s="587" t="str">
        <f>IF('各会計、関係団体の財政状況及び健全化判断比率'!B33="","",'各会計、関係団体の財政状況及び健全化判断比率'!B33)</f>
        <v>県営国民宿舎特別会計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公益財団法人宮崎県私学振興会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小規模企業者等設備導入資金特別会計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電気事業会計</v>
      </c>
      <c r="AP32" s="587"/>
      <c r="AQ32" s="587"/>
      <c r="AR32" s="587"/>
      <c r="AS32" s="587"/>
      <c r="AT32" s="587"/>
      <c r="AU32" s="587"/>
      <c r="AV32" s="587"/>
      <c r="AW32" s="587"/>
      <c r="AX32" s="587"/>
      <c r="AY32" s="587"/>
      <c r="AZ32" s="587"/>
      <c r="BA32" s="587"/>
      <c r="BB32" s="587"/>
      <c r="BC32" s="587"/>
      <c r="BD32" s="200"/>
      <c r="BE32" s="586">
        <f t="shared" ref="BE32:BE40" si="2">IF(BG32="","",BE31+1)</f>
        <v>17</v>
      </c>
      <c r="BF32" s="586"/>
      <c r="BG32" s="587" t="str">
        <f>IF('各会計、関係団体の財政状況及び健全化判断比率'!B34="","",'各会計、関係団体の財政状況及び健全化判断比率'!B34)</f>
        <v>えびの高原スポーツレクリエーション施設特別会計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公益財団法人宮崎県国際交流協会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沿岸漁業改善資金特別会計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地域振興事業会計</v>
      </c>
      <c r="AP33" s="587"/>
      <c r="AQ33" s="587"/>
      <c r="AR33" s="587"/>
      <c r="AS33" s="587"/>
      <c r="AT33" s="587"/>
      <c r="AU33" s="587"/>
      <c r="AV33" s="587"/>
      <c r="AW33" s="587"/>
      <c r="AX33" s="587"/>
      <c r="AY33" s="587"/>
      <c r="AZ33" s="587"/>
      <c r="BA33" s="587"/>
      <c r="BB33" s="587"/>
      <c r="BC33" s="587"/>
      <c r="BD33" s="200"/>
      <c r="BE33" s="586">
        <f t="shared" si="2"/>
        <v>18</v>
      </c>
      <c r="BF33" s="586"/>
      <c r="BG33" s="587" t="str">
        <f>IF('各会計、関係団体の財政状況及び健全化判断比率'!B35="","",'各会計、関係団体の財政状況及び健全化判断比率'!B35)</f>
        <v>港湾整備事業特別会計</v>
      </c>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公益財団法人宮崎県立芸術劇場</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山林基本財産特別会計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県立病院事業会計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公益財団法人宮崎県環境整備公社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拡大造林事業特別会計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23</v>
      </c>
      <c r="CP35" s="586"/>
      <c r="CQ35" s="587" t="str">
        <f>IF('各会計、関係団体の財政状況及び健全化判断比率'!BS11="","",'各会計、関係団体の財政状況及び健全化判断比率'!BS11)</f>
        <v>公益財団法人宮崎県生活衛生営業指導センター</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公共用地取得事業特別会計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24</v>
      </c>
      <c r="CP36" s="586"/>
      <c r="CQ36" s="587" t="str">
        <f>IF('各会計、関係団体の財政状況及び健全化判断比率'!BS12="","",'各会計、関係団体の財政状況及び健全化判断比率'!BS12)</f>
        <v>公益財団法人宮崎県移植推進財団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公債管理特別会計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25</v>
      </c>
      <c r="CP37" s="586"/>
      <c r="CQ37" s="587" t="str">
        <f>IF('各会計、関係団体の財政状況及び健全化判断比率'!BS13="","",'各会計、関係団体の財政状況及び健全化判断比率'!BS13)</f>
        <v>公益財団法人宮崎県健康づくり協会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県立学校実習事業特別会計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26</v>
      </c>
      <c r="CP38" s="586"/>
      <c r="CQ38" s="587" t="str">
        <f>IF('各会計、関係団体の財政状況及び健全化判断比率'!BS14="","",'各会計、関係団体の財政状況及び健全化判断比率'!BS14)</f>
        <v>公益財団法人宮崎県機械技術振興協会</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開発事業特別資金特別会計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27</v>
      </c>
      <c r="CP39" s="586"/>
      <c r="CQ39" s="587" t="str">
        <f>IF('各会計、関係団体の財政状況及び健全化判断比率'!BS15="","",'各会計、関係団体の財政状況及び健全化判断比率'!BS15)</f>
        <v>公益財団法人宮崎県産業振興機構</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育英資金特別会計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28</v>
      </c>
      <c r="CP40" s="586"/>
      <c r="CQ40" s="587" t="str">
        <f>IF('各会計、関係団体の財政状況及び健全化判断比率'!BS16="","",'各会計、関係団体の財政状況及び健全化判断比率'!BS16)</f>
        <v>宮崎県ソフトウェアセンター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sheetData>
  <sheetProtection algorithmName="SHA-512" hashValue="L9akZ2qwejxleerw0glYXHjV6Yq0/dyfzw2Fnv/e/1wshQDmLXSpLvGQ6i59ffvK3iA3Lm5V0kZmO1qfWEO+xg==" saltValue="QA1Hy51A/XwS9RbInIlgo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560</v>
      </c>
      <c r="G33" s="17" t="s">
        <v>561</v>
      </c>
      <c r="H33" s="17" t="s">
        <v>562</v>
      </c>
      <c r="I33" s="17" t="s">
        <v>563</v>
      </c>
      <c r="J33" s="18" t="s">
        <v>564</v>
      </c>
      <c r="K33" s="10"/>
      <c r="L33" s="10"/>
      <c r="M33" s="10"/>
      <c r="N33" s="10"/>
      <c r="O33" s="10"/>
      <c r="P33" s="10"/>
    </row>
    <row r="34" spans="1:16" ht="39" customHeight="1" x14ac:dyDescent="0.2">
      <c r="A34" s="10"/>
      <c r="B34" s="19"/>
      <c r="C34" s="1165" t="s">
        <v>567</v>
      </c>
      <c r="D34" s="1165"/>
      <c r="E34" s="1166"/>
      <c r="F34" s="20">
        <v>5.46</v>
      </c>
      <c r="G34" s="21">
        <v>5.6</v>
      </c>
      <c r="H34" s="21">
        <v>5.79</v>
      </c>
      <c r="I34" s="21">
        <v>5.97</v>
      </c>
      <c r="J34" s="22">
        <v>6.49</v>
      </c>
      <c r="K34" s="10"/>
      <c r="L34" s="10"/>
      <c r="M34" s="10"/>
      <c r="N34" s="10"/>
      <c r="O34" s="10"/>
      <c r="P34" s="10"/>
    </row>
    <row r="35" spans="1:16" ht="39" customHeight="1" x14ac:dyDescent="0.2">
      <c r="A35" s="10"/>
      <c r="B35" s="23"/>
      <c r="C35" s="1159" t="s">
        <v>568</v>
      </c>
      <c r="D35" s="1160"/>
      <c r="E35" s="1161"/>
      <c r="F35" s="24">
        <v>2.19</v>
      </c>
      <c r="G35" s="25">
        <v>2.35</v>
      </c>
      <c r="H35" s="25">
        <v>2.02</v>
      </c>
      <c r="I35" s="25">
        <v>1.9</v>
      </c>
      <c r="J35" s="26">
        <v>2.37</v>
      </c>
      <c r="K35" s="10"/>
      <c r="L35" s="10"/>
      <c r="M35" s="10"/>
      <c r="N35" s="10"/>
      <c r="O35" s="10"/>
      <c r="P35" s="10"/>
    </row>
    <row r="36" spans="1:16" ht="39" customHeight="1" x14ac:dyDescent="0.2">
      <c r="A36" s="10"/>
      <c r="B36" s="23"/>
      <c r="C36" s="1159" t="s">
        <v>569</v>
      </c>
      <c r="D36" s="1160"/>
      <c r="E36" s="1161"/>
      <c r="F36" s="24">
        <v>2.33</v>
      </c>
      <c r="G36" s="25">
        <v>2.2799999999999998</v>
      </c>
      <c r="H36" s="25">
        <v>1.82</v>
      </c>
      <c r="I36" s="25">
        <v>1.65</v>
      </c>
      <c r="J36" s="26">
        <v>1.79</v>
      </c>
      <c r="K36" s="10"/>
      <c r="L36" s="10"/>
      <c r="M36" s="10"/>
      <c r="N36" s="10"/>
      <c r="O36" s="10"/>
      <c r="P36" s="10"/>
    </row>
    <row r="37" spans="1:16" ht="39" customHeight="1" x14ac:dyDescent="0.2">
      <c r="A37" s="10"/>
      <c r="B37" s="23"/>
      <c r="C37" s="1159" t="s">
        <v>570</v>
      </c>
      <c r="D37" s="1160"/>
      <c r="E37" s="1161"/>
      <c r="F37" s="24" t="s">
        <v>520</v>
      </c>
      <c r="G37" s="25" t="s">
        <v>520</v>
      </c>
      <c r="H37" s="25" t="s">
        <v>520</v>
      </c>
      <c r="I37" s="25">
        <v>0.44</v>
      </c>
      <c r="J37" s="26">
        <v>1.1399999999999999</v>
      </c>
      <c r="K37" s="10"/>
      <c r="L37" s="10"/>
      <c r="M37" s="10"/>
      <c r="N37" s="10"/>
      <c r="O37" s="10"/>
      <c r="P37" s="10"/>
    </row>
    <row r="38" spans="1:16" ht="39" customHeight="1" x14ac:dyDescent="0.2">
      <c r="A38" s="10"/>
      <c r="B38" s="23"/>
      <c r="C38" s="1159" t="s">
        <v>571</v>
      </c>
      <c r="D38" s="1160"/>
      <c r="E38" s="1161"/>
      <c r="F38" s="24">
        <v>0.63</v>
      </c>
      <c r="G38" s="25">
        <v>0.63</v>
      </c>
      <c r="H38" s="25">
        <v>0.66</v>
      </c>
      <c r="I38" s="25">
        <v>0.69</v>
      </c>
      <c r="J38" s="26">
        <v>0.64</v>
      </c>
      <c r="K38" s="10"/>
      <c r="L38" s="10"/>
      <c r="M38" s="10"/>
      <c r="N38" s="10"/>
      <c r="O38" s="10"/>
      <c r="P38" s="10"/>
    </row>
    <row r="39" spans="1:16" ht="39" customHeight="1" x14ac:dyDescent="0.2">
      <c r="A39" s="10"/>
      <c r="B39" s="23"/>
      <c r="C39" s="1159" t="s">
        <v>572</v>
      </c>
      <c r="D39" s="1160"/>
      <c r="E39" s="1161"/>
      <c r="F39" s="24">
        <v>0.88</v>
      </c>
      <c r="G39" s="25">
        <v>0.77</v>
      </c>
      <c r="H39" s="25">
        <v>0.72</v>
      </c>
      <c r="I39" s="25">
        <v>0.64</v>
      </c>
      <c r="J39" s="26">
        <v>0.53</v>
      </c>
      <c r="K39" s="10"/>
      <c r="L39" s="10"/>
      <c r="M39" s="10"/>
      <c r="N39" s="10"/>
      <c r="O39" s="10"/>
      <c r="P39" s="10"/>
    </row>
    <row r="40" spans="1:16" ht="39" customHeight="1" x14ac:dyDescent="0.2">
      <c r="A40" s="10"/>
      <c r="B40" s="23"/>
      <c r="C40" s="1159" t="s">
        <v>573</v>
      </c>
      <c r="D40" s="1160"/>
      <c r="E40" s="1161"/>
      <c r="F40" s="24">
        <v>7.0000000000000007E-2</v>
      </c>
      <c r="G40" s="25">
        <v>0.06</v>
      </c>
      <c r="H40" s="25">
        <v>0.06</v>
      </c>
      <c r="I40" s="25">
        <v>0.06</v>
      </c>
      <c r="J40" s="26">
        <v>0.06</v>
      </c>
      <c r="K40" s="10"/>
      <c r="L40" s="10"/>
      <c r="M40" s="10"/>
      <c r="N40" s="10"/>
      <c r="O40" s="10"/>
      <c r="P40" s="10"/>
    </row>
    <row r="41" spans="1:16" ht="39" customHeight="1" x14ac:dyDescent="0.2">
      <c r="A41" s="10"/>
      <c r="B41" s="23"/>
      <c r="C41" s="1159" t="s">
        <v>574</v>
      </c>
      <c r="D41" s="1160"/>
      <c r="E41" s="1161"/>
      <c r="F41" s="24">
        <v>0.02</v>
      </c>
      <c r="G41" s="25">
        <v>0.02</v>
      </c>
      <c r="H41" s="25">
        <v>0.01</v>
      </c>
      <c r="I41" s="25">
        <v>0.01</v>
      </c>
      <c r="J41" s="26">
        <v>0.01</v>
      </c>
      <c r="K41" s="10"/>
      <c r="L41" s="10"/>
      <c r="M41" s="10"/>
      <c r="N41" s="10"/>
      <c r="O41" s="10"/>
      <c r="P41" s="10"/>
    </row>
    <row r="42" spans="1:16" ht="39" customHeight="1" x14ac:dyDescent="0.2">
      <c r="A42" s="10"/>
      <c r="B42" s="27"/>
      <c r="C42" s="1159" t="s">
        <v>575</v>
      </c>
      <c r="D42" s="1160"/>
      <c r="E42" s="1161"/>
      <c r="F42" s="24" t="s">
        <v>576</v>
      </c>
      <c r="G42" s="25" t="s">
        <v>577</v>
      </c>
      <c r="H42" s="25" t="s">
        <v>578</v>
      </c>
      <c r="I42" s="25" t="s">
        <v>577</v>
      </c>
      <c r="J42" s="26" t="s">
        <v>520</v>
      </c>
      <c r="K42" s="10"/>
      <c r="L42" s="10"/>
      <c r="M42" s="10"/>
      <c r="N42" s="10"/>
      <c r="O42" s="10"/>
      <c r="P42" s="10"/>
    </row>
    <row r="43" spans="1:16" ht="39" customHeight="1" thickBot="1" x14ac:dyDescent="0.25">
      <c r="A43" s="10"/>
      <c r="B43" s="28"/>
      <c r="C43" s="1162" t="s">
        <v>579</v>
      </c>
      <c r="D43" s="1163"/>
      <c r="E43" s="1164"/>
      <c r="F43" s="29">
        <v>0.06</v>
      </c>
      <c r="G43" s="30">
        <v>0.02</v>
      </c>
      <c r="H43" s="30">
        <v>0.02</v>
      </c>
      <c r="I43" s="30">
        <v>0.02</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GPgG0tFgYVPLeui6lLQE1tglxGPtbn+5dg8Xu9qD9h6g843MKrm+Ks9QvDkrzHXICA2I+Sd/KYO9e50vSnFFrQ==" saltValue="eu+dTIOKTLkKBB5axmwl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560</v>
      </c>
      <c r="L44" s="44" t="s">
        <v>561</v>
      </c>
      <c r="M44" s="44" t="s">
        <v>562</v>
      </c>
      <c r="N44" s="44" t="s">
        <v>563</v>
      </c>
      <c r="O44" s="45" t="s">
        <v>564</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87126</v>
      </c>
      <c r="L45" s="48">
        <v>86039</v>
      </c>
      <c r="M45" s="48">
        <v>82605</v>
      </c>
      <c r="N45" s="48">
        <v>80787</v>
      </c>
      <c r="O45" s="49">
        <v>78635</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520</v>
      </c>
      <c r="L46" s="52" t="s">
        <v>520</v>
      </c>
      <c r="M46" s="52" t="s">
        <v>520</v>
      </c>
      <c r="N46" s="52" t="s">
        <v>520</v>
      </c>
      <c r="O46" s="53" t="s">
        <v>520</v>
      </c>
      <c r="P46" s="36"/>
      <c r="Q46" s="36"/>
      <c r="R46" s="36"/>
      <c r="S46" s="36"/>
      <c r="T46" s="36"/>
      <c r="U46" s="36"/>
    </row>
    <row r="47" spans="1:21" ht="30.75" customHeight="1" x14ac:dyDescent="0.2">
      <c r="A47" s="36"/>
      <c r="B47" s="1169"/>
      <c r="C47" s="1170"/>
      <c r="D47" s="50"/>
      <c r="E47" s="1175" t="s">
        <v>13</v>
      </c>
      <c r="F47" s="1175"/>
      <c r="G47" s="1175"/>
      <c r="H47" s="1175"/>
      <c r="I47" s="1175"/>
      <c r="J47" s="1176"/>
      <c r="K47" s="51">
        <v>1544</v>
      </c>
      <c r="L47" s="52">
        <v>1727</v>
      </c>
      <c r="M47" s="52">
        <v>1561</v>
      </c>
      <c r="N47" s="52">
        <v>1854</v>
      </c>
      <c r="O47" s="53">
        <v>1877</v>
      </c>
      <c r="P47" s="36"/>
      <c r="Q47" s="36"/>
      <c r="R47" s="36"/>
      <c r="S47" s="36"/>
      <c r="T47" s="36"/>
      <c r="U47" s="36"/>
    </row>
    <row r="48" spans="1:21" ht="30.75" customHeight="1" x14ac:dyDescent="0.2">
      <c r="A48" s="36"/>
      <c r="B48" s="1169"/>
      <c r="C48" s="1170"/>
      <c r="D48" s="50"/>
      <c r="E48" s="1175" t="s">
        <v>14</v>
      </c>
      <c r="F48" s="1175"/>
      <c r="G48" s="1175"/>
      <c r="H48" s="1175"/>
      <c r="I48" s="1175"/>
      <c r="J48" s="1176"/>
      <c r="K48" s="51">
        <v>2816</v>
      </c>
      <c r="L48" s="52">
        <v>2383</v>
      </c>
      <c r="M48" s="52">
        <v>2310</v>
      </c>
      <c r="N48" s="52">
        <v>2278</v>
      </c>
      <c r="O48" s="53">
        <v>1971</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520</v>
      </c>
      <c r="L49" s="52" t="s">
        <v>520</v>
      </c>
      <c r="M49" s="52" t="s">
        <v>520</v>
      </c>
      <c r="N49" s="52" t="s">
        <v>520</v>
      </c>
      <c r="O49" s="53" t="s">
        <v>520</v>
      </c>
      <c r="P49" s="36"/>
      <c r="Q49" s="36"/>
      <c r="R49" s="36"/>
      <c r="S49" s="36"/>
      <c r="T49" s="36"/>
      <c r="U49" s="36"/>
    </row>
    <row r="50" spans="1:21" ht="30.75" customHeight="1" x14ac:dyDescent="0.2">
      <c r="A50" s="36"/>
      <c r="B50" s="1169"/>
      <c r="C50" s="1170"/>
      <c r="D50" s="50"/>
      <c r="E50" s="1175" t="s">
        <v>16</v>
      </c>
      <c r="F50" s="1175"/>
      <c r="G50" s="1175"/>
      <c r="H50" s="1175"/>
      <c r="I50" s="1175"/>
      <c r="J50" s="1176"/>
      <c r="K50" s="51">
        <v>4995</v>
      </c>
      <c r="L50" s="52">
        <v>3307</v>
      </c>
      <c r="M50" s="52">
        <v>3273</v>
      </c>
      <c r="N50" s="52">
        <v>2895</v>
      </c>
      <c r="O50" s="53">
        <v>1287</v>
      </c>
      <c r="P50" s="36"/>
      <c r="Q50" s="36"/>
      <c r="R50" s="36"/>
      <c r="S50" s="36"/>
      <c r="T50" s="36"/>
      <c r="U50" s="36"/>
    </row>
    <row r="51" spans="1:21" ht="30.75" customHeight="1" x14ac:dyDescent="0.2">
      <c r="A51" s="36"/>
      <c r="B51" s="1171"/>
      <c r="C51" s="1172"/>
      <c r="D51" s="54"/>
      <c r="E51" s="1175" t="s">
        <v>17</v>
      </c>
      <c r="F51" s="1175"/>
      <c r="G51" s="1175"/>
      <c r="H51" s="1175"/>
      <c r="I51" s="1175"/>
      <c r="J51" s="1176"/>
      <c r="K51" s="51">
        <v>4</v>
      </c>
      <c r="L51" s="52">
        <v>1</v>
      </c>
      <c r="M51" s="52">
        <v>1</v>
      </c>
      <c r="N51" s="52">
        <v>1</v>
      </c>
      <c r="O51" s="53">
        <v>0</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58744</v>
      </c>
      <c r="L52" s="52">
        <v>58180</v>
      </c>
      <c r="M52" s="52">
        <v>57515</v>
      </c>
      <c r="N52" s="52">
        <v>58775</v>
      </c>
      <c r="O52" s="53">
        <v>56110</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37741</v>
      </c>
      <c r="L53" s="57">
        <v>35277</v>
      </c>
      <c r="M53" s="57">
        <v>32235</v>
      </c>
      <c r="N53" s="57">
        <v>29040</v>
      </c>
      <c r="O53" s="58">
        <v>27660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580</v>
      </c>
      <c r="P54" s="36"/>
      <c r="Q54" s="36"/>
      <c r="R54" s="36"/>
      <c r="S54" s="36"/>
      <c r="T54" s="36"/>
      <c r="U54" s="36"/>
    </row>
    <row r="55" spans="1:21" ht="30.75" customHeight="1" thickBot="1" x14ac:dyDescent="0.3">
      <c r="A55" s="36"/>
      <c r="B55" s="61"/>
      <c r="C55" s="62"/>
      <c r="D55" s="62"/>
      <c r="E55" s="63"/>
      <c r="F55" s="63"/>
      <c r="G55" s="63"/>
      <c r="H55" s="63"/>
      <c r="I55" s="63"/>
      <c r="J55" s="64" t="s">
        <v>2</v>
      </c>
      <c r="K55" s="65" t="s">
        <v>581</v>
      </c>
      <c r="L55" s="66" t="s">
        <v>582</v>
      </c>
      <c r="M55" s="66" t="s">
        <v>583</v>
      </c>
      <c r="N55" s="66" t="s">
        <v>584</v>
      </c>
      <c r="O55" s="67" t="s">
        <v>585</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8161</v>
      </c>
      <c r="L56" s="69">
        <v>8872</v>
      </c>
      <c r="M56" s="69">
        <v>9766</v>
      </c>
      <c r="N56" s="69">
        <v>7074</v>
      </c>
      <c r="O56" s="70">
        <v>6711</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8161</v>
      </c>
      <c r="L57" s="72">
        <v>8872</v>
      </c>
      <c r="M57" s="72">
        <v>9766</v>
      </c>
      <c r="N57" s="72">
        <v>7074</v>
      </c>
      <c r="O57" s="73">
        <v>6711</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Tpz3sgjLRzCCJt0hzo96KGg0sgGF6+oQodxAxOt/6W60wNotYEBmIA3FeANE/VboPqyzveF4wRHkWyVKetZcw==" saltValue="BhX2d9Gg2ECB6NElmqauW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560</v>
      </c>
      <c r="J40" s="385" t="s">
        <v>561</v>
      </c>
      <c r="K40" s="385" t="s">
        <v>562</v>
      </c>
      <c r="L40" s="385" t="s">
        <v>563</v>
      </c>
      <c r="M40" s="386" t="s">
        <v>564</v>
      </c>
    </row>
    <row r="41" spans="2:13" ht="27.75" customHeight="1" x14ac:dyDescent="0.2">
      <c r="B41" s="1193" t="s">
        <v>28</v>
      </c>
      <c r="C41" s="1194"/>
      <c r="D41" s="84"/>
      <c r="E41" s="1199" t="s">
        <v>29</v>
      </c>
      <c r="F41" s="1199"/>
      <c r="G41" s="1199"/>
      <c r="H41" s="1200"/>
      <c r="I41" s="387">
        <v>899416</v>
      </c>
      <c r="J41" s="388">
        <v>881925</v>
      </c>
      <c r="K41" s="388">
        <v>865365</v>
      </c>
      <c r="L41" s="388">
        <v>852394</v>
      </c>
      <c r="M41" s="389">
        <v>842950</v>
      </c>
    </row>
    <row r="42" spans="2:13" ht="27.75" customHeight="1" x14ac:dyDescent="0.2">
      <c r="B42" s="1195"/>
      <c r="C42" s="1196"/>
      <c r="D42" s="85"/>
      <c r="E42" s="1201" t="s">
        <v>30</v>
      </c>
      <c r="F42" s="1201"/>
      <c r="G42" s="1201"/>
      <c r="H42" s="1202"/>
      <c r="I42" s="390">
        <v>15084</v>
      </c>
      <c r="J42" s="391">
        <v>11498</v>
      </c>
      <c r="K42" s="391">
        <v>8460</v>
      </c>
      <c r="L42" s="391">
        <v>5702</v>
      </c>
      <c r="M42" s="392">
        <v>4519</v>
      </c>
    </row>
    <row r="43" spans="2:13" ht="27.75" customHeight="1" x14ac:dyDescent="0.2">
      <c r="B43" s="1195"/>
      <c r="C43" s="1196"/>
      <c r="D43" s="85"/>
      <c r="E43" s="1201" t="s">
        <v>31</v>
      </c>
      <c r="F43" s="1201"/>
      <c r="G43" s="1201"/>
      <c r="H43" s="1202"/>
      <c r="I43" s="390">
        <v>19296</v>
      </c>
      <c r="J43" s="391">
        <v>17555</v>
      </c>
      <c r="K43" s="391">
        <v>14997</v>
      </c>
      <c r="L43" s="391">
        <v>15031</v>
      </c>
      <c r="M43" s="392">
        <v>14854</v>
      </c>
    </row>
    <row r="44" spans="2:13" ht="27.75" customHeight="1" x14ac:dyDescent="0.2">
      <c r="B44" s="1195"/>
      <c r="C44" s="1196"/>
      <c r="D44" s="85"/>
      <c r="E44" s="1201" t="s">
        <v>32</v>
      </c>
      <c r="F44" s="1201"/>
      <c r="G44" s="1201"/>
      <c r="H44" s="1202"/>
      <c r="I44" s="390" t="s">
        <v>520</v>
      </c>
      <c r="J44" s="391" t="s">
        <v>520</v>
      </c>
      <c r="K44" s="391" t="s">
        <v>520</v>
      </c>
      <c r="L44" s="391" t="s">
        <v>520</v>
      </c>
      <c r="M44" s="392" t="s">
        <v>520</v>
      </c>
    </row>
    <row r="45" spans="2:13" ht="27.75" customHeight="1" x14ac:dyDescent="0.2">
      <c r="B45" s="1195"/>
      <c r="C45" s="1196"/>
      <c r="D45" s="85"/>
      <c r="E45" s="1201" t="s">
        <v>33</v>
      </c>
      <c r="F45" s="1201"/>
      <c r="G45" s="1201"/>
      <c r="H45" s="1202"/>
      <c r="I45" s="390">
        <v>136882</v>
      </c>
      <c r="J45" s="391">
        <v>135207</v>
      </c>
      <c r="K45" s="391">
        <v>127231</v>
      </c>
      <c r="L45" s="391">
        <v>126693</v>
      </c>
      <c r="M45" s="392">
        <v>123380</v>
      </c>
    </row>
    <row r="46" spans="2:13" ht="27.75" customHeight="1" x14ac:dyDescent="0.2">
      <c r="B46" s="1195"/>
      <c r="C46" s="1196"/>
      <c r="D46" s="86"/>
      <c r="E46" s="1203" t="s">
        <v>34</v>
      </c>
      <c r="F46" s="1203"/>
      <c r="G46" s="1203"/>
      <c r="H46" s="1204"/>
      <c r="I46" s="390">
        <v>6199</v>
      </c>
      <c r="J46" s="391">
        <v>6416</v>
      </c>
      <c r="K46" s="391">
        <v>5728</v>
      </c>
      <c r="L46" s="391">
        <v>4698</v>
      </c>
      <c r="M46" s="392">
        <v>5888</v>
      </c>
    </row>
    <row r="47" spans="2:13" ht="27.75" customHeight="1" x14ac:dyDescent="0.2">
      <c r="B47" s="1195"/>
      <c r="C47" s="1196"/>
      <c r="D47" s="87"/>
      <c r="E47" s="1205" t="s">
        <v>35</v>
      </c>
      <c r="F47" s="1206"/>
      <c r="G47" s="1206"/>
      <c r="H47" s="1207"/>
      <c r="I47" s="390" t="s">
        <v>520</v>
      </c>
      <c r="J47" s="391" t="s">
        <v>520</v>
      </c>
      <c r="K47" s="391">
        <v>60</v>
      </c>
      <c r="L47" s="391" t="s">
        <v>520</v>
      </c>
      <c r="M47" s="392" t="s">
        <v>520</v>
      </c>
    </row>
    <row r="48" spans="2:13" ht="27.75" customHeight="1" x14ac:dyDescent="0.2">
      <c r="B48" s="1195"/>
      <c r="C48" s="1196"/>
      <c r="D48" s="85"/>
      <c r="E48" s="1201" t="s">
        <v>36</v>
      </c>
      <c r="F48" s="1201"/>
      <c r="G48" s="1201"/>
      <c r="H48" s="1202"/>
      <c r="I48" s="390" t="s">
        <v>520</v>
      </c>
      <c r="J48" s="391" t="s">
        <v>520</v>
      </c>
      <c r="K48" s="391" t="s">
        <v>520</v>
      </c>
      <c r="L48" s="391" t="s">
        <v>520</v>
      </c>
      <c r="M48" s="392" t="s">
        <v>520</v>
      </c>
    </row>
    <row r="49" spans="2:13" ht="27.75" customHeight="1" x14ac:dyDescent="0.2">
      <c r="B49" s="1197"/>
      <c r="C49" s="1198"/>
      <c r="D49" s="85"/>
      <c r="E49" s="1201" t="s">
        <v>37</v>
      </c>
      <c r="F49" s="1201"/>
      <c r="G49" s="1201"/>
      <c r="H49" s="1202"/>
      <c r="I49" s="390" t="s">
        <v>520</v>
      </c>
      <c r="J49" s="391" t="s">
        <v>520</v>
      </c>
      <c r="K49" s="391" t="s">
        <v>520</v>
      </c>
      <c r="L49" s="391" t="s">
        <v>520</v>
      </c>
      <c r="M49" s="392" t="s">
        <v>520</v>
      </c>
    </row>
    <row r="50" spans="2:13" ht="27.75" customHeight="1" x14ac:dyDescent="0.2">
      <c r="B50" s="1208" t="s">
        <v>38</v>
      </c>
      <c r="C50" s="1209"/>
      <c r="D50" s="88"/>
      <c r="E50" s="1201" t="s">
        <v>39</v>
      </c>
      <c r="F50" s="1201"/>
      <c r="G50" s="1201"/>
      <c r="H50" s="1202"/>
      <c r="I50" s="390">
        <v>76384</v>
      </c>
      <c r="J50" s="391">
        <v>78042</v>
      </c>
      <c r="K50" s="391">
        <v>83937</v>
      </c>
      <c r="L50" s="391">
        <v>86765</v>
      </c>
      <c r="M50" s="392">
        <v>87095</v>
      </c>
    </row>
    <row r="51" spans="2:13" ht="27.75" customHeight="1" x14ac:dyDescent="0.2">
      <c r="B51" s="1195"/>
      <c r="C51" s="1196"/>
      <c r="D51" s="85"/>
      <c r="E51" s="1201" t="s">
        <v>40</v>
      </c>
      <c r="F51" s="1201"/>
      <c r="G51" s="1201"/>
      <c r="H51" s="1202"/>
      <c r="I51" s="390">
        <v>11382</v>
      </c>
      <c r="J51" s="391">
        <v>11238</v>
      </c>
      <c r="K51" s="391">
        <v>11021</v>
      </c>
      <c r="L51" s="391">
        <v>8583</v>
      </c>
      <c r="M51" s="392">
        <v>11129</v>
      </c>
    </row>
    <row r="52" spans="2:13" ht="27.75" customHeight="1" x14ac:dyDescent="0.2">
      <c r="B52" s="1197"/>
      <c r="C52" s="1198"/>
      <c r="D52" s="85"/>
      <c r="E52" s="1201" t="s">
        <v>41</v>
      </c>
      <c r="F52" s="1201"/>
      <c r="G52" s="1201"/>
      <c r="H52" s="1202"/>
      <c r="I52" s="390">
        <v>643401</v>
      </c>
      <c r="J52" s="391">
        <v>631233</v>
      </c>
      <c r="K52" s="391">
        <v>620063</v>
      </c>
      <c r="L52" s="391">
        <v>604452</v>
      </c>
      <c r="M52" s="392">
        <v>597801</v>
      </c>
    </row>
    <row r="53" spans="2:13" ht="27.75" customHeight="1" thickBot="1" x14ac:dyDescent="0.25">
      <c r="B53" s="1210" t="s">
        <v>42</v>
      </c>
      <c r="C53" s="1211"/>
      <c r="D53" s="89"/>
      <c r="E53" s="1212" t="s">
        <v>43</v>
      </c>
      <c r="F53" s="1212"/>
      <c r="G53" s="1212"/>
      <c r="H53" s="1213"/>
      <c r="I53" s="393">
        <v>345711</v>
      </c>
      <c r="J53" s="394">
        <v>332088</v>
      </c>
      <c r="K53" s="394">
        <v>306760</v>
      </c>
      <c r="L53" s="394">
        <v>304717</v>
      </c>
      <c r="M53" s="395">
        <v>295566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w0asR2I7+djPzjt6MmSzQXsE0yiQ9FpMUtMo1zg5u0OOX9cVHDWVDua0ABVdavlza/G6J7H/IabM6UwrFD/SA==" saltValue="MaCT6N8nGqSMHxDiYTzE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562</v>
      </c>
      <c r="G54" s="97" t="s">
        <v>563</v>
      </c>
      <c r="H54" s="98" t="s">
        <v>564</v>
      </c>
    </row>
    <row r="55" spans="2:8" ht="52.5" customHeight="1" x14ac:dyDescent="0.2">
      <c r="B55" s="99"/>
      <c r="C55" s="1222" t="s">
        <v>45</v>
      </c>
      <c r="D55" s="1222"/>
      <c r="E55" s="1223"/>
      <c r="F55" s="100">
        <v>11715</v>
      </c>
      <c r="G55" s="100">
        <v>11719</v>
      </c>
      <c r="H55" s="101">
        <v>11721</v>
      </c>
    </row>
    <row r="56" spans="2:8" ht="52.5" customHeight="1" x14ac:dyDescent="0.2">
      <c r="B56" s="102"/>
      <c r="C56" s="1224" t="s">
        <v>46</v>
      </c>
      <c r="D56" s="1224"/>
      <c r="E56" s="1225"/>
      <c r="F56" s="103">
        <v>32767</v>
      </c>
      <c r="G56" s="103">
        <v>32754</v>
      </c>
      <c r="H56" s="104">
        <v>32261</v>
      </c>
    </row>
    <row r="57" spans="2:8" ht="53.25" customHeight="1" x14ac:dyDescent="0.2">
      <c r="B57" s="102"/>
      <c r="C57" s="1226" t="s">
        <v>47</v>
      </c>
      <c r="D57" s="1226"/>
      <c r="E57" s="1227"/>
      <c r="F57" s="105">
        <v>45285</v>
      </c>
      <c r="G57" s="105">
        <v>49974</v>
      </c>
      <c r="H57" s="106">
        <v>49730</v>
      </c>
    </row>
    <row r="58" spans="2:8" ht="45.75" customHeight="1" x14ac:dyDescent="0.2">
      <c r="B58" s="107"/>
      <c r="C58" s="1214" t="s">
        <v>613</v>
      </c>
      <c r="D58" s="1215"/>
      <c r="E58" s="1216"/>
      <c r="F58" s="108">
        <v>24141</v>
      </c>
      <c r="G58" s="108">
        <v>25400</v>
      </c>
      <c r="H58" s="109">
        <v>23871</v>
      </c>
    </row>
    <row r="59" spans="2:8" ht="45.75" customHeight="1" x14ac:dyDescent="0.2">
      <c r="B59" s="107"/>
      <c r="C59" s="1214" t="s">
        <v>614</v>
      </c>
      <c r="D59" s="1215"/>
      <c r="E59" s="1216"/>
      <c r="F59" s="108">
        <v>4234</v>
      </c>
      <c r="G59" s="108">
        <v>7208</v>
      </c>
      <c r="H59" s="109">
        <v>7366</v>
      </c>
    </row>
    <row r="60" spans="2:8" ht="45.75" customHeight="1" x14ac:dyDescent="0.2">
      <c r="B60" s="107"/>
      <c r="C60" s="1214" t="s">
        <v>615</v>
      </c>
      <c r="D60" s="1215"/>
      <c r="E60" s="1216"/>
      <c r="F60" s="108"/>
      <c r="G60" s="108"/>
      <c r="H60" s="109">
        <v>2728</v>
      </c>
    </row>
    <row r="61" spans="2:8" ht="45.75" customHeight="1" x14ac:dyDescent="0.2">
      <c r="B61" s="107"/>
      <c r="C61" s="1214" t="s">
        <v>616</v>
      </c>
      <c r="D61" s="1215"/>
      <c r="E61" s="1216"/>
      <c r="F61" s="108">
        <v>2759</v>
      </c>
      <c r="G61" s="108">
        <v>2451</v>
      </c>
      <c r="H61" s="109">
        <v>2181</v>
      </c>
    </row>
    <row r="62" spans="2:8" ht="45.75" customHeight="1" thickBot="1" x14ac:dyDescent="0.25">
      <c r="B62" s="110"/>
      <c r="C62" s="1217" t="s">
        <v>617</v>
      </c>
      <c r="D62" s="1218"/>
      <c r="E62" s="1219"/>
      <c r="F62" s="111">
        <v>1621</v>
      </c>
      <c r="G62" s="111">
        <v>1802</v>
      </c>
      <c r="H62" s="112">
        <v>1983</v>
      </c>
    </row>
    <row r="63" spans="2:8" ht="52.5" customHeight="1" thickBot="1" x14ac:dyDescent="0.25">
      <c r="B63" s="113"/>
      <c r="C63" s="1220" t="s">
        <v>48</v>
      </c>
      <c r="D63" s="1220"/>
      <c r="E63" s="1221"/>
      <c r="F63" s="114">
        <v>89766</v>
      </c>
      <c r="G63" s="114">
        <v>94448</v>
      </c>
      <c r="H63" s="115">
        <v>93711</v>
      </c>
    </row>
    <row r="64" spans="2:8" ht="15" customHeight="1" x14ac:dyDescent="0.2"/>
  </sheetData>
  <sheetProtection algorithmName="SHA-512" hashValue="E6Zds7ud2Hmn/qc9JfGMZ1uqmO6KfjX15PJwt+llqpqI4YZnUTPDPC8mmXrwswW1u5Njl5ODmJTGGIfXqoUOzQ==" saltValue="2eivU8FeefqaESDgcNkS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E2A3-F3F4-48FA-BBF8-2AA2BF7433CA}">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8"/>
      <c r="B1" s="1287"/>
      <c r="DD1" s="1228"/>
      <c r="DE1" s="1228"/>
    </row>
    <row r="2" spans="1:143" ht="25.5" customHeight="1" x14ac:dyDescent="0.2">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28"/>
      <c r="DE2" s="1228"/>
    </row>
    <row r="3" spans="1:143" ht="25.5" customHeight="1" x14ac:dyDescent="0.2">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28"/>
      <c r="DE3" s="1228"/>
    </row>
    <row r="4" spans="1:143" s="279" customFormat="1" ht="13" x14ac:dyDescent="0.2">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80"/>
      <c r="DG10" s="280"/>
      <c r="DH10" s="280"/>
      <c r="DI10" s="280"/>
      <c r="DJ10" s="280"/>
      <c r="DK10" s="280"/>
      <c r="DL10" s="280"/>
      <c r="DM10" s="280"/>
      <c r="DN10" s="280"/>
      <c r="DO10" s="280"/>
      <c r="DP10" s="280"/>
      <c r="DQ10" s="280"/>
      <c r="DR10" s="280"/>
      <c r="DS10" s="280"/>
      <c r="DT10" s="280"/>
      <c r="DU10" s="280"/>
      <c r="DV10" s="280"/>
      <c r="DW10" s="280"/>
      <c r="EM10" s="279" t="s">
        <v>629</v>
      </c>
    </row>
    <row r="11" spans="1:143" s="279" customFormat="1" ht="13" x14ac:dyDescent="0.2">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80"/>
      <c r="DG12" s="280"/>
      <c r="DH12" s="280"/>
      <c r="DI12" s="280"/>
      <c r="DJ12" s="280"/>
      <c r="DK12" s="280"/>
      <c r="DL12" s="280"/>
      <c r="DM12" s="280"/>
      <c r="DN12" s="280"/>
      <c r="DO12" s="280"/>
      <c r="DP12" s="280"/>
      <c r="DQ12" s="280"/>
      <c r="DR12" s="280"/>
      <c r="DS12" s="280"/>
      <c r="DT12" s="280"/>
      <c r="DU12" s="280"/>
      <c r="DV12" s="280"/>
      <c r="DW12" s="280"/>
      <c r="EM12" s="279" t="s">
        <v>629</v>
      </c>
    </row>
    <row r="13" spans="1:143" s="279" customFormat="1" ht="13" x14ac:dyDescent="0.2">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5"/>
      <c r="C21" s="1281"/>
      <c r="D21" s="1281"/>
      <c r="E21" s="1281"/>
      <c r="F21" s="1281"/>
      <c r="G21" s="1281"/>
      <c r="H21" s="1281"/>
      <c r="I21" s="1281"/>
      <c r="J21" s="1281"/>
      <c r="K21" s="1281"/>
      <c r="L21" s="1281"/>
      <c r="M21" s="1281"/>
      <c r="N21" s="1284"/>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4"/>
      <c r="AU21" s="1281"/>
      <c r="AV21" s="1281"/>
      <c r="AW21" s="1281"/>
      <c r="AX21" s="1281"/>
      <c r="AY21" s="1281"/>
      <c r="AZ21" s="1281"/>
      <c r="BA21" s="1281"/>
      <c r="BB21" s="1281"/>
      <c r="BC21" s="1281"/>
      <c r="BD21" s="1281"/>
      <c r="BE21" s="1281"/>
      <c r="BF21" s="1284"/>
      <c r="BG21" s="1281"/>
      <c r="BH21" s="1281"/>
      <c r="BI21" s="1281"/>
      <c r="BJ21" s="1281"/>
      <c r="BK21" s="1281"/>
      <c r="BL21" s="1281"/>
      <c r="BM21" s="1281"/>
      <c r="BN21" s="1281"/>
      <c r="BO21" s="1281"/>
      <c r="BP21" s="1281"/>
      <c r="BQ21" s="1281"/>
      <c r="BR21" s="1284"/>
      <c r="BS21" s="1281"/>
      <c r="BT21" s="1281"/>
      <c r="BU21" s="1281"/>
      <c r="BV21" s="1281"/>
      <c r="BW21" s="1281"/>
      <c r="BX21" s="1281"/>
      <c r="BY21" s="1281"/>
      <c r="BZ21" s="1281"/>
      <c r="CA21" s="1281"/>
      <c r="CB21" s="1281"/>
      <c r="CC21" s="1281"/>
      <c r="CD21" s="1284"/>
      <c r="CE21" s="1281"/>
      <c r="CF21" s="1281"/>
      <c r="CG21" s="1281"/>
      <c r="CH21" s="1281"/>
      <c r="CI21" s="1281"/>
      <c r="CJ21" s="1281"/>
      <c r="CK21" s="1281"/>
      <c r="CL21" s="1281"/>
      <c r="CM21" s="1281"/>
      <c r="CN21" s="1281"/>
      <c r="CO21" s="1281"/>
      <c r="CP21" s="1284"/>
      <c r="CQ21" s="1281"/>
      <c r="CR21" s="1281"/>
      <c r="CS21" s="1281"/>
      <c r="CT21" s="1281"/>
      <c r="CU21" s="1281"/>
      <c r="CV21" s="1281"/>
      <c r="CW21" s="1281"/>
      <c r="CX21" s="1281"/>
      <c r="CY21" s="1281"/>
      <c r="CZ21" s="1281"/>
      <c r="DA21" s="1281"/>
      <c r="DB21" s="1284"/>
      <c r="DC21" s="1281"/>
      <c r="DD21" s="1280"/>
      <c r="DE21" s="1228"/>
      <c r="MM21" s="1283"/>
    </row>
    <row r="22" spans="1:351" ht="16.5" x14ac:dyDescent="0.2">
      <c r="B22" s="1229"/>
      <c r="MM22" s="1283"/>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2" t="s">
        <v>628</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0"/>
    </row>
    <row r="42" spans="2:109" ht="13" x14ac:dyDescent="0.2">
      <c r="B42" s="1229"/>
      <c r="G42" s="1266"/>
      <c r="I42" s="1265"/>
      <c r="J42" s="1265"/>
      <c r="K42" s="1265"/>
      <c r="AM42" s="1266"/>
      <c r="AN42" s="1266" t="s">
        <v>624</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627</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622</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560</v>
      </c>
      <c r="BQ50" s="1238"/>
      <c r="BR50" s="1238"/>
      <c r="BS50" s="1238"/>
      <c r="BT50" s="1238"/>
      <c r="BU50" s="1238"/>
      <c r="BV50" s="1238"/>
      <c r="BW50" s="1238"/>
      <c r="BX50" s="1238" t="s">
        <v>561</v>
      </c>
      <c r="BY50" s="1238"/>
      <c r="BZ50" s="1238"/>
      <c r="CA50" s="1238"/>
      <c r="CB50" s="1238"/>
      <c r="CC50" s="1238"/>
      <c r="CD50" s="1238"/>
      <c r="CE50" s="1238"/>
      <c r="CF50" s="1238" t="s">
        <v>562</v>
      </c>
      <c r="CG50" s="1238"/>
      <c r="CH50" s="1238"/>
      <c r="CI50" s="1238"/>
      <c r="CJ50" s="1238"/>
      <c r="CK50" s="1238"/>
      <c r="CL50" s="1238"/>
      <c r="CM50" s="1238"/>
      <c r="CN50" s="1238" t="s">
        <v>563</v>
      </c>
      <c r="CO50" s="1238"/>
      <c r="CP50" s="1238"/>
      <c r="CQ50" s="1238"/>
      <c r="CR50" s="1238"/>
      <c r="CS50" s="1238"/>
      <c r="CT50" s="1238"/>
      <c r="CU50" s="1238"/>
      <c r="CV50" s="1238" t="s">
        <v>564</v>
      </c>
      <c r="CW50" s="1238"/>
      <c r="CX50" s="1238"/>
      <c r="CY50" s="1238"/>
      <c r="CZ50" s="1238"/>
      <c r="DA50" s="1238"/>
      <c r="DB50" s="1238"/>
      <c r="DC50" s="1238"/>
    </row>
    <row r="51" spans="1:109" ht="13.5" customHeight="1" x14ac:dyDescent="0.2">
      <c r="B51" s="1229"/>
      <c r="G51" s="1245"/>
      <c r="H51" s="1245"/>
      <c r="I51" s="1279"/>
      <c r="J51" s="1279"/>
      <c r="K51" s="1244"/>
      <c r="L51" s="1244"/>
      <c r="M51" s="1244"/>
      <c r="N51" s="1244"/>
      <c r="AM51" s="1243"/>
      <c r="AN51" s="1237" t="s">
        <v>621</v>
      </c>
      <c r="AO51" s="1237"/>
      <c r="AP51" s="1237"/>
      <c r="AQ51" s="1237"/>
      <c r="AR51" s="1237"/>
      <c r="AS51" s="1237"/>
      <c r="AT51" s="1237"/>
      <c r="AU51" s="1237"/>
      <c r="AV51" s="1237"/>
      <c r="AW51" s="1237"/>
      <c r="AX51" s="1237"/>
      <c r="AY51" s="1237"/>
      <c r="AZ51" s="1237"/>
      <c r="BA51" s="1237"/>
      <c r="BB51" s="1237" t="s">
        <v>619</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122.9</v>
      </c>
      <c r="BY51" s="1236"/>
      <c r="BZ51" s="1236"/>
      <c r="CA51" s="1236"/>
      <c r="CB51" s="1236"/>
      <c r="CC51" s="1236"/>
      <c r="CD51" s="1236"/>
      <c r="CE51" s="1236"/>
      <c r="CF51" s="1236">
        <v>113.6</v>
      </c>
      <c r="CG51" s="1236"/>
      <c r="CH51" s="1236"/>
      <c r="CI51" s="1236"/>
      <c r="CJ51" s="1236"/>
      <c r="CK51" s="1236"/>
      <c r="CL51" s="1236"/>
      <c r="CM51" s="1236"/>
      <c r="CN51" s="1236">
        <v>113.7</v>
      </c>
      <c r="CO51" s="1236"/>
      <c r="CP51" s="1236"/>
      <c r="CQ51" s="1236"/>
      <c r="CR51" s="1236"/>
      <c r="CS51" s="1236"/>
      <c r="CT51" s="1236"/>
      <c r="CU51" s="1236"/>
      <c r="CV51" s="1236">
        <v>111.2</v>
      </c>
      <c r="CW51" s="1236"/>
      <c r="CX51" s="1236"/>
      <c r="CY51" s="1236"/>
      <c r="CZ51" s="1236"/>
      <c r="DA51" s="1236"/>
      <c r="DB51" s="1236"/>
      <c r="DC51" s="1236"/>
    </row>
    <row r="52" spans="1:109" ht="13" x14ac:dyDescent="0.2">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626</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54.9</v>
      </c>
      <c r="BY53" s="1236"/>
      <c r="BZ53" s="1236"/>
      <c r="CA53" s="1236"/>
      <c r="CB53" s="1236"/>
      <c r="CC53" s="1236"/>
      <c r="CD53" s="1236"/>
      <c r="CE53" s="1236"/>
      <c r="CF53" s="1236">
        <v>56.6</v>
      </c>
      <c r="CG53" s="1236"/>
      <c r="CH53" s="1236"/>
      <c r="CI53" s="1236"/>
      <c r="CJ53" s="1236"/>
      <c r="CK53" s="1236"/>
      <c r="CL53" s="1236"/>
      <c r="CM53" s="1236"/>
      <c r="CN53" s="1236">
        <v>58.2</v>
      </c>
      <c r="CO53" s="1236"/>
      <c r="CP53" s="1236"/>
      <c r="CQ53" s="1236"/>
      <c r="CR53" s="1236"/>
      <c r="CS53" s="1236"/>
      <c r="CT53" s="1236"/>
      <c r="CU53" s="1236"/>
      <c r="CV53" s="1236">
        <v>59.7</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620</v>
      </c>
      <c r="AO55" s="1238"/>
      <c r="AP55" s="1238"/>
      <c r="AQ55" s="1238"/>
      <c r="AR55" s="1238"/>
      <c r="AS55" s="1238"/>
      <c r="AT55" s="1238"/>
      <c r="AU55" s="1238"/>
      <c r="AV55" s="1238"/>
      <c r="AW55" s="1238"/>
      <c r="AX55" s="1238"/>
      <c r="AY55" s="1238"/>
      <c r="AZ55" s="1238"/>
      <c r="BA55" s="1238"/>
      <c r="BB55" s="1237" t="s">
        <v>619</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174.6</v>
      </c>
      <c r="BY55" s="1236"/>
      <c r="BZ55" s="1236"/>
      <c r="CA55" s="1236"/>
      <c r="CB55" s="1236"/>
      <c r="CC55" s="1236"/>
      <c r="CD55" s="1236"/>
      <c r="CE55" s="1236"/>
      <c r="CF55" s="1236">
        <v>173</v>
      </c>
      <c r="CG55" s="1236"/>
      <c r="CH55" s="1236"/>
      <c r="CI55" s="1236"/>
      <c r="CJ55" s="1236"/>
      <c r="CK55" s="1236"/>
      <c r="CL55" s="1236"/>
      <c r="CM55" s="1236"/>
      <c r="CN55" s="1236">
        <v>171.9</v>
      </c>
      <c r="CO55" s="1236"/>
      <c r="CP55" s="1236"/>
      <c r="CQ55" s="1236"/>
      <c r="CR55" s="1236"/>
      <c r="CS55" s="1236"/>
      <c r="CT55" s="1236"/>
      <c r="CU55" s="1236"/>
      <c r="CV55" s="1236">
        <v>173</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626</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53.3</v>
      </c>
      <c r="BY57" s="1236"/>
      <c r="BZ57" s="1236"/>
      <c r="CA57" s="1236"/>
      <c r="CB57" s="1236"/>
      <c r="CC57" s="1236"/>
      <c r="CD57" s="1236"/>
      <c r="CE57" s="1236"/>
      <c r="CF57" s="1236">
        <v>53.7</v>
      </c>
      <c r="CG57" s="1236"/>
      <c r="CH57" s="1236"/>
      <c r="CI57" s="1236"/>
      <c r="CJ57" s="1236"/>
      <c r="CK57" s="1236"/>
      <c r="CL57" s="1236"/>
      <c r="CM57" s="1236"/>
      <c r="CN57" s="1236">
        <v>55.8</v>
      </c>
      <c r="CO57" s="1236"/>
      <c r="CP57" s="1236"/>
      <c r="CQ57" s="1236"/>
      <c r="CR57" s="1236"/>
      <c r="CS57" s="1236"/>
      <c r="CT57" s="1236"/>
      <c r="CU57" s="1236"/>
      <c r="CV57" s="1236">
        <v>57.2</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625</v>
      </c>
    </row>
    <row r="64" spans="1:109" ht="13" x14ac:dyDescent="0.2">
      <c r="B64" s="1229"/>
      <c r="G64" s="1266"/>
      <c r="I64" s="1268"/>
      <c r="J64" s="1268"/>
      <c r="K64" s="1268"/>
      <c r="L64" s="1268"/>
      <c r="M64" s="1268"/>
      <c r="N64" s="1267"/>
      <c r="AM64" s="1266"/>
      <c r="AN64" s="1266" t="s">
        <v>624</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623</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622</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560</v>
      </c>
      <c r="BQ72" s="1238"/>
      <c r="BR72" s="1238"/>
      <c r="BS72" s="1238"/>
      <c r="BT72" s="1238"/>
      <c r="BU72" s="1238"/>
      <c r="BV72" s="1238"/>
      <c r="BW72" s="1238"/>
      <c r="BX72" s="1238" t="s">
        <v>561</v>
      </c>
      <c r="BY72" s="1238"/>
      <c r="BZ72" s="1238"/>
      <c r="CA72" s="1238"/>
      <c r="CB72" s="1238"/>
      <c r="CC72" s="1238"/>
      <c r="CD72" s="1238"/>
      <c r="CE72" s="1238"/>
      <c r="CF72" s="1238" t="s">
        <v>562</v>
      </c>
      <c r="CG72" s="1238"/>
      <c r="CH72" s="1238"/>
      <c r="CI72" s="1238"/>
      <c r="CJ72" s="1238"/>
      <c r="CK72" s="1238"/>
      <c r="CL72" s="1238"/>
      <c r="CM72" s="1238"/>
      <c r="CN72" s="1238" t="s">
        <v>563</v>
      </c>
      <c r="CO72" s="1238"/>
      <c r="CP72" s="1238"/>
      <c r="CQ72" s="1238"/>
      <c r="CR72" s="1238"/>
      <c r="CS72" s="1238"/>
      <c r="CT72" s="1238"/>
      <c r="CU72" s="1238"/>
      <c r="CV72" s="1238" t="s">
        <v>564</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621</v>
      </c>
      <c r="AO73" s="1237"/>
      <c r="AP73" s="1237"/>
      <c r="AQ73" s="1237"/>
      <c r="AR73" s="1237"/>
      <c r="AS73" s="1237"/>
      <c r="AT73" s="1237"/>
      <c r="AU73" s="1237"/>
      <c r="AV73" s="1237"/>
      <c r="AW73" s="1237"/>
      <c r="AX73" s="1237"/>
      <c r="AY73" s="1237"/>
      <c r="AZ73" s="1237"/>
      <c r="BA73" s="1237"/>
      <c r="BB73" s="1237" t="s">
        <v>619</v>
      </c>
      <c r="BC73" s="1237"/>
      <c r="BD73" s="1237"/>
      <c r="BE73" s="1237"/>
      <c r="BF73" s="1237"/>
      <c r="BG73" s="1237"/>
      <c r="BH73" s="1237"/>
      <c r="BI73" s="1237"/>
      <c r="BJ73" s="1237"/>
      <c r="BK73" s="1237"/>
      <c r="BL73" s="1237"/>
      <c r="BM73" s="1237"/>
      <c r="BN73" s="1237"/>
      <c r="BO73" s="1237"/>
      <c r="BP73" s="1236">
        <v>126.4</v>
      </c>
      <c r="BQ73" s="1236"/>
      <c r="BR73" s="1236"/>
      <c r="BS73" s="1236"/>
      <c r="BT73" s="1236"/>
      <c r="BU73" s="1236"/>
      <c r="BV73" s="1236"/>
      <c r="BW73" s="1236"/>
      <c r="BX73" s="1236">
        <v>122.9</v>
      </c>
      <c r="BY73" s="1236"/>
      <c r="BZ73" s="1236"/>
      <c r="CA73" s="1236"/>
      <c r="CB73" s="1236"/>
      <c r="CC73" s="1236"/>
      <c r="CD73" s="1236"/>
      <c r="CE73" s="1236"/>
      <c r="CF73" s="1236">
        <v>113.6</v>
      </c>
      <c r="CG73" s="1236"/>
      <c r="CH73" s="1236"/>
      <c r="CI73" s="1236"/>
      <c r="CJ73" s="1236"/>
      <c r="CK73" s="1236"/>
      <c r="CL73" s="1236"/>
      <c r="CM73" s="1236"/>
      <c r="CN73" s="1236">
        <v>113.7</v>
      </c>
      <c r="CO73" s="1236"/>
      <c r="CP73" s="1236"/>
      <c r="CQ73" s="1236"/>
      <c r="CR73" s="1236"/>
      <c r="CS73" s="1236"/>
      <c r="CT73" s="1236"/>
      <c r="CU73" s="1236"/>
      <c r="CV73" s="1236">
        <v>111.2</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618</v>
      </c>
      <c r="BC75" s="1237"/>
      <c r="BD75" s="1237"/>
      <c r="BE75" s="1237"/>
      <c r="BF75" s="1237"/>
      <c r="BG75" s="1237"/>
      <c r="BH75" s="1237"/>
      <c r="BI75" s="1237"/>
      <c r="BJ75" s="1237"/>
      <c r="BK75" s="1237"/>
      <c r="BL75" s="1237"/>
      <c r="BM75" s="1237"/>
      <c r="BN75" s="1237"/>
      <c r="BO75" s="1237"/>
      <c r="BP75" s="1236">
        <v>15.5</v>
      </c>
      <c r="BQ75" s="1236"/>
      <c r="BR75" s="1236"/>
      <c r="BS75" s="1236"/>
      <c r="BT75" s="1236"/>
      <c r="BU75" s="1236"/>
      <c r="BV75" s="1236"/>
      <c r="BW75" s="1236"/>
      <c r="BX75" s="1236">
        <v>14.2</v>
      </c>
      <c r="BY75" s="1236"/>
      <c r="BZ75" s="1236"/>
      <c r="CA75" s="1236"/>
      <c r="CB75" s="1236"/>
      <c r="CC75" s="1236"/>
      <c r="CD75" s="1236"/>
      <c r="CE75" s="1236"/>
      <c r="CF75" s="1236">
        <v>12.9</v>
      </c>
      <c r="CG75" s="1236"/>
      <c r="CH75" s="1236"/>
      <c r="CI75" s="1236"/>
      <c r="CJ75" s="1236"/>
      <c r="CK75" s="1236"/>
      <c r="CL75" s="1236"/>
      <c r="CM75" s="1236"/>
      <c r="CN75" s="1236">
        <v>11.9</v>
      </c>
      <c r="CO75" s="1236"/>
      <c r="CP75" s="1236"/>
      <c r="CQ75" s="1236"/>
      <c r="CR75" s="1236"/>
      <c r="CS75" s="1236"/>
      <c r="CT75" s="1236"/>
      <c r="CU75" s="1236"/>
      <c r="CV75" s="1236">
        <v>11</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620</v>
      </c>
      <c r="AO77" s="1238"/>
      <c r="AP77" s="1238"/>
      <c r="AQ77" s="1238"/>
      <c r="AR77" s="1238"/>
      <c r="AS77" s="1238"/>
      <c r="AT77" s="1238"/>
      <c r="AU77" s="1238"/>
      <c r="AV77" s="1238"/>
      <c r="AW77" s="1238"/>
      <c r="AX77" s="1238"/>
      <c r="AY77" s="1238"/>
      <c r="AZ77" s="1238"/>
      <c r="BA77" s="1238"/>
      <c r="BB77" s="1237" t="s">
        <v>619</v>
      </c>
      <c r="BC77" s="1237"/>
      <c r="BD77" s="1237"/>
      <c r="BE77" s="1237"/>
      <c r="BF77" s="1237"/>
      <c r="BG77" s="1237"/>
      <c r="BH77" s="1237"/>
      <c r="BI77" s="1237"/>
      <c r="BJ77" s="1237"/>
      <c r="BK77" s="1237"/>
      <c r="BL77" s="1237"/>
      <c r="BM77" s="1237"/>
      <c r="BN77" s="1237"/>
      <c r="BO77" s="1237"/>
      <c r="BP77" s="1236">
        <v>169.1</v>
      </c>
      <c r="BQ77" s="1236"/>
      <c r="BR77" s="1236"/>
      <c r="BS77" s="1236"/>
      <c r="BT77" s="1236"/>
      <c r="BU77" s="1236"/>
      <c r="BV77" s="1236"/>
      <c r="BW77" s="1236"/>
      <c r="BX77" s="1236">
        <v>174.6</v>
      </c>
      <c r="BY77" s="1236"/>
      <c r="BZ77" s="1236"/>
      <c r="CA77" s="1236"/>
      <c r="CB77" s="1236"/>
      <c r="CC77" s="1236"/>
      <c r="CD77" s="1236"/>
      <c r="CE77" s="1236"/>
      <c r="CF77" s="1236">
        <v>173</v>
      </c>
      <c r="CG77" s="1236"/>
      <c r="CH77" s="1236"/>
      <c r="CI77" s="1236"/>
      <c r="CJ77" s="1236"/>
      <c r="CK77" s="1236"/>
      <c r="CL77" s="1236"/>
      <c r="CM77" s="1236"/>
      <c r="CN77" s="1236">
        <v>171.9</v>
      </c>
      <c r="CO77" s="1236"/>
      <c r="CP77" s="1236"/>
      <c r="CQ77" s="1236"/>
      <c r="CR77" s="1236"/>
      <c r="CS77" s="1236"/>
      <c r="CT77" s="1236"/>
      <c r="CU77" s="1236"/>
      <c r="CV77" s="1236">
        <v>173</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618</v>
      </c>
      <c r="BC79" s="1237"/>
      <c r="BD79" s="1237"/>
      <c r="BE79" s="1237"/>
      <c r="BF79" s="1237"/>
      <c r="BG79" s="1237"/>
      <c r="BH79" s="1237"/>
      <c r="BI79" s="1237"/>
      <c r="BJ79" s="1237"/>
      <c r="BK79" s="1237"/>
      <c r="BL79" s="1237"/>
      <c r="BM79" s="1237"/>
      <c r="BN79" s="1237"/>
      <c r="BO79" s="1237"/>
      <c r="BP79" s="1236">
        <v>14.1</v>
      </c>
      <c r="BQ79" s="1236"/>
      <c r="BR79" s="1236"/>
      <c r="BS79" s="1236"/>
      <c r="BT79" s="1236"/>
      <c r="BU79" s="1236"/>
      <c r="BV79" s="1236"/>
      <c r="BW79" s="1236"/>
      <c r="BX79" s="1236">
        <v>13.1</v>
      </c>
      <c r="BY79" s="1236"/>
      <c r="BZ79" s="1236"/>
      <c r="CA79" s="1236"/>
      <c r="CB79" s="1236"/>
      <c r="CC79" s="1236"/>
      <c r="CD79" s="1236"/>
      <c r="CE79" s="1236"/>
      <c r="CF79" s="1236">
        <v>12.2</v>
      </c>
      <c r="CG79" s="1236"/>
      <c r="CH79" s="1236"/>
      <c r="CI79" s="1236"/>
      <c r="CJ79" s="1236"/>
      <c r="CK79" s="1236"/>
      <c r="CL79" s="1236"/>
      <c r="CM79" s="1236"/>
      <c r="CN79" s="1236">
        <v>11.7</v>
      </c>
      <c r="CO79" s="1236"/>
      <c r="CP79" s="1236"/>
      <c r="CQ79" s="1236"/>
      <c r="CR79" s="1236"/>
      <c r="CS79" s="1236"/>
      <c r="CT79" s="1236"/>
      <c r="CU79" s="1236"/>
      <c r="CV79" s="1236">
        <v>11.1</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PIcfecqh8Q04/F0CzDszfn5Lh7buZZe+BFFV+NdDUKQ4bDCB+UETOtUVtNQ+LZ3EDGr878hIUTUT6K6nOECJVQ==" saltValue="MlsQNDKvpa3re/uDJXwQh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4DA5-C78A-4C2A-9A32-D38331C8476B}">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507</v>
      </c>
    </row>
  </sheetData>
  <sheetProtection algorithmName="SHA-512" hashValue="y1JvlMLN2u+RColij6M3CQxGbCNVz7Lmfmyyh26WUDJJz+7/Fn0AW2jJKMKXpCBBJEQU7TqgdTmnozDKCa+wKQ==" saltValue="KhWuOUnbLX7ERE9uDUxU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0153-9A2F-434B-975D-A48EE533F4D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507</v>
      </c>
    </row>
  </sheetData>
  <sheetProtection algorithmName="SHA-512" hashValue="wS3MkiA0lo1ZXYM2lCA2D9Vh/8zmyy3YLkicybsN4ZYSXtIS6Ji7pqiwYNG0GN0w1Mc/rnd8whFj0x8xLd17Tg==" saltValue="NpV33OaEsqttd+o7OI/T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551</v>
      </c>
      <c r="B3" s="131"/>
      <c r="C3" s="132"/>
      <c r="D3" s="133">
        <v>78659</v>
      </c>
      <c r="E3" s="134"/>
      <c r="F3" s="135">
        <v>97161</v>
      </c>
      <c r="G3" s="136"/>
      <c r="H3" s="137"/>
    </row>
    <row r="4" spans="1:8" x14ac:dyDescent="0.2">
      <c r="A4" s="138"/>
      <c r="B4" s="139"/>
      <c r="C4" s="140"/>
      <c r="D4" s="141">
        <v>18804</v>
      </c>
      <c r="E4" s="142"/>
      <c r="F4" s="143">
        <v>26543</v>
      </c>
      <c r="G4" s="144"/>
      <c r="H4" s="145"/>
    </row>
    <row r="5" spans="1:8" x14ac:dyDescent="0.2">
      <c r="A5" s="126" t="s">
        <v>553</v>
      </c>
      <c r="B5" s="131"/>
      <c r="C5" s="132"/>
      <c r="D5" s="133">
        <v>80586</v>
      </c>
      <c r="E5" s="134"/>
      <c r="F5" s="135">
        <v>101731</v>
      </c>
      <c r="G5" s="136"/>
      <c r="H5" s="137"/>
    </row>
    <row r="6" spans="1:8" x14ac:dyDescent="0.2">
      <c r="A6" s="138"/>
      <c r="B6" s="139"/>
      <c r="C6" s="140"/>
      <c r="D6" s="141">
        <v>20375</v>
      </c>
      <c r="E6" s="142"/>
      <c r="F6" s="143">
        <v>26906</v>
      </c>
      <c r="G6" s="144"/>
      <c r="H6" s="145"/>
    </row>
    <row r="7" spans="1:8" x14ac:dyDescent="0.2">
      <c r="A7" s="126" t="s">
        <v>554</v>
      </c>
      <c r="B7" s="131"/>
      <c r="C7" s="132"/>
      <c r="D7" s="133">
        <v>92535</v>
      </c>
      <c r="E7" s="134"/>
      <c r="F7" s="135">
        <v>108224</v>
      </c>
      <c r="G7" s="136"/>
      <c r="H7" s="137"/>
    </row>
    <row r="8" spans="1:8" x14ac:dyDescent="0.2">
      <c r="A8" s="138"/>
      <c r="B8" s="139"/>
      <c r="C8" s="140"/>
      <c r="D8" s="141">
        <v>16816</v>
      </c>
      <c r="E8" s="142"/>
      <c r="F8" s="143">
        <v>27358</v>
      </c>
      <c r="G8" s="144"/>
      <c r="H8" s="145"/>
    </row>
    <row r="9" spans="1:8" x14ac:dyDescent="0.2">
      <c r="A9" s="126" t="s">
        <v>555</v>
      </c>
      <c r="B9" s="131"/>
      <c r="C9" s="132"/>
      <c r="D9" s="133">
        <v>89098</v>
      </c>
      <c r="E9" s="134"/>
      <c r="F9" s="135">
        <v>105585</v>
      </c>
      <c r="G9" s="136"/>
      <c r="H9" s="137"/>
    </row>
    <row r="10" spans="1:8" x14ac:dyDescent="0.2">
      <c r="A10" s="138"/>
      <c r="B10" s="139"/>
      <c r="C10" s="140"/>
      <c r="D10" s="141">
        <v>16847</v>
      </c>
      <c r="E10" s="142"/>
      <c r="F10" s="143">
        <v>26225</v>
      </c>
      <c r="G10" s="144"/>
      <c r="H10" s="145"/>
    </row>
    <row r="11" spans="1:8" x14ac:dyDescent="0.2">
      <c r="A11" s="126" t="s">
        <v>556</v>
      </c>
      <c r="B11" s="131"/>
      <c r="C11" s="132"/>
      <c r="D11" s="133">
        <v>97990</v>
      </c>
      <c r="E11" s="134"/>
      <c r="F11" s="135">
        <v>111577</v>
      </c>
      <c r="G11" s="136"/>
      <c r="H11" s="137"/>
    </row>
    <row r="12" spans="1:8" x14ac:dyDescent="0.2">
      <c r="A12" s="138"/>
      <c r="B12" s="139"/>
      <c r="C12" s="146"/>
      <c r="D12" s="141">
        <v>20470</v>
      </c>
      <c r="E12" s="142"/>
      <c r="F12" s="143">
        <v>26257</v>
      </c>
      <c r="G12" s="144"/>
      <c r="H12" s="145"/>
    </row>
    <row r="13" spans="1:8" x14ac:dyDescent="0.2">
      <c r="A13" s="126"/>
      <c r="B13" s="131"/>
      <c r="C13" s="147"/>
      <c r="D13" s="148">
        <v>87774</v>
      </c>
      <c r="E13" s="149"/>
      <c r="F13" s="150">
        <v>104856</v>
      </c>
      <c r="G13" s="151"/>
      <c r="H13" s="137"/>
    </row>
    <row r="14" spans="1:8" x14ac:dyDescent="0.2">
      <c r="A14" s="138"/>
      <c r="B14" s="139"/>
      <c r="C14" s="140"/>
      <c r="D14" s="141">
        <v>18662</v>
      </c>
      <c r="E14" s="142"/>
      <c r="F14" s="143">
        <v>26658</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2.25</v>
      </c>
      <c r="C19" s="152">
        <f>ROUND(VALUE(SUBSTITUTE(実質収支比率等に係る経年分析!G$48,"▲","-")),2)</f>
        <v>2.39</v>
      </c>
      <c r="D19" s="152">
        <f>ROUND(VALUE(SUBSTITUTE(実質収支比率等に係る経年分析!H$48,"▲","-")),2)</f>
        <v>2.04</v>
      </c>
      <c r="E19" s="152">
        <f>ROUND(VALUE(SUBSTITUTE(実質収支比率等に係る経年分析!I$48,"▲","-")),2)</f>
        <v>1.93</v>
      </c>
      <c r="F19" s="152">
        <f>ROUND(VALUE(SUBSTITUTE(実質収支比率等に係る経年分析!J$48,"▲","-")),2)</f>
        <v>2.41</v>
      </c>
    </row>
    <row r="20" spans="1:11" x14ac:dyDescent="0.2">
      <c r="A20" s="152" t="s">
        <v>53</v>
      </c>
      <c r="B20" s="152">
        <f>ROUND(VALUE(SUBSTITUTE(実質収支比率等に係る経年分析!F$47,"▲","-")),2)</f>
        <v>3.54</v>
      </c>
      <c r="C20" s="152">
        <f>ROUND(VALUE(SUBSTITUTE(実質収支比率等に係る経年分析!G$47,"▲","-")),2)</f>
        <v>3.58</v>
      </c>
      <c r="D20" s="152">
        <f>ROUND(VALUE(SUBSTITUTE(実質収支比率等に係る経年分析!H$47,"▲","-")),2)</f>
        <v>3.59</v>
      </c>
      <c r="E20" s="152">
        <f>ROUND(VALUE(SUBSTITUTE(実質収支比率等に係る経年分析!I$47,"▲","-")),2)</f>
        <v>3.62</v>
      </c>
      <c r="F20" s="152">
        <f>ROUND(VALUE(SUBSTITUTE(実質収支比率等に係る経年分析!J$47,"▲","-")),2)</f>
        <v>3.65</v>
      </c>
    </row>
    <row r="21" spans="1:11" x14ac:dyDescent="0.2">
      <c r="A21" s="152" t="s">
        <v>54</v>
      </c>
      <c r="B21" s="152">
        <f>IF(ISNUMBER(VALUE(SUBSTITUTE(実質収支比率等に係る経年分析!F$49,"▲","-"))),ROUND(VALUE(SUBSTITUTE(実質収支比率等に係る経年分析!F$49,"▲","-")),2),NA())</f>
        <v>0.52</v>
      </c>
      <c r="C21" s="152">
        <f>IF(ISNUMBER(VALUE(SUBSTITUTE(実質収支比率等に係る経年分析!G$49,"▲","-"))),ROUND(VALUE(SUBSTITUTE(実質収支比率等に係る経年分析!G$49,"▲","-")),2),NA())</f>
        <v>0.12</v>
      </c>
      <c r="D21" s="152">
        <f>IF(ISNUMBER(VALUE(SUBSTITUTE(実質収支比率等に係る経年分析!H$49,"▲","-"))),ROUND(VALUE(SUBSTITUTE(実質収支比率等に係る経年分析!H$49,"▲","-")),2),NA())</f>
        <v>-0.35</v>
      </c>
      <c r="E21" s="152">
        <f>IF(ISNUMBER(VALUE(SUBSTITUTE(実質収支比率等に係る経年分析!I$49,"▲","-"))),ROUND(VALUE(SUBSTITUTE(実質収支比率等に係る経年分析!I$49,"▲","-")),2),NA())</f>
        <v>-0.13</v>
      </c>
      <c r="F21" s="152">
        <f>IF(ISNUMBER(VALUE(SUBSTITUTE(実質収支比率等に係る経年分析!J$49,"▲","-"))),ROUND(VALUE(SUBSTITUTE(実質収支比率等に係る経年分析!J$49,"▲","-")),2),NA())</f>
        <v>0.46</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0.01</v>
      </c>
    </row>
    <row r="28" spans="1:11" x14ac:dyDescent="0.2">
      <c r="A28" s="153" t="str">
        <f>IF(連結実質赤字比率に係る赤字・黒字の構成分析!C$42="",NA(),連結実質赤字比率に係る赤字・黒字の構成分析!C$42)</f>
        <v>その他会計（赤字）</v>
      </c>
      <c r="B28" s="153">
        <f>IF(ROUND(VALUE(SUBSTITUTE(連結実質赤字比率に係る赤字・黒字の構成分析!F$42,"▲", "-")), 2) &lt; 0, ABS(ROUND(VALUE(SUBSTITUTE(連結実質赤字比率に係る赤字・黒字の構成分析!F$42,"▲", "-")), 2)), NA())</f>
        <v>0.03</v>
      </c>
      <c r="C28" s="153" t="e">
        <f>IF(ROUND(VALUE(SUBSTITUTE(連結実質赤字比率に係る赤字・黒字の構成分析!F$42,"▲", "-")), 2) &gt;= 0, ABS(ROUND(VALUE(SUBSTITUTE(連結実質赤字比率に係る赤字・黒字の構成分析!F$42,"▲", "-")), 2)), NA())</f>
        <v>#N/A</v>
      </c>
      <c r="D28" s="153">
        <f>IF(ROUND(VALUE(SUBSTITUTE(連結実質赤字比率に係る赤字・黒字の構成分析!G$42,"▲", "-")), 2) &lt; 0, ABS(ROUND(VALUE(SUBSTITUTE(連結実質赤字比率に係る赤字・黒字の構成分析!G$42,"▲", "-")), 2)), NA())</f>
        <v>0.01</v>
      </c>
      <c r="E28" s="153" t="e">
        <f>IF(ROUND(VALUE(SUBSTITUTE(連結実質赤字比率に係る赤字・黒字の構成分析!G$42,"▲", "-")), 2) &gt;= 0, ABS(ROUND(VALUE(SUBSTITUTE(連結実質赤字比率に係る赤字・黒字の構成分析!G$42,"▲", "-")), 2)), NA())</f>
        <v>#N/A</v>
      </c>
      <c r="F28" s="153">
        <f>IF(ROUND(VALUE(SUBSTITUTE(連結実質赤字比率に係る赤字・黒字の構成分析!H$42,"▲", "-")), 2) &lt; 0, ABS(ROUND(VALUE(SUBSTITUTE(連結実質赤字比率に係る赤字・黒字の構成分析!H$42,"▲", "-")), 2)), NA())</f>
        <v>0.02</v>
      </c>
      <c r="G28" s="153" t="e">
        <f>IF(ROUND(VALUE(SUBSTITUTE(連結実質赤字比率に係る赤字・黒字の構成分析!H$42,"▲", "-")), 2) &gt;= 0, ABS(ROUND(VALUE(SUBSTITUTE(連結実質赤字比率に係る赤字・黒字の構成分析!H$42,"▲", "-")), 2)), NA())</f>
        <v>#N/A</v>
      </c>
      <c r="H28" s="153">
        <f>IF(ROUND(VALUE(SUBSTITUTE(連結実質赤字比率に係る赤字・黒字の構成分析!I$42,"▲", "-")), 2) &lt; 0, ABS(ROUND(VALUE(SUBSTITUTE(連結実質赤字比率に係る赤字・黒字の構成分析!I$42,"▲", "-")), 2)), NA())</f>
        <v>0.01</v>
      </c>
      <c r="I28" s="153" t="e">
        <f>IF(ROUND(VALUE(SUBSTITUTE(連結実質赤字比率に係る赤字・黒字の構成分析!I$42,"▲", "-")), 2) &gt;= 0, ABS(ROUND(VALUE(SUBSTITUTE(連結実質赤字比率に係る赤字・黒字の構成分析!I$42,"▲", "-")), 2)), NA())</f>
        <v>#N/A</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県立学校実習事業特別会計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0.01</v>
      </c>
    </row>
    <row r="30" spans="1:11" x14ac:dyDescent="0.2">
      <c r="A30" s="153" t="str">
        <f>IF(連結実質赤字比率に係る赤字・黒字の構成分析!C$40="",NA(),連結実質赤字比率に係る赤字・黒字の構成分析!C$40)</f>
        <v>地域振興事業会計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7.0000000000000007E-2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0.06</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0.06</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0.06</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0.06</v>
      </c>
    </row>
    <row r="31" spans="1:11" x14ac:dyDescent="0.2">
      <c r="A31" s="153" t="str">
        <f>IF(連結実質赤字比率に係る赤字・黒字の構成分析!C$39="",NA(),連結実質赤字比率に係る赤字・黒字の構成分析!C$39)</f>
        <v>港湾整備事業特別会計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0.88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0.77</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0.64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0.53</v>
      </c>
    </row>
    <row r="32" spans="1:11" x14ac:dyDescent="0.2">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0.63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0.63</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0.66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0.64</v>
      </c>
    </row>
    <row r="33" spans="1:16" x14ac:dyDescent="0.2">
      <c r="A33" s="153" t="str">
        <f>IF(連結実質赤字比率に係る赤字・黒字の構成分析!C$37="",NA(),連結実質赤字比率に係る赤字・黒字の構成分析!C$37)</f>
        <v>国民健康保険特別会計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0.44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1.1399999999999999</v>
      </c>
    </row>
    <row r="34" spans="1:16" x14ac:dyDescent="0.2">
      <c r="A34" s="153" t="str">
        <f>IF(連結実質赤字比率に係る赤字・黒字の構成分析!C$36="",NA(),連結実質赤字比率に係る赤字・黒字の構成分析!C$36)</f>
        <v>県立病院事業会計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2.33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2.2799999999999998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1.82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1.65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1.79</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2.19</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2.35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2.02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2.37</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5.46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5.6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5.79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5.97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6.49</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58744</v>
      </c>
      <c r="E42" s="154"/>
      <c r="F42" s="154"/>
      <c r="G42" s="154">
        <f>'実質公債費比率（分子）の構造'!L$52</f>
        <v>58180</v>
      </c>
      <c r="H42" s="154"/>
      <c r="I42" s="154"/>
      <c r="J42" s="154">
        <f>'実質公債費比率（分子）の構造'!M$52</f>
        <v>57515</v>
      </c>
      <c r="K42" s="154"/>
      <c r="L42" s="154"/>
      <c r="M42" s="154">
        <f>'実質公債費比率（分子）の構造'!N$52</f>
        <v>58775</v>
      </c>
      <c r="N42" s="154"/>
      <c r="O42" s="154"/>
      <c r="P42" s="154">
        <f>'実質公債費比率（分子）の構造'!O$52</f>
        <v>56110</v>
      </c>
    </row>
    <row r="43" spans="1:16" x14ac:dyDescent="0.2">
      <c r="A43" s="154" t="s">
        <v>62</v>
      </c>
      <c r="B43" s="154">
        <f>'実質公債費比率（分子）の構造'!K$51</f>
        <v>4</v>
      </c>
      <c r="C43" s="154"/>
      <c r="D43" s="154"/>
      <c r="E43" s="154">
        <f>'実質公債費比率（分子）の構造'!L$51</f>
        <v>1</v>
      </c>
      <c r="F43" s="154"/>
      <c r="G43" s="154"/>
      <c r="H43" s="154">
        <f>'実質公債費比率（分子）の構造'!M$51</f>
        <v>1</v>
      </c>
      <c r="I43" s="154"/>
      <c r="J43" s="154"/>
      <c r="K43" s="154">
        <f>'実質公債費比率（分子）の構造'!N$51</f>
        <v>1</v>
      </c>
      <c r="L43" s="154"/>
      <c r="M43" s="154"/>
      <c r="N43" s="154">
        <f>'実質公債費比率（分子）の構造'!O$51</f>
        <v>0</v>
      </c>
      <c r="O43" s="154"/>
      <c r="P43" s="154"/>
    </row>
    <row r="44" spans="1:16" x14ac:dyDescent="0.2">
      <c r="A44" s="154" t="s">
        <v>63</v>
      </c>
      <c r="B44" s="154">
        <f>'実質公債費比率（分子）の構造'!K$50</f>
        <v>4995</v>
      </c>
      <c r="C44" s="154"/>
      <c r="D44" s="154"/>
      <c r="E44" s="154">
        <f>'実質公債費比率（分子）の構造'!L$50</f>
        <v>3307</v>
      </c>
      <c r="F44" s="154"/>
      <c r="G44" s="154"/>
      <c r="H44" s="154">
        <f>'実質公債費比率（分子）の構造'!M$50</f>
        <v>3273</v>
      </c>
      <c r="I44" s="154"/>
      <c r="J44" s="154"/>
      <c r="K44" s="154">
        <f>'実質公債費比率（分子）の構造'!N$50</f>
        <v>2895</v>
      </c>
      <c r="L44" s="154"/>
      <c r="M44" s="154"/>
      <c r="N44" s="154">
        <f>'実質公債費比率（分子）の構造'!O$50</f>
        <v>1287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2816</v>
      </c>
      <c r="C46" s="154"/>
      <c r="D46" s="154"/>
      <c r="E46" s="154">
        <f>'実質公債費比率（分子）の構造'!L$48</f>
        <v>2383</v>
      </c>
      <c r="F46" s="154"/>
      <c r="G46" s="154"/>
      <c r="H46" s="154">
        <f>'実質公債費比率（分子）の構造'!M$48</f>
        <v>2310</v>
      </c>
      <c r="I46" s="154"/>
      <c r="J46" s="154"/>
      <c r="K46" s="154">
        <f>'実質公債費比率（分子）の構造'!N$48</f>
        <v>2278</v>
      </c>
      <c r="L46" s="154"/>
      <c r="M46" s="154"/>
      <c r="N46" s="154">
        <f>'実質公債費比率（分子）の構造'!O$48</f>
        <v>1971</v>
      </c>
      <c r="O46" s="154"/>
      <c r="P46" s="154"/>
    </row>
    <row r="47" spans="1:16" x14ac:dyDescent="0.2">
      <c r="A47" s="154" t="s">
        <v>66</v>
      </c>
      <c r="B47" s="154">
        <f>'実質公債費比率（分子）の構造'!K$47</f>
        <v>1544</v>
      </c>
      <c r="C47" s="154"/>
      <c r="D47" s="154"/>
      <c r="E47" s="154">
        <f>'実質公債費比率（分子）の構造'!L$47</f>
        <v>1727</v>
      </c>
      <c r="F47" s="154"/>
      <c r="G47" s="154"/>
      <c r="H47" s="154">
        <f>'実質公債費比率（分子）の構造'!M$47</f>
        <v>1561</v>
      </c>
      <c r="I47" s="154"/>
      <c r="J47" s="154"/>
      <c r="K47" s="154">
        <f>'実質公債費比率（分子）の構造'!N$47</f>
        <v>1854</v>
      </c>
      <c r="L47" s="154"/>
      <c r="M47" s="154"/>
      <c r="N47" s="154">
        <f>'実質公債費比率（分子）の構造'!O$47</f>
        <v>1877</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87126</v>
      </c>
      <c r="C49" s="154"/>
      <c r="D49" s="154"/>
      <c r="E49" s="154">
        <f>'実質公債費比率（分子）の構造'!L$45</f>
        <v>86039</v>
      </c>
      <c r="F49" s="154"/>
      <c r="G49" s="154"/>
      <c r="H49" s="154">
        <f>'実質公債費比率（分子）の構造'!M$45</f>
        <v>82605</v>
      </c>
      <c r="I49" s="154"/>
      <c r="J49" s="154"/>
      <c r="K49" s="154">
        <f>'実質公債費比率（分子）の構造'!N$45</f>
        <v>80787</v>
      </c>
      <c r="L49" s="154"/>
      <c r="M49" s="154"/>
      <c r="N49" s="154">
        <f>'実質公債費比率（分子）の構造'!O$45</f>
        <v>78635</v>
      </c>
      <c r="O49" s="154"/>
      <c r="P49" s="154"/>
    </row>
    <row r="50" spans="1:16" x14ac:dyDescent="0.2">
      <c r="A50" s="154" t="s">
        <v>69</v>
      </c>
      <c r="B50" s="154" t="e">
        <f>NA()</f>
        <v>#N/A</v>
      </c>
      <c r="C50" s="154">
        <f>IF(ISNUMBER('実質公債費比率（分子）の構造'!K$53),'実質公債費比率（分子）の構造'!K$53,NA())</f>
        <v>37741</v>
      </c>
      <c r="D50" s="154" t="e">
        <f>NA()</f>
        <v>#N/A</v>
      </c>
      <c r="E50" s="154" t="e">
        <f>NA()</f>
        <v>#N/A</v>
      </c>
      <c r="F50" s="154">
        <f>IF(ISNUMBER('実質公債費比率（分子）の構造'!L$53),'実質公債費比率（分子）の構造'!L$53,NA())</f>
        <v>35277</v>
      </c>
      <c r="G50" s="154" t="e">
        <f>NA()</f>
        <v>#N/A</v>
      </c>
      <c r="H50" s="154" t="e">
        <f>NA()</f>
        <v>#N/A</v>
      </c>
      <c r="I50" s="154">
        <f>IF(ISNUMBER('実質公債費比率（分子）の構造'!M$53),'実質公債費比率（分子）の構造'!M$53,NA())</f>
        <v>32235</v>
      </c>
      <c r="J50" s="154" t="e">
        <f>NA()</f>
        <v>#N/A</v>
      </c>
      <c r="K50" s="154" t="e">
        <f>NA()</f>
        <v>#N/A</v>
      </c>
      <c r="L50" s="154">
        <f>IF(ISNUMBER('実質公債費比率（分子）の構造'!N$53),'実質公債費比率（分子）の構造'!N$53,NA())</f>
        <v>29040</v>
      </c>
      <c r="M50" s="154" t="e">
        <f>NA()</f>
        <v>#N/A</v>
      </c>
      <c r="N50" s="154" t="e">
        <f>NA()</f>
        <v>#N/A</v>
      </c>
      <c r="O50" s="154">
        <f>IF(ISNUMBER('実質公債費比率（分子）の構造'!O$53),'実質公債費比率（分子）の構造'!O$53,NA())</f>
        <v>27660</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643401</v>
      </c>
      <c r="E56" s="153"/>
      <c r="F56" s="153"/>
      <c r="G56" s="153">
        <f>'将来負担比率（分子）の構造'!J$52</f>
        <v>631233</v>
      </c>
      <c r="H56" s="153"/>
      <c r="I56" s="153"/>
      <c r="J56" s="153">
        <f>'将来負担比率（分子）の構造'!K$52</f>
        <v>620063</v>
      </c>
      <c r="K56" s="153"/>
      <c r="L56" s="153"/>
      <c r="M56" s="153">
        <f>'将来負担比率（分子）の構造'!L$52</f>
        <v>604452</v>
      </c>
      <c r="N56" s="153"/>
      <c r="O56" s="153"/>
      <c r="P56" s="153">
        <f>'将来負担比率（分子）の構造'!M$52</f>
        <v>597801</v>
      </c>
    </row>
    <row r="57" spans="1:16" x14ac:dyDescent="0.2">
      <c r="A57" s="153" t="s">
        <v>40</v>
      </c>
      <c r="B57" s="153"/>
      <c r="C57" s="153"/>
      <c r="D57" s="153">
        <f>'将来負担比率（分子）の構造'!I$51</f>
        <v>11382</v>
      </c>
      <c r="E57" s="153"/>
      <c r="F57" s="153"/>
      <c r="G57" s="153">
        <f>'将来負担比率（分子）の構造'!J$51</f>
        <v>11238</v>
      </c>
      <c r="H57" s="153"/>
      <c r="I57" s="153"/>
      <c r="J57" s="153">
        <f>'将来負担比率（分子）の構造'!K$51</f>
        <v>11021</v>
      </c>
      <c r="K57" s="153"/>
      <c r="L57" s="153"/>
      <c r="M57" s="153">
        <f>'将来負担比率（分子）の構造'!L$51</f>
        <v>8583</v>
      </c>
      <c r="N57" s="153"/>
      <c r="O57" s="153"/>
      <c r="P57" s="153">
        <f>'将来負担比率（分子）の構造'!M$51</f>
        <v>11129</v>
      </c>
    </row>
    <row r="58" spans="1:16" x14ac:dyDescent="0.2">
      <c r="A58" s="153" t="s">
        <v>39</v>
      </c>
      <c r="B58" s="153"/>
      <c r="C58" s="153"/>
      <c r="D58" s="153">
        <f>'将来負担比率（分子）の構造'!I$50</f>
        <v>76384</v>
      </c>
      <c r="E58" s="153"/>
      <c r="F58" s="153"/>
      <c r="G58" s="153">
        <f>'将来負担比率（分子）の構造'!J$50</f>
        <v>78042</v>
      </c>
      <c r="H58" s="153"/>
      <c r="I58" s="153"/>
      <c r="J58" s="153">
        <f>'将来負担比率（分子）の構造'!K$50</f>
        <v>83937</v>
      </c>
      <c r="K58" s="153"/>
      <c r="L58" s="153"/>
      <c r="M58" s="153">
        <f>'将来負担比率（分子）の構造'!L$50</f>
        <v>86765</v>
      </c>
      <c r="N58" s="153"/>
      <c r="O58" s="153"/>
      <c r="P58" s="153">
        <f>'将来負担比率（分子）の構造'!M$50</f>
        <v>87095</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6199</v>
      </c>
      <c r="C61" s="153"/>
      <c r="D61" s="153"/>
      <c r="E61" s="153">
        <f>'将来負担比率（分子）の構造'!J$46</f>
        <v>6416</v>
      </c>
      <c r="F61" s="153"/>
      <c r="G61" s="153"/>
      <c r="H61" s="153">
        <f>'将来負担比率（分子）の構造'!K$46</f>
        <v>5728</v>
      </c>
      <c r="I61" s="153"/>
      <c r="J61" s="153"/>
      <c r="K61" s="153">
        <f>'将来負担比率（分子）の構造'!L$46</f>
        <v>4698</v>
      </c>
      <c r="L61" s="153"/>
      <c r="M61" s="153"/>
      <c r="N61" s="153">
        <f>'将来負担比率（分子）の構造'!M$46</f>
        <v>5888</v>
      </c>
      <c r="O61" s="153"/>
      <c r="P61" s="153"/>
    </row>
    <row r="62" spans="1:16" x14ac:dyDescent="0.2">
      <c r="A62" s="153" t="s">
        <v>33</v>
      </c>
      <c r="B62" s="153">
        <f>'将来負担比率（分子）の構造'!I$45</f>
        <v>136882</v>
      </c>
      <c r="C62" s="153"/>
      <c r="D62" s="153"/>
      <c r="E62" s="153">
        <f>'将来負担比率（分子）の構造'!J$45</f>
        <v>135207</v>
      </c>
      <c r="F62" s="153"/>
      <c r="G62" s="153"/>
      <c r="H62" s="153">
        <f>'将来負担比率（分子）の構造'!K$45</f>
        <v>127231</v>
      </c>
      <c r="I62" s="153"/>
      <c r="J62" s="153"/>
      <c r="K62" s="153">
        <f>'将来負担比率（分子）の構造'!L$45</f>
        <v>126693</v>
      </c>
      <c r="L62" s="153"/>
      <c r="M62" s="153"/>
      <c r="N62" s="153">
        <f>'将来負担比率（分子）の構造'!M$45</f>
        <v>123380</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19296</v>
      </c>
      <c r="C64" s="153"/>
      <c r="D64" s="153"/>
      <c r="E64" s="153">
        <f>'将来負担比率（分子）の構造'!J$43</f>
        <v>17555</v>
      </c>
      <c r="F64" s="153"/>
      <c r="G64" s="153"/>
      <c r="H64" s="153">
        <f>'将来負担比率（分子）の構造'!K$43</f>
        <v>14997</v>
      </c>
      <c r="I64" s="153"/>
      <c r="J64" s="153"/>
      <c r="K64" s="153">
        <f>'将来負担比率（分子）の構造'!L$43</f>
        <v>15031</v>
      </c>
      <c r="L64" s="153"/>
      <c r="M64" s="153"/>
      <c r="N64" s="153">
        <f>'将来負担比率（分子）の構造'!M$43</f>
        <v>14854</v>
      </c>
      <c r="O64" s="153"/>
      <c r="P64" s="153"/>
    </row>
    <row r="65" spans="1:16" x14ac:dyDescent="0.2">
      <c r="A65" s="153" t="s">
        <v>30</v>
      </c>
      <c r="B65" s="153">
        <f>'将来負担比率（分子）の構造'!I$42</f>
        <v>15084</v>
      </c>
      <c r="C65" s="153"/>
      <c r="D65" s="153"/>
      <c r="E65" s="153">
        <f>'将来負担比率（分子）の構造'!J$42</f>
        <v>11498</v>
      </c>
      <c r="F65" s="153"/>
      <c r="G65" s="153"/>
      <c r="H65" s="153">
        <f>'将来負担比率（分子）の構造'!K$42</f>
        <v>8460</v>
      </c>
      <c r="I65" s="153"/>
      <c r="J65" s="153"/>
      <c r="K65" s="153">
        <f>'将来負担比率（分子）の構造'!L$42</f>
        <v>5702</v>
      </c>
      <c r="L65" s="153"/>
      <c r="M65" s="153"/>
      <c r="N65" s="153">
        <f>'将来負担比率（分子）の構造'!M$42</f>
        <v>4519</v>
      </c>
      <c r="O65" s="153"/>
      <c r="P65" s="153"/>
    </row>
    <row r="66" spans="1:16" x14ac:dyDescent="0.2">
      <c r="A66" s="153" t="s">
        <v>29</v>
      </c>
      <c r="B66" s="153">
        <f>'将来負担比率（分子）の構造'!I$41</f>
        <v>899416</v>
      </c>
      <c r="C66" s="153"/>
      <c r="D66" s="153"/>
      <c r="E66" s="153">
        <f>'将来負担比率（分子）の構造'!J$41</f>
        <v>881925</v>
      </c>
      <c r="F66" s="153"/>
      <c r="G66" s="153"/>
      <c r="H66" s="153">
        <f>'将来負担比率（分子）の構造'!K$41</f>
        <v>865365</v>
      </c>
      <c r="I66" s="153"/>
      <c r="J66" s="153"/>
      <c r="K66" s="153">
        <f>'将来負担比率（分子）の構造'!L$41</f>
        <v>852394</v>
      </c>
      <c r="L66" s="153"/>
      <c r="M66" s="153"/>
      <c r="N66" s="153">
        <f>'将来負担比率（分子）の構造'!M$41</f>
        <v>842950</v>
      </c>
      <c r="O66" s="153"/>
      <c r="P66" s="153"/>
    </row>
    <row r="67" spans="1:16" x14ac:dyDescent="0.2">
      <c r="A67" s="153" t="s">
        <v>73</v>
      </c>
      <c r="B67" s="153" t="e">
        <f>NA()</f>
        <v>#N/A</v>
      </c>
      <c r="C67" s="153">
        <f>IF(ISNUMBER('将来負担比率（分子）の構造'!I$53), IF('将来負担比率（分子）の構造'!I$53 &lt; 0, 0, '将来負担比率（分子）の構造'!I$53), NA())</f>
        <v>345711</v>
      </c>
      <c r="D67" s="153" t="e">
        <f>NA()</f>
        <v>#N/A</v>
      </c>
      <c r="E67" s="153" t="e">
        <f>NA()</f>
        <v>#N/A</v>
      </c>
      <c r="F67" s="153">
        <f>IF(ISNUMBER('将来負担比率（分子）の構造'!J$53), IF('将来負担比率（分子）の構造'!J$53 &lt; 0, 0, '将来負担比率（分子）の構造'!J$53), NA())</f>
        <v>332088</v>
      </c>
      <c r="G67" s="153" t="e">
        <f>NA()</f>
        <v>#N/A</v>
      </c>
      <c r="H67" s="153" t="e">
        <f>NA()</f>
        <v>#N/A</v>
      </c>
      <c r="I67" s="153">
        <f>IF(ISNUMBER('将来負担比率（分子）の構造'!K$53), IF('将来負担比率（分子）の構造'!K$53 &lt; 0, 0, '将来負担比率（分子）の構造'!K$53), NA())</f>
        <v>306760</v>
      </c>
      <c r="J67" s="153" t="e">
        <f>NA()</f>
        <v>#N/A</v>
      </c>
      <c r="K67" s="153" t="e">
        <f>NA()</f>
        <v>#N/A</v>
      </c>
      <c r="L67" s="153">
        <f>IF(ISNUMBER('将来負担比率（分子）の構造'!L$53), IF('将来負担比率（分子）の構造'!L$53 &lt; 0, 0, '将来負担比率（分子）の構造'!L$53), NA())</f>
        <v>304717</v>
      </c>
      <c r="M67" s="153" t="e">
        <f>NA()</f>
        <v>#N/A</v>
      </c>
      <c r="N67" s="153" t="e">
        <f>NA()</f>
        <v>#N/A</v>
      </c>
      <c r="O67" s="153">
        <f>IF(ISNUMBER('将来負担比率（分子）の構造'!M$53), IF('将来負担比率（分子）の構造'!M$53 &lt; 0, 0, '将来負担比率（分子）の構造'!M$53), NA())</f>
        <v>295566</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11715</v>
      </c>
      <c r="C72" s="157">
        <f>基金残高に係る経年分析!G55</f>
        <v>11719</v>
      </c>
      <c r="D72" s="157">
        <f>基金残高に係る経年分析!H55</f>
        <v>11721</v>
      </c>
    </row>
    <row r="73" spans="1:16" x14ac:dyDescent="0.2">
      <c r="A73" s="156" t="s">
        <v>76</v>
      </c>
      <c r="B73" s="157">
        <f>基金残高に係る経年分析!F56</f>
        <v>32767</v>
      </c>
      <c r="C73" s="157">
        <f>基金残高に係る経年分析!G56</f>
        <v>32754</v>
      </c>
      <c r="D73" s="157">
        <f>基金残高に係る経年分析!H56</f>
        <v>32261</v>
      </c>
    </row>
    <row r="74" spans="1:16" x14ac:dyDescent="0.2">
      <c r="A74" s="156" t="s">
        <v>77</v>
      </c>
      <c r="B74" s="157">
        <f>基金残高に係る経年分析!F57</f>
        <v>45285</v>
      </c>
      <c r="C74" s="157">
        <f>基金残高に係る経年分析!G57</f>
        <v>49974</v>
      </c>
      <c r="D74" s="157">
        <f>基金残高に係る経年分析!H57</f>
        <v>49730</v>
      </c>
    </row>
  </sheetData>
  <sheetProtection algorithmName="SHA-512" hashValue="MaWREZ9Vh1d6ryJdZqCV7Jim+FC/Ktblm8ZVSbbcMEuwfmVsin/zy8AVZhy5ZCz/sPp4BxFmS6RPlq1++HQ6bg==" saltValue="xfFus8csrfxXc3sY1afL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186</v>
      </c>
      <c r="DD1" s="591"/>
      <c r="DE1" s="591"/>
      <c r="DF1" s="591"/>
      <c r="DG1" s="591"/>
      <c r="DH1" s="591"/>
      <c r="DI1" s="592"/>
      <c r="DK1" s="590" t="s">
        <v>187</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191</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192</v>
      </c>
      <c r="S4" s="594"/>
      <c r="T4" s="594"/>
      <c r="U4" s="594"/>
      <c r="V4" s="594"/>
      <c r="W4" s="594"/>
      <c r="X4" s="594"/>
      <c r="Y4" s="595"/>
      <c r="Z4" s="593" t="s">
        <v>193</v>
      </c>
      <c r="AA4" s="594"/>
      <c r="AB4" s="594"/>
      <c r="AC4" s="595"/>
      <c r="AD4" s="593" t="s">
        <v>194</v>
      </c>
      <c r="AE4" s="594"/>
      <c r="AF4" s="594"/>
      <c r="AG4" s="594"/>
      <c r="AH4" s="594"/>
      <c r="AI4" s="594"/>
      <c r="AJ4" s="594"/>
      <c r="AK4" s="595"/>
      <c r="AL4" s="593" t="s">
        <v>193</v>
      </c>
      <c r="AM4" s="594"/>
      <c r="AN4" s="594"/>
      <c r="AO4" s="595"/>
      <c r="AP4" s="596" t="s">
        <v>195</v>
      </c>
      <c r="AQ4" s="596"/>
      <c r="AR4" s="596"/>
      <c r="AS4" s="596"/>
      <c r="AT4" s="596"/>
      <c r="AU4" s="596"/>
      <c r="AV4" s="596"/>
      <c r="AW4" s="596"/>
      <c r="AX4" s="596"/>
      <c r="AY4" s="596"/>
      <c r="AZ4" s="596"/>
      <c r="BA4" s="596"/>
      <c r="BB4" s="596"/>
      <c r="BC4" s="596"/>
      <c r="BD4" s="596" t="s">
        <v>196</v>
      </c>
      <c r="BE4" s="596"/>
      <c r="BF4" s="596"/>
      <c r="BG4" s="596"/>
      <c r="BH4" s="596"/>
      <c r="BI4" s="596"/>
      <c r="BJ4" s="596"/>
      <c r="BK4" s="596"/>
      <c r="BL4" s="596" t="s">
        <v>193</v>
      </c>
      <c r="BM4" s="596"/>
      <c r="BN4" s="596"/>
      <c r="BO4" s="596"/>
      <c r="BP4" s="596" t="s">
        <v>197</v>
      </c>
      <c r="BQ4" s="596"/>
      <c r="BR4" s="596"/>
      <c r="BS4" s="596"/>
      <c r="BT4" s="596"/>
      <c r="BU4" s="596"/>
      <c r="BV4" s="596"/>
      <c r="BW4" s="596"/>
      <c r="BY4" s="593" t="s">
        <v>198</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199</v>
      </c>
      <c r="C5" s="598"/>
      <c r="D5" s="598"/>
      <c r="E5" s="598"/>
      <c r="F5" s="598"/>
      <c r="G5" s="598"/>
      <c r="H5" s="598"/>
      <c r="I5" s="598"/>
      <c r="J5" s="598"/>
      <c r="K5" s="598"/>
      <c r="L5" s="598"/>
      <c r="M5" s="598"/>
      <c r="N5" s="598"/>
      <c r="O5" s="598"/>
      <c r="P5" s="598"/>
      <c r="Q5" s="599"/>
      <c r="R5" s="600">
        <v>123660778</v>
      </c>
      <c r="S5" s="601"/>
      <c r="T5" s="601"/>
      <c r="U5" s="601"/>
      <c r="V5" s="601"/>
      <c r="W5" s="601"/>
      <c r="X5" s="601"/>
      <c r="Y5" s="602"/>
      <c r="Z5" s="603">
        <v>21.7</v>
      </c>
      <c r="AA5" s="603"/>
      <c r="AB5" s="603"/>
      <c r="AC5" s="603"/>
      <c r="AD5" s="604">
        <v>101243955</v>
      </c>
      <c r="AE5" s="604"/>
      <c r="AF5" s="604"/>
      <c r="AG5" s="604"/>
      <c r="AH5" s="604"/>
      <c r="AI5" s="604"/>
      <c r="AJ5" s="604"/>
      <c r="AK5" s="604"/>
      <c r="AL5" s="605">
        <v>33.5</v>
      </c>
      <c r="AM5" s="606"/>
      <c r="AN5" s="606"/>
      <c r="AO5" s="607"/>
      <c r="AP5" s="597" t="s">
        <v>200</v>
      </c>
      <c r="AQ5" s="598"/>
      <c r="AR5" s="598"/>
      <c r="AS5" s="598"/>
      <c r="AT5" s="598"/>
      <c r="AU5" s="598"/>
      <c r="AV5" s="598"/>
      <c r="AW5" s="598"/>
      <c r="AX5" s="598"/>
      <c r="AY5" s="598"/>
      <c r="AZ5" s="598"/>
      <c r="BA5" s="598"/>
      <c r="BB5" s="598"/>
      <c r="BC5" s="599"/>
      <c r="BD5" s="611">
        <v>123351359</v>
      </c>
      <c r="BE5" s="612"/>
      <c r="BF5" s="612"/>
      <c r="BG5" s="612"/>
      <c r="BH5" s="612"/>
      <c r="BI5" s="612"/>
      <c r="BJ5" s="612"/>
      <c r="BK5" s="613"/>
      <c r="BL5" s="614">
        <v>99.7</v>
      </c>
      <c r="BM5" s="614"/>
      <c r="BN5" s="614"/>
      <c r="BO5" s="614"/>
      <c r="BP5" s="615">
        <v>708114</v>
      </c>
      <c r="BQ5" s="615"/>
      <c r="BR5" s="615"/>
      <c r="BS5" s="615"/>
      <c r="BT5" s="615"/>
      <c r="BU5" s="615"/>
      <c r="BV5" s="615"/>
      <c r="BW5" s="619"/>
      <c r="BY5" s="593" t="s">
        <v>195</v>
      </c>
      <c r="BZ5" s="594"/>
      <c r="CA5" s="594"/>
      <c r="CB5" s="594"/>
      <c r="CC5" s="594"/>
      <c r="CD5" s="594"/>
      <c r="CE5" s="594"/>
      <c r="CF5" s="594"/>
      <c r="CG5" s="594"/>
      <c r="CH5" s="594"/>
      <c r="CI5" s="594"/>
      <c r="CJ5" s="594"/>
      <c r="CK5" s="594"/>
      <c r="CL5" s="595"/>
      <c r="CM5" s="593" t="s">
        <v>201</v>
      </c>
      <c r="CN5" s="594"/>
      <c r="CO5" s="594"/>
      <c r="CP5" s="594"/>
      <c r="CQ5" s="594"/>
      <c r="CR5" s="594"/>
      <c r="CS5" s="594"/>
      <c r="CT5" s="595"/>
      <c r="CU5" s="593" t="s">
        <v>193</v>
      </c>
      <c r="CV5" s="594"/>
      <c r="CW5" s="594"/>
      <c r="CX5" s="595"/>
      <c r="CY5" s="593" t="s">
        <v>202</v>
      </c>
      <c r="CZ5" s="594"/>
      <c r="DA5" s="594"/>
      <c r="DB5" s="594"/>
      <c r="DC5" s="594"/>
      <c r="DD5" s="594"/>
      <c r="DE5" s="594"/>
      <c r="DF5" s="594"/>
      <c r="DG5" s="594"/>
      <c r="DH5" s="594"/>
      <c r="DI5" s="594"/>
      <c r="DJ5" s="594"/>
      <c r="DK5" s="595"/>
      <c r="DL5" s="593" t="s">
        <v>203</v>
      </c>
      <c r="DM5" s="594"/>
      <c r="DN5" s="594"/>
      <c r="DO5" s="594"/>
      <c r="DP5" s="594"/>
      <c r="DQ5" s="594"/>
      <c r="DR5" s="594"/>
      <c r="DS5" s="594"/>
      <c r="DT5" s="594"/>
      <c r="DU5" s="594"/>
      <c r="DV5" s="594"/>
      <c r="DW5" s="594"/>
      <c r="DX5" s="595"/>
    </row>
    <row r="6" spans="2:138" ht="11.25" customHeight="1" x14ac:dyDescent="0.2">
      <c r="B6" s="608" t="s">
        <v>204</v>
      </c>
      <c r="C6" s="609"/>
      <c r="D6" s="609"/>
      <c r="E6" s="609"/>
      <c r="F6" s="609"/>
      <c r="G6" s="609"/>
      <c r="H6" s="609"/>
      <c r="I6" s="609"/>
      <c r="J6" s="609"/>
      <c r="K6" s="609"/>
      <c r="L6" s="609"/>
      <c r="M6" s="609"/>
      <c r="N6" s="609"/>
      <c r="O6" s="609"/>
      <c r="P6" s="609"/>
      <c r="Q6" s="610"/>
      <c r="R6" s="611">
        <v>19545573</v>
      </c>
      <c r="S6" s="612"/>
      <c r="T6" s="612"/>
      <c r="U6" s="612"/>
      <c r="V6" s="612"/>
      <c r="W6" s="612"/>
      <c r="X6" s="612"/>
      <c r="Y6" s="613"/>
      <c r="Z6" s="614">
        <v>3.4</v>
      </c>
      <c r="AA6" s="614"/>
      <c r="AB6" s="614"/>
      <c r="AC6" s="614"/>
      <c r="AD6" s="615">
        <v>19545573</v>
      </c>
      <c r="AE6" s="615"/>
      <c r="AF6" s="615"/>
      <c r="AG6" s="615"/>
      <c r="AH6" s="615"/>
      <c r="AI6" s="615"/>
      <c r="AJ6" s="615"/>
      <c r="AK6" s="615"/>
      <c r="AL6" s="616">
        <v>6.5</v>
      </c>
      <c r="AM6" s="617"/>
      <c r="AN6" s="617"/>
      <c r="AO6" s="618"/>
      <c r="AP6" s="608" t="s">
        <v>205</v>
      </c>
      <c r="AQ6" s="609"/>
      <c r="AR6" s="609"/>
      <c r="AS6" s="609"/>
      <c r="AT6" s="609"/>
      <c r="AU6" s="609"/>
      <c r="AV6" s="609"/>
      <c r="AW6" s="609"/>
      <c r="AX6" s="609"/>
      <c r="AY6" s="609"/>
      <c r="AZ6" s="609"/>
      <c r="BA6" s="609"/>
      <c r="BB6" s="609"/>
      <c r="BC6" s="610"/>
      <c r="BD6" s="611">
        <v>123351359</v>
      </c>
      <c r="BE6" s="612"/>
      <c r="BF6" s="612"/>
      <c r="BG6" s="612"/>
      <c r="BH6" s="612"/>
      <c r="BI6" s="612"/>
      <c r="BJ6" s="612"/>
      <c r="BK6" s="613"/>
      <c r="BL6" s="614">
        <v>99.7</v>
      </c>
      <c r="BM6" s="614"/>
      <c r="BN6" s="614"/>
      <c r="BO6" s="614"/>
      <c r="BP6" s="615">
        <v>708114</v>
      </c>
      <c r="BQ6" s="615"/>
      <c r="BR6" s="615"/>
      <c r="BS6" s="615"/>
      <c r="BT6" s="615"/>
      <c r="BU6" s="615"/>
      <c r="BV6" s="615"/>
      <c r="BW6" s="619"/>
      <c r="BY6" s="597" t="s">
        <v>206</v>
      </c>
      <c r="BZ6" s="598"/>
      <c r="CA6" s="598"/>
      <c r="CB6" s="598"/>
      <c r="CC6" s="598"/>
      <c r="CD6" s="598"/>
      <c r="CE6" s="598"/>
      <c r="CF6" s="598"/>
      <c r="CG6" s="598"/>
      <c r="CH6" s="598"/>
      <c r="CI6" s="598"/>
      <c r="CJ6" s="598"/>
      <c r="CK6" s="598"/>
      <c r="CL6" s="599"/>
      <c r="CM6" s="611">
        <v>1104393</v>
      </c>
      <c r="CN6" s="612"/>
      <c r="CO6" s="612"/>
      <c r="CP6" s="612"/>
      <c r="CQ6" s="612"/>
      <c r="CR6" s="612"/>
      <c r="CS6" s="612"/>
      <c r="CT6" s="613"/>
      <c r="CU6" s="614">
        <v>0.2</v>
      </c>
      <c r="CV6" s="614"/>
      <c r="CW6" s="614"/>
      <c r="CX6" s="614"/>
      <c r="CY6" s="620" t="s">
        <v>128</v>
      </c>
      <c r="CZ6" s="612"/>
      <c r="DA6" s="612"/>
      <c r="DB6" s="612"/>
      <c r="DC6" s="612"/>
      <c r="DD6" s="612"/>
      <c r="DE6" s="612"/>
      <c r="DF6" s="612"/>
      <c r="DG6" s="612"/>
      <c r="DH6" s="612"/>
      <c r="DI6" s="612"/>
      <c r="DJ6" s="612"/>
      <c r="DK6" s="613"/>
      <c r="DL6" s="620">
        <v>1084101</v>
      </c>
      <c r="DM6" s="612"/>
      <c r="DN6" s="612"/>
      <c r="DO6" s="612"/>
      <c r="DP6" s="612"/>
      <c r="DQ6" s="612"/>
      <c r="DR6" s="612"/>
      <c r="DS6" s="612"/>
      <c r="DT6" s="612"/>
      <c r="DU6" s="612"/>
      <c r="DV6" s="612"/>
      <c r="DW6" s="612"/>
      <c r="DX6" s="621"/>
    </row>
    <row r="7" spans="2:138" ht="11.25" customHeight="1" x14ac:dyDescent="0.2">
      <c r="B7" s="608" t="s">
        <v>207</v>
      </c>
      <c r="C7" s="609"/>
      <c r="D7" s="609"/>
      <c r="E7" s="609"/>
      <c r="F7" s="609"/>
      <c r="G7" s="609"/>
      <c r="H7" s="609"/>
      <c r="I7" s="609"/>
      <c r="J7" s="609"/>
      <c r="K7" s="609"/>
      <c r="L7" s="609"/>
      <c r="M7" s="609"/>
      <c r="N7" s="609"/>
      <c r="O7" s="609"/>
      <c r="P7" s="609"/>
      <c r="Q7" s="610"/>
      <c r="R7" s="611">
        <v>2102676</v>
      </c>
      <c r="S7" s="612"/>
      <c r="T7" s="612"/>
      <c r="U7" s="612"/>
      <c r="V7" s="612"/>
      <c r="W7" s="612"/>
      <c r="X7" s="612"/>
      <c r="Y7" s="613"/>
      <c r="Z7" s="614">
        <v>0.4</v>
      </c>
      <c r="AA7" s="614"/>
      <c r="AB7" s="614"/>
      <c r="AC7" s="614"/>
      <c r="AD7" s="615">
        <v>2102676</v>
      </c>
      <c r="AE7" s="615"/>
      <c r="AF7" s="615"/>
      <c r="AG7" s="615"/>
      <c r="AH7" s="615"/>
      <c r="AI7" s="615"/>
      <c r="AJ7" s="615"/>
      <c r="AK7" s="615"/>
      <c r="AL7" s="616">
        <v>0.7</v>
      </c>
      <c r="AM7" s="617"/>
      <c r="AN7" s="617"/>
      <c r="AO7" s="618"/>
      <c r="AP7" s="608" t="s">
        <v>208</v>
      </c>
      <c r="AQ7" s="609"/>
      <c r="AR7" s="609"/>
      <c r="AS7" s="609"/>
      <c r="AT7" s="609"/>
      <c r="AU7" s="609"/>
      <c r="AV7" s="609"/>
      <c r="AW7" s="609"/>
      <c r="AX7" s="609"/>
      <c r="AY7" s="609"/>
      <c r="AZ7" s="609"/>
      <c r="BA7" s="609"/>
      <c r="BB7" s="609"/>
      <c r="BC7" s="610"/>
      <c r="BD7" s="611">
        <v>33435679</v>
      </c>
      <c r="BE7" s="612"/>
      <c r="BF7" s="612"/>
      <c r="BG7" s="612"/>
      <c r="BH7" s="612"/>
      <c r="BI7" s="612"/>
      <c r="BJ7" s="612"/>
      <c r="BK7" s="613"/>
      <c r="BL7" s="614">
        <v>27</v>
      </c>
      <c r="BM7" s="614"/>
      <c r="BN7" s="614"/>
      <c r="BO7" s="614"/>
      <c r="BP7" s="615">
        <v>708114</v>
      </c>
      <c r="BQ7" s="615"/>
      <c r="BR7" s="615"/>
      <c r="BS7" s="615"/>
      <c r="BT7" s="615"/>
      <c r="BU7" s="615"/>
      <c r="BV7" s="615"/>
      <c r="BW7" s="619"/>
      <c r="BY7" s="608" t="s">
        <v>209</v>
      </c>
      <c r="BZ7" s="609"/>
      <c r="CA7" s="609"/>
      <c r="CB7" s="609"/>
      <c r="CC7" s="609"/>
      <c r="CD7" s="609"/>
      <c r="CE7" s="609"/>
      <c r="CF7" s="609"/>
      <c r="CG7" s="609"/>
      <c r="CH7" s="609"/>
      <c r="CI7" s="609"/>
      <c r="CJ7" s="609"/>
      <c r="CK7" s="609"/>
      <c r="CL7" s="610"/>
      <c r="CM7" s="611">
        <v>46118170</v>
      </c>
      <c r="CN7" s="612"/>
      <c r="CO7" s="612"/>
      <c r="CP7" s="612"/>
      <c r="CQ7" s="612"/>
      <c r="CR7" s="612"/>
      <c r="CS7" s="612"/>
      <c r="CT7" s="613"/>
      <c r="CU7" s="614">
        <v>8.3000000000000007</v>
      </c>
      <c r="CV7" s="614"/>
      <c r="CW7" s="614"/>
      <c r="CX7" s="614"/>
      <c r="CY7" s="620">
        <v>6733386</v>
      </c>
      <c r="CZ7" s="612"/>
      <c r="DA7" s="612"/>
      <c r="DB7" s="612"/>
      <c r="DC7" s="612"/>
      <c r="DD7" s="612"/>
      <c r="DE7" s="612"/>
      <c r="DF7" s="612"/>
      <c r="DG7" s="612"/>
      <c r="DH7" s="612"/>
      <c r="DI7" s="612"/>
      <c r="DJ7" s="612"/>
      <c r="DK7" s="613"/>
      <c r="DL7" s="620">
        <v>33483015</v>
      </c>
      <c r="DM7" s="612"/>
      <c r="DN7" s="612"/>
      <c r="DO7" s="612"/>
      <c r="DP7" s="612"/>
      <c r="DQ7" s="612"/>
      <c r="DR7" s="612"/>
      <c r="DS7" s="612"/>
      <c r="DT7" s="612"/>
      <c r="DU7" s="612"/>
      <c r="DV7" s="612"/>
      <c r="DW7" s="612"/>
      <c r="DX7" s="621"/>
    </row>
    <row r="8" spans="2:138" ht="11.25" customHeight="1" x14ac:dyDescent="0.2">
      <c r="B8" s="608" t="s">
        <v>210</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211</v>
      </c>
      <c r="AQ8" s="609"/>
      <c r="AR8" s="609"/>
      <c r="AS8" s="609"/>
      <c r="AT8" s="609"/>
      <c r="AU8" s="609"/>
      <c r="AV8" s="609"/>
      <c r="AW8" s="609"/>
      <c r="AX8" s="609"/>
      <c r="AY8" s="609"/>
      <c r="AZ8" s="609"/>
      <c r="BA8" s="609"/>
      <c r="BB8" s="609"/>
      <c r="BC8" s="610"/>
      <c r="BD8" s="611">
        <v>1012908</v>
      </c>
      <c r="BE8" s="612"/>
      <c r="BF8" s="612"/>
      <c r="BG8" s="612"/>
      <c r="BH8" s="612"/>
      <c r="BI8" s="612"/>
      <c r="BJ8" s="612"/>
      <c r="BK8" s="613"/>
      <c r="BL8" s="614">
        <v>0.8</v>
      </c>
      <c r="BM8" s="614"/>
      <c r="BN8" s="614"/>
      <c r="BO8" s="614"/>
      <c r="BP8" s="615">
        <v>257267</v>
      </c>
      <c r="BQ8" s="615"/>
      <c r="BR8" s="615"/>
      <c r="BS8" s="615"/>
      <c r="BT8" s="615"/>
      <c r="BU8" s="615"/>
      <c r="BV8" s="615"/>
      <c r="BW8" s="619"/>
      <c r="BY8" s="608" t="s">
        <v>212</v>
      </c>
      <c r="BZ8" s="609"/>
      <c r="CA8" s="609"/>
      <c r="CB8" s="609"/>
      <c r="CC8" s="609"/>
      <c r="CD8" s="609"/>
      <c r="CE8" s="609"/>
      <c r="CF8" s="609"/>
      <c r="CG8" s="609"/>
      <c r="CH8" s="609"/>
      <c r="CI8" s="609"/>
      <c r="CJ8" s="609"/>
      <c r="CK8" s="609"/>
      <c r="CL8" s="610"/>
      <c r="CM8" s="611">
        <v>87994330</v>
      </c>
      <c r="CN8" s="612"/>
      <c r="CO8" s="612"/>
      <c r="CP8" s="612"/>
      <c r="CQ8" s="612"/>
      <c r="CR8" s="612"/>
      <c r="CS8" s="612"/>
      <c r="CT8" s="613"/>
      <c r="CU8" s="616">
        <v>15.9</v>
      </c>
      <c r="CV8" s="617"/>
      <c r="CW8" s="617"/>
      <c r="CX8" s="622"/>
      <c r="CY8" s="620">
        <v>104545</v>
      </c>
      <c r="CZ8" s="612"/>
      <c r="DA8" s="612"/>
      <c r="DB8" s="612"/>
      <c r="DC8" s="612"/>
      <c r="DD8" s="612"/>
      <c r="DE8" s="612"/>
      <c r="DF8" s="612"/>
      <c r="DG8" s="612"/>
      <c r="DH8" s="612"/>
      <c r="DI8" s="612"/>
      <c r="DJ8" s="612"/>
      <c r="DK8" s="613"/>
      <c r="DL8" s="620">
        <v>78140714</v>
      </c>
      <c r="DM8" s="612"/>
      <c r="DN8" s="612"/>
      <c r="DO8" s="612"/>
      <c r="DP8" s="612"/>
      <c r="DQ8" s="612"/>
      <c r="DR8" s="612"/>
      <c r="DS8" s="612"/>
      <c r="DT8" s="612"/>
      <c r="DU8" s="612"/>
      <c r="DV8" s="612"/>
      <c r="DW8" s="612"/>
      <c r="DX8" s="621"/>
    </row>
    <row r="9" spans="2:138" ht="11.25" customHeight="1" x14ac:dyDescent="0.2">
      <c r="B9" s="608" t="s">
        <v>213</v>
      </c>
      <c r="C9" s="609"/>
      <c r="D9" s="609"/>
      <c r="E9" s="609"/>
      <c r="F9" s="609"/>
      <c r="G9" s="609"/>
      <c r="H9" s="609"/>
      <c r="I9" s="609"/>
      <c r="J9" s="609"/>
      <c r="K9" s="609"/>
      <c r="L9" s="609"/>
      <c r="M9" s="609"/>
      <c r="N9" s="609"/>
      <c r="O9" s="609"/>
      <c r="P9" s="609"/>
      <c r="Q9" s="610"/>
      <c r="R9" s="611" t="s">
        <v>128</v>
      </c>
      <c r="S9" s="612"/>
      <c r="T9" s="612"/>
      <c r="U9" s="612"/>
      <c r="V9" s="612"/>
      <c r="W9" s="612"/>
      <c r="X9" s="612"/>
      <c r="Y9" s="613"/>
      <c r="Z9" s="614" t="s">
        <v>214</v>
      </c>
      <c r="AA9" s="614"/>
      <c r="AB9" s="614"/>
      <c r="AC9" s="614"/>
      <c r="AD9" s="615" t="s">
        <v>128</v>
      </c>
      <c r="AE9" s="615"/>
      <c r="AF9" s="615"/>
      <c r="AG9" s="615"/>
      <c r="AH9" s="615"/>
      <c r="AI9" s="615"/>
      <c r="AJ9" s="615"/>
      <c r="AK9" s="615"/>
      <c r="AL9" s="616" t="s">
        <v>139</v>
      </c>
      <c r="AM9" s="617"/>
      <c r="AN9" s="617"/>
      <c r="AO9" s="618"/>
      <c r="AP9" s="608" t="s">
        <v>215</v>
      </c>
      <c r="AQ9" s="609"/>
      <c r="AR9" s="609"/>
      <c r="AS9" s="609"/>
      <c r="AT9" s="609"/>
      <c r="AU9" s="609"/>
      <c r="AV9" s="609"/>
      <c r="AW9" s="609"/>
      <c r="AX9" s="609"/>
      <c r="AY9" s="609"/>
      <c r="AZ9" s="609"/>
      <c r="BA9" s="609"/>
      <c r="BB9" s="609"/>
      <c r="BC9" s="610"/>
      <c r="BD9" s="611">
        <v>28088658</v>
      </c>
      <c r="BE9" s="612"/>
      <c r="BF9" s="612"/>
      <c r="BG9" s="612"/>
      <c r="BH9" s="612"/>
      <c r="BI9" s="612"/>
      <c r="BJ9" s="612"/>
      <c r="BK9" s="613"/>
      <c r="BL9" s="614">
        <v>22.7</v>
      </c>
      <c r="BM9" s="614"/>
      <c r="BN9" s="614"/>
      <c r="BO9" s="614"/>
      <c r="BP9" s="615" t="s">
        <v>214</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18393320</v>
      </c>
      <c r="CN9" s="612"/>
      <c r="CO9" s="612"/>
      <c r="CP9" s="612"/>
      <c r="CQ9" s="612"/>
      <c r="CR9" s="612"/>
      <c r="CS9" s="612"/>
      <c r="CT9" s="613"/>
      <c r="CU9" s="616">
        <v>3.3</v>
      </c>
      <c r="CV9" s="617"/>
      <c r="CW9" s="617"/>
      <c r="CX9" s="622"/>
      <c r="CY9" s="620">
        <v>876017</v>
      </c>
      <c r="CZ9" s="612"/>
      <c r="DA9" s="612"/>
      <c r="DB9" s="612"/>
      <c r="DC9" s="612"/>
      <c r="DD9" s="612"/>
      <c r="DE9" s="612"/>
      <c r="DF9" s="612"/>
      <c r="DG9" s="612"/>
      <c r="DH9" s="612"/>
      <c r="DI9" s="612"/>
      <c r="DJ9" s="612"/>
      <c r="DK9" s="613"/>
      <c r="DL9" s="620">
        <v>10816335</v>
      </c>
      <c r="DM9" s="612"/>
      <c r="DN9" s="612"/>
      <c r="DO9" s="612"/>
      <c r="DP9" s="612"/>
      <c r="DQ9" s="612"/>
      <c r="DR9" s="612"/>
      <c r="DS9" s="612"/>
      <c r="DT9" s="612"/>
      <c r="DU9" s="612"/>
      <c r="DV9" s="612"/>
      <c r="DW9" s="612"/>
      <c r="DX9" s="621"/>
    </row>
    <row r="10" spans="2:138" ht="11.25" customHeight="1" x14ac:dyDescent="0.2">
      <c r="B10" s="608" t="s">
        <v>217</v>
      </c>
      <c r="C10" s="609"/>
      <c r="D10" s="609"/>
      <c r="E10" s="609"/>
      <c r="F10" s="609"/>
      <c r="G10" s="609"/>
      <c r="H10" s="609"/>
      <c r="I10" s="609"/>
      <c r="J10" s="609"/>
      <c r="K10" s="609"/>
      <c r="L10" s="609"/>
      <c r="M10" s="609"/>
      <c r="N10" s="609"/>
      <c r="O10" s="609"/>
      <c r="P10" s="609"/>
      <c r="Q10" s="610"/>
      <c r="R10" s="611">
        <v>97416</v>
      </c>
      <c r="S10" s="612"/>
      <c r="T10" s="612"/>
      <c r="U10" s="612"/>
      <c r="V10" s="612"/>
      <c r="W10" s="612"/>
      <c r="X10" s="612"/>
      <c r="Y10" s="613"/>
      <c r="Z10" s="614">
        <v>0</v>
      </c>
      <c r="AA10" s="614"/>
      <c r="AB10" s="614"/>
      <c r="AC10" s="614"/>
      <c r="AD10" s="615">
        <v>97416</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1233044</v>
      </c>
      <c r="BE10" s="612"/>
      <c r="BF10" s="612"/>
      <c r="BG10" s="612"/>
      <c r="BH10" s="612"/>
      <c r="BI10" s="612"/>
      <c r="BJ10" s="612"/>
      <c r="BK10" s="613"/>
      <c r="BL10" s="614">
        <v>1</v>
      </c>
      <c r="BM10" s="614"/>
      <c r="BN10" s="614"/>
      <c r="BO10" s="614"/>
      <c r="BP10" s="615">
        <v>58682</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1273266</v>
      </c>
      <c r="CN10" s="612"/>
      <c r="CO10" s="612"/>
      <c r="CP10" s="612"/>
      <c r="CQ10" s="612"/>
      <c r="CR10" s="612"/>
      <c r="CS10" s="612"/>
      <c r="CT10" s="613"/>
      <c r="CU10" s="616">
        <v>0.2</v>
      </c>
      <c r="CV10" s="617"/>
      <c r="CW10" s="617"/>
      <c r="CX10" s="622"/>
      <c r="CY10" s="620" t="s">
        <v>214</v>
      </c>
      <c r="CZ10" s="612"/>
      <c r="DA10" s="612"/>
      <c r="DB10" s="612"/>
      <c r="DC10" s="612"/>
      <c r="DD10" s="612"/>
      <c r="DE10" s="612"/>
      <c r="DF10" s="612"/>
      <c r="DG10" s="612"/>
      <c r="DH10" s="612"/>
      <c r="DI10" s="612"/>
      <c r="DJ10" s="612"/>
      <c r="DK10" s="613"/>
      <c r="DL10" s="620">
        <v>646851</v>
      </c>
      <c r="DM10" s="612"/>
      <c r="DN10" s="612"/>
      <c r="DO10" s="612"/>
      <c r="DP10" s="612"/>
      <c r="DQ10" s="612"/>
      <c r="DR10" s="612"/>
      <c r="DS10" s="612"/>
      <c r="DT10" s="612"/>
      <c r="DU10" s="612"/>
      <c r="DV10" s="612"/>
      <c r="DW10" s="612"/>
      <c r="DX10" s="621"/>
    </row>
    <row r="11" spans="2:138" ht="11.25" customHeight="1" x14ac:dyDescent="0.2">
      <c r="B11" s="608" t="s">
        <v>220</v>
      </c>
      <c r="C11" s="609"/>
      <c r="D11" s="609"/>
      <c r="E11" s="609"/>
      <c r="F11" s="609"/>
      <c r="G11" s="609"/>
      <c r="H11" s="609"/>
      <c r="I11" s="609"/>
      <c r="J11" s="609"/>
      <c r="K11" s="609"/>
      <c r="L11" s="609"/>
      <c r="M11" s="609"/>
      <c r="N11" s="609"/>
      <c r="O11" s="609"/>
      <c r="P11" s="609"/>
      <c r="Q11" s="610"/>
      <c r="R11" s="611">
        <v>71505</v>
      </c>
      <c r="S11" s="612"/>
      <c r="T11" s="612"/>
      <c r="U11" s="612"/>
      <c r="V11" s="612"/>
      <c r="W11" s="612"/>
      <c r="X11" s="612"/>
      <c r="Y11" s="613"/>
      <c r="Z11" s="614">
        <v>0</v>
      </c>
      <c r="AA11" s="614"/>
      <c r="AB11" s="614"/>
      <c r="AC11" s="614"/>
      <c r="AD11" s="615">
        <v>71505</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2229784</v>
      </c>
      <c r="BE11" s="612"/>
      <c r="BF11" s="612"/>
      <c r="BG11" s="612"/>
      <c r="BH11" s="612"/>
      <c r="BI11" s="612"/>
      <c r="BJ11" s="612"/>
      <c r="BK11" s="613"/>
      <c r="BL11" s="614">
        <v>1.8</v>
      </c>
      <c r="BM11" s="614"/>
      <c r="BN11" s="614"/>
      <c r="BO11" s="614"/>
      <c r="BP11" s="615">
        <v>392165</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53739250</v>
      </c>
      <c r="CN11" s="612"/>
      <c r="CO11" s="612"/>
      <c r="CP11" s="612"/>
      <c r="CQ11" s="612"/>
      <c r="CR11" s="612"/>
      <c r="CS11" s="612"/>
      <c r="CT11" s="613"/>
      <c r="CU11" s="616">
        <v>9.6999999999999993</v>
      </c>
      <c r="CV11" s="617"/>
      <c r="CW11" s="617"/>
      <c r="CX11" s="622"/>
      <c r="CY11" s="620">
        <v>32045411</v>
      </c>
      <c r="CZ11" s="612"/>
      <c r="DA11" s="612"/>
      <c r="DB11" s="612"/>
      <c r="DC11" s="612"/>
      <c r="DD11" s="612"/>
      <c r="DE11" s="612"/>
      <c r="DF11" s="612"/>
      <c r="DG11" s="612"/>
      <c r="DH11" s="612"/>
      <c r="DI11" s="612"/>
      <c r="DJ11" s="612"/>
      <c r="DK11" s="613"/>
      <c r="DL11" s="620">
        <v>15023094</v>
      </c>
      <c r="DM11" s="612"/>
      <c r="DN11" s="612"/>
      <c r="DO11" s="612"/>
      <c r="DP11" s="612"/>
      <c r="DQ11" s="612"/>
      <c r="DR11" s="612"/>
      <c r="DS11" s="612"/>
      <c r="DT11" s="612"/>
      <c r="DU11" s="612"/>
      <c r="DV11" s="612"/>
      <c r="DW11" s="612"/>
      <c r="DX11" s="621"/>
    </row>
    <row r="12" spans="2:138" ht="11.25" customHeight="1" x14ac:dyDescent="0.2">
      <c r="B12" s="608" t="s">
        <v>223</v>
      </c>
      <c r="C12" s="609"/>
      <c r="D12" s="609"/>
      <c r="E12" s="609"/>
      <c r="F12" s="609"/>
      <c r="G12" s="609"/>
      <c r="H12" s="609"/>
      <c r="I12" s="609"/>
      <c r="J12" s="609"/>
      <c r="K12" s="609"/>
      <c r="L12" s="609"/>
      <c r="M12" s="609"/>
      <c r="N12" s="609"/>
      <c r="O12" s="609"/>
      <c r="P12" s="609"/>
      <c r="Q12" s="610"/>
      <c r="R12" s="611">
        <v>7788</v>
      </c>
      <c r="S12" s="612"/>
      <c r="T12" s="612"/>
      <c r="U12" s="612"/>
      <c r="V12" s="612"/>
      <c r="W12" s="612"/>
      <c r="X12" s="612"/>
      <c r="Y12" s="613"/>
      <c r="Z12" s="614">
        <v>0</v>
      </c>
      <c r="AA12" s="614"/>
      <c r="AB12" s="614"/>
      <c r="AC12" s="614"/>
      <c r="AD12" s="615">
        <v>7788</v>
      </c>
      <c r="AE12" s="615"/>
      <c r="AF12" s="615"/>
      <c r="AG12" s="615"/>
      <c r="AH12" s="615"/>
      <c r="AI12" s="615"/>
      <c r="AJ12" s="615"/>
      <c r="AK12" s="615"/>
      <c r="AL12" s="616">
        <v>0</v>
      </c>
      <c r="AM12" s="617"/>
      <c r="AN12" s="617"/>
      <c r="AO12" s="618"/>
      <c r="AP12" s="608" t="s">
        <v>224</v>
      </c>
      <c r="AQ12" s="609"/>
      <c r="AR12" s="609"/>
      <c r="AS12" s="609"/>
      <c r="AT12" s="609"/>
      <c r="AU12" s="609"/>
      <c r="AV12" s="609"/>
      <c r="AW12" s="609"/>
      <c r="AX12" s="609"/>
      <c r="AY12" s="609"/>
      <c r="AZ12" s="609"/>
      <c r="BA12" s="609"/>
      <c r="BB12" s="609"/>
      <c r="BC12" s="610"/>
      <c r="BD12" s="611">
        <v>98046</v>
      </c>
      <c r="BE12" s="612"/>
      <c r="BF12" s="612"/>
      <c r="BG12" s="612"/>
      <c r="BH12" s="612"/>
      <c r="BI12" s="612"/>
      <c r="BJ12" s="612"/>
      <c r="BK12" s="613"/>
      <c r="BL12" s="614">
        <v>0.1</v>
      </c>
      <c r="BM12" s="614"/>
      <c r="BN12" s="614"/>
      <c r="BO12" s="614"/>
      <c r="BP12" s="615" t="s">
        <v>139</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25252396</v>
      </c>
      <c r="CN12" s="612"/>
      <c r="CO12" s="612"/>
      <c r="CP12" s="612"/>
      <c r="CQ12" s="612"/>
      <c r="CR12" s="612"/>
      <c r="CS12" s="612"/>
      <c r="CT12" s="613"/>
      <c r="CU12" s="616">
        <v>4.5999999999999996</v>
      </c>
      <c r="CV12" s="617"/>
      <c r="CW12" s="617"/>
      <c r="CX12" s="622"/>
      <c r="CY12" s="620">
        <v>649112</v>
      </c>
      <c r="CZ12" s="612"/>
      <c r="DA12" s="612"/>
      <c r="DB12" s="612"/>
      <c r="DC12" s="612"/>
      <c r="DD12" s="612"/>
      <c r="DE12" s="612"/>
      <c r="DF12" s="612"/>
      <c r="DG12" s="612"/>
      <c r="DH12" s="612"/>
      <c r="DI12" s="612"/>
      <c r="DJ12" s="612"/>
      <c r="DK12" s="613"/>
      <c r="DL12" s="620">
        <v>3745494</v>
      </c>
      <c r="DM12" s="612"/>
      <c r="DN12" s="612"/>
      <c r="DO12" s="612"/>
      <c r="DP12" s="612"/>
      <c r="DQ12" s="612"/>
      <c r="DR12" s="612"/>
      <c r="DS12" s="612"/>
      <c r="DT12" s="612"/>
      <c r="DU12" s="612"/>
      <c r="DV12" s="612"/>
      <c r="DW12" s="612"/>
      <c r="DX12" s="621"/>
    </row>
    <row r="13" spans="2:138" ht="11.25" customHeight="1" x14ac:dyDescent="0.2">
      <c r="B13" s="608" t="s">
        <v>226</v>
      </c>
      <c r="C13" s="609"/>
      <c r="D13" s="609"/>
      <c r="E13" s="609"/>
      <c r="F13" s="609"/>
      <c r="G13" s="609"/>
      <c r="H13" s="609"/>
      <c r="I13" s="609"/>
      <c r="J13" s="609"/>
      <c r="K13" s="609"/>
      <c r="L13" s="609"/>
      <c r="M13" s="609"/>
      <c r="N13" s="609"/>
      <c r="O13" s="609"/>
      <c r="P13" s="609"/>
      <c r="Q13" s="610"/>
      <c r="R13" s="611">
        <v>17150844</v>
      </c>
      <c r="S13" s="612"/>
      <c r="T13" s="612"/>
      <c r="U13" s="612"/>
      <c r="V13" s="612"/>
      <c r="W13" s="612"/>
      <c r="X13" s="612"/>
      <c r="Y13" s="613"/>
      <c r="Z13" s="614">
        <v>3</v>
      </c>
      <c r="AA13" s="614"/>
      <c r="AB13" s="614"/>
      <c r="AC13" s="614"/>
      <c r="AD13" s="615">
        <v>17150844</v>
      </c>
      <c r="AE13" s="615"/>
      <c r="AF13" s="615"/>
      <c r="AG13" s="615"/>
      <c r="AH13" s="615"/>
      <c r="AI13" s="615"/>
      <c r="AJ13" s="615"/>
      <c r="AK13" s="615"/>
      <c r="AL13" s="616">
        <v>5.7</v>
      </c>
      <c r="AM13" s="617"/>
      <c r="AN13" s="617"/>
      <c r="AO13" s="618"/>
      <c r="AP13" s="608" t="s">
        <v>227</v>
      </c>
      <c r="AQ13" s="609"/>
      <c r="AR13" s="609"/>
      <c r="AS13" s="609"/>
      <c r="AT13" s="609"/>
      <c r="AU13" s="609"/>
      <c r="AV13" s="609"/>
      <c r="AW13" s="609"/>
      <c r="AX13" s="609"/>
      <c r="AY13" s="609"/>
      <c r="AZ13" s="609"/>
      <c r="BA13" s="609"/>
      <c r="BB13" s="609"/>
      <c r="BC13" s="610"/>
      <c r="BD13" s="611">
        <v>491540</v>
      </c>
      <c r="BE13" s="612"/>
      <c r="BF13" s="612"/>
      <c r="BG13" s="612"/>
      <c r="BH13" s="612"/>
      <c r="BI13" s="612"/>
      <c r="BJ13" s="612"/>
      <c r="BK13" s="613"/>
      <c r="BL13" s="614">
        <v>0.4</v>
      </c>
      <c r="BM13" s="614"/>
      <c r="BN13" s="614"/>
      <c r="BO13" s="614"/>
      <c r="BP13" s="615" t="s">
        <v>128</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71540313</v>
      </c>
      <c r="CN13" s="612"/>
      <c r="CO13" s="612"/>
      <c r="CP13" s="612"/>
      <c r="CQ13" s="612"/>
      <c r="CR13" s="612"/>
      <c r="CS13" s="612"/>
      <c r="CT13" s="613"/>
      <c r="CU13" s="616">
        <v>12.9</v>
      </c>
      <c r="CV13" s="617"/>
      <c r="CW13" s="617"/>
      <c r="CX13" s="622"/>
      <c r="CY13" s="620">
        <v>63670157</v>
      </c>
      <c r="CZ13" s="612"/>
      <c r="DA13" s="612"/>
      <c r="DB13" s="612"/>
      <c r="DC13" s="612"/>
      <c r="DD13" s="612"/>
      <c r="DE13" s="612"/>
      <c r="DF13" s="612"/>
      <c r="DG13" s="612"/>
      <c r="DH13" s="612"/>
      <c r="DI13" s="612"/>
      <c r="DJ13" s="612"/>
      <c r="DK13" s="613"/>
      <c r="DL13" s="620">
        <v>9816189</v>
      </c>
      <c r="DM13" s="612"/>
      <c r="DN13" s="612"/>
      <c r="DO13" s="612"/>
      <c r="DP13" s="612"/>
      <c r="DQ13" s="612"/>
      <c r="DR13" s="612"/>
      <c r="DS13" s="612"/>
      <c r="DT13" s="612"/>
      <c r="DU13" s="612"/>
      <c r="DV13" s="612"/>
      <c r="DW13" s="612"/>
      <c r="DX13" s="621"/>
    </row>
    <row r="14" spans="2:138" ht="11.25" customHeight="1" x14ac:dyDescent="0.2">
      <c r="B14" s="608" t="s">
        <v>229</v>
      </c>
      <c r="C14" s="609"/>
      <c r="D14" s="609"/>
      <c r="E14" s="609"/>
      <c r="F14" s="609"/>
      <c r="G14" s="609"/>
      <c r="H14" s="609"/>
      <c r="I14" s="609"/>
      <c r="J14" s="609"/>
      <c r="K14" s="609"/>
      <c r="L14" s="609"/>
      <c r="M14" s="609"/>
      <c r="N14" s="609"/>
      <c r="O14" s="609"/>
      <c r="P14" s="609"/>
      <c r="Q14" s="610"/>
      <c r="R14" s="611">
        <v>115343</v>
      </c>
      <c r="S14" s="612"/>
      <c r="T14" s="612"/>
      <c r="U14" s="612"/>
      <c r="V14" s="612"/>
      <c r="W14" s="612"/>
      <c r="X14" s="612"/>
      <c r="Y14" s="613"/>
      <c r="Z14" s="614">
        <v>0</v>
      </c>
      <c r="AA14" s="614"/>
      <c r="AB14" s="614"/>
      <c r="AC14" s="614"/>
      <c r="AD14" s="615">
        <v>115343</v>
      </c>
      <c r="AE14" s="615"/>
      <c r="AF14" s="615"/>
      <c r="AG14" s="615"/>
      <c r="AH14" s="615"/>
      <c r="AI14" s="615"/>
      <c r="AJ14" s="615"/>
      <c r="AK14" s="615"/>
      <c r="AL14" s="616">
        <v>0</v>
      </c>
      <c r="AM14" s="617"/>
      <c r="AN14" s="617"/>
      <c r="AO14" s="618"/>
      <c r="AP14" s="608" t="s">
        <v>230</v>
      </c>
      <c r="AQ14" s="609"/>
      <c r="AR14" s="609"/>
      <c r="AS14" s="609"/>
      <c r="AT14" s="609"/>
      <c r="AU14" s="609"/>
      <c r="AV14" s="609"/>
      <c r="AW14" s="609"/>
      <c r="AX14" s="609"/>
      <c r="AY14" s="609"/>
      <c r="AZ14" s="609"/>
      <c r="BA14" s="609"/>
      <c r="BB14" s="609"/>
      <c r="BC14" s="610"/>
      <c r="BD14" s="611">
        <v>281699</v>
      </c>
      <c r="BE14" s="612"/>
      <c r="BF14" s="612"/>
      <c r="BG14" s="612"/>
      <c r="BH14" s="612"/>
      <c r="BI14" s="612"/>
      <c r="BJ14" s="612"/>
      <c r="BK14" s="613"/>
      <c r="BL14" s="614">
        <v>0.2</v>
      </c>
      <c r="BM14" s="614"/>
      <c r="BN14" s="614"/>
      <c r="BO14" s="614"/>
      <c r="BP14" s="615" t="s">
        <v>214</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26050440</v>
      </c>
      <c r="CN14" s="612"/>
      <c r="CO14" s="612"/>
      <c r="CP14" s="612"/>
      <c r="CQ14" s="612"/>
      <c r="CR14" s="612"/>
      <c r="CS14" s="612"/>
      <c r="CT14" s="613"/>
      <c r="CU14" s="616">
        <v>4.7</v>
      </c>
      <c r="CV14" s="617"/>
      <c r="CW14" s="617"/>
      <c r="CX14" s="622"/>
      <c r="CY14" s="620">
        <v>1534765</v>
      </c>
      <c r="CZ14" s="612"/>
      <c r="DA14" s="612"/>
      <c r="DB14" s="612"/>
      <c r="DC14" s="612"/>
      <c r="DD14" s="612"/>
      <c r="DE14" s="612"/>
      <c r="DF14" s="612"/>
      <c r="DG14" s="612"/>
      <c r="DH14" s="612"/>
      <c r="DI14" s="612"/>
      <c r="DJ14" s="612"/>
      <c r="DK14" s="613"/>
      <c r="DL14" s="620">
        <v>23339071</v>
      </c>
      <c r="DM14" s="612"/>
      <c r="DN14" s="612"/>
      <c r="DO14" s="612"/>
      <c r="DP14" s="612"/>
      <c r="DQ14" s="612"/>
      <c r="DR14" s="612"/>
      <c r="DS14" s="612"/>
      <c r="DT14" s="612"/>
      <c r="DU14" s="612"/>
      <c r="DV14" s="612"/>
      <c r="DW14" s="612"/>
      <c r="DX14" s="621"/>
    </row>
    <row r="15" spans="2:138" ht="11.25" customHeight="1" x14ac:dyDescent="0.2">
      <c r="B15" s="608" t="s">
        <v>232</v>
      </c>
      <c r="C15" s="609"/>
      <c r="D15" s="609"/>
      <c r="E15" s="609"/>
      <c r="F15" s="609"/>
      <c r="G15" s="609"/>
      <c r="H15" s="609"/>
      <c r="I15" s="609"/>
      <c r="J15" s="609"/>
      <c r="K15" s="609"/>
      <c r="L15" s="609"/>
      <c r="M15" s="609"/>
      <c r="N15" s="609"/>
      <c r="O15" s="609"/>
      <c r="P15" s="609"/>
      <c r="Q15" s="610"/>
      <c r="R15" s="611" t="s">
        <v>139</v>
      </c>
      <c r="S15" s="612"/>
      <c r="T15" s="612"/>
      <c r="U15" s="612"/>
      <c r="V15" s="612"/>
      <c r="W15" s="612"/>
      <c r="X15" s="612"/>
      <c r="Y15" s="613"/>
      <c r="Z15" s="614" t="s">
        <v>128</v>
      </c>
      <c r="AA15" s="614"/>
      <c r="AB15" s="614"/>
      <c r="AC15" s="614"/>
      <c r="AD15" s="615" t="s">
        <v>139</v>
      </c>
      <c r="AE15" s="615"/>
      <c r="AF15" s="615"/>
      <c r="AG15" s="615"/>
      <c r="AH15" s="615"/>
      <c r="AI15" s="615"/>
      <c r="AJ15" s="615"/>
      <c r="AK15" s="615"/>
      <c r="AL15" s="616" t="s">
        <v>214</v>
      </c>
      <c r="AM15" s="617"/>
      <c r="AN15" s="617"/>
      <c r="AO15" s="618"/>
      <c r="AP15" s="608" t="s">
        <v>233</v>
      </c>
      <c r="AQ15" s="609"/>
      <c r="AR15" s="609"/>
      <c r="AS15" s="609"/>
      <c r="AT15" s="609"/>
      <c r="AU15" s="609"/>
      <c r="AV15" s="609"/>
      <c r="AW15" s="609"/>
      <c r="AX15" s="609"/>
      <c r="AY15" s="609"/>
      <c r="AZ15" s="609"/>
      <c r="BA15" s="609"/>
      <c r="BB15" s="609"/>
      <c r="BC15" s="610"/>
      <c r="BD15" s="611">
        <v>21605987</v>
      </c>
      <c r="BE15" s="612"/>
      <c r="BF15" s="612"/>
      <c r="BG15" s="612"/>
      <c r="BH15" s="612"/>
      <c r="BI15" s="612"/>
      <c r="BJ15" s="612"/>
      <c r="BK15" s="613"/>
      <c r="BL15" s="614">
        <v>17.5</v>
      </c>
      <c r="BM15" s="614"/>
      <c r="BN15" s="614"/>
      <c r="BO15" s="614"/>
      <c r="BP15" s="615" t="s">
        <v>128</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214</v>
      </c>
      <c r="CN15" s="612"/>
      <c r="CO15" s="612"/>
      <c r="CP15" s="612"/>
      <c r="CQ15" s="612"/>
      <c r="CR15" s="612"/>
      <c r="CS15" s="612"/>
      <c r="CT15" s="613"/>
      <c r="CU15" s="616" t="s">
        <v>214</v>
      </c>
      <c r="CV15" s="617"/>
      <c r="CW15" s="617"/>
      <c r="CX15" s="622"/>
      <c r="CY15" s="620" t="s">
        <v>128</v>
      </c>
      <c r="CZ15" s="612"/>
      <c r="DA15" s="612"/>
      <c r="DB15" s="612"/>
      <c r="DC15" s="612"/>
      <c r="DD15" s="612"/>
      <c r="DE15" s="612"/>
      <c r="DF15" s="612"/>
      <c r="DG15" s="612"/>
      <c r="DH15" s="612"/>
      <c r="DI15" s="612"/>
      <c r="DJ15" s="612"/>
      <c r="DK15" s="613"/>
      <c r="DL15" s="620" t="s">
        <v>128</v>
      </c>
      <c r="DM15" s="612"/>
      <c r="DN15" s="612"/>
      <c r="DO15" s="612"/>
      <c r="DP15" s="612"/>
      <c r="DQ15" s="612"/>
      <c r="DR15" s="612"/>
      <c r="DS15" s="612"/>
      <c r="DT15" s="612"/>
      <c r="DU15" s="612"/>
      <c r="DV15" s="612"/>
      <c r="DW15" s="612"/>
      <c r="DX15" s="621"/>
    </row>
    <row r="16" spans="2:138" ht="11.25" customHeight="1" x14ac:dyDescent="0.2">
      <c r="B16" s="608" t="s">
        <v>235</v>
      </c>
      <c r="C16" s="609"/>
      <c r="D16" s="609"/>
      <c r="E16" s="609"/>
      <c r="F16" s="609"/>
      <c r="G16" s="609"/>
      <c r="H16" s="609"/>
      <c r="I16" s="609"/>
      <c r="J16" s="609"/>
      <c r="K16" s="609"/>
      <c r="L16" s="609"/>
      <c r="M16" s="609"/>
      <c r="N16" s="609"/>
      <c r="O16" s="609"/>
      <c r="P16" s="609"/>
      <c r="Q16" s="610"/>
      <c r="R16" s="611">
        <v>1449582</v>
      </c>
      <c r="S16" s="612"/>
      <c r="T16" s="612"/>
      <c r="U16" s="612"/>
      <c r="V16" s="612"/>
      <c r="W16" s="612"/>
      <c r="X16" s="612"/>
      <c r="Y16" s="613"/>
      <c r="Z16" s="614">
        <v>0.3</v>
      </c>
      <c r="AA16" s="614"/>
      <c r="AB16" s="614"/>
      <c r="AC16" s="614"/>
      <c r="AD16" s="615">
        <v>1449582</v>
      </c>
      <c r="AE16" s="615"/>
      <c r="AF16" s="615"/>
      <c r="AG16" s="615"/>
      <c r="AH16" s="615"/>
      <c r="AI16" s="615"/>
      <c r="AJ16" s="615"/>
      <c r="AK16" s="615"/>
      <c r="AL16" s="616">
        <v>0.5</v>
      </c>
      <c r="AM16" s="617"/>
      <c r="AN16" s="617"/>
      <c r="AO16" s="618"/>
      <c r="AP16" s="608" t="s">
        <v>236</v>
      </c>
      <c r="AQ16" s="609"/>
      <c r="AR16" s="609"/>
      <c r="AS16" s="609"/>
      <c r="AT16" s="609"/>
      <c r="AU16" s="609"/>
      <c r="AV16" s="609"/>
      <c r="AW16" s="609"/>
      <c r="AX16" s="609"/>
      <c r="AY16" s="609"/>
      <c r="AZ16" s="609"/>
      <c r="BA16" s="609"/>
      <c r="BB16" s="609"/>
      <c r="BC16" s="610"/>
      <c r="BD16" s="611">
        <v>1113571</v>
      </c>
      <c r="BE16" s="612"/>
      <c r="BF16" s="612"/>
      <c r="BG16" s="612"/>
      <c r="BH16" s="612"/>
      <c r="BI16" s="612"/>
      <c r="BJ16" s="612"/>
      <c r="BK16" s="613"/>
      <c r="BL16" s="614">
        <v>0.9</v>
      </c>
      <c r="BM16" s="614"/>
      <c r="BN16" s="614"/>
      <c r="BO16" s="614"/>
      <c r="BP16" s="615" t="s">
        <v>139</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112104540</v>
      </c>
      <c r="CN16" s="612"/>
      <c r="CO16" s="612"/>
      <c r="CP16" s="612"/>
      <c r="CQ16" s="612"/>
      <c r="CR16" s="612"/>
      <c r="CS16" s="612"/>
      <c r="CT16" s="613"/>
      <c r="CU16" s="616">
        <v>20.2</v>
      </c>
      <c r="CV16" s="617"/>
      <c r="CW16" s="617"/>
      <c r="CX16" s="622"/>
      <c r="CY16" s="620">
        <v>1774449</v>
      </c>
      <c r="CZ16" s="612"/>
      <c r="DA16" s="612"/>
      <c r="DB16" s="612"/>
      <c r="DC16" s="612"/>
      <c r="DD16" s="612"/>
      <c r="DE16" s="612"/>
      <c r="DF16" s="612"/>
      <c r="DG16" s="612"/>
      <c r="DH16" s="612"/>
      <c r="DI16" s="612"/>
      <c r="DJ16" s="612"/>
      <c r="DK16" s="613"/>
      <c r="DL16" s="620">
        <v>83888741</v>
      </c>
      <c r="DM16" s="612"/>
      <c r="DN16" s="612"/>
      <c r="DO16" s="612"/>
      <c r="DP16" s="612"/>
      <c r="DQ16" s="612"/>
      <c r="DR16" s="612"/>
      <c r="DS16" s="612"/>
      <c r="DT16" s="612"/>
      <c r="DU16" s="612"/>
      <c r="DV16" s="612"/>
      <c r="DW16" s="612"/>
      <c r="DX16" s="621"/>
    </row>
    <row r="17" spans="2:128" ht="11.25" customHeight="1" x14ac:dyDescent="0.2">
      <c r="B17" s="608" t="s">
        <v>238</v>
      </c>
      <c r="C17" s="609"/>
      <c r="D17" s="609"/>
      <c r="E17" s="609"/>
      <c r="F17" s="609"/>
      <c r="G17" s="609"/>
      <c r="H17" s="609"/>
      <c r="I17" s="609"/>
      <c r="J17" s="609"/>
      <c r="K17" s="609"/>
      <c r="L17" s="609"/>
      <c r="M17" s="609"/>
      <c r="N17" s="609"/>
      <c r="O17" s="609"/>
      <c r="P17" s="609"/>
      <c r="Q17" s="610"/>
      <c r="R17" s="611">
        <v>612168</v>
      </c>
      <c r="S17" s="612"/>
      <c r="T17" s="612"/>
      <c r="U17" s="612"/>
      <c r="V17" s="612"/>
      <c r="W17" s="612"/>
      <c r="X17" s="612"/>
      <c r="Y17" s="613"/>
      <c r="Z17" s="614">
        <v>0.1</v>
      </c>
      <c r="AA17" s="614"/>
      <c r="AB17" s="614"/>
      <c r="AC17" s="614"/>
      <c r="AD17" s="615">
        <v>612168</v>
      </c>
      <c r="AE17" s="615"/>
      <c r="AF17" s="615"/>
      <c r="AG17" s="615"/>
      <c r="AH17" s="615"/>
      <c r="AI17" s="615"/>
      <c r="AJ17" s="615"/>
      <c r="AK17" s="615"/>
      <c r="AL17" s="616">
        <v>0.2</v>
      </c>
      <c r="AM17" s="617"/>
      <c r="AN17" s="617"/>
      <c r="AO17" s="618"/>
      <c r="AP17" s="608" t="s">
        <v>239</v>
      </c>
      <c r="AQ17" s="609"/>
      <c r="AR17" s="609"/>
      <c r="AS17" s="609"/>
      <c r="AT17" s="609"/>
      <c r="AU17" s="609"/>
      <c r="AV17" s="609"/>
      <c r="AW17" s="609"/>
      <c r="AX17" s="609"/>
      <c r="AY17" s="609"/>
      <c r="AZ17" s="609"/>
      <c r="BA17" s="609"/>
      <c r="BB17" s="609"/>
      <c r="BC17" s="610"/>
      <c r="BD17" s="611">
        <v>20492416</v>
      </c>
      <c r="BE17" s="612"/>
      <c r="BF17" s="612"/>
      <c r="BG17" s="612"/>
      <c r="BH17" s="612"/>
      <c r="BI17" s="612"/>
      <c r="BJ17" s="612"/>
      <c r="BK17" s="613"/>
      <c r="BL17" s="614">
        <v>16.600000000000001</v>
      </c>
      <c r="BM17" s="614"/>
      <c r="BN17" s="614"/>
      <c r="BO17" s="614"/>
      <c r="BP17" s="615" t="s">
        <v>139</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8562184</v>
      </c>
      <c r="CN17" s="612"/>
      <c r="CO17" s="612"/>
      <c r="CP17" s="612"/>
      <c r="CQ17" s="612"/>
      <c r="CR17" s="612"/>
      <c r="CS17" s="612"/>
      <c r="CT17" s="613"/>
      <c r="CU17" s="616">
        <v>1.5</v>
      </c>
      <c r="CV17" s="617"/>
      <c r="CW17" s="617"/>
      <c r="CX17" s="622"/>
      <c r="CY17" s="620" t="s">
        <v>139</v>
      </c>
      <c r="CZ17" s="612"/>
      <c r="DA17" s="612"/>
      <c r="DB17" s="612"/>
      <c r="DC17" s="612"/>
      <c r="DD17" s="612"/>
      <c r="DE17" s="612"/>
      <c r="DF17" s="612"/>
      <c r="DG17" s="612"/>
      <c r="DH17" s="612"/>
      <c r="DI17" s="612"/>
      <c r="DJ17" s="612"/>
      <c r="DK17" s="613"/>
      <c r="DL17" s="620">
        <v>142983</v>
      </c>
      <c r="DM17" s="612"/>
      <c r="DN17" s="612"/>
      <c r="DO17" s="612"/>
      <c r="DP17" s="612"/>
      <c r="DQ17" s="612"/>
      <c r="DR17" s="612"/>
      <c r="DS17" s="612"/>
      <c r="DT17" s="612"/>
      <c r="DU17" s="612"/>
      <c r="DV17" s="612"/>
      <c r="DW17" s="612"/>
      <c r="DX17" s="621"/>
    </row>
    <row r="18" spans="2:128" ht="11.25" customHeight="1" x14ac:dyDescent="0.2">
      <c r="B18" s="608" t="s">
        <v>241</v>
      </c>
      <c r="C18" s="609"/>
      <c r="D18" s="609"/>
      <c r="E18" s="609"/>
      <c r="F18" s="609"/>
      <c r="G18" s="609"/>
      <c r="H18" s="609"/>
      <c r="I18" s="609"/>
      <c r="J18" s="609"/>
      <c r="K18" s="609"/>
      <c r="L18" s="609"/>
      <c r="M18" s="609"/>
      <c r="N18" s="609"/>
      <c r="O18" s="609"/>
      <c r="P18" s="609"/>
      <c r="Q18" s="610"/>
      <c r="R18" s="611" t="s">
        <v>128</v>
      </c>
      <c r="S18" s="612"/>
      <c r="T18" s="612"/>
      <c r="U18" s="612"/>
      <c r="V18" s="612"/>
      <c r="W18" s="612"/>
      <c r="X18" s="612"/>
      <c r="Y18" s="613"/>
      <c r="Z18" s="614" t="s">
        <v>139</v>
      </c>
      <c r="AA18" s="614"/>
      <c r="AB18" s="614"/>
      <c r="AC18" s="614"/>
      <c r="AD18" s="615" t="s">
        <v>128</v>
      </c>
      <c r="AE18" s="615"/>
      <c r="AF18" s="615"/>
      <c r="AG18" s="615"/>
      <c r="AH18" s="615"/>
      <c r="AI18" s="615"/>
      <c r="AJ18" s="615"/>
      <c r="AK18" s="615"/>
      <c r="AL18" s="616" t="s">
        <v>214</v>
      </c>
      <c r="AM18" s="617"/>
      <c r="AN18" s="617"/>
      <c r="AO18" s="618"/>
      <c r="AP18" s="608" t="s">
        <v>242</v>
      </c>
      <c r="AQ18" s="609"/>
      <c r="AR18" s="609"/>
      <c r="AS18" s="609"/>
      <c r="AT18" s="609"/>
      <c r="AU18" s="609"/>
      <c r="AV18" s="609"/>
      <c r="AW18" s="609"/>
      <c r="AX18" s="609"/>
      <c r="AY18" s="609"/>
      <c r="AZ18" s="609"/>
      <c r="BA18" s="609"/>
      <c r="BB18" s="609"/>
      <c r="BC18" s="610"/>
      <c r="BD18" s="611">
        <v>40558284</v>
      </c>
      <c r="BE18" s="612"/>
      <c r="BF18" s="612"/>
      <c r="BG18" s="612"/>
      <c r="BH18" s="612"/>
      <c r="BI18" s="612"/>
      <c r="BJ18" s="612"/>
      <c r="BK18" s="613"/>
      <c r="BL18" s="614">
        <v>32.799999999999997</v>
      </c>
      <c r="BM18" s="614"/>
      <c r="BN18" s="614"/>
      <c r="BO18" s="614"/>
      <c r="BP18" s="615" t="s">
        <v>128</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80534201</v>
      </c>
      <c r="CN18" s="612"/>
      <c r="CO18" s="612"/>
      <c r="CP18" s="612"/>
      <c r="CQ18" s="612"/>
      <c r="CR18" s="612"/>
      <c r="CS18" s="612"/>
      <c r="CT18" s="613"/>
      <c r="CU18" s="616">
        <v>14.5</v>
      </c>
      <c r="CV18" s="617"/>
      <c r="CW18" s="617"/>
      <c r="CX18" s="622"/>
      <c r="CY18" s="620" t="s">
        <v>214</v>
      </c>
      <c r="CZ18" s="612"/>
      <c r="DA18" s="612"/>
      <c r="DB18" s="612"/>
      <c r="DC18" s="612"/>
      <c r="DD18" s="612"/>
      <c r="DE18" s="612"/>
      <c r="DF18" s="612"/>
      <c r="DG18" s="612"/>
      <c r="DH18" s="612"/>
      <c r="DI18" s="612"/>
      <c r="DJ18" s="612"/>
      <c r="DK18" s="613"/>
      <c r="DL18" s="620">
        <v>79478986</v>
      </c>
      <c r="DM18" s="612"/>
      <c r="DN18" s="612"/>
      <c r="DO18" s="612"/>
      <c r="DP18" s="612"/>
      <c r="DQ18" s="612"/>
      <c r="DR18" s="612"/>
      <c r="DS18" s="612"/>
      <c r="DT18" s="612"/>
      <c r="DU18" s="612"/>
      <c r="DV18" s="612"/>
      <c r="DW18" s="612"/>
      <c r="DX18" s="621"/>
    </row>
    <row r="19" spans="2:128" ht="11.25" customHeight="1" x14ac:dyDescent="0.2">
      <c r="B19" s="608" t="s">
        <v>244</v>
      </c>
      <c r="C19" s="609"/>
      <c r="D19" s="609"/>
      <c r="E19" s="609"/>
      <c r="F19" s="609"/>
      <c r="G19" s="609"/>
      <c r="H19" s="609"/>
      <c r="I19" s="609"/>
      <c r="J19" s="609"/>
      <c r="K19" s="609"/>
      <c r="L19" s="609"/>
      <c r="M19" s="609"/>
      <c r="N19" s="609"/>
      <c r="O19" s="609"/>
      <c r="P19" s="609"/>
      <c r="Q19" s="610"/>
      <c r="R19" s="611">
        <v>837414</v>
      </c>
      <c r="S19" s="612"/>
      <c r="T19" s="612"/>
      <c r="U19" s="612"/>
      <c r="V19" s="612"/>
      <c r="W19" s="612"/>
      <c r="X19" s="612"/>
      <c r="Y19" s="613"/>
      <c r="Z19" s="614">
        <v>0.1</v>
      </c>
      <c r="AA19" s="614"/>
      <c r="AB19" s="614"/>
      <c r="AC19" s="614"/>
      <c r="AD19" s="615">
        <v>837414</v>
      </c>
      <c r="AE19" s="615"/>
      <c r="AF19" s="615"/>
      <c r="AG19" s="615"/>
      <c r="AH19" s="615"/>
      <c r="AI19" s="615"/>
      <c r="AJ19" s="615"/>
      <c r="AK19" s="615"/>
      <c r="AL19" s="616">
        <v>0.3</v>
      </c>
      <c r="AM19" s="617"/>
      <c r="AN19" s="617"/>
      <c r="AO19" s="618"/>
      <c r="AP19" s="608" t="s">
        <v>245</v>
      </c>
      <c r="AQ19" s="609"/>
      <c r="AR19" s="609"/>
      <c r="AS19" s="609"/>
      <c r="AT19" s="609"/>
      <c r="AU19" s="609"/>
      <c r="AV19" s="609"/>
      <c r="AW19" s="609"/>
      <c r="AX19" s="609"/>
      <c r="AY19" s="609"/>
      <c r="AZ19" s="609"/>
      <c r="BA19" s="609"/>
      <c r="BB19" s="609"/>
      <c r="BC19" s="610"/>
      <c r="BD19" s="611">
        <v>2398599</v>
      </c>
      <c r="BE19" s="612"/>
      <c r="BF19" s="612"/>
      <c r="BG19" s="612"/>
      <c r="BH19" s="612"/>
      <c r="BI19" s="612"/>
      <c r="BJ19" s="612"/>
      <c r="BK19" s="613"/>
      <c r="BL19" s="614">
        <v>1.9</v>
      </c>
      <c r="BM19" s="614"/>
      <c r="BN19" s="614"/>
      <c r="BO19" s="614"/>
      <c r="BP19" s="615" t="s">
        <v>214</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t="s">
        <v>214</v>
      </c>
      <c r="CN19" s="612"/>
      <c r="CO19" s="612"/>
      <c r="CP19" s="612"/>
      <c r="CQ19" s="612"/>
      <c r="CR19" s="612"/>
      <c r="CS19" s="612"/>
      <c r="CT19" s="613"/>
      <c r="CU19" s="616" t="s">
        <v>128</v>
      </c>
      <c r="CV19" s="617"/>
      <c r="CW19" s="617"/>
      <c r="CX19" s="622"/>
      <c r="CY19" s="620" t="s">
        <v>128</v>
      </c>
      <c r="CZ19" s="612"/>
      <c r="DA19" s="612"/>
      <c r="DB19" s="612"/>
      <c r="DC19" s="612"/>
      <c r="DD19" s="612"/>
      <c r="DE19" s="612"/>
      <c r="DF19" s="612"/>
      <c r="DG19" s="612"/>
      <c r="DH19" s="612"/>
      <c r="DI19" s="612"/>
      <c r="DJ19" s="612"/>
      <c r="DK19" s="613"/>
      <c r="DL19" s="620" t="s">
        <v>128</v>
      </c>
      <c r="DM19" s="612"/>
      <c r="DN19" s="612"/>
      <c r="DO19" s="612"/>
      <c r="DP19" s="612"/>
      <c r="DQ19" s="612"/>
      <c r="DR19" s="612"/>
      <c r="DS19" s="612"/>
      <c r="DT19" s="612"/>
      <c r="DU19" s="612"/>
      <c r="DV19" s="612"/>
      <c r="DW19" s="612"/>
      <c r="DX19" s="621"/>
    </row>
    <row r="20" spans="2:128" ht="11.25" customHeight="1" x14ac:dyDescent="0.2">
      <c r="B20" s="608" t="s">
        <v>247</v>
      </c>
      <c r="C20" s="609"/>
      <c r="D20" s="609"/>
      <c r="E20" s="609"/>
      <c r="F20" s="609"/>
      <c r="G20" s="609"/>
      <c r="H20" s="609"/>
      <c r="I20" s="609"/>
      <c r="J20" s="609"/>
      <c r="K20" s="609"/>
      <c r="L20" s="609"/>
      <c r="M20" s="609"/>
      <c r="N20" s="609"/>
      <c r="O20" s="609"/>
      <c r="P20" s="609"/>
      <c r="Q20" s="610"/>
      <c r="R20" s="611">
        <v>180938672</v>
      </c>
      <c r="S20" s="612"/>
      <c r="T20" s="612"/>
      <c r="U20" s="612"/>
      <c r="V20" s="612"/>
      <c r="W20" s="612"/>
      <c r="X20" s="612"/>
      <c r="Y20" s="613"/>
      <c r="Z20" s="614">
        <v>31.8</v>
      </c>
      <c r="AA20" s="614"/>
      <c r="AB20" s="614"/>
      <c r="AC20" s="614"/>
      <c r="AD20" s="615">
        <v>177814432</v>
      </c>
      <c r="AE20" s="615"/>
      <c r="AF20" s="615"/>
      <c r="AG20" s="615"/>
      <c r="AH20" s="615"/>
      <c r="AI20" s="615"/>
      <c r="AJ20" s="615"/>
      <c r="AK20" s="615"/>
      <c r="AL20" s="616">
        <v>58.9</v>
      </c>
      <c r="AM20" s="617"/>
      <c r="AN20" s="617"/>
      <c r="AO20" s="618"/>
      <c r="AP20" s="623" t="s">
        <v>248</v>
      </c>
      <c r="AQ20" s="624"/>
      <c r="AR20" s="624"/>
      <c r="AS20" s="624"/>
      <c r="AT20" s="624"/>
      <c r="AU20" s="624"/>
      <c r="AV20" s="624"/>
      <c r="AW20" s="624"/>
      <c r="AX20" s="624"/>
      <c r="AY20" s="624"/>
      <c r="AZ20" s="624"/>
      <c r="BA20" s="624"/>
      <c r="BB20" s="624"/>
      <c r="BC20" s="625"/>
      <c r="BD20" s="611">
        <v>1253937</v>
      </c>
      <c r="BE20" s="612"/>
      <c r="BF20" s="612"/>
      <c r="BG20" s="612"/>
      <c r="BH20" s="612"/>
      <c r="BI20" s="612"/>
      <c r="BJ20" s="612"/>
      <c r="BK20" s="613"/>
      <c r="BL20" s="614">
        <v>1</v>
      </c>
      <c r="BM20" s="614"/>
      <c r="BN20" s="614"/>
      <c r="BO20" s="614"/>
      <c r="BP20" s="615" t="s">
        <v>128</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139</v>
      </c>
      <c r="CN20" s="612"/>
      <c r="CO20" s="612"/>
      <c r="CP20" s="612"/>
      <c r="CQ20" s="612"/>
      <c r="CR20" s="612"/>
      <c r="CS20" s="612"/>
      <c r="CT20" s="613"/>
      <c r="CU20" s="616" t="s">
        <v>139</v>
      </c>
      <c r="CV20" s="617"/>
      <c r="CW20" s="617"/>
      <c r="CX20" s="622"/>
      <c r="CY20" s="620" t="s">
        <v>128</v>
      </c>
      <c r="CZ20" s="612"/>
      <c r="DA20" s="612"/>
      <c r="DB20" s="612"/>
      <c r="DC20" s="612"/>
      <c r="DD20" s="612"/>
      <c r="DE20" s="612"/>
      <c r="DF20" s="612"/>
      <c r="DG20" s="612"/>
      <c r="DH20" s="612"/>
      <c r="DI20" s="612"/>
      <c r="DJ20" s="612"/>
      <c r="DK20" s="613"/>
      <c r="DL20" s="620" t="s">
        <v>214</v>
      </c>
      <c r="DM20" s="612"/>
      <c r="DN20" s="612"/>
      <c r="DO20" s="612"/>
      <c r="DP20" s="612"/>
      <c r="DQ20" s="612"/>
      <c r="DR20" s="612"/>
      <c r="DS20" s="612"/>
      <c r="DT20" s="612"/>
      <c r="DU20" s="612"/>
      <c r="DV20" s="612"/>
      <c r="DW20" s="612"/>
      <c r="DX20" s="621"/>
    </row>
    <row r="21" spans="2:128" ht="11.25" customHeight="1" x14ac:dyDescent="0.2">
      <c r="B21" s="608" t="s">
        <v>250</v>
      </c>
      <c r="C21" s="609"/>
      <c r="D21" s="609"/>
      <c r="E21" s="609"/>
      <c r="F21" s="609"/>
      <c r="G21" s="609"/>
      <c r="H21" s="609"/>
      <c r="I21" s="609"/>
      <c r="J21" s="609"/>
      <c r="K21" s="609"/>
      <c r="L21" s="609"/>
      <c r="M21" s="609"/>
      <c r="N21" s="609"/>
      <c r="O21" s="609"/>
      <c r="P21" s="609"/>
      <c r="Q21" s="610"/>
      <c r="R21" s="611">
        <v>177814432</v>
      </c>
      <c r="S21" s="612"/>
      <c r="T21" s="612"/>
      <c r="U21" s="612"/>
      <c r="V21" s="612"/>
      <c r="W21" s="612"/>
      <c r="X21" s="612"/>
      <c r="Y21" s="613"/>
      <c r="Z21" s="616">
        <v>31.2</v>
      </c>
      <c r="AA21" s="617"/>
      <c r="AB21" s="617"/>
      <c r="AC21" s="622"/>
      <c r="AD21" s="620">
        <v>177814432</v>
      </c>
      <c r="AE21" s="612"/>
      <c r="AF21" s="612"/>
      <c r="AG21" s="612"/>
      <c r="AH21" s="612"/>
      <c r="AI21" s="612"/>
      <c r="AJ21" s="612"/>
      <c r="AK21" s="613"/>
      <c r="AL21" s="616">
        <v>58.9</v>
      </c>
      <c r="AM21" s="617"/>
      <c r="AN21" s="617"/>
      <c r="AO21" s="618"/>
      <c r="AP21" s="623" t="s">
        <v>251</v>
      </c>
      <c r="AQ21" s="624"/>
      <c r="AR21" s="624"/>
      <c r="AS21" s="624"/>
      <c r="AT21" s="624"/>
      <c r="AU21" s="624"/>
      <c r="AV21" s="624"/>
      <c r="AW21" s="624"/>
      <c r="AX21" s="624"/>
      <c r="AY21" s="624"/>
      <c r="AZ21" s="624"/>
      <c r="BA21" s="624"/>
      <c r="BB21" s="624"/>
      <c r="BC21" s="625"/>
      <c r="BD21" s="611">
        <v>395303</v>
      </c>
      <c r="BE21" s="612"/>
      <c r="BF21" s="612"/>
      <c r="BG21" s="612"/>
      <c r="BH21" s="612"/>
      <c r="BI21" s="612"/>
      <c r="BJ21" s="612"/>
      <c r="BK21" s="613"/>
      <c r="BL21" s="614">
        <v>0.3</v>
      </c>
      <c r="BM21" s="614"/>
      <c r="BN21" s="614"/>
      <c r="BO21" s="614"/>
      <c r="BP21" s="615" t="s">
        <v>128</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55758</v>
      </c>
      <c r="CN21" s="612"/>
      <c r="CO21" s="612"/>
      <c r="CP21" s="612"/>
      <c r="CQ21" s="612"/>
      <c r="CR21" s="612"/>
      <c r="CS21" s="612"/>
      <c r="CT21" s="613"/>
      <c r="CU21" s="616">
        <v>0</v>
      </c>
      <c r="CV21" s="617"/>
      <c r="CW21" s="617"/>
      <c r="CX21" s="622"/>
      <c r="CY21" s="620" t="s">
        <v>128</v>
      </c>
      <c r="CZ21" s="612"/>
      <c r="DA21" s="612"/>
      <c r="DB21" s="612"/>
      <c r="DC21" s="612"/>
      <c r="DD21" s="612"/>
      <c r="DE21" s="612"/>
      <c r="DF21" s="612"/>
      <c r="DG21" s="612"/>
      <c r="DH21" s="612"/>
      <c r="DI21" s="612"/>
      <c r="DJ21" s="612"/>
      <c r="DK21" s="613"/>
      <c r="DL21" s="620">
        <v>55758</v>
      </c>
      <c r="DM21" s="612"/>
      <c r="DN21" s="612"/>
      <c r="DO21" s="612"/>
      <c r="DP21" s="612"/>
      <c r="DQ21" s="612"/>
      <c r="DR21" s="612"/>
      <c r="DS21" s="612"/>
      <c r="DT21" s="612"/>
      <c r="DU21" s="612"/>
      <c r="DV21" s="612"/>
      <c r="DW21" s="612"/>
      <c r="DX21" s="621"/>
    </row>
    <row r="22" spans="2:128" ht="11.25" customHeight="1" x14ac:dyDescent="0.2">
      <c r="B22" s="608" t="s">
        <v>253</v>
      </c>
      <c r="C22" s="609"/>
      <c r="D22" s="609"/>
      <c r="E22" s="609"/>
      <c r="F22" s="609"/>
      <c r="G22" s="609"/>
      <c r="H22" s="609"/>
      <c r="I22" s="609"/>
      <c r="J22" s="609"/>
      <c r="K22" s="609"/>
      <c r="L22" s="609"/>
      <c r="M22" s="609"/>
      <c r="N22" s="609"/>
      <c r="O22" s="609"/>
      <c r="P22" s="609"/>
      <c r="Q22" s="610"/>
      <c r="R22" s="611">
        <v>3114969</v>
      </c>
      <c r="S22" s="612"/>
      <c r="T22" s="612"/>
      <c r="U22" s="612"/>
      <c r="V22" s="612"/>
      <c r="W22" s="612"/>
      <c r="X22" s="612"/>
      <c r="Y22" s="613"/>
      <c r="Z22" s="616">
        <v>0.5</v>
      </c>
      <c r="AA22" s="617"/>
      <c r="AB22" s="617"/>
      <c r="AC22" s="622"/>
      <c r="AD22" s="620" t="s">
        <v>214</v>
      </c>
      <c r="AE22" s="612"/>
      <c r="AF22" s="612"/>
      <c r="AG22" s="612"/>
      <c r="AH22" s="612"/>
      <c r="AI22" s="612"/>
      <c r="AJ22" s="612"/>
      <c r="AK22" s="613"/>
      <c r="AL22" s="616" t="s">
        <v>214</v>
      </c>
      <c r="AM22" s="617"/>
      <c r="AN22" s="617"/>
      <c r="AO22" s="618"/>
      <c r="AP22" s="623" t="s">
        <v>254</v>
      </c>
      <c r="AQ22" s="624"/>
      <c r="AR22" s="624"/>
      <c r="AS22" s="624"/>
      <c r="AT22" s="624"/>
      <c r="AU22" s="624"/>
      <c r="AV22" s="624"/>
      <c r="AW22" s="624"/>
      <c r="AX22" s="624"/>
      <c r="AY22" s="624"/>
      <c r="AZ22" s="624"/>
      <c r="BA22" s="624"/>
      <c r="BB22" s="624"/>
      <c r="BC22" s="625"/>
      <c r="BD22" s="611">
        <v>777978</v>
      </c>
      <c r="BE22" s="612"/>
      <c r="BF22" s="612"/>
      <c r="BG22" s="612"/>
      <c r="BH22" s="612"/>
      <c r="BI22" s="612"/>
      <c r="BJ22" s="612"/>
      <c r="BK22" s="613"/>
      <c r="BL22" s="614">
        <v>0.6</v>
      </c>
      <c r="BM22" s="614"/>
      <c r="BN22" s="614"/>
      <c r="BO22" s="614"/>
      <c r="BP22" s="615" t="s">
        <v>139</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296575</v>
      </c>
      <c r="CN22" s="612"/>
      <c r="CO22" s="612"/>
      <c r="CP22" s="612"/>
      <c r="CQ22" s="612"/>
      <c r="CR22" s="612"/>
      <c r="CS22" s="612"/>
      <c r="CT22" s="613"/>
      <c r="CU22" s="616">
        <v>0.1</v>
      </c>
      <c r="CV22" s="617"/>
      <c r="CW22" s="617"/>
      <c r="CX22" s="622"/>
      <c r="CY22" s="620" t="s">
        <v>128</v>
      </c>
      <c r="CZ22" s="612"/>
      <c r="DA22" s="612"/>
      <c r="DB22" s="612"/>
      <c r="DC22" s="612"/>
      <c r="DD22" s="612"/>
      <c r="DE22" s="612"/>
      <c r="DF22" s="612"/>
      <c r="DG22" s="612"/>
      <c r="DH22" s="612"/>
      <c r="DI22" s="612"/>
      <c r="DJ22" s="612"/>
      <c r="DK22" s="613"/>
      <c r="DL22" s="620">
        <v>296575</v>
      </c>
      <c r="DM22" s="612"/>
      <c r="DN22" s="612"/>
      <c r="DO22" s="612"/>
      <c r="DP22" s="612"/>
      <c r="DQ22" s="612"/>
      <c r="DR22" s="612"/>
      <c r="DS22" s="612"/>
      <c r="DT22" s="612"/>
      <c r="DU22" s="612"/>
      <c r="DV22" s="612"/>
      <c r="DW22" s="612"/>
      <c r="DX22" s="621"/>
    </row>
    <row r="23" spans="2:128" ht="11.25" customHeight="1" x14ac:dyDescent="0.2">
      <c r="B23" s="608" t="s">
        <v>256</v>
      </c>
      <c r="C23" s="609"/>
      <c r="D23" s="609"/>
      <c r="E23" s="609"/>
      <c r="F23" s="609"/>
      <c r="G23" s="609"/>
      <c r="H23" s="609"/>
      <c r="I23" s="609"/>
      <c r="J23" s="609"/>
      <c r="K23" s="609"/>
      <c r="L23" s="609"/>
      <c r="M23" s="609"/>
      <c r="N23" s="609"/>
      <c r="O23" s="609"/>
      <c r="P23" s="609"/>
      <c r="Q23" s="610"/>
      <c r="R23" s="611">
        <v>9271</v>
      </c>
      <c r="S23" s="612"/>
      <c r="T23" s="612"/>
      <c r="U23" s="612"/>
      <c r="V23" s="612"/>
      <c r="W23" s="612"/>
      <c r="X23" s="612"/>
      <c r="Y23" s="613"/>
      <c r="Z23" s="616">
        <v>0</v>
      </c>
      <c r="AA23" s="617"/>
      <c r="AB23" s="617"/>
      <c r="AC23" s="622"/>
      <c r="AD23" s="620" t="s">
        <v>139</v>
      </c>
      <c r="AE23" s="612"/>
      <c r="AF23" s="612"/>
      <c r="AG23" s="612"/>
      <c r="AH23" s="612"/>
      <c r="AI23" s="612"/>
      <c r="AJ23" s="612"/>
      <c r="AK23" s="613"/>
      <c r="AL23" s="616" t="s">
        <v>214</v>
      </c>
      <c r="AM23" s="617"/>
      <c r="AN23" s="617"/>
      <c r="AO23" s="618"/>
      <c r="AP23" s="623" t="s">
        <v>257</v>
      </c>
      <c r="AQ23" s="624"/>
      <c r="AR23" s="624"/>
      <c r="AS23" s="624"/>
      <c r="AT23" s="624"/>
      <c r="AU23" s="624"/>
      <c r="AV23" s="624"/>
      <c r="AW23" s="624"/>
      <c r="AX23" s="624"/>
      <c r="AY23" s="624"/>
      <c r="AZ23" s="624"/>
      <c r="BA23" s="624"/>
      <c r="BB23" s="624"/>
      <c r="BC23" s="625"/>
      <c r="BD23" s="611">
        <v>9274551</v>
      </c>
      <c r="BE23" s="612"/>
      <c r="BF23" s="612"/>
      <c r="BG23" s="612"/>
      <c r="BH23" s="612"/>
      <c r="BI23" s="612"/>
      <c r="BJ23" s="612"/>
      <c r="BK23" s="613"/>
      <c r="BL23" s="614">
        <v>7.5</v>
      </c>
      <c r="BM23" s="614"/>
      <c r="BN23" s="614"/>
      <c r="BO23" s="614"/>
      <c r="BP23" s="615" t="s">
        <v>128</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159276</v>
      </c>
      <c r="CN23" s="612"/>
      <c r="CO23" s="612"/>
      <c r="CP23" s="612"/>
      <c r="CQ23" s="612"/>
      <c r="CR23" s="612"/>
      <c r="CS23" s="612"/>
      <c r="CT23" s="613"/>
      <c r="CU23" s="616">
        <v>0</v>
      </c>
      <c r="CV23" s="617"/>
      <c r="CW23" s="617"/>
      <c r="CX23" s="622"/>
      <c r="CY23" s="620" t="s">
        <v>128</v>
      </c>
      <c r="CZ23" s="612"/>
      <c r="DA23" s="612"/>
      <c r="DB23" s="612"/>
      <c r="DC23" s="612"/>
      <c r="DD23" s="612"/>
      <c r="DE23" s="612"/>
      <c r="DF23" s="612"/>
      <c r="DG23" s="612"/>
      <c r="DH23" s="612"/>
      <c r="DI23" s="612"/>
      <c r="DJ23" s="612"/>
      <c r="DK23" s="613"/>
      <c r="DL23" s="620">
        <v>159276</v>
      </c>
      <c r="DM23" s="612"/>
      <c r="DN23" s="612"/>
      <c r="DO23" s="612"/>
      <c r="DP23" s="612"/>
      <c r="DQ23" s="612"/>
      <c r="DR23" s="612"/>
      <c r="DS23" s="612"/>
      <c r="DT23" s="612"/>
      <c r="DU23" s="612"/>
      <c r="DV23" s="612"/>
      <c r="DW23" s="612"/>
      <c r="DX23" s="621"/>
    </row>
    <row r="24" spans="2:128" ht="11.25" customHeight="1" x14ac:dyDescent="0.2">
      <c r="B24" s="608" t="s">
        <v>259</v>
      </c>
      <c r="C24" s="609"/>
      <c r="D24" s="609"/>
      <c r="E24" s="609"/>
      <c r="F24" s="609"/>
      <c r="G24" s="609"/>
      <c r="H24" s="609"/>
      <c r="I24" s="609"/>
      <c r="J24" s="609"/>
      <c r="K24" s="609"/>
      <c r="L24" s="609"/>
      <c r="M24" s="609"/>
      <c r="N24" s="609"/>
      <c r="O24" s="609"/>
      <c r="P24" s="609"/>
      <c r="Q24" s="610"/>
      <c r="R24" s="611">
        <v>325594605</v>
      </c>
      <c r="S24" s="612"/>
      <c r="T24" s="612"/>
      <c r="U24" s="612"/>
      <c r="V24" s="612"/>
      <c r="W24" s="612"/>
      <c r="X24" s="612"/>
      <c r="Y24" s="613"/>
      <c r="Z24" s="616">
        <v>57.2</v>
      </c>
      <c r="AA24" s="617"/>
      <c r="AB24" s="617"/>
      <c r="AC24" s="622"/>
      <c r="AD24" s="620">
        <v>300053542</v>
      </c>
      <c r="AE24" s="612"/>
      <c r="AF24" s="612"/>
      <c r="AG24" s="612"/>
      <c r="AH24" s="612"/>
      <c r="AI24" s="612"/>
      <c r="AJ24" s="612"/>
      <c r="AK24" s="613"/>
      <c r="AL24" s="616">
        <v>99.4</v>
      </c>
      <c r="AM24" s="617"/>
      <c r="AN24" s="617"/>
      <c r="AO24" s="618"/>
      <c r="AP24" s="623" t="s">
        <v>260</v>
      </c>
      <c r="AQ24" s="624"/>
      <c r="AR24" s="624"/>
      <c r="AS24" s="624"/>
      <c r="AT24" s="624"/>
      <c r="AU24" s="624"/>
      <c r="AV24" s="624"/>
      <c r="AW24" s="624"/>
      <c r="AX24" s="624"/>
      <c r="AY24" s="624"/>
      <c r="AZ24" s="624"/>
      <c r="BA24" s="624"/>
      <c r="BB24" s="624"/>
      <c r="BC24" s="625"/>
      <c r="BD24" s="611">
        <v>13643398</v>
      </c>
      <c r="BE24" s="612"/>
      <c r="BF24" s="612"/>
      <c r="BG24" s="612"/>
      <c r="BH24" s="612"/>
      <c r="BI24" s="612"/>
      <c r="BJ24" s="612"/>
      <c r="BK24" s="613"/>
      <c r="BL24" s="614">
        <v>11</v>
      </c>
      <c r="BM24" s="614"/>
      <c r="BN24" s="614"/>
      <c r="BO24" s="614"/>
      <c r="BP24" s="615" t="s">
        <v>128</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t="s">
        <v>128</v>
      </c>
      <c r="CN24" s="612"/>
      <c r="CO24" s="612"/>
      <c r="CP24" s="612"/>
      <c r="CQ24" s="612"/>
      <c r="CR24" s="612"/>
      <c r="CS24" s="612"/>
      <c r="CT24" s="613"/>
      <c r="CU24" s="616" t="s">
        <v>128</v>
      </c>
      <c r="CV24" s="617"/>
      <c r="CW24" s="617"/>
      <c r="CX24" s="622"/>
      <c r="CY24" s="620" t="s">
        <v>128</v>
      </c>
      <c r="CZ24" s="612"/>
      <c r="DA24" s="612"/>
      <c r="DB24" s="612"/>
      <c r="DC24" s="612"/>
      <c r="DD24" s="612"/>
      <c r="DE24" s="612"/>
      <c r="DF24" s="612"/>
      <c r="DG24" s="612"/>
      <c r="DH24" s="612"/>
      <c r="DI24" s="612"/>
      <c r="DJ24" s="612"/>
      <c r="DK24" s="613"/>
      <c r="DL24" s="620" t="s">
        <v>128</v>
      </c>
      <c r="DM24" s="612"/>
      <c r="DN24" s="612"/>
      <c r="DO24" s="612"/>
      <c r="DP24" s="612"/>
      <c r="DQ24" s="612"/>
      <c r="DR24" s="612"/>
      <c r="DS24" s="612"/>
      <c r="DT24" s="612"/>
      <c r="DU24" s="612"/>
      <c r="DV24" s="612"/>
      <c r="DW24" s="612"/>
      <c r="DX24" s="621"/>
    </row>
    <row r="25" spans="2:128" ht="11.25" customHeight="1" x14ac:dyDescent="0.2">
      <c r="B25" s="608" t="s">
        <v>262</v>
      </c>
      <c r="C25" s="609"/>
      <c r="D25" s="609"/>
      <c r="E25" s="609"/>
      <c r="F25" s="609"/>
      <c r="G25" s="609"/>
      <c r="H25" s="609"/>
      <c r="I25" s="609"/>
      <c r="J25" s="609"/>
      <c r="K25" s="609"/>
      <c r="L25" s="609"/>
      <c r="M25" s="609"/>
      <c r="N25" s="609"/>
      <c r="O25" s="609"/>
      <c r="P25" s="609"/>
      <c r="Q25" s="610"/>
      <c r="R25" s="611">
        <v>460780</v>
      </c>
      <c r="S25" s="612"/>
      <c r="T25" s="612"/>
      <c r="U25" s="612"/>
      <c r="V25" s="612"/>
      <c r="W25" s="612"/>
      <c r="X25" s="612"/>
      <c r="Y25" s="613"/>
      <c r="Z25" s="616">
        <v>0.1</v>
      </c>
      <c r="AA25" s="617"/>
      <c r="AB25" s="617"/>
      <c r="AC25" s="622"/>
      <c r="AD25" s="620">
        <v>460780</v>
      </c>
      <c r="AE25" s="612"/>
      <c r="AF25" s="612"/>
      <c r="AG25" s="612"/>
      <c r="AH25" s="612"/>
      <c r="AI25" s="612"/>
      <c r="AJ25" s="612"/>
      <c r="AK25" s="613"/>
      <c r="AL25" s="616">
        <v>0.2</v>
      </c>
      <c r="AM25" s="617"/>
      <c r="AN25" s="617"/>
      <c r="AO25" s="618"/>
      <c r="AP25" s="623" t="s">
        <v>263</v>
      </c>
      <c r="AQ25" s="624"/>
      <c r="AR25" s="624"/>
      <c r="AS25" s="624"/>
      <c r="AT25" s="624"/>
      <c r="AU25" s="624"/>
      <c r="AV25" s="624"/>
      <c r="AW25" s="624"/>
      <c r="AX25" s="624"/>
      <c r="AY25" s="624"/>
      <c r="AZ25" s="624"/>
      <c r="BA25" s="624"/>
      <c r="BB25" s="624"/>
      <c r="BC25" s="625"/>
      <c r="BD25" s="611">
        <v>7643</v>
      </c>
      <c r="BE25" s="612"/>
      <c r="BF25" s="612"/>
      <c r="BG25" s="612"/>
      <c r="BH25" s="612"/>
      <c r="BI25" s="612"/>
      <c r="BJ25" s="612"/>
      <c r="BK25" s="613"/>
      <c r="BL25" s="614">
        <v>0</v>
      </c>
      <c r="BM25" s="614"/>
      <c r="BN25" s="614"/>
      <c r="BO25" s="614"/>
      <c r="BP25" s="615" t="s">
        <v>128</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v>19984082</v>
      </c>
      <c r="CN25" s="612"/>
      <c r="CO25" s="612"/>
      <c r="CP25" s="612"/>
      <c r="CQ25" s="612"/>
      <c r="CR25" s="612"/>
      <c r="CS25" s="612"/>
      <c r="CT25" s="613"/>
      <c r="CU25" s="616">
        <v>3.6</v>
      </c>
      <c r="CV25" s="617"/>
      <c r="CW25" s="617"/>
      <c r="CX25" s="622"/>
      <c r="CY25" s="620" t="s">
        <v>128</v>
      </c>
      <c r="CZ25" s="612"/>
      <c r="DA25" s="612"/>
      <c r="DB25" s="612"/>
      <c r="DC25" s="612"/>
      <c r="DD25" s="612"/>
      <c r="DE25" s="612"/>
      <c r="DF25" s="612"/>
      <c r="DG25" s="612"/>
      <c r="DH25" s="612"/>
      <c r="DI25" s="612"/>
      <c r="DJ25" s="612"/>
      <c r="DK25" s="613"/>
      <c r="DL25" s="620">
        <v>19984082</v>
      </c>
      <c r="DM25" s="612"/>
      <c r="DN25" s="612"/>
      <c r="DO25" s="612"/>
      <c r="DP25" s="612"/>
      <c r="DQ25" s="612"/>
      <c r="DR25" s="612"/>
      <c r="DS25" s="612"/>
      <c r="DT25" s="612"/>
      <c r="DU25" s="612"/>
      <c r="DV25" s="612"/>
      <c r="DW25" s="612"/>
      <c r="DX25" s="621"/>
    </row>
    <row r="26" spans="2:128" ht="11.25" customHeight="1" x14ac:dyDescent="0.2">
      <c r="B26" s="608" t="s">
        <v>265</v>
      </c>
      <c r="C26" s="609"/>
      <c r="D26" s="609"/>
      <c r="E26" s="609"/>
      <c r="F26" s="609"/>
      <c r="G26" s="609"/>
      <c r="H26" s="609"/>
      <c r="I26" s="609"/>
      <c r="J26" s="609"/>
      <c r="K26" s="609"/>
      <c r="L26" s="609"/>
      <c r="M26" s="609"/>
      <c r="N26" s="609"/>
      <c r="O26" s="609"/>
      <c r="P26" s="609"/>
      <c r="Q26" s="610"/>
      <c r="R26" s="611">
        <v>2460511</v>
      </c>
      <c r="S26" s="612"/>
      <c r="T26" s="612"/>
      <c r="U26" s="612"/>
      <c r="V26" s="612"/>
      <c r="W26" s="612"/>
      <c r="X26" s="612"/>
      <c r="Y26" s="613"/>
      <c r="Z26" s="616">
        <v>0.4</v>
      </c>
      <c r="AA26" s="617"/>
      <c r="AB26" s="617"/>
      <c r="AC26" s="622"/>
      <c r="AD26" s="620" t="s">
        <v>139</v>
      </c>
      <c r="AE26" s="612"/>
      <c r="AF26" s="612"/>
      <c r="AG26" s="612"/>
      <c r="AH26" s="612"/>
      <c r="AI26" s="612"/>
      <c r="AJ26" s="612"/>
      <c r="AK26" s="613"/>
      <c r="AL26" s="616" t="s">
        <v>128</v>
      </c>
      <c r="AM26" s="617"/>
      <c r="AN26" s="617"/>
      <c r="AO26" s="618"/>
      <c r="AP26" s="623" t="s">
        <v>266</v>
      </c>
      <c r="AQ26" s="624"/>
      <c r="AR26" s="624"/>
      <c r="AS26" s="624"/>
      <c r="AT26" s="624"/>
      <c r="AU26" s="624"/>
      <c r="AV26" s="624"/>
      <c r="AW26" s="624"/>
      <c r="AX26" s="624"/>
      <c r="AY26" s="624"/>
      <c r="AZ26" s="624"/>
      <c r="BA26" s="624"/>
      <c r="BB26" s="624"/>
      <c r="BC26" s="625"/>
      <c r="BD26" s="611" t="s">
        <v>214</v>
      </c>
      <c r="BE26" s="612"/>
      <c r="BF26" s="612"/>
      <c r="BG26" s="612"/>
      <c r="BH26" s="612"/>
      <c r="BI26" s="612"/>
      <c r="BJ26" s="612"/>
      <c r="BK26" s="613"/>
      <c r="BL26" s="614" t="s">
        <v>128</v>
      </c>
      <c r="BM26" s="614"/>
      <c r="BN26" s="614"/>
      <c r="BO26" s="614"/>
      <c r="BP26" s="615" t="s">
        <v>214</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277145</v>
      </c>
      <c r="CN26" s="612"/>
      <c r="CO26" s="612"/>
      <c r="CP26" s="612"/>
      <c r="CQ26" s="612"/>
      <c r="CR26" s="612"/>
      <c r="CS26" s="612"/>
      <c r="CT26" s="613"/>
      <c r="CU26" s="616">
        <v>0.1</v>
      </c>
      <c r="CV26" s="617"/>
      <c r="CW26" s="617"/>
      <c r="CX26" s="622"/>
      <c r="CY26" s="620" t="s">
        <v>128</v>
      </c>
      <c r="CZ26" s="612"/>
      <c r="DA26" s="612"/>
      <c r="DB26" s="612"/>
      <c r="DC26" s="612"/>
      <c r="DD26" s="612"/>
      <c r="DE26" s="612"/>
      <c r="DF26" s="612"/>
      <c r="DG26" s="612"/>
      <c r="DH26" s="612"/>
      <c r="DI26" s="612"/>
      <c r="DJ26" s="612"/>
      <c r="DK26" s="613"/>
      <c r="DL26" s="620">
        <v>277145</v>
      </c>
      <c r="DM26" s="612"/>
      <c r="DN26" s="612"/>
      <c r="DO26" s="612"/>
      <c r="DP26" s="612"/>
      <c r="DQ26" s="612"/>
      <c r="DR26" s="612"/>
      <c r="DS26" s="612"/>
      <c r="DT26" s="612"/>
      <c r="DU26" s="612"/>
      <c r="DV26" s="612"/>
      <c r="DW26" s="612"/>
      <c r="DX26" s="621"/>
    </row>
    <row r="27" spans="2:128" ht="11.25" customHeight="1" x14ac:dyDescent="0.2">
      <c r="B27" s="608" t="s">
        <v>268</v>
      </c>
      <c r="C27" s="609"/>
      <c r="D27" s="609"/>
      <c r="E27" s="609"/>
      <c r="F27" s="609"/>
      <c r="G27" s="609"/>
      <c r="H27" s="609"/>
      <c r="I27" s="609"/>
      <c r="J27" s="609"/>
      <c r="K27" s="609"/>
      <c r="L27" s="609"/>
      <c r="M27" s="609"/>
      <c r="N27" s="609"/>
      <c r="O27" s="609"/>
      <c r="P27" s="609"/>
      <c r="Q27" s="610"/>
      <c r="R27" s="611">
        <v>7154371</v>
      </c>
      <c r="S27" s="612"/>
      <c r="T27" s="612"/>
      <c r="U27" s="612"/>
      <c r="V27" s="612"/>
      <c r="W27" s="612"/>
      <c r="X27" s="612"/>
      <c r="Y27" s="613"/>
      <c r="Z27" s="616">
        <v>1.3</v>
      </c>
      <c r="AA27" s="617"/>
      <c r="AB27" s="617"/>
      <c r="AC27" s="622"/>
      <c r="AD27" s="620">
        <v>1311296</v>
      </c>
      <c r="AE27" s="612"/>
      <c r="AF27" s="612"/>
      <c r="AG27" s="612"/>
      <c r="AH27" s="612"/>
      <c r="AI27" s="612"/>
      <c r="AJ27" s="612"/>
      <c r="AK27" s="613"/>
      <c r="AL27" s="616">
        <v>0.4</v>
      </c>
      <c r="AM27" s="617"/>
      <c r="AN27" s="617"/>
      <c r="AO27" s="618"/>
      <c r="AP27" s="623" t="s">
        <v>269</v>
      </c>
      <c r="AQ27" s="624"/>
      <c r="AR27" s="624"/>
      <c r="AS27" s="624"/>
      <c r="AT27" s="624"/>
      <c r="AU27" s="624"/>
      <c r="AV27" s="624"/>
      <c r="AW27" s="624"/>
      <c r="AX27" s="624"/>
      <c r="AY27" s="624"/>
      <c r="AZ27" s="624"/>
      <c r="BA27" s="624"/>
      <c r="BB27" s="624"/>
      <c r="BC27" s="625"/>
      <c r="BD27" s="611" t="s">
        <v>139</v>
      </c>
      <c r="BE27" s="612"/>
      <c r="BF27" s="612"/>
      <c r="BG27" s="612"/>
      <c r="BH27" s="612"/>
      <c r="BI27" s="612"/>
      <c r="BJ27" s="612"/>
      <c r="BK27" s="613"/>
      <c r="BL27" s="614" t="s">
        <v>214</v>
      </c>
      <c r="BM27" s="614"/>
      <c r="BN27" s="614"/>
      <c r="BO27" s="614"/>
      <c r="BP27" s="615" t="s">
        <v>128</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t="s">
        <v>128</v>
      </c>
      <c r="CN27" s="612"/>
      <c r="CO27" s="612"/>
      <c r="CP27" s="612"/>
      <c r="CQ27" s="612"/>
      <c r="CR27" s="612"/>
      <c r="CS27" s="612"/>
      <c r="CT27" s="613"/>
      <c r="CU27" s="616" t="s">
        <v>128</v>
      </c>
      <c r="CV27" s="617"/>
      <c r="CW27" s="617"/>
      <c r="CX27" s="622"/>
      <c r="CY27" s="620" t="s">
        <v>139</v>
      </c>
      <c r="CZ27" s="612"/>
      <c r="DA27" s="612"/>
      <c r="DB27" s="612"/>
      <c r="DC27" s="612"/>
      <c r="DD27" s="612"/>
      <c r="DE27" s="612"/>
      <c r="DF27" s="612"/>
      <c r="DG27" s="612"/>
      <c r="DH27" s="612"/>
      <c r="DI27" s="612"/>
      <c r="DJ27" s="612"/>
      <c r="DK27" s="613"/>
      <c r="DL27" s="620" t="s">
        <v>139</v>
      </c>
      <c r="DM27" s="612"/>
      <c r="DN27" s="612"/>
      <c r="DO27" s="612"/>
      <c r="DP27" s="612"/>
      <c r="DQ27" s="612"/>
      <c r="DR27" s="612"/>
      <c r="DS27" s="612"/>
      <c r="DT27" s="612"/>
      <c r="DU27" s="612"/>
      <c r="DV27" s="612"/>
      <c r="DW27" s="612"/>
      <c r="DX27" s="621"/>
    </row>
    <row r="28" spans="2:128" ht="11.25" customHeight="1" x14ac:dyDescent="0.2">
      <c r="B28" s="608" t="s">
        <v>271</v>
      </c>
      <c r="C28" s="609"/>
      <c r="D28" s="609"/>
      <c r="E28" s="609"/>
      <c r="F28" s="609"/>
      <c r="G28" s="609"/>
      <c r="H28" s="609"/>
      <c r="I28" s="609"/>
      <c r="J28" s="609"/>
      <c r="K28" s="609"/>
      <c r="L28" s="609"/>
      <c r="M28" s="609"/>
      <c r="N28" s="609"/>
      <c r="O28" s="609"/>
      <c r="P28" s="609"/>
      <c r="Q28" s="610"/>
      <c r="R28" s="611">
        <v>2730494</v>
      </c>
      <c r="S28" s="612"/>
      <c r="T28" s="612"/>
      <c r="U28" s="612"/>
      <c r="V28" s="612"/>
      <c r="W28" s="612"/>
      <c r="X28" s="612"/>
      <c r="Y28" s="613"/>
      <c r="Z28" s="616">
        <v>0.5</v>
      </c>
      <c r="AA28" s="617"/>
      <c r="AB28" s="617"/>
      <c r="AC28" s="622"/>
      <c r="AD28" s="620" t="s">
        <v>128</v>
      </c>
      <c r="AE28" s="612"/>
      <c r="AF28" s="612"/>
      <c r="AG28" s="612"/>
      <c r="AH28" s="612"/>
      <c r="AI28" s="612"/>
      <c r="AJ28" s="612"/>
      <c r="AK28" s="613"/>
      <c r="AL28" s="616" t="s">
        <v>139</v>
      </c>
      <c r="AM28" s="617"/>
      <c r="AN28" s="617"/>
      <c r="AO28" s="618"/>
      <c r="AP28" s="623" t="s">
        <v>272</v>
      </c>
      <c r="AQ28" s="624"/>
      <c r="AR28" s="624"/>
      <c r="AS28" s="624"/>
      <c r="AT28" s="624"/>
      <c r="AU28" s="624"/>
      <c r="AV28" s="624"/>
      <c r="AW28" s="624"/>
      <c r="AX28" s="624"/>
      <c r="AY28" s="624"/>
      <c r="AZ28" s="624"/>
      <c r="BA28" s="624"/>
      <c r="BB28" s="624"/>
      <c r="BC28" s="625"/>
      <c r="BD28" s="611">
        <v>309419</v>
      </c>
      <c r="BE28" s="612"/>
      <c r="BF28" s="612"/>
      <c r="BG28" s="612"/>
      <c r="BH28" s="612"/>
      <c r="BI28" s="612"/>
      <c r="BJ28" s="612"/>
      <c r="BK28" s="613"/>
      <c r="BL28" s="614">
        <v>0.3</v>
      </c>
      <c r="BM28" s="614"/>
      <c r="BN28" s="614"/>
      <c r="BO28" s="614"/>
      <c r="BP28" s="615" t="s">
        <v>128</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v>512602</v>
      </c>
      <c r="CN28" s="612"/>
      <c r="CO28" s="612"/>
      <c r="CP28" s="612"/>
      <c r="CQ28" s="612"/>
      <c r="CR28" s="612"/>
      <c r="CS28" s="612"/>
      <c r="CT28" s="613"/>
      <c r="CU28" s="616">
        <v>0.1</v>
      </c>
      <c r="CV28" s="617"/>
      <c r="CW28" s="617"/>
      <c r="CX28" s="622"/>
      <c r="CY28" s="620" t="s">
        <v>139</v>
      </c>
      <c r="CZ28" s="612"/>
      <c r="DA28" s="612"/>
      <c r="DB28" s="612"/>
      <c r="DC28" s="612"/>
      <c r="DD28" s="612"/>
      <c r="DE28" s="612"/>
      <c r="DF28" s="612"/>
      <c r="DG28" s="612"/>
      <c r="DH28" s="612"/>
      <c r="DI28" s="612"/>
      <c r="DJ28" s="612"/>
      <c r="DK28" s="613"/>
      <c r="DL28" s="620">
        <v>512602</v>
      </c>
      <c r="DM28" s="612"/>
      <c r="DN28" s="612"/>
      <c r="DO28" s="612"/>
      <c r="DP28" s="612"/>
      <c r="DQ28" s="612"/>
      <c r="DR28" s="612"/>
      <c r="DS28" s="612"/>
      <c r="DT28" s="612"/>
      <c r="DU28" s="612"/>
      <c r="DV28" s="612"/>
      <c r="DW28" s="612"/>
      <c r="DX28" s="621"/>
    </row>
    <row r="29" spans="2:128" ht="11.25" customHeight="1" x14ac:dyDescent="0.2">
      <c r="B29" s="608" t="s">
        <v>274</v>
      </c>
      <c r="C29" s="609"/>
      <c r="D29" s="609"/>
      <c r="E29" s="609"/>
      <c r="F29" s="609"/>
      <c r="G29" s="609"/>
      <c r="H29" s="609"/>
      <c r="I29" s="609"/>
      <c r="J29" s="609"/>
      <c r="K29" s="609"/>
      <c r="L29" s="609"/>
      <c r="M29" s="609"/>
      <c r="N29" s="609"/>
      <c r="O29" s="609"/>
      <c r="P29" s="609"/>
      <c r="Q29" s="610"/>
      <c r="R29" s="611">
        <v>88685249</v>
      </c>
      <c r="S29" s="612"/>
      <c r="T29" s="612"/>
      <c r="U29" s="612"/>
      <c r="V29" s="612"/>
      <c r="W29" s="612"/>
      <c r="X29" s="612"/>
      <c r="Y29" s="613"/>
      <c r="Z29" s="616">
        <v>15.6</v>
      </c>
      <c r="AA29" s="617"/>
      <c r="AB29" s="617"/>
      <c r="AC29" s="622"/>
      <c r="AD29" s="620" t="s">
        <v>139</v>
      </c>
      <c r="AE29" s="612"/>
      <c r="AF29" s="612"/>
      <c r="AG29" s="612"/>
      <c r="AH29" s="612"/>
      <c r="AI29" s="612"/>
      <c r="AJ29" s="612"/>
      <c r="AK29" s="613"/>
      <c r="AL29" s="616" t="s">
        <v>214</v>
      </c>
      <c r="AM29" s="617"/>
      <c r="AN29" s="617"/>
      <c r="AO29" s="618"/>
      <c r="AP29" s="623" t="s">
        <v>275</v>
      </c>
      <c r="AQ29" s="624"/>
      <c r="AR29" s="624"/>
      <c r="AS29" s="624"/>
      <c r="AT29" s="624"/>
      <c r="AU29" s="624"/>
      <c r="AV29" s="624"/>
      <c r="AW29" s="624"/>
      <c r="AX29" s="624"/>
      <c r="AY29" s="624"/>
      <c r="AZ29" s="624"/>
      <c r="BA29" s="624"/>
      <c r="BB29" s="624"/>
      <c r="BC29" s="625"/>
      <c r="BD29" s="611">
        <v>23449</v>
      </c>
      <c r="BE29" s="612"/>
      <c r="BF29" s="612"/>
      <c r="BG29" s="612"/>
      <c r="BH29" s="612"/>
      <c r="BI29" s="612"/>
      <c r="BJ29" s="612"/>
      <c r="BK29" s="613"/>
      <c r="BL29" s="614">
        <v>0</v>
      </c>
      <c r="BM29" s="614"/>
      <c r="BN29" s="614"/>
      <c r="BO29" s="614"/>
      <c r="BP29" s="615" t="s">
        <v>139</v>
      </c>
      <c r="BQ29" s="615"/>
      <c r="BR29" s="615"/>
      <c r="BS29" s="615"/>
      <c r="BT29" s="615"/>
      <c r="BU29" s="615"/>
      <c r="BV29" s="615"/>
      <c r="BW29" s="619"/>
      <c r="BY29" s="623" t="s">
        <v>276</v>
      </c>
      <c r="BZ29" s="626"/>
      <c r="CA29" s="626"/>
      <c r="CB29" s="626"/>
      <c r="CC29" s="626"/>
      <c r="CD29" s="626"/>
      <c r="CE29" s="626"/>
      <c r="CF29" s="626"/>
      <c r="CG29" s="626"/>
      <c r="CH29" s="626"/>
      <c r="CI29" s="626"/>
      <c r="CJ29" s="626"/>
      <c r="CK29" s="626"/>
      <c r="CL29" s="625"/>
      <c r="CM29" s="611" t="s">
        <v>214</v>
      </c>
      <c r="CN29" s="612"/>
      <c r="CO29" s="612"/>
      <c r="CP29" s="612"/>
      <c r="CQ29" s="612"/>
      <c r="CR29" s="612"/>
      <c r="CS29" s="612"/>
      <c r="CT29" s="613"/>
      <c r="CU29" s="616" t="s">
        <v>139</v>
      </c>
      <c r="CV29" s="617"/>
      <c r="CW29" s="617"/>
      <c r="CX29" s="622"/>
      <c r="CY29" s="620" t="s">
        <v>214</v>
      </c>
      <c r="CZ29" s="612"/>
      <c r="DA29" s="612"/>
      <c r="DB29" s="612"/>
      <c r="DC29" s="612"/>
      <c r="DD29" s="612"/>
      <c r="DE29" s="612"/>
      <c r="DF29" s="612"/>
      <c r="DG29" s="612"/>
      <c r="DH29" s="612"/>
      <c r="DI29" s="612"/>
      <c r="DJ29" s="612"/>
      <c r="DK29" s="613"/>
      <c r="DL29" s="620" t="s">
        <v>214</v>
      </c>
      <c r="DM29" s="612"/>
      <c r="DN29" s="612"/>
      <c r="DO29" s="612"/>
      <c r="DP29" s="612"/>
      <c r="DQ29" s="612"/>
      <c r="DR29" s="612"/>
      <c r="DS29" s="612"/>
      <c r="DT29" s="612"/>
      <c r="DU29" s="612"/>
      <c r="DV29" s="612"/>
      <c r="DW29" s="612"/>
      <c r="DX29" s="621"/>
    </row>
    <row r="30" spans="2:128" ht="11.25" customHeight="1" x14ac:dyDescent="0.2">
      <c r="B30" s="608" t="s">
        <v>277</v>
      </c>
      <c r="C30" s="609"/>
      <c r="D30" s="609"/>
      <c r="E30" s="609"/>
      <c r="F30" s="609"/>
      <c r="G30" s="609"/>
      <c r="H30" s="609"/>
      <c r="I30" s="609"/>
      <c r="J30" s="609"/>
      <c r="K30" s="609"/>
      <c r="L30" s="609"/>
      <c r="M30" s="609"/>
      <c r="N30" s="609"/>
      <c r="O30" s="609"/>
      <c r="P30" s="609"/>
      <c r="Q30" s="610"/>
      <c r="R30" s="611" t="s">
        <v>128</v>
      </c>
      <c r="S30" s="612"/>
      <c r="T30" s="612"/>
      <c r="U30" s="612"/>
      <c r="V30" s="612"/>
      <c r="W30" s="612"/>
      <c r="X30" s="612"/>
      <c r="Y30" s="613"/>
      <c r="Z30" s="616" t="s">
        <v>139</v>
      </c>
      <c r="AA30" s="617"/>
      <c r="AB30" s="617"/>
      <c r="AC30" s="622"/>
      <c r="AD30" s="620" t="s">
        <v>214</v>
      </c>
      <c r="AE30" s="612"/>
      <c r="AF30" s="612"/>
      <c r="AG30" s="612"/>
      <c r="AH30" s="612"/>
      <c r="AI30" s="612"/>
      <c r="AJ30" s="612"/>
      <c r="AK30" s="613"/>
      <c r="AL30" s="616" t="s">
        <v>128</v>
      </c>
      <c r="AM30" s="617"/>
      <c r="AN30" s="617"/>
      <c r="AO30" s="618"/>
      <c r="AP30" s="623" t="s">
        <v>278</v>
      </c>
      <c r="AQ30" s="624"/>
      <c r="AR30" s="624"/>
      <c r="AS30" s="624"/>
      <c r="AT30" s="624"/>
      <c r="AU30" s="624"/>
      <c r="AV30" s="624"/>
      <c r="AW30" s="624"/>
      <c r="AX30" s="624"/>
      <c r="AY30" s="624"/>
      <c r="AZ30" s="624"/>
      <c r="BA30" s="624"/>
      <c r="BB30" s="624"/>
      <c r="BC30" s="625"/>
      <c r="BD30" s="611">
        <v>23449</v>
      </c>
      <c r="BE30" s="612"/>
      <c r="BF30" s="612"/>
      <c r="BG30" s="612"/>
      <c r="BH30" s="612"/>
      <c r="BI30" s="612"/>
      <c r="BJ30" s="612"/>
      <c r="BK30" s="613"/>
      <c r="BL30" s="614">
        <v>0</v>
      </c>
      <c r="BM30" s="614"/>
      <c r="BN30" s="614"/>
      <c r="BO30" s="614"/>
      <c r="BP30" s="615" t="s">
        <v>128</v>
      </c>
      <c r="BQ30" s="615"/>
      <c r="BR30" s="615"/>
      <c r="BS30" s="615"/>
      <c r="BT30" s="615"/>
      <c r="BU30" s="615"/>
      <c r="BV30" s="615"/>
      <c r="BW30" s="619"/>
      <c r="BY30" s="623" t="s">
        <v>279</v>
      </c>
      <c r="BZ30" s="626"/>
      <c r="CA30" s="626"/>
      <c r="CB30" s="626"/>
      <c r="CC30" s="626"/>
      <c r="CD30" s="626"/>
      <c r="CE30" s="626"/>
      <c r="CF30" s="626"/>
      <c r="CG30" s="626"/>
      <c r="CH30" s="626"/>
      <c r="CI30" s="626"/>
      <c r="CJ30" s="626"/>
      <c r="CK30" s="626"/>
      <c r="CL30" s="625"/>
      <c r="CM30" s="611">
        <v>137301</v>
      </c>
      <c r="CN30" s="612"/>
      <c r="CO30" s="612"/>
      <c r="CP30" s="612"/>
      <c r="CQ30" s="612"/>
      <c r="CR30" s="612"/>
      <c r="CS30" s="612"/>
      <c r="CT30" s="613"/>
      <c r="CU30" s="616">
        <v>0</v>
      </c>
      <c r="CV30" s="617"/>
      <c r="CW30" s="617"/>
      <c r="CX30" s="622"/>
      <c r="CY30" s="620" t="s">
        <v>128</v>
      </c>
      <c r="CZ30" s="612"/>
      <c r="DA30" s="612"/>
      <c r="DB30" s="612"/>
      <c r="DC30" s="612"/>
      <c r="DD30" s="612"/>
      <c r="DE30" s="612"/>
      <c r="DF30" s="612"/>
      <c r="DG30" s="612"/>
      <c r="DH30" s="612"/>
      <c r="DI30" s="612"/>
      <c r="DJ30" s="612"/>
      <c r="DK30" s="613"/>
      <c r="DL30" s="620">
        <v>137301</v>
      </c>
      <c r="DM30" s="612"/>
      <c r="DN30" s="612"/>
      <c r="DO30" s="612"/>
      <c r="DP30" s="612"/>
      <c r="DQ30" s="612"/>
      <c r="DR30" s="612"/>
      <c r="DS30" s="612"/>
      <c r="DT30" s="612"/>
      <c r="DU30" s="612"/>
      <c r="DV30" s="612"/>
      <c r="DW30" s="612"/>
      <c r="DX30" s="621"/>
    </row>
    <row r="31" spans="2:128" ht="11.25" customHeight="1" x14ac:dyDescent="0.2">
      <c r="B31" s="608" t="s">
        <v>280</v>
      </c>
      <c r="C31" s="609"/>
      <c r="D31" s="609"/>
      <c r="E31" s="609"/>
      <c r="F31" s="609"/>
      <c r="G31" s="609"/>
      <c r="H31" s="609"/>
      <c r="I31" s="609"/>
      <c r="J31" s="609"/>
      <c r="K31" s="609"/>
      <c r="L31" s="609"/>
      <c r="M31" s="609"/>
      <c r="N31" s="609"/>
      <c r="O31" s="609"/>
      <c r="P31" s="609"/>
      <c r="Q31" s="610"/>
      <c r="R31" s="611">
        <v>1641803</v>
      </c>
      <c r="S31" s="612"/>
      <c r="T31" s="612"/>
      <c r="U31" s="612"/>
      <c r="V31" s="612"/>
      <c r="W31" s="612"/>
      <c r="X31" s="612"/>
      <c r="Y31" s="613"/>
      <c r="Z31" s="616">
        <v>0.3</v>
      </c>
      <c r="AA31" s="617"/>
      <c r="AB31" s="617"/>
      <c r="AC31" s="622"/>
      <c r="AD31" s="620" t="s">
        <v>128</v>
      </c>
      <c r="AE31" s="612"/>
      <c r="AF31" s="612"/>
      <c r="AG31" s="612"/>
      <c r="AH31" s="612"/>
      <c r="AI31" s="612"/>
      <c r="AJ31" s="612"/>
      <c r="AK31" s="613"/>
      <c r="AL31" s="616" t="s">
        <v>214</v>
      </c>
      <c r="AM31" s="617"/>
      <c r="AN31" s="617"/>
      <c r="AO31" s="618"/>
      <c r="AP31" s="623" t="s">
        <v>281</v>
      </c>
      <c r="AQ31" s="624"/>
      <c r="AR31" s="624"/>
      <c r="AS31" s="624"/>
      <c r="AT31" s="624"/>
      <c r="AU31" s="624"/>
      <c r="AV31" s="624"/>
      <c r="AW31" s="624"/>
      <c r="AX31" s="624"/>
      <c r="AY31" s="624"/>
      <c r="AZ31" s="624"/>
      <c r="BA31" s="624"/>
      <c r="BB31" s="624"/>
      <c r="BC31" s="625"/>
      <c r="BD31" s="611">
        <v>285970</v>
      </c>
      <c r="BE31" s="612"/>
      <c r="BF31" s="612"/>
      <c r="BG31" s="612"/>
      <c r="BH31" s="612"/>
      <c r="BI31" s="612"/>
      <c r="BJ31" s="612"/>
      <c r="BK31" s="613"/>
      <c r="BL31" s="614">
        <v>0.2</v>
      </c>
      <c r="BM31" s="614"/>
      <c r="BN31" s="614"/>
      <c r="BO31" s="614"/>
      <c r="BP31" s="615" t="s">
        <v>128</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128</v>
      </c>
      <c r="CN31" s="612"/>
      <c r="CO31" s="612"/>
      <c r="CP31" s="612"/>
      <c r="CQ31" s="612"/>
      <c r="CR31" s="612"/>
      <c r="CS31" s="612"/>
      <c r="CT31" s="613"/>
      <c r="CU31" s="616" t="s">
        <v>128</v>
      </c>
      <c r="CV31" s="617"/>
      <c r="CW31" s="617"/>
      <c r="CX31" s="622"/>
      <c r="CY31" s="620" t="s">
        <v>214</v>
      </c>
      <c r="CZ31" s="612"/>
      <c r="DA31" s="612"/>
      <c r="DB31" s="612"/>
      <c r="DC31" s="612"/>
      <c r="DD31" s="612"/>
      <c r="DE31" s="612"/>
      <c r="DF31" s="612"/>
      <c r="DG31" s="612"/>
      <c r="DH31" s="612"/>
      <c r="DI31" s="612"/>
      <c r="DJ31" s="612"/>
      <c r="DK31" s="613"/>
      <c r="DL31" s="620" t="s">
        <v>128</v>
      </c>
      <c r="DM31" s="612"/>
      <c r="DN31" s="612"/>
      <c r="DO31" s="612"/>
      <c r="DP31" s="612"/>
      <c r="DQ31" s="612"/>
      <c r="DR31" s="612"/>
      <c r="DS31" s="612"/>
      <c r="DT31" s="612"/>
      <c r="DU31" s="612"/>
      <c r="DV31" s="612"/>
      <c r="DW31" s="612"/>
      <c r="DX31" s="621"/>
    </row>
    <row r="32" spans="2:128" ht="11.25" customHeight="1" x14ac:dyDescent="0.2">
      <c r="B32" s="608" t="s">
        <v>283</v>
      </c>
      <c r="C32" s="609"/>
      <c r="D32" s="609"/>
      <c r="E32" s="609"/>
      <c r="F32" s="609"/>
      <c r="G32" s="609"/>
      <c r="H32" s="609"/>
      <c r="I32" s="609"/>
      <c r="J32" s="609"/>
      <c r="K32" s="609"/>
      <c r="L32" s="609"/>
      <c r="M32" s="609"/>
      <c r="N32" s="609"/>
      <c r="O32" s="609"/>
      <c r="P32" s="609"/>
      <c r="Q32" s="610"/>
      <c r="R32" s="611">
        <v>262203</v>
      </c>
      <c r="S32" s="612"/>
      <c r="T32" s="612"/>
      <c r="U32" s="612"/>
      <c r="V32" s="612"/>
      <c r="W32" s="612"/>
      <c r="X32" s="612"/>
      <c r="Y32" s="613"/>
      <c r="Z32" s="616">
        <v>0</v>
      </c>
      <c r="AA32" s="617"/>
      <c r="AB32" s="617"/>
      <c r="AC32" s="622"/>
      <c r="AD32" s="620" t="s">
        <v>139</v>
      </c>
      <c r="AE32" s="612"/>
      <c r="AF32" s="612"/>
      <c r="AG32" s="612"/>
      <c r="AH32" s="612"/>
      <c r="AI32" s="612"/>
      <c r="AJ32" s="612"/>
      <c r="AK32" s="613"/>
      <c r="AL32" s="616" t="s">
        <v>139</v>
      </c>
      <c r="AM32" s="617"/>
      <c r="AN32" s="617"/>
      <c r="AO32" s="618"/>
      <c r="AP32" s="623" t="s">
        <v>284</v>
      </c>
      <c r="AQ32" s="624"/>
      <c r="AR32" s="624"/>
      <c r="AS32" s="624"/>
      <c r="AT32" s="624"/>
      <c r="AU32" s="624"/>
      <c r="AV32" s="624"/>
      <c r="AW32" s="624"/>
      <c r="AX32" s="624"/>
      <c r="AY32" s="624"/>
      <c r="AZ32" s="624"/>
      <c r="BA32" s="624"/>
      <c r="BB32" s="624"/>
      <c r="BC32" s="625"/>
      <c r="BD32" s="611" t="s">
        <v>214</v>
      </c>
      <c r="BE32" s="612"/>
      <c r="BF32" s="612"/>
      <c r="BG32" s="612"/>
      <c r="BH32" s="612"/>
      <c r="BI32" s="612"/>
      <c r="BJ32" s="612"/>
      <c r="BK32" s="613"/>
      <c r="BL32" s="614" t="s">
        <v>128</v>
      </c>
      <c r="BM32" s="614"/>
      <c r="BN32" s="614"/>
      <c r="BO32" s="614"/>
      <c r="BP32" s="615" t="s">
        <v>214</v>
      </c>
      <c r="BQ32" s="615"/>
      <c r="BR32" s="615"/>
      <c r="BS32" s="615"/>
      <c r="BT32" s="615"/>
      <c r="BU32" s="615"/>
      <c r="BV32" s="615"/>
      <c r="BW32" s="619"/>
      <c r="BY32" s="627" t="s">
        <v>285</v>
      </c>
      <c r="BZ32" s="628"/>
      <c r="CA32" s="628"/>
      <c r="CB32" s="628"/>
      <c r="CC32" s="628"/>
      <c r="CD32" s="628"/>
      <c r="CE32" s="628"/>
      <c r="CF32" s="628"/>
      <c r="CG32" s="628"/>
      <c r="CH32" s="628"/>
      <c r="CI32" s="628"/>
      <c r="CJ32" s="628"/>
      <c r="CK32" s="628"/>
      <c r="CL32" s="629"/>
      <c r="CM32" s="611">
        <v>554089542</v>
      </c>
      <c r="CN32" s="612"/>
      <c r="CO32" s="612"/>
      <c r="CP32" s="612"/>
      <c r="CQ32" s="612"/>
      <c r="CR32" s="612"/>
      <c r="CS32" s="612"/>
      <c r="CT32" s="613"/>
      <c r="CU32" s="633">
        <v>100</v>
      </c>
      <c r="CV32" s="634"/>
      <c r="CW32" s="634"/>
      <c r="CX32" s="635"/>
      <c r="CY32" s="620">
        <v>107387842</v>
      </c>
      <c r="CZ32" s="612"/>
      <c r="DA32" s="612"/>
      <c r="DB32" s="612"/>
      <c r="DC32" s="612"/>
      <c r="DD32" s="612"/>
      <c r="DE32" s="612"/>
      <c r="DF32" s="612"/>
      <c r="DG32" s="612"/>
      <c r="DH32" s="612"/>
      <c r="DI32" s="612"/>
      <c r="DJ32" s="612"/>
      <c r="DK32" s="613"/>
      <c r="DL32" s="620">
        <v>361028313</v>
      </c>
      <c r="DM32" s="612"/>
      <c r="DN32" s="612"/>
      <c r="DO32" s="612"/>
      <c r="DP32" s="612"/>
      <c r="DQ32" s="612"/>
      <c r="DR32" s="612"/>
      <c r="DS32" s="612"/>
      <c r="DT32" s="612"/>
      <c r="DU32" s="612"/>
      <c r="DV32" s="612"/>
      <c r="DW32" s="612"/>
      <c r="DX32" s="621"/>
    </row>
    <row r="33" spans="2:128" ht="11.25" customHeight="1" x14ac:dyDescent="0.2">
      <c r="B33" s="608" t="s">
        <v>286</v>
      </c>
      <c r="C33" s="609"/>
      <c r="D33" s="609"/>
      <c r="E33" s="609"/>
      <c r="F33" s="609"/>
      <c r="G33" s="609"/>
      <c r="H33" s="609"/>
      <c r="I33" s="609"/>
      <c r="J33" s="609"/>
      <c r="K33" s="609"/>
      <c r="L33" s="609"/>
      <c r="M33" s="609"/>
      <c r="N33" s="609"/>
      <c r="O33" s="609"/>
      <c r="P33" s="609"/>
      <c r="Q33" s="610"/>
      <c r="R33" s="611">
        <v>21511407</v>
      </c>
      <c r="S33" s="612"/>
      <c r="T33" s="612"/>
      <c r="U33" s="612"/>
      <c r="V33" s="612"/>
      <c r="W33" s="612"/>
      <c r="X33" s="612"/>
      <c r="Y33" s="613"/>
      <c r="Z33" s="616">
        <v>3.8</v>
      </c>
      <c r="AA33" s="617"/>
      <c r="AB33" s="617"/>
      <c r="AC33" s="622"/>
      <c r="AD33" s="620" t="s">
        <v>214</v>
      </c>
      <c r="AE33" s="612"/>
      <c r="AF33" s="612"/>
      <c r="AG33" s="612"/>
      <c r="AH33" s="612"/>
      <c r="AI33" s="612"/>
      <c r="AJ33" s="612"/>
      <c r="AK33" s="613"/>
      <c r="AL33" s="616" t="s">
        <v>128</v>
      </c>
      <c r="AM33" s="617"/>
      <c r="AN33" s="617"/>
      <c r="AO33" s="618"/>
      <c r="AP33" s="608" t="s">
        <v>157</v>
      </c>
      <c r="AQ33" s="609"/>
      <c r="AR33" s="609"/>
      <c r="AS33" s="609"/>
      <c r="AT33" s="609"/>
      <c r="AU33" s="609"/>
      <c r="AV33" s="609"/>
      <c r="AW33" s="609"/>
      <c r="AX33" s="609"/>
      <c r="AY33" s="609"/>
      <c r="AZ33" s="609"/>
      <c r="BA33" s="609"/>
      <c r="BB33" s="609"/>
      <c r="BC33" s="610"/>
      <c r="BD33" s="611">
        <v>123660778</v>
      </c>
      <c r="BE33" s="612"/>
      <c r="BF33" s="612"/>
      <c r="BG33" s="612"/>
      <c r="BH33" s="612"/>
      <c r="BI33" s="612"/>
      <c r="BJ33" s="612"/>
      <c r="BK33" s="613"/>
      <c r="BL33" s="614">
        <v>100</v>
      </c>
      <c r="BM33" s="614"/>
      <c r="BN33" s="614"/>
      <c r="BO33" s="614"/>
      <c r="BP33" s="615">
        <v>708114</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288</v>
      </c>
      <c r="C34" s="609"/>
      <c r="D34" s="609"/>
      <c r="E34" s="609"/>
      <c r="F34" s="609"/>
      <c r="G34" s="609"/>
      <c r="H34" s="609"/>
      <c r="I34" s="609"/>
      <c r="J34" s="609"/>
      <c r="K34" s="609"/>
      <c r="L34" s="609"/>
      <c r="M34" s="609"/>
      <c r="N34" s="609"/>
      <c r="O34" s="609"/>
      <c r="P34" s="609"/>
      <c r="Q34" s="610"/>
      <c r="R34" s="611">
        <v>14881657</v>
      </c>
      <c r="S34" s="612"/>
      <c r="T34" s="612"/>
      <c r="U34" s="612"/>
      <c r="V34" s="612"/>
      <c r="W34" s="612"/>
      <c r="X34" s="612"/>
      <c r="Y34" s="613"/>
      <c r="Z34" s="616">
        <v>2.6</v>
      </c>
      <c r="AA34" s="617"/>
      <c r="AB34" s="617"/>
      <c r="AC34" s="622"/>
      <c r="AD34" s="620" t="s">
        <v>128</v>
      </c>
      <c r="AE34" s="612"/>
      <c r="AF34" s="612"/>
      <c r="AG34" s="612"/>
      <c r="AH34" s="612"/>
      <c r="AI34" s="612"/>
      <c r="AJ34" s="612"/>
      <c r="AK34" s="613"/>
      <c r="AL34" s="616" t="s">
        <v>128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195</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0" t="s">
        <v>292</v>
      </c>
      <c r="DH34" s="631"/>
      <c r="DI34" s="631"/>
      <c r="DJ34" s="631"/>
      <c r="DK34" s="631"/>
      <c r="DL34" s="631"/>
      <c r="DM34" s="631"/>
      <c r="DN34" s="631"/>
      <c r="DO34" s="631"/>
      <c r="DP34" s="631"/>
      <c r="DQ34" s="632"/>
      <c r="DR34" s="593" t="s">
        <v>293</v>
      </c>
      <c r="DS34" s="594"/>
      <c r="DT34" s="594"/>
      <c r="DU34" s="594"/>
      <c r="DV34" s="594"/>
      <c r="DW34" s="594"/>
      <c r="DX34" s="595"/>
    </row>
    <row r="35" spans="2:128" ht="11.25" customHeight="1" x14ac:dyDescent="0.2">
      <c r="B35" s="608" t="s">
        <v>294</v>
      </c>
      <c r="C35" s="609"/>
      <c r="D35" s="609"/>
      <c r="E35" s="609"/>
      <c r="F35" s="609"/>
      <c r="G35" s="609"/>
      <c r="H35" s="609"/>
      <c r="I35" s="609"/>
      <c r="J35" s="609"/>
      <c r="K35" s="609"/>
      <c r="L35" s="609"/>
      <c r="M35" s="609"/>
      <c r="N35" s="609"/>
      <c r="O35" s="609"/>
      <c r="P35" s="609"/>
      <c r="Q35" s="610"/>
      <c r="R35" s="611">
        <v>35181493</v>
      </c>
      <c r="S35" s="612"/>
      <c r="T35" s="612"/>
      <c r="U35" s="612"/>
      <c r="V35" s="612"/>
      <c r="W35" s="612"/>
      <c r="X35" s="612"/>
      <c r="Y35" s="613"/>
      <c r="Z35" s="616">
        <v>6.2</v>
      </c>
      <c r="AA35" s="617"/>
      <c r="AB35" s="617"/>
      <c r="AC35" s="622"/>
      <c r="AD35" s="620">
        <v>1686</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295</v>
      </c>
      <c r="BZ35" s="598"/>
      <c r="CA35" s="598"/>
      <c r="CB35" s="598"/>
      <c r="CC35" s="598"/>
      <c r="CD35" s="598"/>
      <c r="CE35" s="598"/>
      <c r="CF35" s="598"/>
      <c r="CG35" s="598"/>
      <c r="CH35" s="598"/>
      <c r="CI35" s="598"/>
      <c r="CJ35" s="598"/>
      <c r="CK35" s="598"/>
      <c r="CL35" s="599"/>
      <c r="CM35" s="600">
        <v>241875596</v>
      </c>
      <c r="CN35" s="601"/>
      <c r="CO35" s="601"/>
      <c r="CP35" s="601"/>
      <c r="CQ35" s="601"/>
      <c r="CR35" s="601"/>
      <c r="CS35" s="601"/>
      <c r="CT35" s="602"/>
      <c r="CU35" s="605">
        <v>43.7</v>
      </c>
      <c r="CV35" s="606"/>
      <c r="CW35" s="606"/>
      <c r="CX35" s="641"/>
      <c r="CY35" s="642">
        <v>204852145</v>
      </c>
      <c r="CZ35" s="601"/>
      <c r="DA35" s="601"/>
      <c r="DB35" s="601"/>
      <c r="DC35" s="601"/>
      <c r="DD35" s="601"/>
      <c r="DE35" s="601"/>
      <c r="DF35" s="602"/>
      <c r="DG35" s="642">
        <v>201240593</v>
      </c>
      <c r="DH35" s="601"/>
      <c r="DI35" s="601"/>
      <c r="DJ35" s="601"/>
      <c r="DK35" s="601"/>
      <c r="DL35" s="601"/>
      <c r="DM35" s="601"/>
      <c r="DN35" s="601"/>
      <c r="DO35" s="601"/>
      <c r="DP35" s="601"/>
      <c r="DQ35" s="602"/>
      <c r="DR35" s="605">
        <v>62.5</v>
      </c>
      <c r="DS35" s="606"/>
      <c r="DT35" s="606"/>
      <c r="DU35" s="606"/>
      <c r="DV35" s="606"/>
      <c r="DW35" s="606"/>
      <c r="DX35" s="607"/>
    </row>
    <row r="36" spans="2:128" ht="11.25" customHeight="1" x14ac:dyDescent="0.2">
      <c r="B36" s="608" t="s">
        <v>296</v>
      </c>
      <c r="C36" s="609"/>
      <c r="D36" s="609"/>
      <c r="E36" s="609"/>
      <c r="F36" s="609"/>
      <c r="G36" s="609"/>
      <c r="H36" s="609"/>
      <c r="I36" s="609"/>
      <c r="J36" s="609"/>
      <c r="K36" s="609"/>
      <c r="L36" s="609"/>
      <c r="M36" s="609"/>
      <c r="N36" s="609"/>
      <c r="O36" s="609"/>
      <c r="P36" s="609"/>
      <c r="Q36" s="610"/>
      <c r="R36" s="611">
        <v>68771538</v>
      </c>
      <c r="S36" s="612"/>
      <c r="T36" s="612"/>
      <c r="U36" s="612"/>
      <c r="V36" s="612"/>
      <c r="W36" s="612"/>
      <c r="X36" s="612"/>
      <c r="Y36" s="613"/>
      <c r="Z36" s="616">
        <v>12.1</v>
      </c>
      <c r="AA36" s="617"/>
      <c r="AB36" s="617"/>
      <c r="AC36" s="622"/>
      <c r="AD36" s="620" t="s">
        <v>128</v>
      </c>
      <c r="AE36" s="612"/>
      <c r="AF36" s="612"/>
      <c r="AG36" s="612"/>
      <c r="AH36" s="612"/>
      <c r="AI36" s="612"/>
      <c r="AJ36" s="612"/>
      <c r="AK36" s="613"/>
      <c r="AL36" s="616" t="s">
        <v>128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297</v>
      </c>
      <c r="BZ36" s="609"/>
      <c r="CA36" s="609"/>
      <c r="CB36" s="609"/>
      <c r="CC36" s="609"/>
      <c r="CD36" s="609"/>
      <c r="CE36" s="609"/>
      <c r="CF36" s="609"/>
      <c r="CG36" s="609"/>
      <c r="CH36" s="609"/>
      <c r="CI36" s="609"/>
      <c r="CJ36" s="609"/>
      <c r="CK36" s="609"/>
      <c r="CL36" s="610"/>
      <c r="CM36" s="611">
        <v>146578872</v>
      </c>
      <c r="CN36" s="636"/>
      <c r="CO36" s="636"/>
      <c r="CP36" s="636"/>
      <c r="CQ36" s="636"/>
      <c r="CR36" s="636"/>
      <c r="CS36" s="636"/>
      <c r="CT36" s="637"/>
      <c r="CU36" s="616">
        <v>26.5</v>
      </c>
      <c r="CV36" s="638"/>
      <c r="CW36" s="638"/>
      <c r="CX36" s="639"/>
      <c r="CY36" s="620">
        <v>118108987</v>
      </c>
      <c r="CZ36" s="636"/>
      <c r="DA36" s="636"/>
      <c r="DB36" s="636"/>
      <c r="DC36" s="636"/>
      <c r="DD36" s="636"/>
      <c r="DE36" s="636"/>
      <c r="DF36" s="637"/>
      <c r="DG36" s="620">
        <v>116407543</v>
      </c>
      <c r="DH36" s="636"/>
      <c r="DI36" s="636"/>
      <c r="DJ36" s="636"/>
      <c r="DK36" s="636"/>
      <c r="DL36" s="636"/>
      <c r="DM36" s="636"/>
      <c r="DN36" s="636"/>
      <c r="DO36" s="636"/>
      <c r="DP36" s="636"/>
      <c r="DQ36" s="637"/>
      <c r="DR36" s="616">
        <v>36.200000000000003</v>
      </c>
      <c r="DS36" s="638"/>
      <c r="DT36" s="638"/>
      <c r="DU36" s="638"/>
      <c r="DV36" s="638"/>
      <c r="DW36" s="638"/>
      <c r="DX36" s="640"/>
    </row>
    <row r="37" spans="2:128" ht="11.25" customHeight="1" x14ac:dyDescent="0.2">
      <c r="B37" s="608" t="s">
        <v>298</v>
      </c>
      <c r="C37" s="609"/>
      <c r="D37" s="609"/>
      <c r="E37" s="609"/>
      <c r="F37" s="609"/>
      <c r="G37" s="609"/>
      <c r="H37" s="609"/>
      <c r="I37" s="609"/>
      <c r="J37" s="609"/>
      <c r="K37" s="609"/>
      <c r="L37" s="609"/>
      <c r="M37" s="609"/>
      <c r="N37" s="609"/>
      <c r="O37" s="609"/>
      <c r="P37" s="609"/>
      <c r="Q37" s="610"/>
      <c r="R37" s="611">
        <v>1691200</v>
      </c>
      <c r="S37" s="612"/>
      <c r="T37" s="612"/>
      <c r="U37" s="612"/>
      <c r="V37" s="612"/>
      <c r="W37" s="612"/>
      <c r="X37" s="612"/>
      <c r="Y37" s="613"/>
      <c r="Z37" s="616">
        <v>0.3</v>
      </c>
      <c r="AA37" s="617"/>
      <c r="AB37" s="617"/>
      <c r="AC37" s="622"/>
      <c r="AD37" s="620" t="s">
        <v>128</v>
      </c>
      <c r="AE37" s="612"/>
      <c r="AF37" s="612"/>
      <c r="AG37" s="612"/>
      <c r="AH37" s="612"/>
      <c r="AI37" s="612"/>
      <c r="AJ37" s="612"/>
      <c r="AK37" s="613"/>
      <c r="AL37" s="616" t="s">
        <v>128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299</v>
      </c>
      <c r="BZ37" s="609"/>
      <c r="CA37" s="609"/>
      <c r="CB37" s="609"/>
      <c r="CC37" s="609"/>
      <c r="CD37" s="609"/>
      <c r="CE37" s="609"/>
      <c r="CF37" s="609"/>
      <c r="CG37" s="609"/>
      <c r="CH37" s="609"/>
      <c r="CI37" s="609"/>
      <c r="CJ37" s="609"/>
      <c r="CK37" s="609"/>
      <c r="CL37" s="610"/>
      <c r="CM37" s="611">
        <v>106121229</v>
      </c>
      <c r="CN37" s="612"/>
      <c r="CO37" s="612"/>
      <c r="CP37" s="612"/>
      <c r="CQ37" s="612"/>
      <c r="CR37" s="612"/>
      <c r="CS37" s="612"/>
      <c r="CT37" s="613"/>
      <c r="CU37" s="616">
        <v>19.2</v>
      </c>
      <c r="CV37" s="638"/>
      <c r="CW37" s="638"/>
      <c r="CX37" s="639"/>
      <c r="CY37" s="620">
        <v>80884179</v>
      </c>
      <c r="CZ37" s="636"/>
      <c r="DA37" s="636"/>
      <c r="DB37" s="636"/>
      <c r="DC37" s="636"/>
      <c r="DD37" s="636"/>
      <c r="DE37" s="636"/>
      <c r="DF37" s="637"/>
      <c r="DG37" s="620">
        <v>80878857</v>
      </c>
      <c r="DH37" s="636"/>
      <c r="DI37" s="636"/>
      <c r="DJ37" s="636"/>
      <c r="DK37" s="636"/>
      <c r="DL37" s="636"/>
      <c r="DM37" s="636"/>
      <c r="DN37" s="636"/>
      <c r="DO37" s="636"/>
      <c r="DP37" s="636"/>
      <c r="DQ37" s="637"/>
      <c r="DR37" s="616">
        <v>25.1</v>
      </c>
      <c r="DS37" s="638"/>
      <c r="DT37" s="638"/>
      <c r="DU37" s="638"/>
      <c r="DV37" s="638"/>
      <c r="DW37" s="638"/>
      <c r="DX37" s="640"/>
    </row>
    <row r="38" spans="2:128" ht="11.25" customHeight="1" x14ac:dyDescent="0.2">
      <c r="B38" s="608" t="s">
        <v>300</v>
      </c>
      <c r="C38" s="609"/>
      <c r="D38" s="609"/>
      <c r="E38" s="609"/>
      <c r="F38" s="609"/>
      <c r="G38" s="609"/>
      <c r="H38" s="609"/>
      <c r="I38" s="609"/>
      <c r="J38" s="609"/>
      <c r="K38" s="609"/>
      <c r="L38" s="609"/>
      <c r="M38" s="609"/>
      <c r="N38" s="609"/>
      <c r="O38" s="609"/>
      <c r="P38" s="609"/>
      <c r="Q38" s="610"/>
      <c r="R38" s="611">
        <v>18219538</v>
      </c>
      <c r="S38" s="612"/>
      <c r="T38" s="612"/>
      <c r="U38" s="612"/>
      <c r="V38" s="612"/>
      <c r="W38" s="612"/>
      <c r="X38" s="612"/>
      <c r="Y38" s="613"/>
      <c r="Z38" s="616">
        <v>3.2</v>
      </c>
      <c r="AA38" s="617"/>
      <c r="AB38" s="617"/>
      <c r="AC38" s="622"/>
      <c r="AD38" s="620" t="s">
        <v>214</v>
      </c>
      <c r="AE38" s="612"/>
      <c r="AF38" s="612"/>
      <c r="AG38" s="612"/>
      <c r="AH38" s="612"/>
      <c r="AI38" s="612"/>
      <c r="AJ38" s="612"/>
      <c r="AK38" s="613"/>
      <c r="AL38" s="616" t="s">
        <v>128</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301</v>
      </c>
      <c r="BZ38" s="609"/>
      <c r="CA38" s="609"/>
      <c r="CB38" s="609"/>
      <c r="CC38" s="609"/>
      <c r="CD38" s="609"/>
      <c r="CE38" s="609"/>
      <c r="CF38" s="609"/>
      <c r="CG38" s="609"/>
      <c r="CH38" s="609"/>
      <c r="CI38" s="609"/>
      <c r="CJ38" s="609"/>
      <c r="CK38" s="609"/>
      <c r="CL38" s="610"/>
      <c r="CM38" s="611">
        <v>14812786</v>
      </c>
      <c r="CN38" s="636"/>
      <c r="CO38" s="636"/>
      <c r="CP38" s="636"/>
      <c r="CQ38" s="636"/>
      <c r="CR38" s="636"/>
      <c r="CS38" s="636"/>
      <c r="CT38" s="637"/>
      <c r="CU38" s="616">
        <v>2.7</v>
      </c>
      <c r="CV38" s="638"/>
      <c r="CW38" s="638"/>
      <c r="CX38" s="639"/>
      <c r="CY38" s="620">
        <v>7314435</v>
      </c>
      <c r="CZ38" s="636"/>
      <c r="DA38" s="636"/>
      <c r="DB38" s="636"/>
      <c r="DC38" s="636"/>
      <c r="DD38" s="636"/>
      <c r="DE38" s="636"/>
      <c r="DF38" s="637"/>
      <c r="DG38" s="620">
        <v>7281427</v>
      </c>
      <c r="DH38" s="636"/>
      <c r="DI38" s="636"/>
      <c r="DJ38" s="636"/>
      <c r="DK38" s="636"/>
      <c r="DL38" s="636"/>
      <c r="DM38" s="636"/>
      <c r="DN38" s="636"/>
      <c r="DO38" s="636"/>
      <c r="DP38" s="636"/>
      <c r="DQ38" s="637"/>
      <c r="DR38" s="616">
        <v>2.2999999999999998</v>
      </c>
      <c r="DS38" s="638"/>
      <c r="DT38" s="638"/>
      <c r="DU38" s="638"/>
      <c r="DV38" s="638"/>
      <c r="DW38" s="638"/>
      <c r="DX38" s="640"/>
    </row>
    <row r="39" spans="2:128" ht="11.25" customHeight="1" x14ac:dyDescent="0.2">
      <c r="B39" s="627" t="s">
        <v>302</v>
      </c>
      <c r="C39" s="628"/>
      <c r="D39" s="628"/>
      <c r="E39" s="628"/>
      <c r="F39" s="628"/>
      <c r="G39" s="628"/>
      <c r="H39" s="628"/>
      <c r="I39" s="628"/>
      <c r="J39" s="628"/>
      <c r="K39" s="628"/>
      <c r="L39" s="628"/>
      <c r="M39" s="628"/>
      <c r="N39" s="628"/>
      <c r="O39" s="628"/>
      <c r="P39" s="628"/>
      <c r="Q39" s="629"/>
      <c r="R39" s="611">
        <v>569336111</v>
      </c>
      <c r="S39" s="612"/>
      <c r="T39" s="612"/>
      <c r="U39" s="612"/>
      <c r="V39" s="612"/>
      <c r="W39" s="612"/>
      <c r="X39" s="612"/>
      <c r="Y39" s="613"/>
      <c r="Z39" s="614">
        <v>100</v>
      </c>
      <c r="AA39" s="614"/>
      <c r="AB39" s="614"/>
      <c r="AC39" s="614"/>
      <c r="AD39" s="615">
        <v>301827304</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303</v>
      </c>
      <c r="BZ39" s="609"/>
      <c r="CA39" s="609"/>
      <c r="CB39" s="609"/>
      <c r="CC39" s="609"/>
      <c r="CD39" s="609"/>
      <c r="CE39" s="609"/>
      <c r="CF39" s="609"/>
      <c r="CG39" s="609"/>
      <c r="CH39" s="609"/>
      <c r="CI39" s="609"/>
      <c r="CJ39" s="609"/>
      <c r="CK39" s="609"/>
      <c r="CL39" s="610"/>
      <c r="CM39" s="611">
        <v>80483938</v>
      </c>
      <c r="CN39" s="612"/>
      <c r="CO39" s="612"/>
      <c r="CP39" s="612"/>
      <c r="CQ39" s="612"/>
      <c r="CR39" s="612"/>
      <c r="CS39" s="612"/>
      <c r="CT39" s="613"/>
      <c r="CU39" s="616">
        <v>14.5</v>
      </c>
      <c r="CV39" s="638"/>
      <c r="CW39" s="638"/>
      <c r="CX39" s="639"/>
      <c r="CY39" s="620">
        <v>79428723</v>
      </c>
      <c r="CZ39" s="636"/>
      <c r="DA39" s="636"/>
      <c r="DB39" s="636"/>
      <c r="DC39" s="636"/>
      <c r="DD39" s="636"/>
      <c r="DE39" s="636"/>
      <c r="DF39" s="637"/>
      <c r="DG39" s="620">
        <v>77551623</v>
      </c>
      <c r="DH39" s="636"/>
      <c r="DI39" s="636"/>
      <c r="DJ39" s="636"/>
      <c r="DK39" s="636"/>
      <c r="DL39" s="636"/>
      <c r="DM39" s="636"/>
      <c r="DN39" s="636"/>
      <c r="DO39" s="636"/>
      <c r="DP39" s="636"/>
      <c r="DQ39" s="637"/>
      <c r="DR39" s="616">
        <v>24.1</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304</v>
      </c>
      <c r="BZ40" s="644"/>
      <c r="CA40" s="608" t="s">
        <v>68</v>
      </c>
      <c r="CB40" s="609"/>
      <c r="CC40" s="609"/>
      <c r="CD40" s="609"/>
      <c r="CE40" s="609"/>
      <c r="CF40" s="609"/>
      <c r="CG40" s="609"/>
      <c r="CH40" s="609"/>
      <c r="CI40" s="609"/>
      <c r="CJ40" s="609"/>
      <c r="CK40" s="609"/>
      <c r="CL40" s="610"/>
      <c r="CM40" s="611">
        <v>80483639</v>
      </c>
      <c r="CN40" s="636"/>
      <c r="CO40" s="636"/>
      <c r="CP40" s="636"/>
      <c r="CQ40" s="636"/>
      <c r="CR40" s="636"/>
      <c r="CS40" s="636"/>
      <c r="CT40" s="637"/>
      <c r="CU40" s="616">
        <v>14.5</v>
      </c>
      <c r="CV40" s="638"/>
      <c r="CW40" s="638"/>
      <c r="CX40" s="639"/>
      <c r="CY40" s="620">
        <v>79428424</v>
      </c>
      <c r="CZ40" s="636"/>
      <c r="DA40" s="636"/>
      <c r="DB40" s="636"/>
      <c r="DC40" s="636"/>
      <c r="DD40" s="636"/>
      <c r="DE40" s="636"/>
      <c r="DF40" s="637"/>
      <c r="DG40" s="620">
        <v>77551324</v>
      </c>
      <c r="DH40" s="636"/>
      <c r="DI40" s="636"/>
      <c r="DJ40" s="636"/>
      <c r="DK40" s="636"/>
      <c r="DL40" s="636"/>
      <c r="DM40" s="636"/>
      <c r="DN40" s="636"/>
      <c r="DO40" s="636"/>
      <c r="DP40" s="636"/>
      <c r="DQ40" s="637"/>
      <c r="DR40" s="616">
        <v>24.1</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305</v>
      </c>
      <c r="CB41" s="609"/>
      <c r="CC41" s="609"/>
      <c r="CD41" s="609"/>
      <c r="CE41" s="609"/>
      <c r="CF41" s="609"/>
      <c r="CG41" s="609"/>
      <c r="CH41" s="609"/>
      <c r="CI41" s="609"/>
      <c r="CJ41" s="609"/>
      <c r="CK41" s="609"/>
      <c r="CL41" s="610"/>
      <c r="CM41" s="611">
        <v>76024036</v>
      </c>
      <c r="CN41" s="612"/>
      <c r="CO41" s="612"/>
      <c r="CP41" s="612"/>
      <c r="CQ41" s="612"/>
      <c r="CR41" s="612"/>
      <c r="CS41" s="612"/>
      <c r="CT41" s="613"/>
      <c r="CU41" s="616">
        <v>13.7</v>
      </c>
      <c r="CV41" s="638"/>
      <c r="CW41" s="638"/>
      <c r="CX41" s="639"/>
      <c r="CY41" s="620">
        <v>75054847</v>
      </c>
      <c r="CZ41" s="636"/>
      <c r="DA41" s="636"/>
      <c r="DB41" s="636"/>
      <c r="DC41" s="636"/>
      <c r="DD41" s="636"/>
      <c r="DE41" s="636"/>
      <c r="DF41" s="637"/>
      <c r="DG41" s="620">
        <v>73177747</v>
      </c>
      <c r="DH41" s="636"/>
      <c r="DI41" s="636"/>
      <c r="DJ41" s="636"/>
      <c r="DK41" s="636"/>
      <c r="DL41" s="636"/>
      <c r="DM41" s="636"/>
      <c r="DN41" s="636"/>
      <c r="DO41" s="636"/>
      <c r="DP41" s="636"/>
      <c r="DQ41" s="637"/>
      <c r="DR41" s="616">
        <v>22.7</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306</v>
      </c>
      <c r="AQ42" s="594"/>
      <c r="AR42" s="594"/>
      <c r="AS42" s="594"/>
      <c r="AT42" s="594"/>
      <c r="AU42" s="594"/>
      <c r="AV42" s="594"/>
      <c r="AW42" s="594"/>
      <c r="AX42" s="594"/>
      <c r="AY42" s="594"/>
      <c r="AZ42" s="594"/>
      <c r="BA42" s="594"/>
      <c r="BB42" s="594"/>
      <c r="BC42" s="595"/>
      <c r="BD42" s="593" t="s">
        <v>307</v>
      </c>
      <c r="BE42" s="594"/>
      <c r="BF42" s="594"/>
      <c r="BG42" s="594"/>
      <c r="BH42" s="594"/>
      <c r="BI42" s="594"/>
      <c r="BJ42" s="594"/>
      <c r="BK42" s="594"/>
      <c r="BL42" s="594"/>
      <c r="BM42" s="595"/>
      <c r="BN42" s="593" t="s">
        <v>308</v>
      </c>
      <c r="BO42" s="594"/>
      <c r="BP42" s="594"/>
      <c r="BQ42" s="594"/>
      <c r="BR42" s="594"/>
      <c r="BS42" s="594"/>
      <c r="BT42" s="594"/>
      <c r="BU42" s="594"/>
      <c r="BV42" s="594"/>
      <c r="BW42" s="595"/>
      <c r="BY42" s="645"/>
      <c r="BZ42" s="646"/>
      <c r="CA42" s="608" t="s">
        <v>309</v>
      </c>
      <c r="CB42" s="609"/>
      <c r="CC42" s="609"/>
      <c r="CD42" s="609"/>
      <c r="CE42" s="609"/>
      <c r="CF42" s="609"/>
      <c r="CG42" s="609"/>
      <c r="CH42" s="609"/>
      <c r="CI42" s="609"/>
      <c r="CJ42" s="609"/>
      <c r="CK42" s="609"/>
      <c r="CL42" s="610"/>
      <c r="CM42" s="611">
        <v>4459603</v>
      </c>
      <c r="CN42" s="636"/>
      <c r="CO42" s="636"/>
      <c r="CP42" s="636"/>
      <c r="CQ42" s="636"/>
      <c r="CR42" s="636"/>
      <c r="CS42" s="636"/>
      <c r="CT42" s="637"/>
      <c r="CU42" s="616">
        <v>0.8</v>
      </c>
      <c r="CV42" s="638"/>
      <c r="CW42" s="638"/>
      <c r="CX42" s="639"/>
      <c r="CY42" s="620">
        <v>4373577</v>
      </c>
      <c r="CZ42" s="636"/>
      <c r="DA42" s="636"/>
      <c r="DB42" s="636"/>
      <c r="DC42" s="636"/>
      <c r="DD42" s="636"/>
      <c r="DE42" s="636"/>
      <c r="DF42" s="637"/>
      <c r="DG42" s="620">
        <v>4373577</v>
      </c>
      <c r="DH42" s="636"/>
      <c r="DI42" s="636"/>
      <c r="DJ42" s="636"/>
      <c r="DK42" s="636"/>
      <c r="DL42" s="636"/>
      <c r="DM42" s="636"/>
      <c r="DN42" s="636"/>
      <c r="DO42" s="636"/>
      <c r="DP42" s="636"/>
      <c r="DQ42" s="637"/>
      <c r="DR42" s="616">
        <v>1.4</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310</v>
      </c>
      <c r="AQ43" s="650"/>
      <c r="AR43" s="650"/>
      <c r="AS43" s="650"/>
      <c r="AT43" s="655" t="s">
        <v>311</v>
      </c>
      <c r="AU43" s="224"/>
      <c r="AV43" s="224"/>
      <c r="AW43" s="224"/>
      <c r="AX43" s="597" t="s">
        <v>157</v>
      </c>
      <c r="AY43" s="598"/>
      <c r="AZ43" s="598"/>
      <c r="BA43" s="598"/>
      <c r="BB43" s="598"/>
      <c r="BC43" s="599"/>
      <c r="BD43" s="658">
        <v>99.4</v>
      </c>
      <c r="BE43" s="659"/>
      <c r="BF43" s="659"/>
      <c r="BG43" s="659"/>
      <c r="BH43" s="659"/>
      <c r="BI43" s="659">
        <v>98.9</v>
      </c>
      <c r="BJ43" s="659"/>
      <c r="BK43" s="659"/>
      <c r="BL43" s="659"/>
      <c r="BM43" s="660"/>
      <c r="BN43" s="658">
        <v>99.3</v>
      </c>
      <c r="BO43" s="659"/>
      <c r="BP43" s="659"/>
      <c r="BQ43" s="659"/>
      <c r="BR43" s="659"/>
      <c r="BS43" s="659">
        <v>98.8</v>
      </c>
      <c r="BT43" s="659"/>
      <c r="BU43" s="659"/>
      <c r="BV43" s="659"/>
      <c r="BW43" s="660"/>
      <c r="BY43" s="647"/>
      <c r="BZ43" s="648"/>
      <c r="CA43" s="608" t="s">
        <v>312</v>
      </c>
      <c r="CB43" s="609"/>
      <c r="CC43" s="609"/>
      <c r="CD43" s="609"/>
      <c r="CE43" s="609"/>
      <c r="CF43" s="609"/>
      <c r="CG43" s="609"/>
      <c r="CH43" s="609"/>
      <c r="CI43" s="609"/>
      <c r="CJ43" s="609"/>
      <c r="CK43" s="609"/>
      <c r="CL43" s="610"/>
      <c r="CM43" s="611">
        <v>299</v>
      </c>
      <c r="CN43" s="612"/>
      <c r="CO43" s="612"/>
      <c r="CP43" s="612"/>
      <c r="CQ43" s="612"/>
      <c r="CR43" s="612"/>
      <c r="CS43" s="612"/>
      <c r="CT43" s="613"/>
      <c r="CU43" s="616">
        <v>0</v>
      </c>
      <c r="CV43" s="638"/>
      <c r="CW43" s="638"/>
      <c r="CX43" s="639"/>
      <c r="CY43" s="620">
        <v>299</v>
      </c>
      <c r="CZ43" s="636"/>
      <c r="DA43" s="636"/>
      <c r="DB43" s="636"/>
      <c r="DC43" s="636"/>
      <c r="DD43" s="636"/>
      <c r="DE43" s="636"/>
      <c r="DF43" s="637"/>
      <c r="DG43" s="620">
        <v>299</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313</v>
      </c>
      <c r="AV44" s="213"/>
      <c r="AW44" s="213"/>
      <c r="AX44" s="608" t="s">
        <v>314</v>
      </c>
      <c r="AY44" s="609"/>
      <c r="AZ44" s="609"/>
      <c r="BA44" s="609"/>
      <c r="BB44" s="609"/>
      <c r="BC44" s="610"/>
      <c r="BD44" s="664">
        <v>99</v>
      </c>
      <c r="BE44" s="665"/>
      <c r="BF44" s="665"/>
      <c r="BG44" s="665"/>
      <c r="BH44" s="665"/>
      <c r="BI44" s="665">
        <v>97.6</v>
      </c>
      <c r="BJ44" s="665"/>
      <c r="BK44" s="665"/>
      <c r="BL44" s="665"/>
      <c r="BM44" s="666"/>
      <c r="BN44" s="664">
        <v>99</v>
      </c>
      <c r="BO44" s="665"/>
      <c r="BP44" s="665"/>
      <c r="BQ44" s="665"/>
      <c r="BR44" s="665"/>
      <c r="BS44" s="665">
        <v>97.4</v>
      </c>
      <c r="BT44" s="665"/>
      <c r="BU44" s="665"/>
      <c r="BV44" s="665"/>
      <c r="BW44" s="666"/>
      <c r="BY44" s="608" t="s">
        <v>315</v>
      </c>
      <c r="BZ44" s="609"/>
      <c r="CA44" s="609"/>
      <c r="CB44" s="609"/>
      <c r="CC44" s="609"/>
      <c r="CD44" s="609"/>
      <c r="CE44" s="609"/>
      <c r="CF44" s="609"/>
      <c r="CG44" s="609"/>
      <c r="CH44" s="609"/>
      <c r="CI44" s="609"/>
      <c r="CJ44" s="609"/>
      <c r="CK44" s="609"/>
      <c r="CL44" s="610"/>
      <c r="CM44" s="611">
        <v>196344164</v>
      </c>
      <c r="CN44" s="636"/>
      <c r="CO44" s="636"/>
      <c r="CP44" s="636"/>
      <c r="CQ44" s="636"/>
      <c r="CR44" s="636"/>
      <c r="CS44" s="636"/>
      <c r="CT44" s="637"/>
      <c r="CU44" s="616">
        <v>35.4</v>
      </c>
      <c r="CV44" s="638"/>
      <c r="CW44" s="638"/>
      <c r="CX44" s="639"/>
      <c r="CY44" s="620">
        <v>144805374</v>
      </c>
      <c r="CZ44" s="636"/>
      <c r="DA44" s="636"/>
      <c r="DB44" s="636"/>
      <c r="DC44" s="636"/>
      <c r="DD44" s="636"/>
      <c r="DE44" s="636"/>
      <c r="DF44" s="637"/>
      <c r="DG44" s="620">
        <v>97228612</v>
      </c>
      <c r="DH44" s="636"/>
      <c r="DI44" s="636"/>
      <c r="DJ44" s="636"/>
      <c r="DK44" s="636"/>
      <c r="DL44" s="636"/>
      <c r="DM44" s="636"/>
      <c r="DN44" s="636"/>
      <c r="DO44" s="636"/>
      <c r="DP44" s="636"/>
      <c r="DQ44" s="637"/>
      <c r="DR44" s="616">
        <v>30.2</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316</v>
      </c>
      <c r="AY45" s="628"/>
      <c r="AZ45" s="628"/>
      <c r="BA45" s="628"/>
      <c r="BB45" s="628"/>
      <c r="BC45" s="629"/>
      <c r="BD45" s="661">
        <v>99.9</v>
      </c>
      <c r="BE45" s="662"/>
      <c r="BF45" s="662"/>
      <c r="BG45" s="662"/>
      <c r="BH45" s="662"/>
      <c r="BI45" s="662">
        <v>99.4</v>
      </c>
      <c r="BJ45" s="662"/>
      <c r="BK45" s="662"/>
      <c r="BL45" s="662"/>
      <c r="BM45" s="663"/>
      <c r="BN45" s="661">
        <v>99.9</v>
      </c>
      <c r="BO45" s="662"/>
      <c r="BP45" s="662"/>
      <c r="BQ45" s="662"/>
      <c r="BR45" s="662"/>
      <c r="BS45" s="662">
        <v>99.4</v>
      </c>
      <c r="BT45" s="662"/>
      <c r="BU45" s="662"/>
      <c r="BV45" s="662"/>
      <c r="BW45" s="663"/>
      <c r="BY45" s="608" t="s">
        <v>317</v>
      </c>
      <c r="BZ45" s="609"/>
      <c r="CA45" s="609"/>
      <c r="CB45" s="609"/>
      <c r="CC45" s="609"/>
      <c r="CD45" s="609"/>
      <c r="CE45" s="609"/>
      <c r="CF45" s="609"/>
      <c r="CG45" s="609"/>
      <c r="CH45" s="609"/>
      <c r="CI45" s="609"/>
      <c r="CJ45" s="609"/>
      <c r="CK45" s="609"/>
      <c r="CL45" s="610"/>
      <c r="CM45" s="611">
        <v>17296808</v>
      </c>
      <c r="CN45" s="612"/>
      <c r="CO45" s="612"/>
      <c r="CP45" s="612"/>
      <c r="CQ45" s="612"/>
      <c r="CR45" s="612"/>
      <c r="CS45" s="612"/>
      <c r="CT45" s="613"/>
      <c r="CU45" s="616">
        <v>3.1</v>
      </c>
      <c r="CV45" s="638"/>
      <c r="CW45" s="638"/>
      <c r="CX45" s="639"/>
      <c r="CY45" s="620">
        <v>11198742</v>
      </c>
      <c r="CZ45" s="636"/>
      <c r="DA45" s="636"/>
      <c r="DB45" s="636"/>
      <c r="DC45" s="636"/>
      <c r="DD45" s="636"/>
      <c r="DE45" s="636"/>
      <c r="DF45" s="637"/>
      <c r="DG45" s="620">
        <v>10254983</v>
      </c>
      <c r="DH45" s="636"/>
      <c r="DI45" s="636"/>
      <c r="DJ45" s="636"/>
      <c r="DK45" s="636"/>
      <c r="DL45" s="636"/>
      <c r="DM45" s="636"/>
      <c r="DN45" s="636"/>
      <c r="DO45" s="636"/>
      <c r="DP45" s="636"/>
      <c r="DQ45" s="637"/>
      <c r="DR45" s="616">
        <v>3.2</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318</v>
      </c>
      <c r="AQ46" s="676"/>
      <c r="AR46" s="676"/>
      <c r="AS46" s="676"/>
      <c r="AT46" s="676"/>
      <c r="AU46" s="676"/>
      <c r="AV46" s="676"/>
      <c r="AW46" s="677"/>
      <c r="AX46" s="678" t="s">
        <v>319</v>
      </c>
      <c r="AY46" s="678"/>
      <c r="AZ46" s="678"/>
      <c r="BA46" s="678"/>
      <c r="BB46" s="678"/>
      <c r="BC46" s="678"/>
      <c r="BD46" s="679">
        <v>3676949</v>
      </c>
      <c r="BE46" s="680"/>
      <c r="BF46" s="680"/>
      <c r="BG46" s="680"/>
      <c r="BH46" s="680"/>
      <c r="BI46" s="680"/>
      <c r="BJ46" s="680"/>
      <c r="BK46" s="680"/>
      <c r="BL46" s="680"/>
      <c r="BM46" s="681"/>
      <c r="BN46" s="679">
        <v>1436412</v>
      </c>
      <c r="BO46" s="680"/>
      <c r="BP46" s="680"/>
      <c r="BQ46" s="680"/>
      <c r="BR46" s="680"/>
      <c r="BS46" s="680"/>
      <c r="BT46" s="680"/>
      <c r="BU46" s="680"/>
      <c r="BV46" s="680"/>
      <c r="BW46" s="681"/>
      <c r="BY46" s="608" t="s">
        <v>320</v>
      </c>
      <c r="BZ46" s="609"/>
      <c r="CA46" s="609"/>
      <c r="CB46" s="609"/>
      <c r="CC46" s="609"/>
      <c r="CD46" s="609"/>
      <c r="CE46" s="609"/>
      <c r="CF46" s="609"/>
      <c r="CG46" s="609"/>
      <c r="CH46" s="609"/>
      <c r="CI46" s="609"/>
      <c r="CJ46" s="609"/>
      <c r="CK46" s="609"/>
      <c r="CL46" s="610"/>
      <c r="CM46" s="611">
        <v>5342833</v>
      </c>
      <c r="CN46" s="636"/>
      <c r="CO46" s="636"/>
      <c r="CP46" s="636"/>
      <c r="CQ46" s="636"/>
      <c r="CR46" s="636"/>
      <c r="CS46" s="636"/>
      <c r="CT46" s="637"/>
      <c r="CU46" s="616">
        <v>1</v>
      </c>
      <c r="CV46" s="638"/>
      <c r="CW46" s="638"/>
      <c r="CX46" s="639"/>
      <c r="CY46" s="620">
        <v>3520719</v>
      </c>
      <c r="CZ46" s="636"/>
      <c r="DA46" s="636"/>
      <c r="DB46" s="636"/>
      <c r="DC46" s="636"/>
      <c r="DD46" s="636"/>
      <c r="DE46" s="636"/>
      <c r="DF46" s="637"/>
      <c r="DG46" s="620">
        <v>1875921</v>
      </c>
      <c r="DH46" s="636"/>
      <c r="DI46" s="636"/>
      <c r="DJ46" s="636"/>
      <c r="DK46" s="636"/>
      <c r="DL46" s="636"/>
      <c r="DM46" s="636"/>
      <c r="DN46" s="636"/>
      <c r="DO46" s="636"/>
      <c r="DP46" s="636"/>
      <c r="DQ46" s="637"/>
      <c r="DR46" s="616">
        <v>0.6</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321</v>
      </c>
      <c r="AQ47" s="669"/>
      <c r="AR47" s="669"/>
      <c r="AS47" s="669"/>
      <c r="AT47" s="669"/>
      <c r="AU47" s="669"/>
      <c r="AV47" s="669"/>
      <c r="AW47" s="670"/>
      <c r="AX47" s="671" t="s">
        <v>322</v>
      </c>
      <c r="AY47" s="671"/>
      <c r="AZ47" s="671"/>
      <c r="BA47" s="671"/>
      <c r="BB47" s="671"/>
      <c r="BC47" s="671"/>
      <c r="BD47" s="672">
        <v>3676949</v>
      </c>
      <c r="BE47" s="673"/>
      <c r="BF47" s="673"/>
      <c r="BG47" s="673"/>
      <c r="BH47" s="673"/>
      <c r="BI47" s="673"/>
      <c r="BJ47" s="673"/>
      <c r="BK47" s="673"/>
      <c r="BL47" s="673"/>
      <c r="BM47" s="674"/>
      <c r="BN47" s="672">
        <v>1436412</v>
      </c>
      <c r="BO47" s="673"/>
      <c r="BP47" s="673"/>
      <c r="BQ47" s="673"/>
      <c r="BR47" s="673"/>
      <c r="BS47" s="673"/>
      <c r="BT47" s="673"/>
      <c r="BU47" s="673"/>
      <c r="BV47" s="673"/>
      <c r="BW47" s="674"/>
      <c r="BY47" s="608" t="s">
        <v>323</v>
      </c>
      <c r="BZ47" s="609"/>
      <c r="CA47" s="609"/>
      <c r="CB47" s="609"/>
      <c r="CC47" s="609"/>
      <c r="CD47" s="609"/>
      <c r="CE47" s="609"/>
      <c r="CF47" s="609"/>
      <c r="CG47" s="609"/>
      <c r="CH47" s="609"/>
      <c r="CI47" s="609"/>
      <c r="CJ47" s="609"/>
      <c r="CK47" s="609"/>
      <c r="CL47" s="610"/>
      <c r="CM47" s="611">
        <v>118994007</v>
      </c>
      <c r="CN47" s="612"/>
      <c r="CO47" s="612"/>
      <c r="CP47" s="612"/>
      <c r="CQ47" s="612"/>
      <c r="CR47" s="612"/>
      <c r="CS47" s="612"/>
      <c r="CT47" s="613"/>
      <c r="CU47" s="616">
        <v>21.5</v>
      </c>
      <c r="CV47" s="638"/>
      <c r="CW47" s="638"/>
      <c r="CX47" s="639"/>
      <c r="CY47" s="620">
        <v>103038797</v>
      </c>
      <c r="CZ47" s="636"/>
      <c r="DA47" s="636"/>
      <c r="DB47" s="636"/>
      <c r="DC47" s="636"/>
      <c r="DD47" s="636"/>
      <c r="DE47" s="636"/>
      <c r="DF47" s="637"/>
      <c r="DG47" s="620">
        <v>77053089</v>
      </c>
      <c r="DH47" s="636"/>
      <c r="DI47" s="636"/>
      <c r="DJ47" s="636"/>
      <c r="DK47" s="636"/>
      <c r="DL47" s="636"/>
      <c r="DM47" s="636"/>
      <c r="DN47" s="636"/>
      <c r="DO47" s="636"/>
      <c r="DP47" s="636"/>
      <c r="DQ47" s="637"/>
      <c r="DR47" s="616">
        <v>23.9</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324</v>
      </c>
      <c r="BZ48" s="609"/>
      <c r="CA48" s="609"/>
      <c r="CB48" s="609"/>
      <c r="CC48" s="609"/>
      <c r="CD48" s="609"/>
      <c r="CE48" s="609"/>
      <c r="CF48" s="609"/>
      <c r="CG48" s="609"/>
      <c r="CH48" s="609"/>
      <c r="CI48" s="609"/>
      <c r="CJ48" s="609"/>
      <c r="CK48" s="609"/>
      <c r="CL48" s="610"/>
      <c r="CM48" s="611">
        <v>7609300</v>
      </c>
      <c r="CN48" s="636"/>
      <c r="CO48" s="636"/>
      <c r="CP48" s="636"/>
      <c r="CQ48" s="636"/>
      <c r="CR48" s="636"/>
      <c r="CS48" s="636"/>
      <c r="CT48" s="637"/>
      <c r="CU48" s="616">
        <v>1.4</v>
      </c>
      <c r="CV48" s="638"/>
      <c r="CW48" s="638"/>
      <c r="CX48" s="639"/>
      <c r="CY48" s="620">
        <v>7609300</v>
      </c>
      <c r="CZ48" s="636"/>
      <c r="DA48" s="636"/>
      <c r="DB48" s="636"/>
      <c r="DC48" s="636"/>
      <c r="DD48" s="636"/>
      <c r="DE48" s="636"/>
      <c r="DF48" s="637"/>
      <c r="DG48" s="620">
        <v>7521015</v>
      </c>
      <c r="DH48" s="636"/>
      <c r="DI48" s="636"/>
      <c r="DJ48" s="636"/>
      <c r="DK48" s="636"/>
      <c r="DL48" s="636"/>
      <c r="DM48" s="636"/>
      <c r="DN48" s="636"/>
      <c r="DO48" s="636"/>
      <c r="DP48" s="636"/>
      <c r="DQ48" s="637"/>
      <c r="DR48" s="616">
        <v>2.2999999999999998</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325</v>
      </c>
      <c r="BZ49" s="609"/>
      <c r="CA49" s="609"/>
      <c r="CB49" s="609"/>
      <c r="CC49" s="609"/>
      <c r="CD49" s="609"/>
      <c r="CE49" s="609"/>
      <c r="CF49" s="609"/>
      <c r="CG49" s="609"/>
      <c r="CH49" s="609"/>
      <c r="CI49" s="609"/>
      <c r="CJ49" s="609"/>
      <c r="CK49" s="609"/>
      <c r="CL49" s="610"/>
      <c r="CM49" s="611">
        <v>20415260</v>
      </c>
      <c r="CN49" s="612"/>
      <c r="CO49" s="612"/>
      <c r="CP49" s="612"/>
      <c r="CQ49" s="612"/>
      <c r="CR49" s="612"/>
      <c r="CS49" s="612"/>
      <c r="CT49" s="613"/>
      <c r="CU49" s="616">
        <v>3.7</v>
      </c>
      <c r="CV49" s="638"/>
      <c r="CW49" s="638"/>
      <c r="CX49" s="639"/>
      <c r="CY49" s="620">
        <v>18914184</v>
      </c>
      <c r="CZ49" s="636"/>
      <c r="DA49" s="636"/>
      <c r="DB49" s="636"/>
      <c r="DC49" s="636"/>
      <c r="DD49" s="636"/>
      <c r="DE49" s="636"/>
      <c r="DF49" s="637"/>
      <c r="DG49" s="620" t="s">
        <v>128</v>
      </c>
      <c r="DH49" s="636"/>
      <c r="DI49" s="636"/>
      <c r="DJ49" s="636"/>
      <c r="DK49" s="636"/>
      <c r="DL49" s="636"/>
      <c r="DM49" s="636"/>
      <c r="DN49" s="636"/>
      <c r="DO49" s="636"/>
      <c r="DP49" s="636"/>
      <c r="DQ49" s="637"/>
      <c r="DR49" s="616" t="s">
        <v>128</v>
      </c>
      <c r="DS49" s="638"/>
      <c r="DT49" s="638"/>
      <c r="DU49" s="638"/>
      <c r="DV49" s="638"/>
      <c r="DW49" s="638"/>
      <c r="DX49" s="640"/>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327</v>
      </c>
      <c r="BZ50" s="609"/>
      <c r="CA50" s="609"/>
      <c r="CB50" s="609"/>
      <c r="CC50" s="609"/>
      <c r="CD50" s="609"/>
      <c r="CE50" s="609"/>
      <c r="CF50" s="609"/>
      <c r="CG50" s="609"/>
      <c r="CH50" s="609"/>
      <c r="CI50" s="609"/>
      <c r="CJ50" s="609"/>
      <c r="CK50" s="609"/>
      <c r="CL50" s="610"/>
      <c r="CM50" s="611">
        <v>447328</v>
      </c>
      <c r="CN50" s="636"/>
      <c r="CO50" s="636"/>
      <c r="CP50" s="636"/>
      <c r="CQ50" s="636"/>
      <c r="CR50" s="636"/>
      <c r="CS50" s="636"/>
      <c r="CT50" s="637"/>
      <c r="CU50" s="616">
        <v>0.1</v>
      </c>
      <c r="CV50" s="638"/>
      <c r="CW50" s="638"/>
      <c r="CX50" s="639"/>
      <c r="CY50" s="620">
        <v>28</v>
      </c>
      <c r="CZ50" s="636"/>
      <c r="DA50" s="636"/>
      <c r="DB50" s="636"/>
      <c r="DC50" s="636"/>
      <c r="DD50" s="636"/>
      <c r="DE50" s="636"/>
      <c r="DF50" s="637"/>
      <c r="DG50" s="620" t="s">
        <v>128</v>
      </c>
      <c r="DH50" s="636"/>
      <c r="DI50" s="636"/>
      <c r="DJ50" s="636"/>
      <c r="DK50" s="636"/>
      <c r="DL50" s="636"/>
      <c r="DM50" s="636"/>
      <c r="DN50" s="636"/>
      <c r="DO50" s="636"/>
      <c r="DP50" s="636"/>
      <c r="DQ50" s="637"/>
      <c r="DR50" s="616" t="s">
        <v>128</v>
      </c>
      <c r="DS50" s="638"/>
      <c r="DT50" s="638"/>
      <c r="DU50" s="638"/>
      <c r="DV50" s="638"/>
      <c r="DW50" s="638"/>
      <c r="DX50" s="640"/>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329</v>
      </c>
      <c r="BZ51" s="609"/>
      <c r="CA51" s="609"/>
      <c r="CB51" s="609"/>
      <c r="CC51" s="609"/>
      <c r="CD51" s="609"/>
      <c r="CE51" s="609"/>
      <c r="CF51" s="609"/>
      <c r="CG51" s="609"/>
      <c r="CH51" s="609"/>
      <c r="CI51" s="609"/>
      <c r="CJ51" s="609"/>
      <c r="CK51" s="609"/>
      <c r="CL51" s="610"/>
      <c r="CM51" s="611">
        <v>26238628</v>
      </c>
      <c r="CN51" s="612"/>
      <c r="CO51" s="612"/>
      <c r="CP51" s="612"/>
      <c r="CQ51" s="612"/>
      <c r="CR51" s="612"/>
      <c r="CS51" s="612"/>
      <c r="CT51" s="613"/>
      <c r="CU51" s="616">
        <v>4.7</v>
      </c>
      <c r="CV51" s="638"/>
      <c r="CW51" s="638"/>
      <c r="CX51" s="639"/>
      <c r="CY51" s="620">
        <v>523604</v>
      </c>
      <c r="CZ51" s="636"/>
      <c r="DA51" s="636"/>
      <c r="DB51" s="636"/>
      <c r="DC51" s="636"/>
      <c r="DD51" s="636"/>
      <c r="DE51" s="636"/>
      <c r="DF51" s="637"/>
      <c r="DG51" s="620">
        <v>523604</v>
      </c>
      <c r="DH51" s="636"/>
      <c r="DI51" s="636"/>
      <c r="DJ51" s="636"/>
      <c r="DK51" s="636"/>
      <c r="DL51" s="636"/>
      <c r="DM51" s="636"/>
      <c r="DN51" s="636"/>
      <c r="DO51" s="636"/>
      <c r="DP51" s="636"/>
      <c r="DQ51" s="637"/>
      <c r="DR51" s="616">
        <v>0.2</v>
      </c>
      <c r="DS51" s="638"/>
      <c r="DT51" s="638"/>
      <c r="DU51" s="638"/>
      <c r="DV51" s="638"/>
      <c r="DW51" s="638"/>
      <c r="DX51" s="640"/>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331</v>
      </c>
      <c r="BZ52" s="609"/>
      <c r="CA52" s="609"/>
      <c r="CB52" s="609"/>
      <c r="CC52" s="609"/>
      <c r="CD52" s="609"/>
      <c r="CE52" s="609"/>
      <c r="CF52" s="609"/>
      <c r="CG52" s="609"/>
      <c r="CH52" s="609"/>
      <c r="CI52" s="609"/>
      <c r="CJ52" s="609"/>
      <c r="CK52" s="609"/>
      <c r="CL52" s="610"/>
      <c r="CM52" s="611" t="s">
        <v>128</v>
      </c>
      <c r="CN52" s="636"/>
      <c r="CO52" s="636"/>
      <c r="CP52" s="636"/>
      <c r="CQ52" s="636"/>
      <c r="CR52" s="636"/>
      <c r="CS52" s="636"/>
      <c r="CT52" s="637"/>
      <c r="CU52" s="616" t="s">
        <v>128</v>
      </c>
      <c r="CV52" s="638"/>
      <c r="CW52" s="638"/>
      <c r="CX52" s="639"/>
      <c r="CY52" s="620" t="s">
        <v>128</v>
      </c>
      <c r="CZ52" s="636"/>
      <c r="DA52" s="636"/>
      <c r="DB52" s="636"/>
      <c r="DC52" s="636"/>
      <c r="DD52" s="636"/>
      <c r="DE52" s="636"/>
      <c r="DF52" s="637"/>
      <c r="DG52" s="620" t="s">
        <v>214</v>
      </c>
      <c r="DH52" s="636"/>
      <c r="DI52" s="636"/>
      <c r="DJ52" s="636"/>
      <c r="DK52" s="636"/>
      <c r="DL52" s="636"/>
      <c r="DM52" s="636"/>
      <c r="DN52" s="636"/>
      <c r="DO52" s="636"/>
      <c r="DP52" s="636"/>
      <c r="DQ52" s="637"/>
      <c r="DR52" s="616" t="s">
        <v>128</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332</v>
      </c>
      <c r="BZ53" s="609"/>
      <c r="CA53" s="609"/>
      <c r="CB53" s="609"/>
      <c r="CC53" s="609"/>
      <c r="CD53" s="609"/>
      <c r="CE53" s="609"/>
      <c r="CF53" s="609"/>
      <c r="CG53" s="609"/>
      <c r="CH53" s="609"/>
      <c r="CI53" s="609"/>
      <c r="CJ53" s="609"/>
      <c r="CK53" s="609"/>
      <c r="CL53" s="610"/>
      <c r="CM53" s="611">
        <v>115869782</v>
      </c>
      <c r="CN53" s="612"/>
      <c r="CO53" s="612"/>
      <c r="CP53" s="612"/>
      <c r="CQ53" s="612"/>
      <c r="CR53" s="612"/>
      <c r="CS53" s="612"/>
      <c r="CT53" s="613"/>
      <c r="CU53" s="616">
        <v>20.9</v>
      </c>
      <c r="CV53" s="638"/>
      <c r="CW53" s="638"/>
      <c r="CX53" s="639"/>
      <c r="CY53" s="620">
        <v>11370794</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333</v>
      </c>
      <c r="BZ54" s="609"/>
      <c r="CA54" s="609"/>
      <c r="CB54" s="609"/>
      <c r="CC54" s="609"/>
      <c r="CD54" s="609"/>
      <c r="CE54" s="609"/>
      <c r="CF54" s="609"/>
      <c r="CG54" s="609"/>
      <c r="CH54" s="609"/>
      <c r="CI54" s="609"/>
      <c r="CJ54" s="609"/>
      <c r="CK54" s="609"/>
      <c r="CL54" s="610"/>
      <c r="CM54" s="611">
        <v>2018285</v>
      </c>
      <c r="CN54" s="612"/>
      <c r="CO54" s="612"/>
      <c r="CP54" s="612"/>
      <c r="CQ54" s="612"/>
      <c r="CR54" s="612"/>
      <c r="CS54" s="612"/>
      <c r="CT54" s="613"/>
      <c r="CU54" s="616">
        <v>0.4</v>
      </c>
      <c r="CV54" s="638"/>
      <c r="CW54" s="638"/>
      <c r="CX54" s="639"/>
      <c r="CY54" s="620">
        <v>198063</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304</v>
      </c>
      <c r="BZ55" s="644"/>
      <c r="CA55" s="608" t="s">
        <v>334</v>
      </c>
      <c r="CB55" s="609"/>
      <c r="CC55" s="609"/>
      <c r="CD55" s="609"/>
      <c r="CE55" s="609"/>
      <c r="CF55" s="609"/>
      <c r="CG55" s="609"/>
      <c r="CH55" s="609"/>
      <c r="CI55" s="609"/>
      <c r="CJ55" s="609"/>
      <c r="CK55" s="609"/>
      <c r="CL55" s="610"/>
      <c r="CM55" s="611">
        <v>107387842</v>
      </c>
      <c r="CN55" s="612"/>
      <c r="CO55" s="612"/>
      <c r="CP55" s="612"/>
      <c r="CQ55" s="612"/>
      <c r="CR55" s="612"/>
      <c r="CS55" s="612"/>
      <c r="CT55" s="613"/>
      <c r="CU55" s="616">
        <v>19.399999999999999</v>
      </c>
      <c r="CV55" s="638"/>
      <c r="CW55" s="638"/>
      <c r="CX55" s="639"/>
      <c r="CY55" s="620">
        <v>11308055</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335</v>
      </c>
      <c r="CB56" s="609"/>
      <c r="CC56" s="609"/>
      <c r="CD56" s="609"/>
      <c r="CE56" s="609"/>
      <c r="CF56" s="609"/>
      <c r="CG56" s="609"/>
      <c r="CH56" s="609"/>
      <c r="CI56" s="609"/>
      <c r="CJ56" s="609"/>
      <c r="CK56" s="609"/>
      <c r="CL56" s="610"/>
      <c r="CM56" s="611">
        <v>77212338</v>
      </c>
      <c r="CN56" s="612"/>
      <c r="CO56" s="612"/>
      <c r="CP56" s="612"/>
      <c r="CQ56" s="612"/>
      <c r="CR56" s="612"/>
      <c r="CS56" s="612"/>
      <c r="CT56" s="613"/>
      <c r="CU56" s="616">
        <v>13.9</v>
      </c>
      <c r="CV56" s="638"/>
      <c r="CW56" s="638"/>
      <c r="CX56" s="639"/>
      <c r="CY56" s="620">
        <v>2337974</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336</v>
      </c>
      <c r="CB57" s="609"/>
      <c r="CC57" s="609"/>
      <c r="CD57" s="609"/>
      <c r="CE57" s="609"/>
      <c r="CF57" s="609"/>
      <c r="CG57" s="609"/>
      <c r="CH57" s="609"/>
      <c r="CI57" s="609"/>
      <c r="CJ57" s="609"/>
      <c r="CK57" s="609"/>
      <c r="CL57" s="610"/>
      <c r="CM57" s="611">
        <v>22432744</v>
      </c>
      <c r="CN57" s="612"/>
      <c r="CO57" s="612"/>
      <c r="CP57" s="612"/>
      <c r="CQ57" s="612"/>
      <c r="CR57" s="612"/>
      <c r="CS57" s="612"/>
      <c r="CT57" s="613"/>
      <c r="CU57" s="616">
        <v>4</v>
      </c>
      <c r="CV57" s="638"/>
      <c r="CW57" s="638"/>
      <c r="CX57" s="639"/>
      <c r="CY57" s="620">
        <v>7434627</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337</v>
      </c>
      <c r="CB58" s="609"/>
      <c r="CC58" s="609"/>
      <c r="CD58" s="609"/>
      <c r="CE58" s="609"/>
      <c r="CF58" s="609"/>
      <c r="CG58" s="609"/>
      <c r="CH58" s="609"/>
      <c r="CI58" s="609"/>
      <c r="CJ58" s="609"/>
      <c r="CK58" s="609"/>
      <c r="CL58" s="610"/>
      <c r="CM58" s="611">
        <v>8481940</v>
      </c>
      <c r="CN58" s="612"/>
      <c r="CO58" s="612"/>
      <c r="CP58" s="612"/>
      <c r="CQ58" s="612"/>
      <c r="CR58" s="612"/>
      <c r="CS58" s="612"/>
      <c r="CT58" s="613"/>
      <c r="CU58" s="616">
        <v>1.5</v>
      </c>
      <c r="CV58" s="638"/>
      <c r="CW58" s="638"/>
      <c r="CX58" s="639"/>
      <c r="CY58" s="620">
        <v>62739</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338</v>
      </c>
      <c r="CB59" s="609"/>
      <c r="CC59" s="609"/>
      <c r="CD59" s="609"/>
      <c r="CE59" s="609"/>
      <c r="CF59" s="609"/>
      <c r="CG59" s="609"/>
      <c r="CH59" s="609"/>
      <c r="CI59" s="609"/>
      <c r="CJ59" s="609"/>
      <c r="CK59" s="609"/>
      <c r="CL59" s="610"/>
      <c r="CM59" s="611" t="s">
        <v>214</v>
      </c>
      <c r="CN59" s="612"/>
      <c r="CO59" s="612"/>
      <c r="CP59" s="612"/>
      <c r="CQ59" s="612"/>
      <c r="CR59" s="612"/>
      <c r="CS59" s="612"/>
      <c r="CT59" s="613"/>
      <c r="CU59" s="616" t="s">
        <v>128</v>
      </c>
      <c r="CV59" s="638"/>
      <c r="CW59" s="638"/>
      <c r="CX59" s="639"/>
      <c r="CY59" s="620" t="s">
        <v>214</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339</v>
      </c>
      <c r="BZ60" s="628"/>
      <c r="CA60" s="628"/>
      <c r="CB60" s="628"/>
      <c r="CC60" s="628"/>
      <c r="CD60" s="628"/>
      <c r="CE60" s="628"/>
      <c r="CF60" s="628"/>
      <c r="CG60" s="628"/>
      <c r="CH60" s="628"/>
      <c r="CI60" s="628"/>
      <c r="CJ60" s="628"/>
      <c r="CK60" s="628"/>
      <c r="CL60" s="629"/>
      <c r="CM60" s="690">
        <v>554089542</v>
      </c>
      <c r="CN60" s="691"/>
      <c r="CO60" s="691"/>
      <c r="CP60" s="691"/>
      <c r="CQ60" s="691"/>
      <c r="CR60" s="691"/>
      <c r="CS60" s="691"/>
      <c r="CT60" s="692"/>
      <c r="CU60" s="633">
        <v>100</v>
      </c>
      <c r="CV60" s="693"/>
      <c r="CW60" s="693"/>
      <c r="CX60" s="694"/>
      <c r="CY60" s="695">
        <v>361028313</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W37l66j78xUVvzWou/I5Sk1Xz48EDOd2/40hjNtnK7SPJe4yUYXM32+1JFhSLUShfAMWLnyIilWyDStWUNu6fQ==" saltValue="P2Mevh9n5AeKYxpxMtIFa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341</v>
      </c>
      <c r="DK2" s="734"/>
      <c r="DL2" s="734"/>
      <c r="DM2" s="734"/>
      <c r="DN2" s="734"/>
      <c r="DO2" s="735"/>
      <c r="DP2" s="238"/>
      <c r="DQ2" s="733" t="s">
        <v>342</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343</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345</v>
      </c>
      <c r="B5" s="728"/>
      <c r="C5" s="728"/>
      <c r="D5" s="728"/>
      <c r="E5" s="728"/>
      <c r="F5" s="728"/>
      <c r="G5" s="728"/>
      <c r="H5" s="728"/>
      <c r="I5" s="728"/>
      <c r="J5" s="728"/>
      <c r="K5" s="728"/>
      <c r="L5" s="728"/>
      <c r="M5" s="728"/>
      <c r="N5" s="728"/>
      <c r="O5" s="728"/>
      <c r="P5" s="729"/>
      <c r="Q5" s="704" t="s">
        <v>346</v>
      </c>
      <c r="R5" s="705"/>
      <c r="S5" s="705"/>
      <c r="T5" s="705"/>
      <c r="U5" s="706"/>
      <c r="V5" s="704" t="s">
        <v>347</v>
      </c>
      <c r="W5" s="705"/>
      <c r="X5" s="705"/>
      <c r="Y5" s="705"/>
      <c r="Z5" s="706"/>
      <c r="AA5" s="704" t="s">
        <v>348</v>
      </c>
      <c r="AB5" s="705"/>
      <c r="AC5" s="705"/>
      <c r="AD5" s="705"/>
      <c r="AE5" s="705"/>
      <c r="AF5" s="737" t="s">
        <v>349</v>
      </c>
      <c r="AG5" s="705"/>
      <c r="AH5" s="705"/>
      <c r="AI5" s="705"/>
      <c r="AJ5" s="716"/>
      <c r="AK5" s="705" t="s">
        <v>350</v>
      </c>
      <c r="AL5" s="705"/>
      <c r="AM5" s="705"/>
      <c r="AN5" s="705"/>
      <c r="AO5" s="706"/>
      <c r="AP5" s="704" t="s">
        <v>351</v>
      </c>
      <c r="AQ5" s="705"/>
      <c r="AR5" s="705"/>
      <c r="AS5" s="705"/>
      <c r="AT5" s="706"/>
      <c r="AU5" s="704" t="s">
        <v>352</v>
      </c>
      <c r="AV5" s="705"/>
      <c r="AW5" s="705"/>
      <c r="AX5" s="705"/>
      <c r="AY5" s="716"/>
      <c r="AZ5" s="245"/>
      <c r="BA5" s="245"/>
      <c r="BB5" s="245"/>
      <c r="BC5" s="245"/>
      <c r="BD5" s="245"/>
      <c r="BE5" s="246"/>
      <c r="BF5" s="246"/>
      <c r="BG5" s="246"/>
      <c r="BH5" s="246"/>
      <c r="BI5" s="246"/>
      <c r="BJ5" s="246"/>
      <c r="BK5" s="246"/>
      <c r="BL5" s="246"/>
      <c r="BM5" s="246"/>
      <c r="BN5" s="246"/>
      <c r="BO5" s="246"/>
      <c r="BP5" s="246"/>
      <c r="BQ5" s="727" t="s">
        <v>353</v>
      </c>
      <c r="BR5" s="728"/>
      <c r="BS5" s="728"/>
      <c r="BT5" s="728"/>
      <c r="BU5" s="728"/>
      <c r="BV5" s="728"/>
      <c r="BW5" s="728"/>
      <c r="BX5" s="728"/>
      <c r="BY5" s="728"/>
      <c r="BZ5" s="728"/>
      <c r="CA5" s="728"/>
      <c r="CB5" s="728"/>
      <c r="CC5" s="728"/>
      <c r="CD5" s="728"/>
      <c r="CE5" s="728"/>
      <c r="CF5" s="728"/>
      <c r="CG5" s="729"/>
      <c r="CH5" s="704" t="s">
        <v>354</v>
      </c>
      <c r="CI5" s="705"/>
      <c r="CJ5" s="705"/>
      <c r="CK5" s="705"/>
      <c r="CL5" s="706"/>
      <c r="CM5" s="704" t="s">
        <v>355</v>
      </c>
      <c r="CN5" s="705"/>
      <c r="CO5" s="705"/>
      <c r="CP5" s="705"/>
      <c r="CQ5" s="706"/>
      <c r="CR5" s="704" t="s">
        <v>356</v>
      </c>
      <c r="CS5" s="705"/>
      <c r="CT5" s="705"/>
      <c r="CU5" s="705"/>
      <c r="CV5" s="706"/>
      <c r="CW5" s="704" t="s">
        <v>357</v>
      </c>
      <c r="CX5" s="705"/>
      <c r="CY5" s="705"/>
      <c r="CZ5" s="705"/>
      <c r="DA5" s="706"/>
      <c r="DB5" s="704" t="s">
        <v>358</v>
      </c>
      <c r="DC5" s="705"/>
      <c r="DD5" s="705"/>
      <c r="DE5" s="705"/>
      <c r="DF5" s="706"/>
      <c r="DG5" s="710" t="s">
        <v>359</v>
      </c>
      <c r="DH5" s="711"/>
      <c r="DI5" s="711"/>
      <c r="DJ5" s="711"/>
      <c r="DK5" s="712"/>
      <c r="DL5" s="710" t="s">
        <v>360</v>
      </c>
      <c r="DM5" s="711"/>
      <c r="DN5" s="711"/>
      <c r="DO5" s="711"/>
      <c r="DP5" s="712"/>
      <c r="DQ5" s="704" t="s">
        <v>361</v>
      </c>
      <c r="DR5" s="705"/>
      <c r="DS5" s="705"/>
      <c r="DT5" s="705"/>
      <c r="DU5" s="706"/>
      <c r="DV5" s="704" t="s">
        <v>352</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362</v>
      </c>
      <c r="C7" s="719"/>
      <c r="D7" s="719"/>
      <c r="E7" s="719"/>
      <c r="F7" s="719"/>
      <c r="G7" s="719"/>
      <c r="H7" s="719"/>
      <c r="I7" s="719"/>
      <c r="J7" s="719"/>
      <c r="K7" s="719"/>
      <c r="L7" s="719"/>
      <c r="M7" s="719"/>
      <c r="N7" s="719"/>
      <c r="O7" s="719"/>
      <c r="P7" s="720"/>
      <c r="Q7" s="721">
        <v>580915</v>
      </c>
      <c r="R7" s="722"/>
      <c r="S7" s="722"/>
      <c r="T7" s="722"/>
      <c r="U7" s="722"/>
      <c r="V7" s="722">
        <v>568585</v>
      </c>
      <c r="W7" s="722"/>
      <c r="X7" s="722"/>
      <c r="Y7" s="722"/>
      <c r="Z7" s="722"/>
      <c r="AA7" s="722">
        <v>12330</v>
      </c>
      <c r="AB7" s="722"/>
      <c r="AC7" s="722"/>
      <c r="AD7" s="722"/>
      <c r="AE7" s="723"/>
      <c r="AF7" s="724">
        <v>7623</v>
      </c>
      <c r="AG7" s="725"/>
      <c r="AH7" s="725"/>
      <c r="AI7" s="725"/>
      <c r="AJ7" s="726"/>
      <c r="AK7" s="761">
        <v>21079</v>
      </c>
      <c r="AL7" s="762"/>
      <c r="AM7" s="762"/>
      <c r="AN7" s="762"/>
      <c r="AO7" s="762"/>
      <c r="AP7" s="762">
        <v>840516</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586</v>
      </c>
      <c r="BT7" s="766"/>
      <c r="BU7" s="766"/>
      <c r="BV7" s="766"/>
      <c r="BW7" s="766"/>
      <c r="BX7" s="766"/>
      <c r="BY7" s="766"/>
      <c r="BZ7" s="766"/>
      <c r="CA7" s="766"/>
      <c r="CB7" s="766"/>
      <c r="CC7" s="766"/>
      <c r="CD7" s="766"/>
      <c r="CE7" s="766"/>
      <c r="CF7" s="766"/>
      <c r="CG7" s="767"/>
      <c r="CH7" s="758">
        <v>1</v>
      </c>
      <c r="CI7" s="759"/>
      <c r="CJ7" s="759"/>
      <c r="CK7" s="759"/>
      <c r="CL7" s="760"/>
      <c r="CM7" s="758">
        <v>447</v>
      </c>
      <c r="CN7" s="759"/>
      <c r="CO7" s="759"/>
      <c r="CP7" s="759"/>
      <c r="CQ7" s="760"/>
      <c r="CR7" s="758">
        <v>197</v>
      </c>
      <c r="CS7" s="759"/>
      <c r="CT7" s="759"/>
      <c r="CU7" s="759"/>
      <c r="CV7" s="760"/>
      <c r="CW7" s="758">
        <v>80</v>
      </c>
      <c r="CX7" s="759"/>
      <c r="CY7" s="759"/>
      <c r="CZ7" s="759"/>
      <c r="DA7" s="760"/>
      <c r="DB7" s="758">
        <v>0</v>
      </c>
      <c r="DC7" s="759"/>
      <c r="DD7" s="759"/>
      <c r="DE7" s="759"/>
      <c r="DF7" s="760"/>
      <c r="DG7" s="758">
        <v>0</v>
      </c>
      <c r="DH7" s="759"/>
      <c r="DI7" s="759"/>
      <c r="DJ7" s="759"/>
      <c r="DK7" s="760"/>
      <c r="DL7" s="758">
        <v>0</v>
      </c>
      <c r="DM7" s="759"/>
      <c r="DN7" s="759"/>
      <c r="DO7" s="759"/>
      <c r="DP7" s="760"/>
      <c r="DQ7" s="758"/>
      <c r="DR7" s="759"/>
      <c r="DS7" s="759"/>
      <c r="DT7" s="759"/>
      <c r="DU7" s="760"/>
      <c r="DV7" s="739"/>
      <c r="DW7" s="740"/>
      <c r="DX7" s="740"/>
      <c r="DY7" s="740"/>
      <c r="DZ7" s="741"/>
      <c r="EA7" s="243"/>
    </row>
    <row r="8" spans="1:131" s="244" customFormat="1" ht="26.25" customHeight="1" x14ac:dyDescent="0.2">
      <c r="A8" s="250">
        <v>2</v>
      </c>
      <c r="B8" s="742" t="s">
        <v>363</v>
      </c>
      <c r="C8" s="743"/>
      <c r="D8" s="743"/>
      <c r="E8" s="743"/>
      <c r="F8" s="743"/>
      <c r="G8" s="743"/>
      <c r="H8" s="743"/>
      <c r="I8" s="743"/>
      <c r="J8" s="743"/>
      <c r="K8" s="743"/>
      <c r="L8" s="743"/>
      <c r="M8" s="743"/>
      <c r="N8" s="743"/>
      <c r="O8" s="743"/>
      <c r="P8" s="744"/>
      <c r="Q8" s="745">
        <v>395</v>
      </c>
      <c r="R8" s="746"/>
      <c r="S8" s="746"/>
      <c r="T8" s="746"/>
      <c r="U8" s="746"/>
      <c r="V8" s="746">
        <v>261</v>
      </c>
      <c r="W8" s="746"/>
      <c r="X8" s="746"/>
      <c r="Y8" s="746"/>
      <c r="Z8" s="746"/>
      <c r="AA8" s="746">
        <v>134</v>
      </c>
      <c r="AB8" s="746"/>
      <c r="AC8" s="746"/>
      <c r="AD8" s="746"/>
      <c r="AE8" s="747"/>
      <c r="AF8" s="748" t="s">
        <v>364</v>
      </c>
      <c r="AG8" s="749"/>
      <c r="AH8" s="749"/>
      <c r="AI8" s="749"/>
      <c r="AJ8" s="750"/>
      <c r="AK8" s="751">
        <v>0</v>
      </c>
      <c r="AL8" s="752"/>
      <c r="AM8" s="752"/>
      <c r="AN8" s="752"/>
      <c r="AO8" s="752"/>
      <c r="AP8" s="752">
        <v>590</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587</v>
      </c>
      <c r="BT8" s="756"/>
      <c r="BU8" s="756"/>
      <c r="BV8" s="756"/>
      <c r="BW8" s="756"/>
      <c r="BX8" s="756"/>
      <c r="BY8" s="756"/>
      <c r="BZ8" s="756"/>
      <c r="CA8" s="756"/>
      <c r="CB8" s="756"/>
      <c r="CC8" s="756"/>
      <c r="CD8" s="756"/>
      <c r="CE8" s="756"/>
      <c r="CF8" s="756"/>
      <c r="CG8" s="757"/>
      <c r="CH8" s="768">
        <v>1</v>
      </c>
      <c r="CI8" s="769"/>
      <c r="CJ8" s="769"/>
      <c r="CK8" s="769"/>
      <c r="CL8" s="770"/>
      <c r="CM8" s="768">
        <v>548</v>
      </c>
      <c r="CN8" s="769"/>
      <c r="CO8" s="769"/>
      <c r="CP8" s="769"/>
      <c r="CQ8" s="770"/>
      <c r="CR8" s="768">
        <v>443</v>
      </c>
      <c r="CS8" s="769"/>
      <c r="CT8" s="769"/>
      <c r="CU8" s="769"/>
      <c r="CV8" s="770"/>
      <c r="CW8" s="768">
        <v>0</v>
      </c>
      <c r="CX8" s="769"/>
      <c r="CY8" s="769"/>
      <c r="CZ8" s="769"/>
      <c r="DA8" s="770"/>
      <c r="DB8" s="768">
        <v>0</v>
      </c>
      <c r="DC8" s="769"/>
      <c r="DD8" s="769"/>
      <c r="DE8" s="769"/>
      <c r="DF8" s="770"/>
      <c r="DG8" s="768">
        <v>0</v>
      </c>
      <c r="DH8" s="769"/>
      <c r="DI8" s="769"/>
      <c r="DJ8" s="769"/>
      <c r="DK8" s="770"/>
      <c r="DL8" s="768">
        <v>0</v>
      </c>
      <c r="DM8" s="769"/>
      <c r="DN8" s="769"/>
      <c r="DO8" s="769"/>
      <c r="DP8" s="770"/>
      <c r="DQ8" s="768"/>
      <c r="DR8" s="769"/>
      <c r="DS8" s="769"/>
      <c r="DT8" s="769"/>
      <c r="DU8" s="770"/>
      <c r="DV8" s="771"/>
      <c r="DW8" s="772"/>
      <c r="DX8" s="772"/>
      <c r="DY8" s="772"/>
      <c r="DZ8" s="773"/>
      <c r="EA8" s="243"/>
    </row>
    <row r="9" spans="1:131" s="244" customFormat="1" ht="26.25" customHeight="1" x14ac:dyDescent="0.2">
      <c r="A9" s="250">
        <v>3</v>
      </c>
      <c r="B9" s="742" t="s">
        <v>365</v>
      </c>
      <c r="C9" s="743"/>
      <c r="D9" s="743"/>
      <c r="E9" s="743"/>
      <c r="F9" s="743"/>
      <c r="G9" s="743"/>
      <c r="H9" s="743"/>
      <c r="I9" s="743"/>
      <c r="J9" s="743"/>
      <c r="K9" s="743"/>
      <c r="L9" s="743"/>
      <c r="M9" s="743"/>
      <c r="N9" s="743"/>
      <c r="O9" s="743"/>
      <c r="P9" s="744"/>
      <c r="Q9" s="745">
        <v>234</v>
      </c>
      <c r="R9" s="746"/>
      <c r="S9" s="746"/>
      <c r="T9" s="746"/>
      <c r="U9" s="746"/>
      <c r="V9" s="746">
        <v>1</v>
      </c>
      <c r="W9" s="746"/>
      <c r="X9" s="746"/>
      <c r="Y9" s="746"/>
      <c r="Z9" s="746"/>
      <c r="AA9" s="746">
        <v>234</v>
      </c>
      <c r="AB9" s="746"/>
      <c r="AC9" s="746"/>
      <c r="AD9" s="746"/>
      <c r="AE9" s="747"/>
      <c r="AF9" s="748" t="s">
        <v>366</v>
      </c>
      <c r="AG9" s="749"/>
      <c r="AH9" s="749"/>
      <c r="AI9" s="749"/>
      <c r="AJ9" s="750"/>
      <c r="AK9" s="751">
        <v>0</v>
      </c>
      <c r="AL9" s="752"/>
      <c r="AM9" s="752"/>
      <c r="AN9" s="752"/>
      <c r="AO9" s="752"/>
      <c r="AP9" s="752">
        <v>0</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588</v>
      </c>
      <c r="BT9" s="756"/>
      <c r="BU9" s="756"/>
      <c r="BV9" s="756"/>
      <c r="BW9" s="756"/>
      <c r="BX9" s="756"/>
      <c r="BY9" s="756"/>
      <c r="BZ9" s="756"/>
      <c r="CA9" s="756"/>
      <c r="CB9" s="756"/>
      <c r="CC9" s="756"/>
      <c r="CD9" s="756"/>
      <c r="CE9" s="756"/>
      <c r="CF9" s="756"/>
      <c r="CG9" s="757"/>
      <c r="CH9" s="768">
        <v>-14</v>
      </c>
      <c r="CI9" s="769"/>
      <c r="CJ9" s="769"/>
      <c r="CK9" s="769"/>
      <c r="CL9" s="770"/>
      <c r="CM9" s="768">
        <v>450</v>
      </c>
      <c r="CN9" s="769"/>
      <c r="CO9" s="769"/>
      <c r="CP9" s="769"/>
      <c r="CQ9" s="770"/>
      <c r="CR9" s="768">
        <v>226</v>
      </c>
      <c r="CS9" s="769"/>
      <c r="CT9" s="769"/>
      <c r="CU9" s="769"/>
      <c r="CV9" s="770"/>
      <c r="CW9" s="768">
        <v>0</v>
      </c>
      <c r="CX9" s="769"/>
      <c r="CY9" s="769"/>
      <c r="CZ9" s="769"/>
      <c r="DA9" s="770"/>
      <c r="DB9" s="768">
        <v>0</v>
      </c>
      <c r="DC9" s="769"/>
      <c r="DD9" s="769"/>
      <c r="DE9" s="769"/>
      <c r="DF9" s="770"/>
      <c r="DG9" s="768">
        <v>0</v>
      </c>
      <c r="DH9" s="769"/>
      <c r="DI9" s="769"/>
      <c r="DJ9" s="769"/>
      <c r="DK9" s="770"/>
      <c r="DL9" s="768">
        <v>0</v>
      </c>
      <c r="DM9" s="769"/>
      <c r="DN9" s="769"/>
      <c r="DO9" s="769"/>
      <c r="DP9" s="770"/>
      <c r="DQ9" s="768"/>
      <c r="DR9" s="769"/>
      <c r="DS9" s="769"/>
      <c r="DT9" s="769"/>
      <c r="DU9" s="770"/>
      <c r="DV9" s="771"/>
      <c r="DW9" s="772"/>
      <c r="DX9" s="772"/>
      <c r="DY9" s="772"/>
      <c r="DZ9" s="773"/>
      <c r="EA9" s="243"/>
    </row>
    <row r="10" spans="1:131" s="244" customFormat="1" ht="26.25" customHeight="1" x14ac:dyDescent="0.2">
      <c r="A10" s="250">
        <v>4</v>
      </c>
      <c r="B10" s="742" t="s">
        <v>367</v>
      </c>
      <c r="C10" s="743"/>
      <c r="D10" s="743"/>
      <c r="E10" s="743"/>
      <c r="F10" s="743"/>
      <c r="G10" s="743"/>
      <c r="H10" s="743"/>
      <c r="I10" s="743"/>
      <c r="J10" s="743"/>
      <c r="K10" s="743"/>
      <c r="L10" s="743"/>
      <c r="M10" s="743"/>
      <c r="N10" s="743"/>
      <c r="O10" s="743"/>
      <c r="P10" s="744"/>
      <c r="Q10" s="745">
        <v>200</v>
      </c>
      <c r="R10" s="746"/>
      <c r="S10" s="746"/>
      <c r="T10" s="746"/>
      <c r="U10" s="746"/>
      <c r="V10" s="746">
        <v>177</v>
      </c>
      <c r="W10" s="746"/>
      <c r="X10" s="746"/>
      <c r="Y10" s="746"/>
      <c r="Z10" s="746"/>
      <c r="AA10" s="746">
        <v>22</v>
      </c>
      <c r="AB10" s="746"/>
      <c r="AC10" s="746"/>
      <c r="AD10" s="746"/>
      <c r="AE10" s="747"/>
      <c r="AF10" s="748">
        <v>22</v>
      </c>
      <c r="AG10" s="749"/>
      <c r="AH10" s="749"/>
      <c r="AI10" s="749"/>
      <c r="AJ10" s="750"/>
      <c r="AK10" s="751">
        <v>98</v>
      </c>
      <c r="AL10" s="752"/>
      <c r="AM10" s="752"/>
      <c r="AN10" s="752"/>
      <c r="AO10" s="752"/>
      <c r="AP10" s="752">
        <v>874</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t="s">
        <v>612</v>
      </c>
      <c r="BS10" s="755" t="s">
        <v>589</v>
      </c>
      <c r="BT10" s="756"/>
      <c r="BU10" s="756"/>
      <c r="BV10" s="756"/>
      <c r="BW10" s="756"/>
      <c r="BX10" s="756"/>
      <c r="BY10" s="756"/>
      <c r="BZ10" s="756"/>
      <c r="CA10" s="756"/>
      <c r="CB10" s="756"/>
      <c r="CC10" s="756"/>
      <c r="CD10" s="756"/>
      <c r="CE10" s="756"/>
      <c r="CF10" s="756"/>
      <c r="CG10" s="757"/>
      <c r="CH10" s="768">
        <v>-215</v>
      </c>
      <c r="CI10" s="769"/>
      <c r="CJ10" s="769"/>
      <c r="CK10" s="769"/>
      <c r="CL10" s="770"/>
      <c r="CM10" s="768">
        <v>2249</v>
      </c>
      <c r="CN10" s="769"/>
      <c r="CO10" s="769"/>
      <c r="CP10" s="769"/>
      <c r="CQ10" s="770"/>
      <c r="CR10" s="768">
        <v>46</v>
      </c>
      <c r="CS10" s="769"/>
      <c r="CT10" s="769"/>
      <c r="CU10" s="769"/>
      <c r="CV10" s="770"/>
      <c r="CW10" s="768">
        <v>80</v>
      </c>
      <c r="CX10" s="769"/>
      <c r="CY10" s="769"/>
      <c r="CZ10" s="769"/>
      <c r="DA10" s="770"/>
      <c r="DB10" s="768">
        <v>0</v>
      </c>
      <c r="DC10" s="769"/>
      <c r="DD10" s="769"/>
      <c r="DE10" s="769"/>
      <c r="DF10" s="770"/>
      <c r="DG10" s="768">
        <v>0</v>
      </c>
      <c r="DH10" s="769"/>
      <c r="DI10" s="769"/>
      <c r="DJ10" s="769"/>
      <c r="DK10" s="770"/>
      <c r="DL10" s="768">
        <v>0</v>
      </c>
      <c r="DM10" s="769"/>
      <c r="DN10" s="769"/>
      <c r="DO10" s="769"/>
      <c r="DP10" s="770"/>
      <c r="DQ10" s="768"/>
      <c r="DR10" s="769"/>
      <c r="DS10" s="769"/>
      <c r="DT10" s="769"/>
      <c r="DU10" s="770"/>
      <c r="DV10" s="771"/>
      <c r="DW10" s="772"/>
      <c r="DX10" s="772"/>
      <c r="DY10" s="772"/>
      <c r="DZ10" s="773"/>
      <c r="EA10" s="243"/>
    </row>
    <row r="11" spans="1:131" s="244" customFormat="1" ht="26.25" customHeight="1" x14ac:dyDescent="0.2">
      <c r="A11" s="250">
        <v>5</v>
      </c>
      <c r="B11" s="742" t="s">
        <v>368</v>
      </c>
      <c r="C11" s="743"/>
      <c r="D11" s="743"/>
      <c r="E11" s="743"/>
      <c r="F11" s="743"/>
      <c r="G11" s="743"/>
      <c r="H11" s="743"/>
      <c r="I11" s="743"/>
      <c r="J11" s="743"/>
      <c r="K11" s="743"/>
      <c r="L11" s="743"/>
      <c r="M11" s="743"/>
      <c r="N11" s="743"/>
      <c r="O11" s="743"/>
      <c r="P11" s="744"/>
      <c r="Q11" s="745">
        <v>160</v>
      </c>
      <c r="R11" s="746"/>
      <c r="S11" s="746"/>
      <c r="T11" s="746"/>
      <c r="U11" s="746"/>
      <c r="V11" s="746">
        <v>130</v>
      </c>
      <c r="W11" s="746"/>
      <c r="X11" s="746"/>
      <c r="Y11" s="746"/>
      <c r="Z11" s="746"/>
      <c r="AA11" s="746">
        <v>30</v>
      </c>
      <c r="AB11" s="746"/>
      <c r="AC11" s="746"/>
      <c r="AD11" s="746"/>
      <c r="AE11" s="747"/>
      <c r="AF11" s="748">
        <v>30</v>
      </c>
      <c r="AG11" s="749"/>
      <c r="AH11" s="749"/>
      <c r="AI11" s="749"/>
      <c r="AJ11" s="750"/>
      <c r="AK11" s="751">
        <v>36</v>
      </c>
      <c r="AL11" s="752"/>
      <c r="AM11" s="752"/>
      <c r="AN11" s="752"/>
      <c r="AO11" s="752"/>
      <c r="AP11" s="752">
        <v>394</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590</v>
      </c>
      <c r="BT11" s="756"/>
      <c r="BU11" s="756"/>
      <c r="BV11" s="756"/>
      <c r="BW11" s="756"/>
      <c r="BX11" s="756"/>
      <c r="BY11" s="756"/>
      <c r="BZ11" s="756"/>
      <c r="CA11" s="756"/>
      <c r="CB11" s="756"/>
      <c r="CC11" s="756"/>
      <c r="CD11" s="756"/>
      <c r="CE11" s="756"/>
      <c r="CF11" s="756"/>
      <c r="CG11" s="757"/>
      <c r="CH11" s="768">
        <v>0</v>
      </c>
      <c r="CI11" s="769"/>
      <c r="CJ11" s="769"/>
      <c r="CK11" s="769"/>
      <c r="CL11" s="770"/>
      <c r="CM11" s="768">
        <v>11</v>
      </c>
      <c r="CN11" s="769"/>
      <c r="CO11" s="769"/>
      <c r="CP11" s="769"/>
      <c r="CQ11" s="770"/>
      <c r="CR11" s="768">
        <v>2</v>
      </c>
      <c r="CS11" s="769"/>
      <c r="CT11" s="769"/>
      <c r="CU11" s="769"/>
      <c r="CV11" s="770"/>
      <c r="CW11" s="768">
        <v>30</v>
      </c>
      <c r="CX11" s="769"/>
      <c r="CY11" s="769"/>
      <c r="CZ11" s="769"/>
      <c r="DA11" s="770"/>
      <c r="DB11" s="768">
        <v>0</v>
      </c>
      <c r="DC11" s="769"/>
      <c r="DD11" s="769"/>
      <c r="DE11" s="769"/>
      <c r="DF11" s="770"/>
      <c r="DG11" s="768">
        <v>0</v>
      </c>
      <c r="DH11" s="769"/>
      <c r="DI11" s="769"/>
      <c r="DJ11" s="769"/>
      <c r="DK11" s="770"/>
      <c r="DL11" s="768">
        <v>0</v>
      </c>
      <c r="DM11" s="769"/>
      <c r="DN11" s="769"/>
      <c r="DO11" s="769"/>
      <c r="DP11" s="770"/>
      <c r="DQ11" s="768"/>
      <c r="DR11" s="769"/>
      <c r="DS11" s="769"/>
      <c r="DT11" s="769"/>
      <c r="DU11" s="770"/>
      <c r="DV11" s="771"/>
      <c r="DW11" s="772"/>
      <c r="DX11" s="772"/>
      <c r="DY11" s="772"/>
      <c r="DZ11" s="773"/>
      <c r="EA11" s="243"/>
    </row>
    <row r="12" spans="1:131" s="244" customFormat="1" ht="26.25" customHeight="1" x14ac:dyDescent="0.2">
      <c r="A12" s="250">
        <v>6</v>
      </c>
      <c r="B12" s="742" t="s">
        <v>369</v>
      </c>
      <c r="C12" s="743"/>
      <c r="D12" s="743"/>
      <c r="E12" s="743"/>
      <c r="F12" s="743"/>
      <c r="G12" s="743"/>
      <c r="H12" s="743"/>
      <c r="I12" s="743"/>
      <c r="J12" s="743"/>
      <c r="K12" s="743"/>
      <c r="L12" s="743"/>
      <c r="M12" s="743"/>
      <c r="N12" s="743"/>
      <c r="O12" s="743"/>
      <c r="P12" s="744"/>
      <c r="Q12" s="745">
        <v>432</v>
      </c>
      <c r="R12" s="746"/>
      <c r="S12" s="746"/>
      <c r="T12" s="746"/>
      <c r="U12" s="746"/>
      <c r="V12" s="746">
        <v>343</v>
      </c>
      <c r="W12" s="746"/>
      <c r="X12" s="746"/>
      <c r="Y12" s="746"/>
      <c r="Z12" s="746"/>
      <c r="AA12" s="746">
        <v>88</v>
      </c>
      <c r="AB12" s="746"/>
      <c r="AC12" s="746"/>
      <c r="AD12" s="746"/>
      <c r="AE12" s="747"/>
      <c r="AF12" s="748">
        <v>0</v>
      </c>
      <c r="AG12" s="749"/>
      <c r="AH12" s="749"/>
      <c r="AI12" s="749"/>
      <c r="AJ12" s="750"/>
      <c r="AK12" s="751">
        <v>306</v>
      </c>
      <c r="AL12" s="752"/>
      <c r="AM12" s="752"/>
      <c r="AN12" s="752"/>
      <c r="AO12" s="752"/>
      <c r="AP12" s="752">
        <v>0</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591</v>
      </c>
      <c r="BT12" s="756"/>
      <c r="BU12" s="756"/>
      <c r="BV12" s="756"/>
      <c r="BW12" s="756"/>
      <c r="BX12" s="756"/>
      <c r="BY12" s="756"/>
      <c r="BZ12" s="756"/>
      <c r="CA12" s="756"/>
      <c r="CB12" s="756"/>
      <c r="CC12" s="756"/>
      <c r="CD12" s="756"/>
      <c r="CE12" s="756"/>
      <c r="CF12" s="756"/>
      <c r="CG12" s="757"/>
      <c r="CH12" s="768">
        <v>0</v>
      </c>
      <c r="CI12" s="769"/>
      <c r="CJ12" s="769"/>
      <c r="CK12" s="769"/>
      <c r="CL12" s="770"/>
      <c r="CM12" s="768">
        <v>48</v>
      </c>
      <c r="CN12" s="769"/>
      <c r="CO12" s="769"/>
      <c r="CP12" s="769"/>
      <c r="CQ12" s="770"/>
      <c r="CR12" s="768">
        <v>30</v>
      </c>
      <c r="CS12" s="769"/>
      <c r="CT12" s="769"/>
      <c r="CU12" s="769"/>
      <c r="CV12" s="770"/>
      <c r="CW12" s="768">
        <v>7</v>
      </c>
      <c r="CX12" s="769"/>
      <c r="CY12" s="769"/>
      <c r="CZ12" s="769"/>
      <c r="DA12" s="770"/>
      <c r="DB12" s="768">
        <v>0</v>
      </c>
      <c r="DC12" s="769"/>
      <c r="DD12" s="769"/>
      <c r="DE12" s="769"/>
      <c r="DF12" s="770"/>
      <c r="DG12" s="768">
        <v>0</v>
      </c>
      <c r="DH12" s="769"/>
      <c r="DI12" s="769"/>
      <c r="DJ12" s="769"/>
      <c r="DK12" s="770"/>
      <c r="DL12" s="768">
        <v>0</v>
      </c>
      <c r="DM12" s="769"/>
      <c r="DN12" s="769"/>
      <c r="DO12" s="769"/>
      <c r="DP12" s="770"/>
      <c r="DQ12" s="768"/>
      <c r="DR12" s="769"/>
      <c r="DS12" s="769"/>
      <c r="DT12" s="769"/>
      <c r="DU12" s="770"/>
      <c r="DV12" s="771"/>
      <c r="DW12" s="772"/>
      <c r="DX12" s="772"/>
      <c r="DY12" s="772"/>
      <c r="DZ12" s="773"/>
      <c r="EA12" s="243"/>
    </row>
    <row r="13" spans="1:131" s="244" customFormat="1" ht="26.25" customHeight="1" x14ac:dyDescent="0.2">
      <c r="A13" s="250">
        <v>7</v>
      </c>
      <c r="B13" s="742" t="s">
        <v>370</v>
      </c>
      <c r="C13" s="743"/>
      <c r="D13" s="743"/>
      <c r="E13" s="743"/>
      <c r="F13" s="743"/>
      <c r="G13" s="743"/>
      <c r="H13" s="743"/>
      <c r="I13" s="743"/>
      <c r="J13" s="743"/>
      <c r="K13" s="743"/>
      <c r="L13" s="743"/>
      <c r="M13" s="743"/>
      <c r="N13" s="743"/>
      <c r="O13" s="743"/>
      <c r="P13" s="744"/>
      <c r="Q13" s="745">
        <v>112576</v>
      </c>
      <c r="R13" s="746"/>
      <c r="S13" s="746"/>
      <c r="T13" s="746"/>
      <c r="U13" s="746"/>
      <c r="V13" s="746">
        <v>112576</v>
      </c>
      <c r="W13" s="746"/>
      <c r="X13" s="746"/>
      <c r="Y13" s="746"/>
      <c r="Z13" s="746"/>
      <c r="AA13" s="746">
        <v>0</v>
      </c>
      <c r="AB13" s="746"/>
      <c r="AC13" s="746"/>
      <c r="AD13" s="746"/>
      <c r="AE13" s="747"/>
      <c r="AF13" s="748" t="s">
        <v>366</v>
      </c>
      <c r="AG13" s="749"/>
      <c r="AH13" s="749"/>
      <c r="AI13" s="749"/>
      <c r="AJ13" s="750"/>
      <c r="AK13" s="751">
        <v>83843</v>
      </c>
      <c r="AL13" s="752"/>
      <c r="AM13" s="752"/>
      <c r="AN13" s="752"/>
      <c r="AO13" s="752"/>
      <c r="AP13" s="752">
        <v>0</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592</v>
      </c>
      <c r="BT13" s="756"/>
      <c r="BU13" s="756"/>
      <c r="BV13" s="756"/>
      <c r="BW13" s="756"/>
      <c r="BX13" s="756"/>
      <c r="BY13" s="756"/>
      <c r="BZ13" s="756"/>
      <c r="CA13" s="756"/>
      <c r="CB13" s="756"/>
      <c r="CC13" s="756"/>
      <c r="CD13" s="756"/>
      <c r="CE13" s="756"/>
      <c r="CF13" s="756"/>
      <c r="CG13" s="757"/>
      <c r="CH13" s="768">
        <v>38</v>
      </c>
      <c r="CI13" s="769"/>
      <c r="CJ13" s="769"/>
      <c r="CK13" s="769"/>
      <c r="CL13" s="770"/>
      <c r="CM13" s="768">
        <v>1336</v>
      </c>
      <c r="CN13" s="769"/>
      <c r="CO13" s="769"/>
      <c r="CP13" s="769"/>
      <c r="CQ13" s="770"/>
      <c r="CR13" s="768">
        <v>8</v>
      </c>
      <c r="CS13" s="769"/>
      <c r="CT13" s="769"/>
      <c r="CU13" s="769"/>
      <c r="CV13" s="770"/>
      <c r="CW13" s="768">
        <v>0</v>
      </c>
      <c r="CX13" s="769"/>
      <c r="CY13" s="769"/>
      <c r="CZ13" s="769"/>
      <c r="DA13" s="770"/>
      <c r="DB13" s="768">
        <v>0</v>
      </c>
      <c r="DC13" s="769"/>
      <c r="DD13" s="769"/>
      <c r="DE13" s="769"/>
      <c r="DF13" s="770"/>
      <c r="DG13" s="768">
        <v>0</v>
      </c>
      <c r="DH13" s="769"/>
      <c r="DI13" s="769"/>
      <c r="DJ13" s="769"/>
      <c r="DK13" s="770"/>
      <c r="DL13" s="768">
        <v>0</v>
      </c>
      <c r="DM13" s="769"/>
      <c r="DN13" s="769"/>
      <c r="DO13" s="769"/>
      <c r="DP13" s="770"/>
      <c r="DQ13" s="768"/>
      <c r="DR13" s="769"/>
      <c r="DS13" s="769"/>
      <c r="DT13" s="769"/>
      <c r="DU13" s="770"/>
      <c r="DV13" s="771"/>
      <c r="DW13" s="772"/>
      <c r="DX13" s="772"/>
      <c r="DY13" s="772"/>
      <c r="DZ13" s="773"/>
      <c r="EA13" s="243"/>
    </row>
    <row r="14" spans="1:131" s="244" customFormat="1" ht="26.25" customHeight="1" x14ac:dyDescent="0.2">
      <c r="A14" s="250">
        <v>8</v>
      </c>
      <c r="B14" s="742" t="s">
        <v>371</v>
      </c>
      <c r="C14" s="743"/>
      <c r="D14" s="743"/>
      <c r="E14" s="743"/>
      <c r="F14" s="743"/>
      <c r="G14" s="743"/>
      <c r="H14" s="743"/>
      <c r="I14" s="743"/>
      <c r="J14" s="743"/>
      <c r="K14" s="743"/>
      <c r="L14" s="743"/>
      <c r="M14" s="743"/>
      <c r="N14" s="743"/>
      <c r="O14" s="743"/>
      <c r="P14" s="744"/>
      <c r="Q14" s="745">
        <v>249</v>
      </c>
      <c r="R14" s="746"/>
      <c r="S14" s="746"/>
      <c r="T14" s="746"/>
      <c r="U14" s="746"/>
      <c r="V14" s="746">
        <v>187</v>
      </c>
      <c r="W14" s="746"/>
      <c r="X14" s="746"/>
      <c r="Y14" s="746"/>
      <c r="Z14" s="746"/>
      <c r="AA14" s="746">
        <v>62</v>
      </c>
      <c r="AB14" s="746"/>
      <c r="AC14" s="746"/>
      <c r="AD14" s="746"/>
      <c r="AE14" s="747"/>
      <c r="AF14" s="748">
        <v>62</v>
      </c>
      <c r="AG14" s="749"/>
      <c r="AH14" s="749"/>
      <c r="AI14" s="749"/>
      <c r="AJ14" s="750"/>
      <c r="AK14" s="751">
        <v>0</v>
      </c>
      <c r="AL14" s="752"/>
      <c r="AM14" s="752"/>
      <c r="AN14" s="752"/>
      <c r="AO14" s="752"/>
      <c r="AP14" s="752">
        <v>0</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593</v>
      </c>
      <c r="BT14" s="756"/>
      <c r="BU14" s="756"/>
      <c r="BV14" s="756"/>
      <c r="BW14" s="756"/>
      <c r="BX14" s="756"/>
      <c r="BY14" s="756"/>
      <c r="BZ14" s="756"/>
      <c r="CA14" s="756"/>
      <c r="CB14" s="756"/>
      <c r="CC14" s="756"/>
      <c r="CD14" s="756"/>
      <c r="CE14" s="756"/>
      <c r="CF14" s="756"/>
      <c r="CG14" s="757"/>
      <c r="CH14" s="768">
        <v>-4</v>
      </c>
      <c r="CI14" s="769"/>
      <c r="CJ14" s="769"/>
      <c r="CK14" s="769"/>
      <c r="CL14" s="770"/>
      <c r="CM14" s="768">
        <v>15</v>
      </c>
      <c r="CN14" s="769"/>
      <c r="CO14" s="769"/>
      <c r="CP14" s="769"/>
      <c r="CQ14" s="770"/>
      <c r="CR14" s="768">
        <v>2</v>
      </c>
      <c r="CS14" s="769"/>
      <c r="CT14" s="769"/>
      <c r="CU14" s="769"/>
      <c r="CV14" s="770"/>
      <c r="CW14" s="768">
        <v>0</v>
      </c>
      <c r="CX14" s="769"/>
      <c r="CY14" s="769"/>
      <c r="CZ14" s="769"/>
      <c r="DA14" s="770"/>
      <c r="DB14" s="768">
        <v>0</v>
      </c>
      <c r="DC14" s="769"/>
      <c r="DD14" s="769"/>
      <c r="DE14" s="769"/>
      <c r="DF14" s="770"/>
      <c r="DG14" s="768">
        <v>0</v>
      </c>
      <c r="DH14" s="769"/>
      <c r="DI14" s="769"/>
      <c r="DJ14" s="769"/>
      <c r="DK14" s="770"/>
      <c r="DL14" s="768">
        <v>0</v>
      </c>
      <c r="DM14" s="769"/>
      <c r="DN14" s="769"/>
      <c r="DO14" s="769"/>
      <c r="DP14" s="770"/>
      <c r="DQ14" s="768"/>
      <c r="DR14" s="769"/>
      <c r="DS14" s="769"/>
      <c r="DT14" s="769"/>
      <c r="DU14" s="770"/>
      <c r="DV14" s="771"/>
      <c r="DW14" s="772"/>
      <c r="DX14" s="772"/>
      <c r="DY14" s="772"/>
      <c r="DZ14" s="773"/>
      <c r="EA14" s="243"/>
    </row>
    <row r="15" spans="1:131" s="244" customFormat="1" ht="26.25" customHeight="1" x14ac:dyDescent="0.2">
      <c r="A15" s="250">
        <v>9</v>
      </c>
      <c r="B15" s="742" t="s">
        <v>372</v>
      </c>
      <c r="C15" s="743"/>
      <c r="D15" s="743"/>
      <c r="E15" s="743"/>
      <c r="F15" s="743"/>
      <c r="G15" s="743"/>
      <c r="H15" s="743"/>
      <c r="I15" s="743"/>
      <c r="J15" s="743"/>
      <c r="K15" s="743"/>
      <c r="L15" s="743"/>
      <c r="M15" s="743"/>
      <c r="N15" s="743"/>
      <c r="O15" s="743"/>
      <c r="P15" s="744"/>
      <c r="Q15" s="745">
        <v>25</v>
      </c>
      <c r="R15" s="746"/>
      <c r="S15" s="746"/>
      <c r="T15" s="746"/>
      <c r="U15" s="746"/>
      <c r="V15" s="746">
        <v>25</v>
      </c>
      <c r="W15" s="746"/>
      <c r="X15" s="746"/>
      <c r="Y15" s="746"/>
      <c r="Z15" s="746"/>
      <c r="AA15" s="746">
        <v>0</v>
      </c>
      <c r="AB15" s="746"/>
      <c r="AC15" s="746"/>
      <c r="AD15" s="746"/>
      <c r="AE15" s="747"/>
      <c r="AF15" s="748">
        <v>0</v>
      </c>
      <c r="AG15" s="749"/>
      <c r="AH15" s="749"/>
      <c r="AI15" s="749"/>
      <c r="AJ15" s="750"/>
      <c r="AK15" s="751">
        <v>25</v>
      </c>
      <c r="AL15" s="752"/>
      <c r="AM15" s="752"/>
      <c r="AN15" s="752"/>
      <c r="AO15" s="752"/>
      <c r="AP15" s="752">
        <v>0</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594</v>
      </c>
      <c r="BT15" s="756"/>
      <c r="BU15" s="756"/>
      <c r="BV15" s="756"/>
      <c r="BW15" s="756"/>
      <c r="BX15" s="756"/>
      <c r="BY15" s="756"/>
      <c r="BZ15" s="756"/>
      <c r="CA15" s="756"/>
      <c r="CB15" s="756"/>
      <c r="CC15" s="756"/>
      <c r="CD15" s="756"/>
      <c r="CE15" s="756"/>
      <c r="CF15" s="756"/>
      <c r="CG15" s="757"/>
      <c r="CH15" s="768">
        <v>-29</v>
      </c>
      <c r="CI15" s="769"/>
      <c r="CJ15" s="769"/>
      <c r="CK15" s="769"/>
      <c r="CL15" s="770"/>
      <c r="CM15" s="768">
        <v>524</v>
      </c>
      <c r="CN15" s="769"/>
      <c r="CO15" s="769"/>
      <c r="CP15" s="769"/>
      <c r="CQ15" s="770"/>
      <c r="CR15" s="768">
        <v>15</v>
      </c>
      <c r="CS15" s="769"/>
      <c r="CT15" s="769"/>
      <c r="CU15" s="769"/>
      <c r="CV15" s="770"/>
      <c r="CW15" s="768">
        <v>236</v>
      </c>
      <c r="CX15" s="769"/>
      <c r="CY15" s="769"/>
      <c r="CZ15" s="769"/>
      <c r="DA15" s="770"/>
      <c r="DB15" s="768">
        <v>346</v>
      </c>
      <c r="DC15" s="769"/>
      <c r="DD15" s="769"/>
      <c r="DE15" s="769"/>
      <c r="DF15" s="770"/>
      <c r="DG15" s="768">
        <v>0</v>
      </c>
      <c r="DH15" s="769"/>
      <c r="DI15" s="769"/>
      <c r="DJ15" s="769"/>
      <c r="DK15" s="770"/>
      <c r="DL15" s="768">
        <v>296</v>
      </c>
      <c r="DM15" s="769"/>
      <c r="DN15" s="769"/>
      <c r="DO15" s="769"/>
      <c r="DP15" s="770"/>
      <c r="DQ15" s="768"/>
      <c r="DR15" s="769"/>
      <c r="DS15" s="769"/>
      <c r="DT15" s="769"/>
      <c r="DU15" s="770"/>
      <c r="DV15" s="771"/>
      <c r="DW15" s="772"/>
      <c r="DX15" s="772"/>
      <c r="DY15" s="772"/>
      <c r="DZ15" s="773"/>
      <c r="EA15" s="243"/>
    </row>
    <row r="16" spans="1:131" s="244" customFormat="1" ht="26.25" customHeight="1" x14ac:dyDescent="0.2">
      <c r="A16" s="250">
        <v>10</v>
      </c>
      <c r="B16" s="742" t="s">
        <v>373</v>
      </c>
      <c r="C16" s="743"/>
      <c r="D16" s="743"/>
      <c r="E16" s="743"/>
      <c r="F16" s="743"/>
      <c r="G16" s="743"/>
      <c r="H16" s="743"/>
      <c r="I16" s="743"/>
      <c r="J16" s="743"/>
      <c r="K16" s="743"/>
      <c r="L16" s="743"/>
      <c r="M16" s="743"/>
      <c r="N16" s="743"/>
      <c r="O16" s="743"/>
      <c r="P16" s="744"/>
      <c r="Q16" s="745">
        <v>2086</v>
      </c>
      <c r="R16" s="746"/>
      <c r="S16" s="746"/>
      <c r="T16" s="746"/>
      <c r="U16" s="746"/>
      <c r="V16" s="746">
        <v>677</v>
      </c>
      <c r="W16" s="746"/>
      <c r="X16" s="746"/>
      <c r="Y16" s="746"/>
      <c r="Z16" s="746"/>
      <c r="AA16" s="746">
        <v>1409</v>
      </c>
      <c r="AB16" s="746"/>
      <c r="AC16" s="746"/>
      <c r="AD16" s="746"/>
      <c r="AE16" s="747"/>
      <c r="AF16" s="748" t="s">
        <v>374</v>
      </c>
      <c r="AG16" s="749"/>
      <c r="AH16" s="749"/>
      <c r="AI16" s="749"/>
      <c r="AJ16" s="750"/>
      <c r="AK16" s="751">
        <v>19</v>
      </c>
      <c r="AL16" s="752"/>
      <c r="AM16" s="752"/>
      <c r="AN16" s="752"/>
      <c r="AO16" s="752"/>
      <c r="AP16" s="752">
        <v>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595</v>
      </c>
      <c r="BT16" s="756"/>
      <c r="BU16" s="756"/>
      <c r="BV16" s="756"/>
      <c r="BW16" s="756"/>
      <c r="BX16" s="756"/>
      <c r="BY16" s="756"/>
      <c r="BZ16" s="756"/>
      <c r="CA16" s="756"/>
      <c r="CB16" s="756"/>
      <c r="CC16" s="756"/>
      <c r="CD16" s="756"/>
      <c r="CE16" s="756"/>
      <c r="CF16" s="756"/>
      <c r="CG16" s="757"/>
      <c r="CH16" s="768">
        <v>62</v>
      </c>
      <c r="CI16" s="769"/>
      <c r="CJ16" s="769"/>
      <c r="CK16" s="769"/>
      <c r="CL16" s="770"/>
      <c r="CM16" s="768">
        <v>829</v>
      </c>
      <c r="CN16" s="769"/>
      <c r="CO16" s="769"/>
      <c r="CP16" s="769"/>
      <c r="CQ16" s="770"/>
      <c r="CR16" s="768">
        <v>150</v>
      </c>
      <c r="CS16" s="769"/>
      <c r="CT16" s="769"/>
      <c r="CU16" s="769"/>
      <c r="CV16" s="770"/>
      <c r="CW16" s="768">
        <v>0</v>
      </c>
      <c r="CX16" s="769"/>
      <c r="CY16" s="769"/>
      <c r="CZ16" s="769"/>
      <c r="DA16" s="770"/>
      <c r="DB16" s="768">
        <v>0</v>
      </c>
      <c r="DC16" s="769"/>
      <c r="DD16" s="769"/>
      <c r="DE16" s="769"/>
      <c r="DF16" s="770"/>
      <c r="DG16" s="768">
        <v>0</v>
      </c>
      <c r="DH16" s="769"/>
      <c r="DI16" s="769"/>
      <c r="DJ16" s="769"/>
      <c r="DK16" s="770"/>
      <c r="DL16" s="768">
        <v>0</v>
      </c>
      <c r="DM16" s="769"/>
      <c r="DN16" s="769"/>
      <c r="DO16" s="769"/>
      <c r="DP16" s="770"/>
      <c r="DQ16" s="768"/>
      <c r="DR16" s="769"/>
      <c r="DS16" s="769"/>
      <c r="DT16" s="769"/>
      <c r="DU16" s="770"/>
      <c r="DV16" s="771"/>
      <c r="DW16" s="772"/>
      <c r="DX16" s="772"/>
      <c r="DY16" s="772"/>
      <c r="DZ16" s="773"/>
      <c r="EA16" s="243"/>
    </row>
    <row r="17" spans="1:131" s="244" customFormat="1" ht="26.25" customHeight="1" x14ac:dyDescent="0.2">
      <c r="A17" s="250">
        <v>11</v>
      </c>
      <c r="B17" s="742" t="s">
        <v>375</v>
      </c>
      <c r="C17" s="743"/>
      <c r="D17" s="743"/>
      <c r="E17" s="743"/>
      <c r="F17" s="743"/>
      <c r="G17" s="743"/>
      <c r="H17" s="743"/>
      <c r="I17" s="743"/>
      <c r="J17" s="743"/>
      <c r="K17" s="743"/>
      <c r="L17" s="743"/>
      <c r="M17" s="743"/>
      <c r="N17" s="743"/>
      <c r="O17" s="743"/>
      <c r="P17" s="744"/>
      <c r="Q17" s="745">
        <v>877</v>
      </c>
      <c r="R17" s="746"/>
      <c r="S17" s="746"/>
      <c r="T17" s="746"/>
      <c r="U17" s="746"/>
      <c r="V17" s="746">
        <v>130</v>
      </c>
      <c r="W17" s="746"/>
      <c r="X17" s="746"/>
      <c r="Y17" s="746"/>
      <c r="Z17" s="746"/>
      <c r="AA17" s="746">
        <v>748</v>
      </c>
      <c r="AB17" s="746"/>
      <c r="AC17" s="746"/>
      <c r="AD17" s="746"/>
      <c r="AE17" s="747"/>
      <c r="AF17" s="748" t="s">
        <v>376</v>
      </c>
      <c r="AG17" s="749"/>
      <c r="AH17" s="749"/>
      <c r="AI17" s="749"/>
      <c r="AJ17" s="750"/>
      <c r="AK17" s="751">
        <v>4</v>
      </c>
      <c r="AL17" s="752"/>
      <c r="AM17" s="752"/>
      <c r="AN17" s="752"/>
      <c r="AO17" s="752"/>
      <c r="AP17" s="752">
        <v>0</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t="s">
        <v>612</v>
      </c>
      <c r="BS17" s="755" t="s">
        <v>596</v>
      </c>
      <c r="BT17" s="756"/>
      <c r="BU17" s="756"/>
      <c r="BV17" s="756"/>
      <c r="BW17" s="756"/>
      <c r="BX17" s="756"/>
      <c r="BY17" s="756"/>
      <c r="BZ17" s="756"/>
      <c r="CA17" s="756"/>
      <c r="CB17" s="756"/>
      <c r="CC17" s="756"/>
      <c r="CD17" s="756"/>
      <c r="CE17" s="756"/>
      <c r="CF17" s="756"/>
      <c r="CG17" s="757"/>
      <c r="CH17" s="768">
        <v>-60</v>
      </c>
      <c r="CI17" s="769"/>
      <c r="CJ17" s="769"/>
      <c r="CK17" s="769"/>
      <c r="CL17" s="770"/>
      <c r="CM17" s="768">
        <v>1149</v>
      </c>
      <c r="CN17" s="769"/>
      <c r="CO17" s="769"/>
      <c r="CP17" s="769"/>
      <c r="CQ17" s="770"/>
      <c r="CR17" s="768">
        <v>20</v>
      </c>
      <c r="CS17" s="769"/>
      <c r="CT17" s="769"/>
      <c r="CU17" s="769"/>
      <c r="CV17" s="770"/>
      <c r="CW17" s="768">
        <v>508</v>
      </c>
      <c r="CX17" s="769"/>
      <c r="CY17" s="769"/>
      <c r="CZ17" s="769"/>
      <c r="DA17" s="770"/>
      <c r="DB17" s="768">
        <v>22</v>
      </c>
      <c r="DC17" s="769"/>
      <c r="DD17" s="769"/>
      <c r="DE17" s="769"/>
      <c r="DF17" s="770"/>
      <c r="DG17" s="768">
        <v>0</v>
      </c>
      <c r="DH17" s="769"/>
      <c r="DI17" s="769"/>
      <c r="DJ17" s="769"/>
      <c r="DK17" s="770"/>
      <c r="DL17" s="768">
        <v>638</v>
      </c>
      <c r="DM17" s="769"/>
      <c r="DN17" s="769"/>
      <c r="DO17" s="769"/>
      <c r="DP17" s="770"/>
      <c r="DQ17" s="768"/>
      <c r="DR17" s="769"/>
      <c r="DS17" s="769"/>
      <c r="DT17" s="769"/>
      <c r="DU17" s="770"/>
      <c r="DV17" s="771"/>
      <c r="DW17" s="772"/>
      <c r="DX17" s="772"/>
      <c r="DY17" s="772"/>
      <c r="DZ17" s="773"/>
      <c r="EA17" s="243"/>
    </row>
    <row r="18" spans="1:131" s="244" customFormat="1" ht="26.25" customHeight="1" x14ac:dyDescent="0.2">
      <c r="A18" s="250">
        <v>12</v>
      </c>
      <c r="B18" s="742" t="s">
        <v>377</v>
      </c>
      <c r="C18" s="743"/>
      <c r="D18" s="743"/>
      <c r="E18" s="743"/>
      <c r="F18" s="743"/>
      <c r="G18" s="743"/>
      <c r="H18" s="743"/>
      <c r="I18" s="743"/>
      <c r="J18" s="743"/>
      <c r="K18" s="743"/>
      <c r="L18" s="743"/>
      <c r="M18" s="743"/>
      <c r="N18" s="743"/>
      <c r="O18" s="743"/>
      <c r="P18" s="744"/>
      <c r="Q18" s="745">
        <v>377</v>
      </c>
      <c r="R18" s="746"/>
      <c r="S18" s="746"/>
      <c r="T18" s="746"/>
      <c r="U18" s="746"/>
      <c r="V18" s="746">
        <v>188</v>
      </c>
      <c r="W18" s="746"/>
      <c r="X18" s="746"/>
      <c r="Y18" s="746"/>
      <c r="Z18" s="746"/>
      <c r="AA18" s="746">
        <v>189</v>
      </c>
      <c r="AB18" s="746"/>
      <c r="AC18" s="746"/>
      <c r="AD18" s="746"/>
      <c r="AE18" s="747"/>
      <c r="AF18" s="748" t="s">
        <v>374</v>
      </c>
      <c r="AG18" s="749"/>
      <c r="AH18" s="749"/>
      <c r="AI18" s="749"/>
      <c r="AJ18" s="750"/>
      <c r="AK18" s="751">
        <v>22</v>
      </c>
      <c r="AL18" s="752"/>
      <c r="AM18" s="752"/>
      <c r="AN18" s="752"/>
      <c r="AO18" s="752"/>
      <c r="AP18" s="752">
        <v>576</v>
      </c>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597</v>
      </c>
      <c r="BT18" s="756"/>
      <c r="BU18" s="756"/>
      <c r="BV18" s="756"/>
      <c r="BW18" s="756"/>
      <c r="BX18" s="756"/>
      <c r="BY18" s="756"/>
      <c r="BZ18" s="756"/>
      <c r="CA18" s="756"/>
      <c r="CB18" s="756"/>
      <c r="CC18" s="756"/>
      <c r="CD18" s="756"/>
      <c r="CE18" s="756"/>
      <c r="CF18" s="756"/>
      <c r="CG18" s="757"/>
      <c r="CH18" s="768">
        <v>7</v>
      </c>
      <c r="CI18" s="769"/>
      <c r="CJ18" s="769"/>
      <c r="CK18" s="769"/>
      <c r="CL18" s="770"/>
      <c r="CM18" s="768">
        <v>3735</v>
      </c>
      <c r="CN18" s="769"/>
      <c r="CO18" s="769"/>
      <c r="CP18" s="769"/>
      <c r="CQ18" s="770"/>
      <c r="CR18" s="768">
        <v>183</v>
      </c>
      <c r="CS18" s="769"/>
      <c r="CT18" s="769"/>
      <c r="CU18" s="769"/>
      <c r="CV18" s="770"/>
      <c r="CW18" s="768">
        <v>159</v>
      </c>
      <c r="CX18" s="769"/>
      <c r="CY18" s="769"/>
      <c r="CZ18" s="769"/>
      <c r="DA18" s="770"/>
      <c r="DB18" s="768">
        <v>0</v>
      </c>
      <c r="DC18" s="769"/>
      <c r="DD18" s="769"/>
      <c r="DE18" s="769"/>
      <c r="DF18" s="770"/>
      <c r="DG18" s="768">
        <v>0</v>
      </c>
      <c r="DH18" s="769"/>
      <c r="DI18" s="769"/>
      <c r="DJ18" s="769"/>
      <c r="DK18" s="770"/>
      <c r="DL18" s="768">
        <v>0</v>
      </c>
      <c r="DM18" s="769"/>
      <c r="DN18" s="769"/>
      <c r="DO18" s="769"/>
      <c r="DP18" s="770"/>
      <c r="DQ18" s="768"/>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t="s">
        <v>612</v>
      </c>
      <c r="BS19" s="755" t="s">
        <v>598</v>
      </c>
      <c r="BT19" s="756"/>
      <c r="BU19" s="756"/>
      <c r="BV19" s="756"/>
      <c r="BW19" s="756"/>
      <c r="BX19" s="756"/>
      <c r="BY19" s="756"/>
      <c r="BZ19" s="756"/>
      <c r="CA19" s="756"/>
      <c r="CB19" s="756"/>
      <c r="CC19" s="756"/>
      <c r="CD19" s="756"/>
      <c r="CE19" s="756"/>
      <c r="CF19" s="756"/>
      <c r="CG19" s="757"/>
      <c r="CH19" s="768">
        <v>8</v>
      </c>
      <c r="CI19" s="769"/>
      <c r="CJ19" s="769"/>
      <c r="CK19" s="769"/>
      <c r="CL19" s="770"/>
      <c r="CM19" s="768">
        <v>-133</v>
      </c>
      <c r="CN19" s="769"/>
      <c r="CO19" s="769"/>
      <c r="CP19" s="769"/>
      <c r="CQ19" s="770"/>
      <c r="CR19" s="768">
        <v>80</v>
      </c>
      <c r="CS19" s="769"/>
      <c r="CT19" s="769"/>
      <c r="CU19" s="769"/>
      <c r="CV19" s="770"/>
      <c r="CW19" s="768">
        <v>3</v>
      </c>
      <c r="CX19" s="769"/>
      <c r="CY19" s="769"/>
      <c r="CZ19" s="769"/>
      <c r="DA19" s="770"/>
      <c r="DB19" s="768">
        <v>0</v>
      </c>
      <c r="DC19" s="769"/>
      <c r="DD19" s="769"/>
      <c r="DE19" s="769"/>
      <c r="DF19" s="770"/>
      <c r="DG19" s="768">
        <v>0</v>
      </c>
      <c r="DH19" s="769"/>
      <c r="DI19" s="769"/>
      <c r="DJ19" s="769"/>
      <c r="DK19" s="770"/>
      <c r="DL19" s="768">
        <v>0</v>
      </c>
      <c r="DM19" s="769"/>
      <c r="DN19" s="769"/>
      <c r="DO19" s="769"/>
      <c r="DP19" s="770"/>
      <c r="DQ19" s="768"/>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599</v>
      </c>
      <c r="BT20" s="756"/>
      <c r="BU20" s="756"/>
      <c r="BV20" s="756"/>
      <c r="BW20" s="756"/>
      <c r="BX20" s="756"/>
      <c r="BY20" s="756"/>
      <c r="BZ20" s="756"/>
      <c r="CA20" s="756"/>
      <c r="CB20" s="756"/>
      <c r="CC20" s="756"/>
      <c r="CD20" s="756"/>
      <c r="CE20" s="756"/>
      <c r="CF20" s="756"/>
      <c r="CG20" s="757"/>
      <c r="CH20" s="768">
        <v>55</v>
      </c>
      <c r="CI20" s="769"/>
      <c r="CJ20" s="769"/>
      <c r="CK20" s="769"/>
      <c r="CL20" s="770"/>
      <c r="CM20" s="768">
        <v>736</v>
      </c>
      <c r="CN20" s="769"/>
      <c r="CO20" s="769"/>
      <c r="CP20" s="769"/>
      <c r="CQ20" s="770"/>
      <c r="CR20" s="768">
        <v>40</v>
      </c>
      <c r="CS20" s="769"/>
      <c r="CT20" s="769"/>
      <c r="CU20" s="769"/>
      <c r="CV20" s="770"/>
      <c r="CW20" s="768">
        <v>0</v>
      </c>
      <c r="CX20" s="769"/>
      <c r="CY20" s="769"/>
      <c r="CZ20" s="769"/>
      <c r="DA20" s="770"/>
      <c r="DB20" s="768">
        <v>0</v>
      </c>
      <c r="DC20" s="769"/>
      <c r="DD20" s="769"/>
      <c r="DE20" s="769"/>
      <c r="DF20" s="770"/>
      <c r="DG20" s="768">
        <v>0</v>
      </c>
      <c r="DH20" s="769"/>
      <c r="DI20" s="769"/>
      <c r="DJ20" s="769"/>
      <c r="DK20" s="770"/>
      <c r="DL20" s="768">
        <v>0</v>
      </c>
      <c r="DM20" s="769"/>
      <c r="DN20" s="769"/>
      <c r="DO20" s="769"/>
      <c r="DP20" s="770"/>
      <c r="DQ20" s="768"/>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600</v>
      </c>
      <c r="BT21" s="756"/>
      <c r="BU21" s="756"/>
      <c r="BV21" s="756"/>
      <c r="BW21" s="756"/>
      <c r="BX21" s="756"/>
      <c r="BY21" s="756"/>
      <c r="BZ21" s="756"/>
      <c r="CA21" s="756"/>
      <c r="CB21" s="756"/>
      <c r="CC21" s="756"/>
      <c r="CD21" s="756"/>
      <c r="CE21" s="756"/>
      <c r="CF21" s="756"/>
      <c r="CG21" s="757"/>
      <c r="CH21" s="768">
        <v>0</v>
      </c>
      <c r="CI21" s="769"/>
      <c r="CJ21" s="769"/>
      <c r="CK21" s="769"/>
      <c r="CL21" s="770"/>
      <c r="CM21" s="768">
        <v>2</v>
      </c>
      <c r="CN21" s="769"/>
      <c r="CO21" s="769"/>
      <c r="CP21" s="769"/>
      <c r="CQ21" s="770"/>
      <c r="CR21" s="768">
        <v>20</v>
      </c>
      <c r="CS21" s="769"/>
      <c r="CT21" s="769"/>
      <c r="CU21" s="769"/>
      <c r="CV21" s="770"/>
      <c r="CW21" s="768">
        <v>0</v>
      </c>
      <c r="CX21" s="769"/>
      <c r="CY21" s="769"/>
      <c r="CZ21" s="769"/>
      <c r="DA21" s="770"/>
      <c r="DB21" s="768">
        <v>0</v>
      </c>
      <c r="DC21" s="769"/>
      <c r="DD21" s="769"/>
      <c r="DE21" s="769"/>
      <c r="DF21" s="770"/>
      <c r="DG21" s="768">
        <v>0</v>
      </c>
      <c r="DH21" s="769"/>
      <c r="DI21" s="769"/>
      <c r="DJ21" s="769"/>
      <c r="DK21" s="770"/>
      <c r="DL21" s="768">
        <v>0</v>
      </c>
      <c r="DM21" s="769"/>
      <c r="DN21" s="769"/>
      <c r="DO21" s="769"/>
      <c r="DP21" s="770"/>
      <c r="DQ21" s="768"/>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378</v>
      </c>
      <c r="BA22" s="799"/>
      <c r="BB22" s="799"/>
      <c r="BC22" s="799"/>
      <c r="BD22" s="800"/>
      <c r="BE22" s="242"/>
      <c r="BF22" s="242"/>
      <c r="BG22" s="242"/>
      <c r="BH22" s="242"/>
      <c r="BI22" s="242"/>
      <c r="BJ22" s="242"/>
      <c r="BK22" s="242"/>
      <c r="BL22" s="242"/>
      <c r="BM22" s="242"/>
      <c r="BN22" s="242"/>
      <c r="BO22" s="242"/>
      <c r="BP22" s="242"/>
      <c r="BQ22" s="251">
        <v>16</v>
      </c>
      <c r="BR22" s="252" t="s">
        <v>612</v>
      </c>
      <c r="BS22" s="755" t="s">
        <v>601</v>
      </c>
      <c r="BT22" s="756"/>
      <c r="BU22" s="756"/>
      <c r="BV22" s="756"/>
      <c r="BW22" s="756"/>
      <c r="BX22" s="756"/>
      <c r="BY22" s="756"/>
      <c r="BZ22" s="756"/>
      <c r="CA22" s="756"/>
      <c r="CB22" s="756"/>
      <c r="CC22" s="756"/>
      <c r="CD22" s="756"/>
      <c r="CE22" s="756"/>
      <c r="CF22" s="756"/>
      <c r="CG22" s="757"/>
      <c r="CH22" s="768">
        <v>1</v>
      </c>
      <c r="CI22" s="769"/>
      <c r="CJ22" s="769"/>
      <c r="CK22" s="769"/>
      <c r="CL22" s="770"/>
      <c r="CM22" s="768">
        <v>26</v>
      </c>
      <c r="CN22" s="769"/>
      <c r="CO22" s="769"/>
      <c r="CP22" s="769"/>
      <c r="CQ22" s="770"/>
      <c r="CR22" s="768">
        <v>15</v>
      </c>
      <c r="CS22" s="769"/>
      <c r="CT22" s="769"/>
      <c r="CU22" s="769"/>
      <c r="CV22" s="770"/>
      <c r="CW22" s="768">
        <v>15</v>
      </c>
      <c r="CX22" s="769"/>
      <c r="CY22" s="769"/>
      <c r="CZ22" s="769"/>
      <c r="DA22" s="770"/>
      <c r="DB22" s="768">
        <v>0</v>
      </c>
      <c r="DC22" s="769"/>
      <c r="DD22" s="769"/>
      <c r="DE22" s="769"/>
      <c r="DF22" s="770"/>
      <c r="DG22" s="768">
        <v>0</v>
      </c>
      <c r="DH22" s="769"/>
      <c r="DI22" s="769"/>
      <c r="DJ22" s="769"/>
      <c r="DK22" s="770"/>
      <c r="DL22" s="768">
        <v>0</v>
      </c>
      <c r="DM22" s="769"/>
      <c r="DN22" s="769"/>
      <c r="DO22" s="769"/>
      <c r="DP22" s="770"/>
      <c r="DQ22" s="768"/>
      <c r="DR22" s="769"/>
      <c r="DS22" s="769"/>
      <c r="DT22" s="769"/>
      <c r="DU22" s="770"/>
      <c r="DV22" s="771"/>
      <c r="DW22" s="772"/>
      <c r="DX22" s="772"/>
      <c r="DY22" s="772"/>
      <c r="DZ22" s="773"/>
      <c r="EA22" s="243"/>
    </row>
    <row r="23" spans="1:131" s="244" customFormat="1" ht="26.25" customHeight="1" thickBot="1" x14ac:dyDescent="0.25">
      <c r="A23" s="253" t="s">
        <v>379</v>
      </c>
      <c r="B23" s="783" t="s">
        <v>380</v>
      </c>
      <c r="C23" s="784"/>
      <c r="D23" s="784"/>
      <c r="E23" s="784"/>
      <c r="F23" s="784"/>
      <c r="G23" s="784"/>
      <c r="H23" s="784"/>
      <c r="I23" s="784"/>
      <c r="J23" s="784"/>
      <c r="K23" s="784"/>
      <c r="L23" s="784"/>
      <c r="M23" s="784"/>
      <c r="N23" s="784"/>
      <c r="O23" s="784"/>
      <c r="P23" s="785"/>
      <c r="Q23" s="786">
        <v>569336</v>
      </c>
      <c r="R23" s="787"/>
      <c r="S23" s="787"/>
      <c r="T23" s="787"/>
      <c r="U23" s="787"/>
      <c r="V23" s="787">
        <v>554090</v>
      </c>
      <c r="W23" s="787"/>
      <c r="X23" s="787"/>
      <c r="Y23" s="787"/>
      <c r="Z23" s="787"/>
      <c r="AA23" s="787">
        <v>15247</v>
      </c>
      <c r="AB23" s="787"/>
      <c r="AC23" s="787"/>
      <c r="AD23" s="787"/>
      <c r="AE23" s="788"/>
      <c r="AF23" s="789">
        <v>7738</v>
      </c>
      <c r="AG23" s="787"/>
      <c r="AH23" s="787"/>
      <c r="AI23" s="787"/>
      <c r="AJ23" s="790"/>
      <c r="AK23" s="791"/>
      <c r="AL23" s="792"/>
      <c r="AM23" s="792"/>
      <c r="AN23" s="792"/>
      <c r="AO23" s="792"/>
      <c r="AP23" s="787">
        <v>842950</v>
      </c>
      <c r="AQ23" s="787"/>
      <c r="AR23" s="787"/>
      <c r="AS23" s="787"/>
      <c r="AT23" s="787"/>
      <c r="AU23" s="793"/>
      <c r="AV23" s="793"/>
      <c r="AW23" s="793"/>
      <c r="AX23" s="793"/>
      <c r="AY23" s="794"/>
      <c r="AZ23" s="802" t="s">
        <v>128</v>
      </c>
      <c r="BA23" s="803"/>
      <c r="BB23" s="803"/>
      <c r="BC23" s="803"/>
      <c r="BD23" s="804"/>
      <c r="BE23" s="242"/>
      <c r="BF23" s="242"/>
      <c r="BG23" s="242"/>
      <c r="BH23" s="242"/>
      <c r="BI23" s="242"/>
      <c r="BJ23" s="242"/>
      <c r="BK23" s="242"/>
      <c r="BL23" s="242"/>
      <c r="BM23" s="242"/>
      <c r="BN23" s="242"/>
      <c r="BO23" s="242"/>
      <c r="BP23" s="242"/>
      <c r="BQ23" s="251">
        <v>17</v>
      </c>
      <c r="BR23" s="252"/>
      <c r="BS23" s="755" t="s">
        <v>602</v>
      </c>
      <c r="BT23" s="756"/>
      <c r="BU23" s="756"/>
      <c r="BV23" s="756"/>
      <c r="BW23" s="756"/>
      <c r="BX23" s="756"/>
      <c r="BY23" s="756"/>
      <c r="BZ23" s="756"/>
      <c r="CA23" s="756"/>
      <c r="CB23" s="756"/>
      <c r="CC23" s="756"/>
      <c r="CD23" s="756"/>
      <c r="CE23" s="756"/>
      <c r="CF23" s="756"/>
      <c r="CG23" s="757"/>
      <c r="CH23" s="768">
        <v>8</v>
      </c>
      <c r="CI23" s="769"/>
      <c r="CJ23" s="769"/>
      <c r="CK23" s="769"/>
      <c r="CL23" s="770"/>
      <c r="CM23" s="768">
        <v>268</v>
      </c>
      <c r="CN23" s="769"/>
      <c r="CO23" s="769"/>
      <c r="CP23" s="769"/>
      <c r="CQ23" s="770"/>
      <c r="CR23" s="768">
        <v>66</v>
      </c>
      <c r="CS23" s="769"/>
      <c r="CT23" s="769"/>
      <c r="CU23" s="769"/>
      <c r="CV23" s="770"/>
      <c r="CW23" s="768">
        <v>34</v>
      </c>
      <c r="CX23" s="769"/>
      <c r="CY23" s="769"/>
      <c r="CZ23" s="769"/>
      <c r="DA23" s="770"/>
      <c r="DB23" s="768">
        <v>0</v>
      </c>
      <c r="DC23" s="769"/>
      <c r="DD23" s="769"/>
      <c r="DE23" s="769"/>
      <c r="DF23" s="770"/>
      <c r="DG23" s="768">
        <v>0</v>
      </c>
      <c r="DH23" s="769"/>
      <c r="DI23" s="769"/>
      <c r="DJ23" s="769"/>
      <c r="DK23" s="770"/>
      <c r="DL23" s="768">
        <v>0</v>
      </c>
      <c r="DM23" s="769"/>
      <c r="DN23" s="769"/>
      <c r="DO23" s="769"/>
      <c r="DP23" s="770"/>
      <c r="DQ23" s="768"/>
      <c r="DR23" s="769"/>
      <c r="DS23" s="769"/>
      <c r="DT23" s="769"/>
      <c r="DU23" s="770"/>
      <c r="DV23" s="771"/>
      <c r="DW23" s="772"/>
      <c r="DX23" s="772"/>
      <c r="DY23" s="772"/>
      <c r="DZ23" s="773"/>
      <c r="EA23" s="243"/>
    </row>
    <row r="24" spans="1:131" s="244" customFormat="1" ht="26.25" customHeight="1" x14ac:dyDescent="0.2">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t="s">
        <v>612</v>
      </c>
      <c r="BS24" s="755" t="s">
        <v>603</v>
      </c>
      <c r="BT24" s="756"/>
      <c r="BU24" s="756"/>
      <c r="BV24" s="756"/>
      <c r="BW24" s="756"/>
      <c r="BX24" s="756"/>
      <c r="BY24" s="756"/>
      <c r="BZ24" s="756"/>
      <c r="CA24" s="756"/>
      <c r="CB24" s="756"/>
      <c r="CC24" s="756"/>
      <c r="CD24" s="756"/>
      <c r="CE24" s="756"/>
      <c r="CF24" s="756"/>
      <c r="CG24" s="757"/>
      <c r="CH24" s="768">
        <v>-430</v>
      </c>
      <c r="CI24" s="769"/>
      <c r="CJ24" s="769"/>
      <c r="CK24" s="769"/>
      <c r="CL24" s="770"/>
      <c r="CM24" s="768">
        <v>-9824</v>
      </c>
      <c r="CN24" s="769"/>
      <c r="CO24" s="769"/>
      <c r="CP24" s="769"/>
      <c r="CQ24" s="770"/>
      <c r="CR24" s="768">
        <v>5</v>
      </c>
      <c r="CS24" s="769"/>
      <c r="CT24" s="769"/>
      <c r="CU24" s="769"/>
      <c r="CV24" s="770"/>
      <c r="CW24" s="768">
        <v>48</v>
      </c>
      <c r="CX24" s="769"/>
      <c r="CY24" s="769"/>
      <c r="CZ24" s="769"/>
      <c r="DA24" s="770"/>
      <c r="DB24" s="768">
        <v>27970</v>
      </c>
      <c r="DC24" s="769"/>
      <c r="DD24" s="769"/>
      <c r="DE24" s="769"/>
      <c r="DF24" s="770"/>
      <c r="DG24" s="768">
        <v>0</v>
      </c>
      <c r="DH24" s="769"/>
      <c r="DI24" s="769"/>
      <c r="DJ24" s="769"/>
      <c r="DK24" s="770"/>
      <c r="DL24" s="768">
        <v>5304</v>
      </c>
      <c r="DM24" s="769"/>
      <c r="DN24" s="769"/>
      <c r="DO24" s="769"/>
      <c r="DP24" s="770"/>
      <c r="DQ24" s="768"/>
      <c r="DR24" s="769"/>
      <c r="DS24" s="769"/>
      <c r="DT24" s="769"/>
      <c r="DU24" s="770"/>
      <c r="DV24" s="771"/>
      <c r="DW24" s="772"/>
      <c r="DX24" s="772"/>
      <c r="DY24" s="772"/>
      <c r="DZ24" s="773"/>
      <c r="EA24" s="243"/>
    </row>
    <row r="25" spans="1:131" s="236" customFormat="1" ht="26.25" customHeight="1" thickBot="1" x14ac:dyDescent="0.25">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604</v>
      </c>
      <c r="BT25" s="756"/>
      <c r="BU25" s="756"/>
      <c r="BV25" s="756"/>
      <c r="BW25" s="756"/>
      <c r="BX25" s="756"/>
      <c r="BY25" s="756"/>
      <c r="BZ25" s="756"/>
      <c r="CA25" s="756"/>
      <c r="CB25" s="756"/>
      <c r="CC25" s="756"/>
      <c r="CD25" s="756"/>
      <c r="CE25" s="756"/>
      <c r="CF25" s="756"/>
      <c r="CG25" s="757"/>
      <c r="CH25" s="768">
        <v>6</v>
      </c>
      <c r="CI25" s="769"/>
      <c r="CJ25" s="769"/>
      <c r="CK25" s="769"/>
      <c r="CL25" s="770"/>
      <c r="CM25" s="768">
        <v>150</v>
      </c>
      <c r="CN25" s="769"/>
      <c r="CO25" s="769"/>
      <c r="CP25" s="769"/>
      <c r="CQ25" s="770"/>
      <c r="CR25" s="768">
        <v>4</v>
      </c>
      <c r="CS25" s="769"/>
      <c r="CT25" s="769"/>
      <c r="CU25" s="769"/>
      <c r="CV25" s="770"/>
      <c r="CW25" s="768">
        <v>5</v>
      </c>
      <c r="CX25" s="769"/>
      <c r="CY25" s="769"/>
      <c r="CZ25" s="769"/>
      <c r="DA25" s="770"/>
      <c r="DB25" s="768">
        <v>0</v>
      </c>
      <c r="DC25" s="769"/>
      <c r="DD25" s="769"/>
      <c r="DE25" s="769"/>
      <c r="DF25" s="770"/>
      <c r="DG25" s="768">
        <v>0</v>
      </c>
      <c r="DH25" s="769"/>
      <c r="DI25" s="769"/>
      <c r="DJ25" s="769"/>
      <c r="DK25" s="770"/>
      <c r="DL25" s="768">
        <v>0</v>
      </c>
      <c r="DM25" s="769"/>
      <c r="DN25" s="769"/>
      <c r="DO25" s="769"/>
      <c r="DP25" s="770"/>
      <c r="DQ25" s="768"/>
      <c r="DR25" s="769"/>
      <c r="DS25" s="769"/>
      <c r="DT25" s="769"/>
      <c r="DU25" s="770"/>
      <c r="DV25" s="771"/>
      <c r="DW25" s="772"/>
      <c r="DX25" s="772"/>
      <c r="DY25" s="772"/>
      <c r="DZ25" s="773"/>
      <c r="EA25" s="235"/>
    </row>
    <row r="26" spans="1:131" s="236" customFormat="1" ht="26.25" customHeight="1" x14ac:dyDescent="0.2">
      <c r="A26" s="727" t="s">
        <v>345</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352</v>
      </c>
      <c r="BF26" s="705"/>
      <c r="BG26" s="705"/>
      <c r="BH26" s="705"/>
      <c r="BI26" s="716"/>
      <c r="BJ26" s="241"/>
      <c r="BK26" s="241"/>
      <c r="BL26" s="241"/>
      <c r="BM26" s="241"/>
      <c r="BN26" s="241"/>
      <c r="BO26" s="254"/>
      <c r="BP26" s="254"/>
      <c r="BQ26" s="251">
        <v>20</v>
      </c>
      <c r="BR26" s="252"/>
      <c r="BS26" s="755" t="s">
        <v>605</v>
      </c>
      <c r="BT26" s="756"/>
      <c r="BU26" s="756"/>
      <c r="BV26" s="756"/>
      <c r="BW26" s="756"/>
      <c r="BX26" s="756"/>
      <c r="BY26" s="756"/>
      <c r="BZ26" s="756"/>
      <c r="CA26" s="756"/>
      <c r="CB26" s="756"/>
      <c r="CC26" s="756"/>
      <c r="CD26" s="756"/>
      <c r="CE26" s="756"/>
      <c r="CF26" s="756"/>
      <c r="CG26" s="757"/>
      <c r="CH26" s="768">
        <v>4</v>
      </c>
      <c r="CI26" s="769"/>
      <c r="CJ26" s="769"/>
      <c r="CK26" s="769"/>
      <c r="CL26" s="770"/>
      <c r="CM26" s="768">
        <v>533</v>
      </c>
      <c r="CN26" s="769"/>
      <c r="CO26" s="769"/>
      <c r="CP26" s="769"/>
      <c r="CQ26" s="770"/>
      <c r="CR26" s="768">
        <v>20</v>
      </c>
      <c r="CS26" s="769"/>
      <c r="CT26" s="769"/>
      <c r="CU26" s="769"/>
      <c r="CV26" s="770"/>
      <c r="CW26" s="768">
        <v>0</v>
      </c>
      <c r="CX26" s="769"/>
      <c r="CY26" s="769"/>
      <c r="CZ26" s="769"/>
      <c r="DA26" s="770"/>
      <c r="DB26" s="768">
        <v>0</v>
      </c>
      <c r="DC26" s="769"/>
      <c r="DD26" s="769"/>
      <c r="DE26" s="769"/>
      <c r="DF26" s="770"/>
      <c r="DG26" s="768">
        <v>0</v>
      </c>
      <c r="DH26" s="769"/>
      <c r="DI26" s="769"/>
      <c r="DJ26" s="769"/>
      <c r="DK26" s="770"/>
      <c r="DL26" s="768">
        <v>0</v>
      </c>
      <c r="DM26" s="769"/>
      <c r="DN26" s="769"/>
      <c r="DO26" s="769"/>
      <c r="DP26" s="770"/>
      <c r="DQ26" s="768"/>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606</v>
      </c>
      <c r="BT27" s="756"/>
      <c r="BU27" s="756"/>
      <c r="BV27" s="756"/>
      <c r="BW27" s="756"/>
      <c r="BX27" s="756"/>
      <c r="BY27" s="756"/>
      <c r="BZ27" s="756"/>
      <c r="CA27" s="756"/>
      <c r="CB27" s="756"/>
      <c r="CC27" s="756"/>
      <c r="CD27" s="756"/>
      <c r="CE27" s="756"/>
      <c r="CF27" s="756"/>
      <c r="CG27" s="757"/>
      <c r="CH27" s="768">
        <v>377</v>
      </c>
      <c r="CI27" s="769"/>
      <c r="CJ27" s="769"/>
      <c r="CK27" s="769"/>
      <c r="CL27" s="770"/>
      <c r="CM27" s="768">
        <v>2987</v>
      </c>
      <c r="CN27" s="769"/>
      <c r="CO27" s="769"/>
      <c r="CP27" s="769"/>
      <c r="CQ27" s="770"/>
      <c r="CR27" s="768">
        <v>2987</v>
      </c>
      <c r="CS27" s="769"/>
      <c r="CT27" s="769"/>
      <c r="CU27" s="769"/>
      <c r="CV27" s="770"/>
      <c r="CW27" s="768">
        <v>0</v>
      </c>
      <c r="CX27" s="769"/>
      <c r="CY27" s="769"/>
      <c r="CZ27" s="769"/>
      <c r="DA27" s="770"/>
      <c r="DB27" s="768">
        <v>0</v>
      </c>
      <c r="DC27" s="769"/>
      <c r="DD27" s="769"/>
      <c r="DE27" s="769"/>
      <c r="DF27" s="770"/>
      <c r="DG27" s="768">
        <v>0</v>
      </c>
      <c r="DH27" s="769"/>
      <c r="DI27" s="769"/>
      <c r="DJ27" s="769"/>
      <c r="DK27" s="770"/>
      <c r="DL27" s="768">
        <v>0</v>
      </c>
      <c r="DM27" s="769"/>
      <c r="DN27" s="769"/>
      <c r="DO27" s="769"/>
      <c r="DP27" s="770"/>
      <c r="DQ27" s="768"/>
      <c r="DR27" s="769"/>
      <c r="DS27" s="769"/>
      <c r="DT27" s="769"/>
      <c r="DU27" s="770"/>
      <c r="DV27" s="771"/>
      <c r="DW27" s="772"/>
      <c r="DX27" s="772"/>
      <c r="DY27" s="772"/>
      <c r="DZ27" s="773"/>
      <c r="EA27" s="235"/>
    </row>
    <row r="28" spans="1:131" s="236" customFormat="1" ht="26.25" customHeight="1" thickTop="1" x14ac:dyDescent="0.2">
      <c r="A28" s="255">
        <v>1</v>
      </c>
      <c r="B28" s="718" t="s">
        <v>391</v>
      </c>
      <c r="C28" s="719"/>
      <c r="D28" s="719"/>
      <c r="E28" s="719"/>
      <c r="F28" s="719"/>
      <c r="G28" s="719"/>
      <c r="H28" s="719"/>
      <c r="I28" s="719"/>
      <c r="J28" s="719"/>
      <c r="K28" s="719"/>
      <c r="L28" s="719"/>
      <c r="M28" s="719"/>
      <c r="N28" s="719"/>
      <c r="O28" s="719"/>
      <c r="P28" s="720"/>
      <c r="Q28" s="815">
        <v>120268</v>
      </c>
      <c r="R28" s="816"/>
      <c r="S28" s="816"/>
      <c r="T28" s="816"/>
      <c r="U28" s="816"/>
      <c r="V28" s="816">
        <v>116592</v>
      </c>
      <c r="W28" s="816"/>
      <c r="X28" s="816"/>
      <c r="Y28" s="816"/>
      <c r="Z28" s="816"/>
      <c r="AA28" s="816">
        <v>3677</v>
      </c>
      <c r="AB28" s="816"/>
      <c r="AC28" s="816"/>
      <c r="AD28" s="816"/>
      <c r="AE28" s="817"/>
      <c r="AF28" s="818">
        <v>3677</v>
      </c>
      <c r="AG28" s="816"/>
      <c r="AH28" s="816"/>
      <c r="AI28" s="816"/>
      <c r="AJ28" s="819"/>
      <c r="AK28" s="820">
        <v>7810</v>
      </c>
      <c r="AL28" s="811"/>
      <c r="AM28" s="811"/>
      <c r="AN28" s="811"/>
      <c r="AO28" s="811"/>
      <c r="AP28" s="811">
        <v>0</v>
      </c>
      <c r="AQ28" s="811"/>
      <c r="AR28" s="811"/>
      <c r="AS28" s="811"/>
      <c r="AT28" s="811"/>
      <c r="AU28" s="811">
        <v>0</v>
      </c>
      <c r="AV28" s="811"/>
      <c r="AW28" s="811"/>
      <c r="AX28" s="811"/>
      <c r="AY28" s="811"/>
      <c r="AZ28" s="812" t="s">
        <v>520</v>
      </c>
      <c r="BA28" s="812"/>
      <c r="BB28" s="812"/>
      <c r="BC28" s="812"/>
      <c r="BD28" s="812"/>
      <c r="BE28" s="813"/>
      <c r="BF28" s="813"/>
      <c r="BG28" s="813"/>
      <c r="BH28" s="813"/>
      <c r="BI28" s="814"/>
      <c r="BJ28" s="241"/>
      <c r="BK28" s="241"/>
      <c r="BL28" s="241"/>
      <c r="BM28" s="241"/>
      <c r="BN28" s="241"/>
      <c r="BO28" s="254"/>
      <c r="BP28" s="254"/>
      <c r="BQ28" s="251">
        <v>22</v>
      </c>
      <c r="BR28" s="252"/>
      <c r="BS28" s="755" t="s">
        <v>607</v>
      </c>
      <c r="BT28" s="756"/>
      <c r="BU28" s="756"/>
      <c r="BV28" s="756"/>
      <c r="BW28" s="756"/>
      <c r="BX28" s="756"/>
      <c r="BY28" s="756"/>
      <c r="BZ28" s="756"/>
      <c r="CA28" s="756"/>
      <c r="CB28" s="756"/>
      <c r="CC28" s="756"/>
      <c r="CD28" s="756"/>
      <c r="CE28" s="756"/>
      <c r="CF28" s="756"/>
      <c r="CG28" s="757"/>
      <c r="CH28" s="768">
        <v>-39</v>
      </c>
      <c r="CI28" s="769"/>
      <c r="CJ28" s="769"/>
      <c r="CK28" s="769"/>
      <c r="CL28" s="770"/>
      <c r="CM28" s="768">
        <v>6838</v>
      </c>
      <c r="CN28" s="769"/>
      <c r="CO28" s="769"/>
      <c r="CP28" s="769"/>
      <c r="CQ28" s="770"/>
      <c r="CR28" s="768">
        <v>10</v>
      </c>
      <c r="CS28" s="769"/>
      <c r="CT28" s="769"/>
      <c r="CU28" s="769"/>
      <c r="CV28" s="770"/>
      <c r="CW28" s="768">
        <v>0</v>
      </c>
      <c r="CX28" s="769"/>
      <c r="CY28" s="769"/>
      <c r="CZ28" s="769"/>
      <c r="DA28" s="770"/>
      <c r="DB28" s="768">
        <v>0</v>
      </c>
      <c r="DC28" s="769"/>
      <c r="DD28" s="769"/>
      <c r="DE28" s="769"/>
      <c r="DF28" s="770"/>
      <c r="DG28" s="768">
        <v>0</v>
      </c>
      <c r="DH28" s="769"/>
      <c r="DI28" s="769"/>
      <c r="DJ28" s="769"/>
      <c r="DK28" s="770"/>
      <c r="DL28" s="768">
        <v>0</v>
      </c>
      <c r="DM28" s="769"/>
      <c r="DN28" s="769"/>
      <c r="DO28" s="769"/>
      <c r="DP28" s="770"/>
      <c r="DQ28" s="768"/>
      <c r="DR28" s="769"/>
      <c r="DS28" s="769"/>
      <c r="DT28" s="769"/>
      <c r="DU28" s="770"/>
      <c r="DV28" s="771"/>
      <c r="DW28" s="772"/>
      <c r="DX28" s="772"/>
      <c r="DY28" s="772"/>
      <c r="DZ28" s="773"/>
      <c r="EA28" s="235"/>
    </row>
    <row r="29" spans="1:131" s="236" customFormat="1" ht="26.25" customHeight="1" x14ac:dyDescent="0.2">
      <c r="A29" s="255">
        <v>2</v>
      </c>
      <c r="B29" s="742" t="s">
        <v>392</v>
      </c>
      <c r="C29" s="743"/>
      <c r="D29" s="743"/>
      <c r="E29" s="743"/>
      <c r="F29" s="743"/>
      <c r="G29" s="743"/>
      <c r="H29" s="743"/>
      <c r="I29" s="743"/>
      <c r="J29" s="743"/>
      <c r="K29" s="743"/>
      <c r="L29" s="743"/>
      <c r="M29" s="743"/>
      <c r="N29" s="743"/>
      <c r="O29" s="743"/>
      <c r="P29" s="744"/>
      <c r="Q29" s="745">
        <v>381</v>
      </c>
      <c r="R29" s="746"/>
      <c r="S29" s="746"/>
      <c r="T29" s="746"/>
      <c r="U29" s="746"/>
      <c r="V29" s="746">
        <v>299</v>
      </c>
      <c r="W29" s="746"/>
      <c r="X29" s="746"/>
      <c r="Y29" s="746"/>
      <c r="Z29" s="746"/>
      <c r="AA29" s="746">
        <v>82</v>
      </c>
      <c r="AB29" s="746"/>
      <c r="AC29" s="746"/>
      <c r="AD29" s="746"/>
      <c r="AE29" s="747"/>
      <c r="AF29" s="821">
        <v>2062</v>
      </c>
      <c r="AG29" s="746"/>
      <c r="AH29" s="746"/>
      <c r="AI29" s="746"/>
      <c r="AJ29" s="822"/>
      <c r="AK29" s="825">
        <v>0</v>
      </c>
      <c r="AL29" s="826"/>
      <c r="AM29" s="826"/>
      <c r="AN29" s="826"/>
      <c r="AO29" s="826"/>
      <c r="AP29" s="826">
        <v>9</v>
      </c>
      <c r="AQ29" s="826"/>
      <c r="AR29" s="826"/>
      <c r="AS29" s="826"/>
      <c r="AT29" s="826"/>
      <c r="AU29" s="826">
        <v>0</v>
      </c>
      <c r="AV29" s="826"/>
      <c r="AW29" s="826"/>
      <c r="AX29" s="826"/>
      <c r="AY29" s="826"/>
      <c r="AZ29" s="827" t="s">
        <v>520</v>
      </c>
      <c r="BA29" s="827"/>
      <c r="BB29" s="827"/>
      <c r="BC29" s="827"/>
      <c r="BD29" s="827"/>
      <c r="BE29" s="823" t="s">
        <v>393</v>
      </c>
      <c r="BF29" s="823"/>
      <c r="BG29" s="823"/>
      <c r="BH29" s="823"/>
      <c r="BI29" s="824"/>
      <c r="BJ29" s="241"/>
      <c r="BK29" s="241"/>
      <c r="BL29" s="241"/>
      <c r="BM29" s="241"/>
      <c r="BN29" s="241"/>
      <c r="BO29" s="254"/>
      <c r="BP29" s="254"/>
      <c r="BQ29" s="251">
        <v>23</v>
      </c>
      <c r="BR29" s="252"/>
      <c r="BS29" s="755" t="s">
        <v>608</v>
      </c>
      <c r="BT29" s="756"/>
      <c r="BU29" s="756"/>
      <c r="BV29" s="756"/>
      <c r="BW29" s="756"/>
      <c r="BX29" s="756"/>
      <c r="BY29" s="756"/>
      <c r="BZ29" s="756"/>
      <c r="CA29" s="756"/>
      <c r="CB29" s="756"/>
      <c r="CC29" s="756"/>
      <c r="CD29" s="756"/>
      <c r="CE29" s="756"/>
      <c r="CF29" s="756"/>
      <c r="CG29" s="757"/>
      <c r="CH29" s="768">
        <v>0</v>
      </c>
      <c r="CI29" s="769"/>
      <c r="CJ29" s="769"/>
      <c r="CK29" s="769"/>
      <c r="CL29" s="770"/>
      <c r="CM29" s="768">
        <v>510</v>
      </c>
      <c r="CN29" s="769"/>
      <c r="CO29" s="769"/>
      <c r="CP29" s="769"/>
      <c r="CQ29" s="770"/>
      <c r="CR29" s="768">
        <v>395</v>
      </c>
      <c r="CS29" s="769"/>
      <c r="CT29" s="769"/>
      <c r="CU29" s="769"/>
      <c r="CV29" s="770"/>
      <c r="CW29" s="768">
        <v>0</v>
      </c>
      <c r="CX29" s="769"/>
      <c r="CY29" s="769"/>
      <c r="CZ29" s="769"/>
      <c r="DA29" s="770"/>
      <c r="DB29" s="768">
        <v>0</v>
      </c>
      <c r="DC29" s="769"/>
      <c r="DD29" s="769"/>
      <c r="DE29" s="769"/>
      <c r="DF29" s="770"/>
      <c r="DG29" s="768">
        <v>0</v>
      </c>
      <c r="DH29" s="769"/>
      <c r="DI29" s="769"/>
      <c r="DJ29" s="769"/>
      <c r="DK29" s="770"/>
      <c r="DL29" s="768">
        <v>0</v>
      </c>
      <c r="DM29" s="769"/>
      <c r="DN29" s="769"/>
      <c r="DO29" s="769"/>
      <c r="DP29" s="770"/>
      <c r="DQ29" s="768"/>
      <c r="DR29" s="769"/>
      <c r="DS29" s="769"/>
      <c r="DT29" s="769"/>
      <c r="DU29" s="770"/>
      <c r="DV29" s="771"/>
      <c r="DW29" s="772"/>
      <c r="DX29" s="772"/>
      <c r="DY29" s="772"/>
      <c r="DZ29" s="773"/>
      <c r="EA29" s="235"/>
    </row>
    <row r="30" spans="1:131" s="236" customFormat="1" ht="26.25" customHeight="1" x14ac:dyDescent="0.2">
      <c r="A30" s="255">
        <v>3</v>
      </c>
      <c r="B30" s="742" t="s">
        <v>394</v>
      </c>
      <c r="C30" s="743"/>
      <c r="D30" s="743"/>
      <c r="E30" s="743"/>
      <c r="F30" s="743"/>
      <c r="G30" s="743"/>
      <c r="H30" s="743"/>
      <c r="I30" s="743"/>
      <c r="J30" s="743"/>
      <c r="K30" s="743"/>
      <c r="L30" s="743"/>
      <c r="M30" s="743"/>
      <c r="N30" s="743"/>
      <c r="O30" s="743"/>
      <c r="P30" s="744"/>
      <c r="Q30" s="745">
        <v>5388</v>
      </c>
      <c r="R30" s="746"/>
      <c r="S30" s="746"/>
      <c r="T30" s="746"/>
      <c r="U30" s="746"/>
      <c r="V30" s="746">
        <v>4157</v>
      </c>
      <c r="W30" s="746"/>
      <c r="X30" s="746"/>
      <c r="Y30" s="746"/>
      <c r="Z30" s="746"/>
      <c r="AA30" s="746">
        <v>1231</v>
      </c>
      <c r="AB30" s="746"/>
      <c r="AC30" s="746"/>
      <c r="AD30" s="746"/>
      <c r="AE30" s="747"/>
      <c r="AF30" s="821">
        <v>20868</v>
      </c>
      <c r="AG30" s="746"/>
      <c r="AH30" s="746"/>
      <c r="AI30" s="746"/>
      <c r="AJ30" s="822"/>
      <c r="AK30" s="825">
        <v>0</v>
      </c>
      <c r="AL30" s="826"/>
      <c r="AM30" s="826"/>
      <c r="AN30" s="826"/>
      <c r="AO30" s="826"/>
      <c r="AP30" s="826">
        <v>1294</v>
      </c>
      <c r="AQ30" s="826"/>
      <c r="AR30" s="826"/>
      <c r="AS30" s="826"/>
      <c r="AT30" s="826"/>
      <c r="AU30" s="826">
        <v>0</v>
      </c>
      <c r="AV30" s="826"/>
      <c r="AW30" s="826"/>
      <c r="AX30" s="826"/>
      <c r="AY30" s="826"/>
      <c r="AZ30" s="827" t="s">
        <v>520</v>
      </c>
      <c r="BA30" s="827"/>
      <c r="BB30" s="827"/>
      <c r="BC30" s="827"/>
      <c r="BD30" s="827"/>
      <c r="BE30" s="823" t="s">
        <v>395</v>
      </c>
      <c r="BF30" s="823"/>
      <c r="BG30" s="823"/>
      <c r="BH30" s="823"/>
      <c r="BI30" s="824"/>
      <c r="BJ30" s="241"/>
      <c r="BK30" s="241"/>
      <c r="BL30" s="241"/>
      <c r="BM30" s="241"/>
      <c r="BN30" s="241"/>
      <c r="BO30" s="254"/>
      <c r="BP30" s="254"/>
      <c r="BQ30" s="251">
        <v>24</v>
      </c>
      <c r="BR30" s="252"/>
      <c r="BS30" s="755" t="s">
        <v>609</v>
      </c>
      <c r="BT30" s="756"/>
      <c r="BU30" s="756"/>
      <c r="BV30" s="756"/>
      <c r="BW30" s="756"/>
      <c r="BX30" s="756"/>
      <c r="BY30" s="756"/>
      <c r="BZ30" s="756"/>
      <c r="CA30" s="756"/>
      <c r="CB30" s="756"/>
      <c r="CC30" s="756"/>
      <c r="CD30" s="756"/>
      <c r="CE30" s="756"/>
      <c r="CF30" s="756"/>
      <c r="CG30" s="757"/>
      <c r="CH30" s="768">
        <v>2</v>
      </c>
      <c r="CI30" s="769"/>
      <c r="CJ30" s="769"/>
      <c r="CK30" s="769"/>
      <c r="CL30" s="770"/>
      <c r="CM30" s="768">
        <v>322</v>
      </c>
      <c r="CN30" s="769"/>
      <c r="CO30" s="769"/>
      <c r="CP30" s="769"/>
      <c r="CQ30" s="770"/>
      <c r="CR30" s="768">
        <v>108</v>
      </c>
      <c r="CS30" s="769"/>
      <c r="CT30" s="769"/>
      <c r="CU30" s="769"/>
      <c r="CV30" s="770"/>
      <c r="CW30" s="768">
        <v>292</v>
      </c>
      <c r="CX30" s="769"/>
      <c r="CY30" s="769"/>
      <c r="CZ30" s="769"/>
      <c r="DA30" s="770"/>
      <c r="DB30" s="768">
        <v>0</v>
      </c>
      <c r="DC30" s="769"/>
      <c r="DD30" s="769"/>
      <c r="DE30" s="769"/>
      <c r="DF30" s="770"/>
      <c r="DG30" s="768">
        <v>0</v>
      </c>
      <c r="DH30" s="769"/>
      <c r="DI30" s="769"/>
      <c r="DJ30" s="769"/>
      <c r="DK30" s="770"/>
      <c r="DL30" s="768">
        <v>0</v>
      </c>
      <c r="DM30" s="769"/>
      <c r="DN30" s="769"/>
      <c r="DO30" s="769"/>
      <c r="DP30" s="770"/>
      <c r="DQ30" s="768"/>
      <c r="DR30" s="769"/>
      <c r="DS30" s="769"/>
      <c r="DT30" s="769"/>
      <c r="DU30" s="770"/>
      <c r="DV30" s="771"/>
      <c r="DW30" s="772"/>
      <c r="DX30" s="772"/>
      <c r="DY30" s="772"/>
      <c r="DZ30" s="773"/>
      <c r="EA30" s="235"/>
    </row>
    <row r="31" spans="1:131" s="236" customFormat="1" ht="26.25" customHeight="1" x14ac:dyDescent="0.2">
      <c r="A31" s="255">
        <v>4</v>
      </c>
      <c r="B31" s="742" t="s">
        <v>396</v>
      </c>
      <c r="C31" s="743"/>
      <c r="D31" s="743"/>
      <c r="E31" s="743"/>
      <c r="F31" s="743"/>
      <c r="G31" s="743"/>
      <c r="H31" s="743"/>
      <c r="I31" s="743"/>
      <c r="J31" s="743"/>
      <c r="K31" s="743"/>
      <c r="L31" s="743"/>
      <c r="M31" s="743"/>
      <c r="N31" s="743"/>
      <c r="O31" s="743"/>
      <c r="P31" s="744"/>
      <c r="Q31" s="745">
        <v>6</v>
      </c>
      <c r="R31" s="746"/>
      <c r="S31" s="746"/>
      <c r="T31" s="746"/>
      <c r="U31" s="746"/>
      <c r="V31" s="746">
        <v>18</v>
      </c>
      <c r="W31" s="746"/>
      <c r="X31" s="746"/>
      <c r="Y31" s="746"/>
      <c r="Z31" s="746"/>
      <c r="AA31" s="746">
        <v>-12</v>
      </c>
      <c r="AB31" s="746"/>
      <c r="AC31" s="746"/>
      <c r="AD31" s="746"/>
      <c r="AE31" s="747"/>
      <c r="AF31" s="821">
        <v>204</v>
      </c>
      <c r="AG31" s="746"/>
      <c r="AH31" s="746"/>
      <c r="AI31" s="746"/>
      <c r="AJ31" s="822"/>
      <c r="AK31" s="825">
        <v>0</v>
      </c>
      <c r="AL31" s="826"/>
      <c r="AM31" s="826"/>
      <c r="AN31" s="826"/>
      <c r="AO31" s="826"/>
      <c r="AP31" s="826">
        <v>0</v>
      </c>
      <c r="AQ31" s="826"/>
      <c r="AR31" s="826"/>
      <c r="AS31" s="826"/>
      <c r="AT31" s="826"/>
      <c r="AU31" s="826">
        <v>0</v>
      </c>
      <c r="AV31" s="826"/>
      <c r="AW31" s="826"/>
      <c r="AX31" s="826"/>
      <c r="AY31" s="826"/>
      <c r="AZ31" s="827" t="s">
        <v>520</v>
      </c>
      <c r="BA31" s="827"/>
      <c r="BB31" s="827"/>
      <c r="BC31" s="827"/>
      <c r="BD31" s="827"/>
      <c r="BE31" s="823" t="s">
        <v>397</v>
      </c>
      <c r="BF31" s="823"/>
      <c r="BG31" s="823"/>
      <c r="BH31" s="823"/>
      <c r="BI31" s="824"/>
      <c r="BJ31" s="241"/>
      <c r="BK31" s="241"/>
      <c r="BL31" s="241"/>
      <c r="BM31" s="241"/>
      <c r="BN31" s="241"/>
      <c r="BO31" s="254"/>
      <c r="BP31" s="254"/>
      <c r="BQ31" s="251">
        <v>25</v>
      </c>
      <c r="BR31" s="252"/>
      <c r="BS31" s="755" t="s">
        <v>610</v>
      </c>
      <c r="BT31" s="756"/>
      <c r="BU31" s="756"/>
      <c r="BV31" s="756"/>
      <c r="BW31" s="756"/>
      <c r="BX31" s="756"/>
      <c r="BY31" s="756"/>
      <c r="BZ31" s="756"/>
      <c r="CA31" s="756"/>
      <c r="CB31" s="756"/>
      <c r="CC31" s="756"/>
      <c r="CD31" s="756"/>
      <c r="CE31" s="756"/>
      <c r="CF31" s="756"/>
      <c r="CG31" s="757"/>
      <c r="CH31" s="768">
        <v>21</v>
      </c>
      <c r="CI31" s="769"/>
      <c r="CJ31" s="769"/>
      <c r="CK31" s="769"/>
      <c r="CL31" s="770"/>
      <c r="CM31" s="768">
        <v>3787</v>
      </c>
      <c r="CN31" s="769"/>
      <c r="CO31" s="769"/>
      <c r="CP31" s="769"/>
      <c r="CQ31" s="770"/>
      <c r="CR31" s="768">
        <v>3989</v>
      </c>
      <c r="CS31" s="769"/>
      <c r="CT31" s="769"/>
      <c r="CU31" s="769"/>
      <c r="CV31" s="770"/>
      <c r="CW31" s="768">
        <v>27</v>
      </c>
      <c r="CX31" s="769"/>
      <c r="CY31" s="769"/>
      <c r="CZ31" s="769"/>
      <c r="DA31" s="770"/>
      <c r="DB31" s="768">
        <v>0</v>
      </c>
      <c r="DC31" s="769"/>
      <c r="DD31" s="769"/>
      <c r="DE31" s="769"/>
      <c r="DF31" s="770"/>
      <c r="DG31" s="768">
        <v>0</v>
      </c>
      <c r="DH31" s="769"/>
      <c r="DI31" s="769"/>
      <c r="DJ31" s="769"/>
      <c r="DK31" s="770"/>
      <c r="DL31" s="768">
        <v>0</v>
      </c>
      <c r="DM31" s="769"/>
      <c r="DN31" s="769"/>
      <c r="DO31" s="769"/>
      <c r="DP31" s="770"/>
      <c r="DQ31" s="768"/>
      <c r="DR31" s="769"/>
      <c r="DS31" s="769"/>
      <c r="DT31" s="769"/>
      <c r="DU31" s="770"/>
      <c r="DV31" s="771"/>
      <c r="DW31" s="772"/>
      <c r="DX31" s="772"/>
      <c r="DY31" s="772"/>
      <c r="DZ31" s="773"/>
      <c r="EA31" s="235"/>
    </row>
    <row r="32" spans="1:131" s="236" customFormat="1" ht="26.25" customHeight="1" x14ac:dyDescent="0.2">
      <c r="A32" s="255">
        <v>5</v>
      </c>
      <c r="B32" s="742" t="s">
        <v>398</v>
      </c>
      <c r="C32" s="743"/>
      <c r="D32" s="743"/>
      <c r="E32" s="743"/>
      <c r="F32" s="743"/>
      <c r="G32" s="743"/>
      <c r="H32" s="743"/>
      <c r="I32" s="743"/>
      <c r="J32" s="743"/>
      <c r="K32" s="743"/>
      <c r="L32" s="743"/>
      <c r="M32" s="743"/>
      <c r="N32" s="743"/>
      <c r="O32" s="743"/>
      <c r="P32" s="744"/>
      <c r="Q32" s="745">
        <v>33845</v>
      </c>
      <c r="R32" s="746"/>
      <c r="S32" s="746"/>
      <c r="T32" s="746"/>
      <c r="U32" s="746"/>
      <c r="V32" s="746">
        <v>34267</v>
      </c>
      <c r="W32" s="746"/>
      <c r="X32" s="746"/>
      <c r="Y32" s="746"/>
      <c r="Z32" s="746"/>
      <c r="AA32" s="746">
        <v>-422</v>
      </c>
      <c r="AB32" s="746"/>
      <c r="AC32" s="746"/>
      <c r="AD32" s="746"/>
      <c r="AE32" s="747"/>
      <c r="AF32" s="821">
        <v>5771</v>
      </c>
      <c r="AG32" s="746"/>
      <c r="AH32" s="746"/>
      <c r="AI32" s="746"/>
      <c r="AJ32" s="822"/>
      <c r="AK32" s="825">
        <v>3055</v>
      </c>
      <c r="AL32" s="826"/>
      <c r="AM32" s="826"/>
      <c r="AN32" s="826"/>
      <c r="AO32" s="826"/>
      <c r="AP32" s="826">
        <v>23523</v>
      </c>
      <c r="AQ32" s="826"/>
      <c r="AR32" s="826"/>
      <c r="AS32" s="826"/>
      <c r="AT32" s="826"/>
      <c r="AU32" s="826">
        <v>14702</v>
      </c>
      <c r="AV32" s="826"/>
      <c r="AW32" s="826"/>
      <c r="AX32" s="826"/>
      <c r="AY32" s="826"/>
      <c r="AZ32" s="827" t="s">
        <v>520</v>
      </c>
      <c r="BA32" s="827"/>
      <c r="BB32" s="827"/>
      <c r="BC32" s="827"/>
      <c r="BD32" s="827"/>
      <c r="BE32" s="823" t="s">
        <v>399</v>
      </c>
      <c r="BF32" s="823"/>
      <c r="BG32" s="823"/>
      <c r="BH32" s="823"/>
      <c r="BI32" s="824"/>
      <c r="BJ32" s="241"/>
      <c r="BK32" s="241"/>
      <c r="BL32" s="241"/>
      <c r="BM32" s="241"/>
      <c r="BN32" s="241"/>
      <c r="BO32" s="254"/>
      <c r="BP32" s="254"/>
      <c r="BQ32" s="251">
        <v>26</v>
      </c>
      <c r="BR32" s="252"/>
      <c r="BS32" s="755" t="s">
        <v>611</v>
      </c>
      <c r="BT32" s="756"/>
      <c r="BU32" s="756"/>
      <c r="BV32" s="756"/>
      <c r="BW32" s="756"/>
      <c r="BX32" s="756"/>
      <c r="BY32" s="756"/>
      <c r="BZ32" s="756"/>
      <c r="CA32" s="756"/>
      <c r="CB32" s="756"/>
      <c r="CC32" s="756"/>
      <c r="CD32" s="756"/>
      <c r="CE32" s="756"/>
      <c r="CF32" s="756"/>
      <c r="CG32" s="757"/>
      <c r="CH32" s="768">
        <v>-659</v>
      </c>
      <c r="CI32" s="769"/>
      <c r="CJ32" s="769"/>
      <c r="CK32" s="769"/>
      <c r="CL32" s="770"/>
      <c r="CM32" s="768">
        <v>4272</v>
      </c>
      <c r="CN32" s="769"/>
      <c r="CO32" s="769"/>
      <c r="CP32" s="769"/>
      <c r="CQ32" s="770"/>
      <c r="CR32" s="768">
        <v>459</v>
      </c>
      <c r="CS32" s="769"/>
      <c r="CT32" s="769"/>
      <c r="CU32" s="769"/>
      <c r="CV32" s="770"/>
      <c r="CW32" s="768">
        <v>8</v>
      </c>
      <c r="CX32" s="769"/>
      <c r="CY32" s="769"/>
      <c r="CZ32" s="769"/>
      <c r="DA32" s="770"/>
      <c r="DB32" s="768">
        <v>0</v>
      </c>
      <c r="DC32" s="769"/>
      <c r="DD32" s="769"/>
      <c r="DE32" s="769"/>
      <c r="DF32" s="770"/>
      <c r="DG32" s="768">
        <v>0</v>
      </c>
      <c r="DH32" s="769"/>
      <c r="DI32" s="769"/>
      <c r="DJ32" s="769"/>
      <c r="DK32" s="770"/>
      <c r="DL32" s="768">
        <v>0</v>
      </c>
      <c r="DM32" s="769"/>
      <c r="DN32" s="769"/>
      <c r="DO32" s="769"/>
      <c r="DP32" s="770"/>
      <c r="DQ32" s="768"/>
      <c r="DR32" s="769"/>
      <c r="DS32" s="769"/>
      <c r="DT32" s="769"/>
      <c r="DU32" s="770"/>
      <c r="DV32" s="771"/>
      <c r="DW32" s="772"/>
      <c r="DX32" s="772"/>
      <c r="DY32" s="772"/>
      <c r="DZ32" s="773"/>
      <c r="EA32" s="235"/>
    </row>
    <row r="33" spans="1:131" s="236" customFormat="1" ht="26.25" customHeight="1" x14ac:dyDescent="0.2">
      <c r="A33" s="255">
        <v>6</v>
      </c>
      <c r="B33" s="742" t="s">
        <v>400</v>
      </c>
      <c r="C33" s="743"/>
      <c r="D33" s="743"/>
      <c r="E33" s="743"/>
      <c r="F33" s="743"/>
      <c r="G33" s="743"/>
      <c r="H33" s="743"/>
      <c r="I33" s="743"/>
      <c r="J33" s="743"/>
      <c r="K33" s="743"/>
      <c r="L33" s="743"/>
      <c r="M33" s="743"/>
      <c r="N33" s="743"/>
      <c r="O33" s="743"/>
      <c r="P33" s="744"/>
      <c r="Q33" s="745">
        <v>58</v>
      </c>
      <c r="R33" s="746"/>
      <c r="S33" s="746"/>
      <c r="T33" s="746"/>
      <c r="U33" s="746"/>
      <c r="V33" s="746">
        <v>57</v>
      </c>
      <c r="W33" s="746"/>
      <c r="X33" s="746"/>
      <c r="Y33" s="746"/>
      <c r="Z33" s="746"/>
      <c r="AA33" s="746">
        <v>1</v>
      </c>
      <c r="AB33" s="746"/>
      <c r="AC33" s="746"/>
      <c r="AD33" s="746"/>
      <c r="AE33" s="747"/>
      <c r="AF33" s="821">
        <v>1</v>
      </c>
      <c r="AG33" s="746"/>
      <c r="AH33" s="746"/>
      <c r="AI33" s="746"/>
      <c r="AJ33" s="822"/>
      <c r="AK33" s="825">
        <v>2</v>
      </c>
      <c r="AL33" s="826"/>
      <c r="AM33" s="826"/>
      <c r="AN33" s="826"/>
      <c r="AO33" s="826"/>
      <c r="AP33" s="826">
        <v>0</v>
      </c>
      <c r="AQ33" s="826"/>
      <c r="AR33" s="826"/>
      <c r="AS33" s="826"/>
      <c r="AT33" s="826"/>
      <c r="AU33" s="826">
        <v>0</v>
      </c>
      <c r="AV33" s="826"/>
      <c r="AW33" s="826"/>
      <c r="AX33" s="826"/>
      <c r="AY33" s="826"/>
      <c r="AZ33" s="827" t="s">
        <v>520</v>
      </c>
      <c r="BA33" s="827"/>
      <c r="BB33" s="827"/>
      <c r="BC33" s="827"/>
      <c r="BD33" s="827"/>
      <c r="BE33" s="823" t="s">
        <v>401</v>
      </c>
      <c r="BF33" s="823"/>
      <c r="BG33" s="823"/>
      <c r="BH33" s="823"/>
      <c r="BI33" s="824"/>
      <c r="BJ33" s="241"/>
      <c r="BK33" s="241"/>
      <c r="BL33" s="241"/>
      <c r="BM33" s="241"/>
      <c r="BN33" s="241"/>
      <c r="BO33" s="254"/>
      <c r="BP33" s="254"/>
      <c r="BQ33" s="251">
        <v>27</v>
      </c>
      <c r="BR33" s="252"/>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t="s">
        <v>402</v>
      </c>
      <c r="C34" s="743"/>
      <c r="D34" s="743"/>
      <c r="E34" s="743"/>
      <c r="F34" s="743"/>
      <c r="G34" s="743"/>
      <c r="H34" s="743"/>
      <c r="I34" s="743"/>
      <c r="J34" s="743"/>
      <c r="K34" s="743"/>
      <c r="L34" s="743"/>
      <c r="M34" s="743"/>
      <c r="N34" s="743"/>
      <c r="O34" s="743"/>
      <c r="P34" s="744"/>
      <c r="Q34" s="745">
        <v>3</v>
      </c>
      <c r="R34" s="746"/>
      <c r="S34" s="746"/>
      <c r="T34" s="746"/>
      <c r="U34" s="746"/>
      <c r="V34" s="746">
        <v>3</v>
      </c>
      <c r="W34" s="746"/>
      <c r="X34" s="746"/>
      <c r="Y34" s="746"/>
      <c r="Z34" s="746"/>
      <c r="AA34" s="746">
        <v>0</v>
      </c>
      <c r="AB34" s="746"/>
      <c r="AC34" s="746"/>
      <c r="AD34" s="746"/>
      <c r="AE34" s="747"/>
      <c r="AF34" s="821">
        <v>0</v>
      </c>
      <c r="AG34" s="746"/>
      <c r="AH34" s="746"/>
      <c r="AI34" s="746"/>
      <c r="AJ34" s="822"/>
      <c r="AK34" s="825">
        <v>3</v>
      </c>
      <c r="AL34" s="826"/>
      <c r="AM34" s="826"/>
      <c r="AN34" s="826"/>
      <c r="AO34" s="826"/>
      <c r="AP34" s="826">
        <v>0</v>
      </c>
      <c r="AQ34" s="826"/>
      <c r="AR34" s="826"/>
      <c r="AS34" s="826"/>
      <c r="AT34" s="826"/>
      <c r="AU34" s="826">
        <v>0</v>
      </c>
      <c r="AV34" s="826"/>
      <c r="AW34" s="826"/>
      <c r="AX34" s="826"/>
      <c r="AY34" s="826"/>
      <c r="AZ34" s="827" t="s">
        <v>520</v>
      </c>
      <c r="BA34" s="827"/>
      <c r="BB34" s="827"/>
      <c r="BC34" s="827"/>
      <c r="BD34" s="827"/>
      <c r="BE34" s="823" t="s">
        <v>403</v>
      </c>
      <c r="BF34" s="823"/>
      <c r="BG34" s="823"/>
      <c r="BH34" s="823"/>
      <c r="BI34" s="824"/>
      <c r="BJ34" s="241"/>
      <c r="BK34" s="241"/>
      <c r="BL34" s="241"/>
      <c r="BM34" s="241"/>
      <c r="BN34" s="241"/>
      <c r="BO34" s="254"/>
      <c r="BP34" s="254"/>
      <c r="BQ34" s="251">
        <v>28</v>
      </c>
      <c r="BR34" s="252"/>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t="s">
        <v>404</v>
      </c>
      <c r="C35" s="743"/>
      <c r="D35" s="743"/>
      <c r="E35" s="743"/>
      <c r="F35" s="743"/>
      <c r="G35" s="743"/>
      <c r="H35" s="743"/>
      <c r="I35" s="743"/>
      <c r="J35" s="743"/>
      <c r="K35" s="743"/>
      <c r="L35" s="743"/>
      <c r="M35" s="743"/>
      <c r="N35" s="743"/>
      <c r="O35" s="743"/>
      <c r="P35" s="744"/>
      <c r="Q35" s="745">
        <v>1151</v>
      </c>
      <c r="R35" s="746"/>
      <c r="S35" s="746"/>
      <c r="T35" s="746"/>
      <c r="U35" s="746"/>
      <c r="V35" s="746">
        <v>879</v>
      </c>
      <c r="W35" s="746"/>
      <c r="X35" s="746"/>
      <c r="Y35" s="746"/>
      <c r="Z35" s="746"/>
      <c r="AA35" s="746">
        <v>272</v>
      </c>
      <c r="AB35" s="746"/>
      <c r="AC35" s="746"/>
      <c r="AD35" s="746"/>
      <c r="AE35" s="747"/>
      <c r="AF35" s="821">
        <v>1725</v>
      </c>
      <c r="AG35" s="746"/>
      <c r="AH35" s="746"/>
      <c r="AI35" s="746"/>
      <c r="AJ35" s="822"/>
      <c r="AK35" s="825">
        <v>0</v>
      </c>
      <c r="AL35" s="826"/>
      <c r="AM35" s="826"/>
      <c r="AN35" s="826"/>
      <c r="AO35" s="826"/>
      <c r="AP35" s="826">
        <v>2721</v>
      </c>
      <c r="AQ35" s="826"/>
      <c r="AR35" s="826"/>
      <c r="AS35" s="826"/>
      <c r="AT35" s="826"/>
      <c r="AU35" s="826">
        <v>152</v>
      </c>
      <c r="AV35" s="826"/>
      <c r="AW35" s="826"/>
      <c r="AX35" s="826"/>
      <c r="AY35" s="826"/>
      <c r="AZ35" s="827" t="s">
        <v>520</v>
      </c>
      <c r="BA35" s="827"/>
      <c r="BB35" s="827"/>
      <c r="BC35" s="827"/>
      <c r="BD35" s="827"/>
      <c r="BE35" s="823" t="s">
        <v>403</v>
      </c>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405</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379</v>
      </c>
      <c r="B63" s="783" t="s">
        <v>406</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34309</v>
      </c>
      <c r="AG63" s="837"/>
      <c r="AH63" s="837"/>
      <c r="AI63" s="837"/>
      <c r="AJ63" s="838"/>
      <c r="AK63" s="839"/>
      <c r="AL63" s="834"/>
      <c r="AM63" s="834"/>
      <c r="AN63" s="834"/>
      <c r="AO63" s="834"/>
      <c r="AP63" s="837">
        <v>27538</v>
      </c>
      <c r="AQ63" s="837"/>
      <c r="AR63" s="837"/>
      <c r="AS63" s="837"/>
      <c r="AT63" s="837"/>
      <c r="AU63" s="837">
        <v>14854</v>
      </c>
      <c r="AV63" s="837"/>
      <c r="AW63" s="837"/>
      <c r="AX63" s="837"/>
      <c r="AY63" s="837"/>
      <c r="AZ63" s="848"/>
      <c r="BA63" s="848"/>
      <c r="BB63" s="848"/>
      <c r="BC63" s="848"/>
      <c r="BD63" s="848"/>
      <c r="BE63" s="849"/>
      <c r="BF63" s="849"/>
      <c r="BG63" s="849"/>
      <c r="BH63" s="849"/>
      <c r="BI63" s="850"/>
      <c r="BJ63" s="851" t="s">
        <v>407</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408</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409</v>
      </c>
      <c r="B66" s="728"/>
      <c r="C66" s="728"/>
      <c r="D66" s="728"/>
      <c r="E66" s="728"/>
      <c r="F66" s="728"/>
      <c r="G66" s="728"/>
      <c r="H66" s="728"/>
      <c r="I66" s="728"/>
      <c r="J66" s="728"/>
      <c r="K66" s="728"/>
      <c r="L66" s="728"/>
      <c r="M66" s="728"/>
      <c r="N66" s="728"/>
      <c r="O66" s="728"/>
      <c r="P66" s="729"/>
      <c r="Q66" s="704" t="s">
        <v>410</v>
      </c>
      <c r="R66" s="705"/>
      <c r="S66" s="705"/>
      <c r="T66" s="705"/>
      <c r="U66" s="706"/>
      <c r="V66" s="704" t="s">
        <v>411</v>
      </c>
      <c r="W66" s="705"/>
      <c r="X66" s="705"/>
      <c r="Y66" s="705"/>
      <c r="Z66" s="706"/>
      <c r="AA66" s="704" t="s">
        <v>412</v>
      </c>
      <c r="AB66" s="705"/>
      <c r="AC66" s="705"/>
      <c r="AD66" s="705"/>
      <c r="AE66" s="706"/>
      <c r="AF66" s="854" t="s">
        <v>386</v>
      </c>
      <c r="AG66" s="806"/>
      <c r="AH66" s="806"/>
      <c r="AI66" s="806"/>
      <c r="AJ66" s="855"/>
      <c r="AK66" s="704" t="s">
        <v>413</v>
      </c>
      <c r="AL66" s="728"/>
      <c r="AM66" s="728"/>
      <c r="AN66" s="728"/>
      <c r="AO66" s="729"/>
      <c r="AP66" s="704" t="s">
        <v>414</v>
      </c>
      <c r="AQ66" s="705"/>
      <c r="AR66" s="705"/>
      <c r="AS66" s="705"/>
      <c r="AT66" s="706"/>
      <c r="AU66" s="704" t="s">
        <v>415</v>
      </c>
      <c r="AV66" s="705"/>
      <c r="AW66" s="705"/>
      <c r="AX66" s="705"/>
      <c r="AY66" s="706"/>
      <c r="AZ66" s="704" t="s">
        <v>352</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379</v>
      </c>
      <c r="B88" s="783" t="s">
        <v>416</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379</v>
      </c>
      <c r="BR102" s="783" t="s">
        <v>417</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9520</v>
      </c>
      <c r="CS102" s="852"/>
      <c r="CT102" s="852"/>
      <c r="CU102" s="852"/>
      <c r="CV102" s="895"/>
      <c r="CW102" s="894">
        <v>1532</v>
      </c>
      <c r="CX102" s="852"/>
      <c r="CY102" s="852"/>
      <c r="CZ102" s="852"/>
      <c r="DA102" s="895"/>
      <c r="DB102" s="894">
        <v>28338</v>
      </c>
      <c r="DC102" s="852"/>
      <c r="DD102" s="852"/>
      <c r="DE102" s="852"/>
      <c r="DF102" s="895"/>
      <c r="DG102" s="894">
        <v>0</v>
      </c>
      <c r="DH102" s="852"/>
      <c r="DI102" s="852"/>
      <c r="DJ102" s="852"/>
      <c r="DK102" s="895"/>
      <c r="DL102" s="894">
        <v>6238</v>
      </c>
      <c r="DM102" s="852"/>
      <c r="DN102" s="852"/>
      <c r="DO102" s="852"/>
      <c r="DP102" s="895"/>
      <c r="DQ102" s="894"/>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419</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420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422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423</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424</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425</v>
      </c>
      <c r="AB109" s="897"/>
      <c r="AC109" s="897"/>
      <c r="AD109" s="897"/>
      <c r="AE109" s="898"/>
      <c r="AF109" s="896" t="s">
        <v>308</v>
      </c>
      <c r="AG109" s="897"/>
      <c r="AH109" s="897"/>
      <c r="AI109" s="897"/>
      <c r="AJ109" s="898"/>
      <c r="AK109" s="896" t="s">
        <v>307</v>
      </c>
      <c r="AL109" s="897"/>
      <c r="AM109" s="897"/>
      <c r="AN109" s="897"/>
      <c r="AO109" s="898"/>
      <c r="AP109" s="896" t="s">
        <v>426</v>
      </c>
      <c r="AQ109" s="897"/>
      <c r="AR109" s="897"/>
      <c r="AS109" s="897"/>
      <c r="AT109" s="899"/>
      <c r="AU109" s="916" t="s">
        <v>424</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425</v>
      </c>
      <c r="BR109" s="897"/>
      <c r="BS109" s="897"/>
      <c r="BT109" s="897"/>
      <c r="BU109" s="898"/>
      <c r="BV109" s="896" t="s">
        <v>308</v>
      </c>
      <c r="BW109" s="897"/>
      <c r="BX109" s="897"/>
      <c r="BY109" s="897"/>
      <c r="BZ109" s="898"/>
      <c r="CA109" s="896" t="s">
        <v>307</v>
      </c>
      <c r="CB109" s="897"/>
      <c r="CC109" s="897"/>
      <c r="CD109" s="897"/>
      <c r="CE109" s="898"/>
      <c r="CF109" s="917" t="s">
        <v>426</v>
      </c>
      <c r="CG109" s="917"/>
      <c r="CH109" s="917"/>
      <c r="CI109" s="917"/>
      <c r="CJ109" s="917"/>
      <c r="CK109" s="896" t="s">
        <v>427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425</v>
      </c>
      <c r="DH109" s="897"/>
      <c r="DI109" s="897"/>
      <c r="DJ109" s="897"/>
      <c r="DK109" s="898"/>
      <c r="DL109" s="896" t="s">
        <v>308</v>
      </c>
      <c r="DM109" s="897"/>
      <c r="DN109" s="897"/>
      <c r="DO109" s="897"/>
      <c r="DP109" s="898"/>
      <c r="DQ109" s="896" t="s">
        <v>307</v>
      </c>
      <c r="DR109" s="897"/>
      <c r="DS109" s="897"/>
      <c r="DT109" s="897"/>
      <c r="DU109" s="898"/>
      <c r="DV109" s="896" t="s">
        <v>426</v>
      </c>
      <c r="DW109" s="897"/>
      <c r="DX109" s="897"/>
      <c r="DY109" s="897"/>
      <c r="DZ109" s="899"/>
    </row>
    <row r="110" spans="1:131" s="235" customFormat="1" ht="26.25" customHeight="1" x14ac:dyDescent="0.2">
      <c r="A110" s="900" t="s">
        <v>428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82605056</v>
      </c>
      <c r="AB110" s="904"/>
      <c r="AC110" s="904"/>
      <c r="AD110" s="904"/>
      <c r="AE110" s="905"/>
      <c r="AF110" s="906">
        <v>80787412</v>
      </c>
      <c r="AG110" s="904"/>
      <c r="AH110" s="904"/>
      <c r="AI110" s="904"/>
      <c r="AJ110" s="905"/>
      <c r="AK110" s="906">
        <v>78634824</v>
      </c>
      <c r="AL110" s="904"/>
      <c r="AM110" s="904"/>
      <c r="AN110" s="904"/>
      <c r="AO110" s="905"/>
      <c r="AP110" s="907">
        <v>29.6</v>
      </c>
      <c r="AQ110" s="908"/>
      <c r="AR110" s="908"/>
      <c r="AS110" s="908"/>
      <c r="AT110" s="909"/>
      <c r="AU110" s="910" t="s">
        <v>71</v>
      </c>
      <c r="AV110" s="911"/>
      <c r="AW110" s="911"/>
      <c r="AX110" s="911"/>
      <c r="AY110" s="911"/>
      <c r="AZ110" s="952" t="s">
        <v>429</v>
      </c>
      <c r="BA110" s="901"/>
      <c r="BB110" s="901"/>
      <c r="BC110" s="901"/>
      <c r="BD110" s="901"/>
      <c r="BE110" s="901"/>
      <c r="BF110" s="901"/>
      <c r="BG110" s="901"/>
      <c r="BH110" s="901"/>
      <c r="BI110" s="901"/>
      <c r="BJ110" s="901"/>
      <c r="BK110" s="901"/>
      <c r="BL110" s="901"/>
      <c r="BM110" s="901"/>
      <c r="BN110" s="901"/>
      <c r="BO110" s="901"/>
      <c r="BP110" s="902"/>
      <c r="BQ110" s="938">
        <v>865365206</v>
      </c>
      <c r="BR110" s="939"/>
      <c r="BS110" s="939"/>
      <c r="BT110" s="939"/>
      <c r="BU110" s="939"/>
      <c r="BV110" s="939">
        <v>852393722</v>
      </c>
      <c r="BW110" s="939"/>
      <c r="BX110" s="939"/>
      <c r="BY110" s="939"/>
      <c r="BZ110" s="939"/>
      <c r="CA110" s="939">
        <v>842949933</v>
      </c>
      <c r="CB110" s="939"/>
      <c r="CC110" s="939"/>
      <c r="CD110" s="939"/>
      <c r="CE110" s="939"/>
      <c r="CF110" s="953">
        <v>317.10000000000002</v>
      </c>
      <c r="CG110" s="954"/>
      <c r="CH110" s="954"/>
      <c r="CI110" s="954"/>
      <c r="CJ110" s="954"/>
      <c r="CK110" s="955" t="s">
        <v>430</v>
      </c>
      <c r="CL110" s="956"/>
      <c r="CM110" s="935" t="s">
        <v>431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432</v>
      </c>
      <c r="DH110" s="939"/>
      <c r="DI110" s="939"/>
      <c r="DJ110" s="939"/>
      <c r="DK110" s="939"/>
      <c r="DL110" s="939" t="s">
        <v>432</v>
      </c>
      <c r="DM110" s="939"/>
      <c r="DN110" s="939"/>
      <c r="DO110" s="939"/>
      <c r="DP110" s="939"/>
      <c r="DQ110" s="939" t="s">
        <v>433</v>
      </c>
      <c r="DR110" s="939"/>
      <c r="DS110" s="939"/>
      <c r="DT110" s="939"/>
      <c r="DU110" s="939"/>
      <c r="DV110" s="940" t="s">
        <v>433</v>
      </c>
      <c r="DW110" s="940"/>
      <c r="DX110" s="940"/>
      <c r="DY110" s="940"/>
      <c r="DZ110" s="941"/>
    </row>
    <row r="111" spans="1:131" s="235" customFormat="1" ht="26.25" customHeight="1" x14ac:dyDescent="0.2">
      <c r="A111" s="942" t="s">
        <v>434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128</v>
      </c>
      <c r="AB111" s="946"/>
      <c r="AC111" s="946"/>
      <c r="AD111" s="946"/>
      <c r="AE111" s="947"/>
      <c r="AF111" s="948" t="s">
        <v>128</v>
      </c>
      <c r="AG111" s="946"/>
      <c r="AH111" s="946"/>
      <c r="AI111" s="946"/>
      <c r="AJ111" s="947"/>
      <c r="AK111" s="948" t="s">
        <v>432</v>
      </c>
      <c r="AL111" s="946"/>
      <c r="AM111" s="946"/>
      <c r="AN111" s="946"/>
      <c r="AO111" s="947"/>
      <c r="AP111" s="949" t="s">
        <v>432</v>
      </c>
      <c r="AQ111" s="950"/>
      <c r="AR111" s="950"/>
      <c r="AS111" s="950"/>
      <c r="AT111" s="951"/>
      <c r="AU111" s="912"/>
      <c r="AV111" s="913"/>
      <c r="AW111" s="913"/>
      <c r="AX111" s="913"/>
      <c r="AY111" s="913"/>
      <c r="AZ111" s="961" t="s">
        <v>435</v>
      </c>
      <c r="BA111" s="962"/>
      <c r="BB111" s="962"/>
      <c r="BC111" s="962"/>
      <c r="BD111" s="962"/>
      <c r="BE111" s="962"/>
      <c r="BF111" s="962"/>
      <c r="BG111" s="962"/>
      <c r="BH111" s="962"/>
      <c r="BI111" s="962"/>
      <c r="BJ111" s="962"/>
      <c r="BK111" s="962"/>
      <c r="BL111" s="962"/>
      <c r="BM111" s="962"/>
      <c r="BN111" s="962"/>
      <c r="BO111" s="962"/>
      <c r="BP111" s="963"/>
      <c r="BQ111" s="931">
        <v>8459985</v>
      </c>
      <c r="BR111" s="932"/>
      <c r="BS111" s="932"/>
      <c r="BT111" s="932"/>
      <c r="BU111" s="932"/>
      <c r="BV111" s="932">
        <v>5701896</v>
      </c>
      <c r="BW111" s="932"/>
      <c r="BX111" s="932"/>
      <c r="BY111" s="932"/>
      <c r="BZ111" s="932"/>
      <c r="CA111" s="932">
        <v>4518708</v>
      </c>
      <c r="CB111" s="932"/>
      <c r="CC111" s="932"/>
      <c r="CD111" s="932"/>
      <c r="CE111" s="932"/>
      <c r="CF111" s="926">
        <v>1.7</v>
      </c>
      <c r="CG111" s="927"/>
      <c r="CH111" s="927"/>
      <c r="CI111" s="927"/>
      <c r="CJ111" s="927"/>
      <c r="CK111" s="957"/>
      <c r="CL111" s="958"/>
      <c r="CM111" s="928" t="s">
        <v>436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432</v>
      </c>
      <c r="DH111" s="932"/>
      <c r="DI111" s="932"/>
      <c r="DJ111" s="932"/>
      <c r="DK111" s="932"/>
      <c r="DL111" s="932" t="s">
        <v>433</v>
      </c>
      <c r="DM111" s="932"/>
      <c r="DN111" s="932"/>
      <c r="DO111" s="932"/>
      <c r="DP111" s="932"/>
      <c r="DQ111" s="932" t="s">
        <v>433</v>
      </c>
      <c r="DR111" s="932"/>
      <c r="DS111" s="932"/>
      <c r="DT111" s="932"/>
      <c r="DU111" s="932"/>
      <c r="DV111" s="933" t="s">
        <v>433</v>
      </c>
      <c r="DW111" s="933"/>
      <c r="DX111" s="933"/>
      <c r="DY111" s="933"/>
      <c r="DZ111" s="934"/>
    </row>
    <row r="112" spans="1:131" s="235" customFormat="1" ht="26.25" customHeight="1" x14ac:dyDescent="0.2">
      <c r="A112" s="971" t="s">
        <v>437</v>
      </c>
      <c r="B112" s="972"/>
      <c r="C112" s="962" t="s">
        <v>438</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1561313</v>
      </c>
      <c r="AB112" s="965"/>
      <c r="AC112" s="965"/>
      <c r="AD112" s="965"/>
      <c r="AE112" s="966"/>
      <c r="AF112" s="967">
        <v>1853876</v>
      </c>
      <c r="AG112" s="965"/>
      <c r="AH112" s="965"/>
      <c r="AI112" s="965"/>
      <c r="AJ112" s="966"/>
      <c r="AK112" s="967">
        <v>1877210</v>
      </c>
      <c r="AL112" s="965"/>
      <c r="AM112" s="965"/>
      <c r="AN112" s="965"/>
      <c r="AO112" s="966"/>
      <c r="AP112" s="968">
        <v>0.7</v>
      </c>
      <c r="AQ112" s="969"/>
      <c r="AR112" s="969"/>
      <c r="AS112" s="969"/>
      <c r="AT112" s="970"/>
      <c r="AU112" s="912"/>
      <c r="AV112" s="913"/>
      <c r="AW112" s="913"/>
      <c r="AX112" s="913"/>
      <c r="AY112" s="913"/>
      <c r="AZ112" s="961" t="s">
        <v>439</v>
      </c>
      <c r="BA112" s="962"/>
      <c r="BB112" s="962"/>
      <c r="BC112" s="962"/>
      <c r="BD112" s="962"/>
      <c r="BE112" s="962"/>
      <c r="BF112" s="962"/>
      <c r="BG112" s="962"/>
      <c r="BH112" s="962"/>
      <c r="BI112" s="962"/>
      <c r="BJ112" s="962"/>
      <c r="BK112" s="962"/>
      <c r="BL112" s="962"/>
      <c r="BM112" s="962"/>
      <c r="BN112" s="962"/>
      <c r="BO112" s="962"/>
      <c r="BP112" s="963"/>
      <c r="BQ112" s="931">
        <v>14996855</v>
      </c>
      <c r="BR112" s="932"/>
      <c r="BS112" s="932"/>
      <c r="BT112" s="932"/>
      <c r="BU112" s="932"/>
      <c r="BV112" s="932">
        <v>15030552</v>
      </c>
      <c r="BW112" s="932"/>
      <c r="BX112" s="932"/>
      <c r="BY112" s="932"/>
      <c r="BZ112" s="932"/>
      <c r="CA112" s="932">
        <v>14854363</v>
      </c>
      <c r="CB112" s="932"/>
      <c r="CC112" s="932"/>
      <c r="CD112" s="932"/>
      <c r="CE112" s="932"/>
      <c r="CF112" s="926">
        <v>5.6</v>
      </c>
      <c r="CG112" s="927"/>
      <c r="CH112" s="927"/>
      <c r="CI112" s="927"/>
      <c r="CJ112" s="927"/>
      <c r="CK112" s="957"/>
      <c r="CL112" s="958"/>
      <c r="CM112" s="928" t="s">
        <v>440</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5480029</v>
      </c>
      <c r="DH112" s="932"/>
      <c r="DI112" s="932"/>
      <c r="DJ112" s="932"/>
      <c r="DK112" s="932"/>
      <c r="DL112" s="932">
        <v>3347789</v>
      </c>
      <c r="DM112" s="932"/>
      <c r="DN112" s="932"/>
      <c r="DO112" s="932"/>
      <c r="DP112" s="932"/>
      <c r="DQ112" s="932">
        <v>2540045</v>
      </c>
      <c r="DR112" s="932"/>
      <c r="DS112" s="932"/>
      <c r="DT112" s="932"/>
      <c r="DU112" s="932"/>
      <c r="DV112" s="933">
        <v>1</v>
      </c>
      <c r="DW112" s="933"/>
      <c r="DX112" s="933"/>
      <c r="DY112" s="933"/>
      <c r="DZ112" s="934"/>
    </row>
    <row r="113" spans="1:130" s="235" customFormat="1" ht="26.25" customHeight="1" x14ac:dyDescent="0.2">
      <c r="A113" s="973"/>
      <c r="B113" s="974"/>
      <c r="C113" s="962" t="s">
        <v>441</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2309620</v>
      </c>
      <c r="AB113" s="965"/>
      <c r="AC113" s="965"/>
      <c r="AD113" s="965"/>
      <c r="AE113" s="966"/>
      <c r="AF113" s="967">
        <v>2278235</v>
      </c>
      <c r="AG113" s="965"/>
      <c r="AH113" s="965"/>
      <c r="AI113" s="965"/>
      <c r="AJ113" s="966"/>
      <c r="AK113" s="967">
        <v>1971219</v>
      </c>
      <c r="AL113" s="965"/>
      <c r="AM113" s="965"/>
      <c r="AN113" s="965"/>
      <c r="AO113" s="966"/>
      <c r="AP113" s="968">
        <v>0.7</v>
      </c>
      <c r="AQ113" s="969"/>
      <c r="AR113" s="969"/>
      <c r="AS113" s="969"/>
      <c r="AT113" s="970"/>
      <c r="AU113" s="912"/>
      <c r="AV113" s="913"/>
      <c r="AW113" s="913"/>
      <c r="AX113" s="913"/>
      <c r="AY113" s="913"/>
      <c r="AZ113" s="961" t="s">
        <v>442</v>
      </c>
      <c r="BA113" s="962"/>
      <c r="BB113" s="962"/>
      <c r="BC113" s="962"/>
      <c r="BD113" s="962"/>
      <c r="BE113" s="962"/>
      <c r="BF113" s="962"/>
      <c r="BG113" s="962"/>
      <c r="BH113" s="962"/>
      <c r="BI113" s="962"/>
      <c r="BJ113" s="962"/>
      <c r="BK113" s="962"/>
      <c r="BL113" s="962"/>
      <c r="BM113" s="962"/>
      <c r="BN113" s="962"/>
      <c r="BO113" s="962"/>
      <c r="BP113" s="963"/>
      <c r="BQ113" s="931" t="s">
        <v>433</v>
      </c>
      <c r="BR113" s="932"/>
      <c r="BS113" s="932"/>
      <c r="BT113" s="932"/>
      <c r="BU113" s="932"/>
      <c r="BV113" s="932" t="s">
        <v>366</v>
      </c>
      <c r="BW113" s="932"/>
      <c r="BX113" s="932"/>
      <c r="BY113" s="932"/>
      <c r="BZ113" s="932"/>
      <c r="CA113" s="932" t="s">
        <v>366</v>
      </c>
      <c r="CB113" s="932"/>
      <c r="CC113" s="932"/>
      <c r="CD113" s="932"/>
      <c r="CE113" s="932"/>
      <c r="CF113" s="926" t="s">
        <v>433</v>
      </c>
      <c r="CG113" s="927"/>
      <c r="CH113" s="927"/>
      <c r="CI113" s="927"/>
      <c r="CJ113" s="927"/>
      <c r="CK113" s="957"/>
      <c r="CL113" s="958"/>
      <c r="CM113" s="928" t="s">
        <v>443</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804289</v>
      </c>
      <c r="DH113" s="932"/>
      <c r="DI113" s="932"/>
      <c r="DJ113" s="932"/>
      <c r="DK113" s="932"/>
      <c r="DL113" s="932">
        <v>381180</v>
      </c>
      <c r="DM113" s="932"/>
      <c r="DN113" s="932"/>
      <c r="DO113" s="932"/>
      <c r="DP113" s="932"/>
      <c r="DQ113" s="932">
        <v>294260</v>
      </c>
      <c r="DR113" s="932"/>
      <c r="DS113" s="932"/>
      <c r="DT113" s="932"/>
      <c r="DU113" s="932"/>
      <c r="DV113" s="933">
        <v>0.1</v>
      </c>
      <c r="DW113" s="933"/>
      <c r="DX113" s="933"/>
      <c r="DY113" s="933"/>
      <c r="DZ113" s="934"/>
    </row>
    <row r="114" spans="1:130" s="235" customFormat="1" ht="26.25" customHeight="1" x14ac:dyDescent="0.2">
      <c r="A114" s="973"/>
      <c r="B114" s="974"/>
      <c r="C114" s="962" t="s">
        <v>444</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433</v>
      </c>
      <c r="AB114" s="965"/>
      <c r="AC114" s="965"/>
      <c r="AD114" s="965"/>
      <c r="AE114" s="966"/>
      <c r="AF114" s="967" t="s">
        <v>366</v>
      </c>
      <c r="AG114" s="965"/>
      <c r="AH114" s="965"/>
      <c r="AI114" s="965"/>
      <c r="AJ114" s="966"/>
      <c r="AK114" s="967" t="s">
        <v>432</v>
      </c>
      <c r="AL114" s="965"/>
      <c r="AM114" s="965"/>
      <c r="AN114" s="965"/>
      <c r="AO114" s="966"/>
      <c r="AP114" s="968" t="s">
        <v>366</v>
      </c>
      <c r="AQ114" s="969"/>
      <c r="AR114" s="969"/>
      <c r="AS114" s="969"/>
      <c r="AT114" s="970"/>
      <c r="AU114" s="912"/>
      <c r="AV114" s="913"/>
      <c r="AW114" s="913"/>
      <c r="AX114" s="913"/>
      <c r="AY114" s="913"/>
      <c r="AZ114" s="961" t="s">
        <v>445</v>
      </c>
      <c r="BA114" s="962"/>
      <c r="BB114" s="962"/>
      <c r="BC114" s="962"/>
      <c r="BD114" s="962"/>
      <c r="BE114" s="962"/>
      <c r="BF114" s="962"/>
      <c r="BG114" s="962"/>
      <c r="BH114" s="962"/>
      <c r="BI114" s="962"/>
      <c r="BJ114" s="962"/>
      <c r="BK114" s="962"/>
      <c r="BL114" s="962"/>
      <c r="BM114" s="962"/>
      <c r="BN114" s="962"/>
      <c r="BO114" s="962"/>
      <c r="BP114" s="963"/>
      <c r="BQ114" s="931">
        <v>127231221</v>
      </c>
      <c r="BR114" s="932"/>
      <c r="BS114" s="932"/>
      <c r="BT114" s="932"/>
      <c r="BU114" s="932"/>
      <c r="BV114" s="932">
        <v>126693282</v>
      </c>
      <c r="BW114" s="932"/>
      <c r="BX114" s="932"/>
      <c r="BY114" s="932"/>
      <c r="BZ114" s="932"/>
      <c r="CA114" s="932">
        <v>123379740</v>
      </c>
      <c r="CB114" s="932"/>
      <c r="CC114" s="932"/>
      <c r="CD114" s="932"/>
      <c r="CE114" s="932"/>
      <c r="CF114" s="926">
        <v>46.4</v>
      </c>
      <c r="CG114" s="927"/>
      <c r="CH114" s="927"/>
      <c r="CI114" s="927"/>
      <c r="CJ114" s="927"/>
      <c r="CK114" s="957"/>
      <c r="CL114" s="958"/>
      <c r="CM114" s="928" t="s">
        <v>446</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2175667</v>
      </c>
      <c r="DH114" s="932"/>
      <c r="DI114" s="932"/>
      <c r="DJ114" s="932"/>
      <c r="DK114" s="932"/>
      <c r="DL114" s="932">
        <v>1972927</v>
      </c>
      <c r="DM114" s="932"/>
      <c r="DN114" s="932"/>
      <c r="DO114" s="932"/>
      <c r="DP114" s="932"/>
      <c r="DQ114" s="932">
        <v>1684403</v>
      </c>
      <c r="DR114" s="932"/>
      <c r="DS114" s="932"/>
      <c r="DT114" s="932"/>
      <c r="DU114" s="932"/>
      <c r="DV114" s="933">
        <v>0.6</v>
      </c>
      <c r="DW114" s="933"/>
      <c r="DX114" s="933"/>
      <c r="DY114" s="933"/>
      <c r="DZ114" s="934"/>
    </row>
    <row r="115" spans="1:130" s="235" customFormat="1" ht="26.25" customHeight="1" x14ac:dyDescent="0.2">
      <c r="A115" s="973"/>
      <c r="B115" s="974"/>
      <c r="C115" s="962" t="s">
        <v>447</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3272689</v>
      </c>
      <c r="AB115" s="965"/>
      <c r="AC115" s="965"/>
      <c r="AD115" s="965"/>
      <c r="AE115" s="966"/>
      <c r="AF115" s="967">
        <v>2894575</v>
      </c>
      <c r="AG115" s="965"/>
      <c r="AH115" s="965"/>
      <c r="AI115" s="965"/>
      <c r="AJ115" s="966"/>
      <c r="AK115" s="967">
        <v>1286683</v>
      </c>
      <c r="AL115" s="965"/>
      <c r="AM115" s="965"/>
      <c r="AN115" s="965"/>
      <c r="AO115" s="966"/>
      <c r="AP115" s="968">
        <v>0.5</v>
      </c>
      <c r="AQ115" s="969"/>
      <c r="AR115" s="969"/>
      <c r="AS115" s="969"/>
      <c r="AT115" s="970"/>
      <c r="AU115" s="912"/>
      <c r="AV115" s="913"/>
      <c r="AW115" s="913"/>
      <c r="AX115" s="913"/>
      <c r="AY115" s="913"/>
      <c r="AZ115" s="961" t="s">
        <v>448</v>
      </c>
      <c r="BA115" s="962"/>
      <c r="BB115" s="962"/>
      <c r="BC115" s="962"/>
      <c r="BD115" s="962"/>
      <c r="BE115" s="962"/>
      <c r="BF115" s="962"/>
      <c r="BG115" s="962"/>
      <c r="BH115" s="962"/>
      <c r="BI115" s="962"/>
      <c r="BJ115" s="962"/>
      <c r="BK115" s="962"/>
      <c r="BL115" s="962"/>
      <c r="BM115" s="962"/>
      <c r="BN115" s="962"/>
      <c r="BO115" s="962"/>
      <c r="BP115" s="963"/>
      <c r="BQ115" s="931">
        <v>5727605</v>
      </c>
      <c r="BR115" s="932"/>
      <c r="BS115" s="932"/>
      <c r="BT115" s="932"/>
      <c r="BU115" s="932"/>
      <c r="BV115" s="932">
        <v>4697725</v>
      </c>
      <c r="BW115" s="932"/>
      <c r="BX115" s="932"/>
      <c r="BY115" s="932"/>
      <c r="BZ115" s="932"/>
      <c r="CA115" s="932">
        <v>5888399</v>
      </c>
      <c r="CB115" s="932"/>
      <c r="CC115" s="932"/>
      <c r="CD115" s="932"/>
      <c r="CE115" s="932"/>
      <c r="CF115" s="926">
        <v>2.2000000000000002</v>
      </c>
      <c r="CG115" s="927"/>
      <c r="CH115" s="927"/>
      <c r="CI115" s="927"/>
      <c r="CJ115" s="927"/>
      <c r="CK115" s="957"/>
      <c r="CL115" s="958"/>
      <c r="CM115" s="961" t="s">
        <v>449</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432</v>
      </c>
      <c r="DH115" s="932"/>
      <c r="DI115" s="932"/>
      <c r="DJ115" s="932"/>
      <c r="DK115" s="932"/>
      <c r="DL115" s="932" t="s">
        <v>433</v>
      </c>
      <c r="DM115" s="932"/>
      <c r="DN115" s="932"/>
      <c r="DO115" s="932"/>
      <c r="DP115" s="932"/>
      <c r="DQ115" s="932" t="s">
        <v>366</v>
      </c>
      <c r="DR115" s="932"/>
      <c r="DS115" s="932"/>
      <c r="DT115" s="932"/>
      <c r="DU115" s="932"/>
      <c r="DV115" s="933" t="s">
        <v>366</v>
      </c>
      <c r="DW115" s="933"/>
      <c r="DX115" s="933"/>
      <c r="DY115" s="933"/>
      <c r="DZ115" s="934"/>
    </row>
    <row r="116" spans="1:130" s="235" customFormat="1" ht="26.25" customHeight="1" x14ac:dyDescent="0.2">
      <c r="A116" s="975"/>
      <c r="B116" s="976"/>
      <c r="C116" s="977" t="s">
        <v>450</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558</v>
      </c>
      <c r="AB116" s="965"/>
      <c r="AC116" s="965"/>
      <c r="AD116" s="965"/>
      <c r="AE116" s="966"/>
      <c r="AF116" s="967">
        <v>117</v>
      </c>
      <c r="AG116" s="965"/>
      <c r="AH116" s="965"/>
      <c r="AI116" s="965"/>
      <c r="AJ116" s="966"/>
      <c r="AK116" s="967">
        <v>299</v>
      </c>
      <c r="AL116" s="965"/>
      <c r="AM116" s="965"/>
      <c r="AN116" s="965"/>
      <c r="AO116" s="966"/>
      <c r="AP116" s="968">
        <v>0</v>
      </c>
      <c r="AQ116" s="969"/>
      <c r="AR116" s="969"/>
      <c r="AS116" s="969"/>
      <c r="AT116" s="970"/>
      <c r="AU116" s="912"/>
      <c r="AV116" s="913"/>
      <c r="AW116" s="913"/>
      <c r="AX116" s="913"/>
      <c r="AY116" s="913"/>
      <c r="AZ116" s="979" t="s">
        <v>451</v>
      </c>
      <c r="BA116" s="980"/>
      <c r="BB116" s="980"/>
      <c r="BC116" s="980"/>
      <c r="BD116" s="980"/>
      <c r="BE116" s="980"/>
      <c r="BF116" s="980"/>
      <c r="BG116" s="980"/>
      <c r="BH116" s="980"/>
      <c r="BI116" s="980"/>
      <c r="BJ116" s="980"/>
      <c r="BK116" s="980"/>
      <c r="BL116" s="980"/>
      <c r="BM116" s="980"/>
      <c r="BN116" s="980"/>
      <c r="BO116" s="980"/>
      <c r="BP116" s="981"/>
      <c r="BQ116" s="931">
        <v>60000</v>
      </c>
      <c r="BR116" s="932"/>
      <c r="BS116" s="932"/>
      <c r="BT116" s="932"/>
      <c r="BU116" s="932"/>
      <c r="BV116" s="932" t="s">
        <v>432</v>
      </c>
      <c r="BW116" s="932"/>
      <c r="BX116" s="932"/>
      <c r="BY116" s="932"/>
      <c r="BZ116" s="932"/>
      <c r="CA116" s="932" t="s">
        <v>366</v>
      </c>
      <c r="CB116" s="932"/>
      <c r="CC116" s="932"/>
      <c r="CD116" s="932"/>
      <c r="CE116" s="932"/>
      <c r="CF116" s="926" t="s">
        <v>452</v>
      </c>
      <c r="CG116" s="927"/>
      <c r="CH116" s="927"/>
      <c r="CI116" s="927"/>
      <c r="CJ116" s="927"/>
      <c r="CK116" s="957"/>
      <c r="CL116" s="958"/>
      <c r="CM116" s="928" t="s">
        <v>453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432</v>
      </c>
      <c r="DH116" s="932"/>
      <c r="DI116" s="932"/>
      <c r="DJ116" s="932"/>
      <c r="DK116" s="932"/>
      <c r="DL116" s="932" t="s">
        <v>366</v>
      </c>
      <c r="DM116" s="932"/>
      <c r="DN116" s="932"/>
      <c r="DO116" s="932"/>
      <c r="DP116" s="932"/>
      <c r="DQ116" s="932" t="s">
        <v>433</v>
      </c>
      <c r="DR116" s="932"/>
      <c r="DS116" s="932"/>
      <c r="DT116" s="932"/>
      <c r="DU116" s="932"/>
      <c r="DV116" s="933" t="s">
        <v>128</v>
      </c>
      <c r="DW116" s="933"/>
      <c r="DX116" s="933"/>
      <c r="DY116" s="933"/>
      <c r="DZ116" s="934"/>
    </row>
    <row r="117" spans="1:130" s="235" customFormat="1" ht="26.25" customHeight="1" x14ac:dyDescent="0.2">
      <c r="A117" s="916" t="s">
        <v>157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454</v>
      </c>
      <c r="Z117" s="898"/>
      <c r="AA117" s="988">
        <v>89749236</v>
      </c>
      <c r="AB117" s="989"/>
      <c r="AC117" s="989"/>
      <c r="AD117" s="989"/>
      <c r="AE117" s="990"/>
      <c r="AF117" s="991">
        <v>87814215</v>
      </c>
      <c r="AG117" s="989"/>
      <c r="AH117" s="989"/>
      <c r="AI117" s="989"/>
      <c r="AJ117" s="990"/>
      <c r="AK117" s="991">
        <v>83770235</v>
      </c>
      <c r="AL117" s="989"/>
      <c r="AM117" s="989"/>
      <c r="AN117" s="989"/>
      <c r="AO117" s="990"/>
      <c r="AP117" s="992"/>
      <c r="AQ117" s="993"/>
      <c r="AR117" s="993"/>
      <c r="AS117" s="993"/>
      <c r="AT117" s="994"/>
      <c r="AU117" s="912"/>
      <c r="AV117" s="913"/>
      <c r="AW117" s="913"/>
      <c r="AX117" s="913"/>
      <c r="AY117" s="913"/>
      <c r="AZ117" s="961" t="s">
        <v>455</v>
      </c>
      <c r="BA117" s="962"/>
      <c r="BB117" s="962"/>
      <c r="BC117" s="962"/>
      <c r="BD117" s="962"/>
      <c r="BE117" s="962"/>
      <c r="BF117" s="962"/>
      <c r="BG117" s="962"/>
      <c r="BH117" s="962"/>
      <c r="BI117" s="962"/>
      <c r="BJ117" s="962"/>
      <c r="BK117" s="962"/>
      <c r="BL117" s="962"/>
      <c r="BM117" s="962"/>
      <c r="BN117" s="962"/>
      <c r="BO117" s="962"/>
      <c r="BP117" s="963"/>
      <c r="BQ117" s="931" t="s">
        <v>128</v>
      </c>
      <c r="BR117" s="932"/>
      <c r="BS117" s="932"/>
      <c r="BT117" s="932"/>
      <c r="BU117" s="932"/>
      <c r="BV117" s="932" t="s">
        <v>452</v>
      </c>
      <c r="BW117" s="932"/>
      <c r="BX117" s="932"/>
      <c r="BY117" s="932"/>
      <c r="BZ117" s="932"/>
      <c r="CA117" s="932" t="s">
        <v>452</v>
      </c>
      <c r="CB117" s="932"/>
      <c r="CC117" s="932"/>
      <c r="CD117" s="932"/>
      <c r="CE117" s="932"/>
      <c r="CF117" s="926" t="s">
        <v>128</v>
      </c>
      <c r="CG117" s="927"/>
      <c r="CH117" s="927"/>
      <c r="CI117" s="927"/>
      <c r="CJ117" s="927"/>
      <c r="CK117" s="957"/>
      <c r="CL117" s="958"/>
      <c r="CM117" s="928" t="s">
        <v>456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128</v>
      </c>
      <c r="DH117" s="932"/>
      <c r="DI117" s="932"/>
      <c r="DJ117" s="932"/>
      <c r="DK117" s="932"/>
      <c r="DL117" s="932" t="s">
        <v>128</v>
      </c>
      <c r="DM117" s="932"/>
      <c r="DN117" s="932"/>
      <c r="DO117" s="932"/>
      <c r="DP117" s="932"/>
      <c r="DQ117" s="932" t="s">
        <v>128</v>
      </c>
      <c r="DR117" s="932"/>
      <c r="DS117" s="932"/>
      <c r="DT117" s="932"/>
      <c r="DU117" s="932"/>
      <c r="DV117" s="933" t="s">
        <v>128</v>
      </c>
      <c r="DW117" s="933"/>
      <c r="DX117" s="933"/>
      <c r="DY117" s="933"/>
      <c r="DZ117" s="934"/>
    </row>
    <row r="118" spans="1:130" s="235" customFormat="1" ht="26.25" customHeight="1" x14ac:dyDescent="0.2">
      <c r="A118" s="916" t="s">
        <v>427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425</v>
      </c>
      <c r="AB118" s="897"/>
      <c r="AC118" s="897"/>
      <c r="AD118" s="897"/>
      <c r="AE118" s="898"/>
      <c r="AF118" s="896" t="s">
        <v>308</v>
      </c>
      <c r="AG118" s="897"/>
      <c r="AH118" s="897"/>
      <c r="AI118" s="897"/>
      <c r="AJ118" s="898"/>
      <c r="AK118" s="896" t="s">
        <v>307</v>
      </c>
      <c r="AL118" s="897"/>
      <c r="AM118" s="897"/>
      <c r="AN118" s="897"/>
      <c r="AO118" s="898"/>
      <c r="AP118" s="983" t="s">
        <v>426</v>
      </c>
      <c r="AQ118" s="984"/>
      <c r="AR118" s="984"/>
      <c r="AS118" s="984"/>
      <c r="AT118" s="985"/>
      <c r="AU118" s="912"/>
      <c r="AV118" s="913"/>
      <c r="AW118" s="913"/>
      <c r="AX118" s="913"/>
      <c r="AY118" s="913"/>
      <c r="AZ118" s="986" t="s">
        <v>457</v>
      </c>
      <c r="BA118" s="977"/>
      <c r="BB118" s="977"/>
      <c r="BC118" s="977"/>
      <c r="BD118" s="977"/>
      <c r="BE118" s="977"/>
      <c r="BF118" s="977"/>
      <c r="BG118" s="977"/>
      <c r="BH118" s="977"/>
      <c r="BI118" s="977"/>
      <c r="BJ118" s="977"/>
      <c r="BK118" s="977"/>
      <c r="BL118" s="977"/>
      <c r="BM118" s="977"/>
      <c r="BN118" s="977"/>
      <c r="BO118" s="977"/>
      <c r="BP118" s="978"/>
      <c r="BQ118" s="1003" t="s">
        <v>128</v>
      </c>
      <c r="BR118" s="1004"/>
      <c r="BS118" s="1004"/>
      <c r="BT118" s="1004"/>
      <c r="BU118" s="1004"/>
      <c r="BV118" s="1004" t="s">
        <v>407</v>
      </c>
      <c r="BW118" s="1004"/>
      <c r="BX118" s="1004"/>
      <c r="BY118" s="1004"/>
      <c r="BZ118" s="1004"/>
      <c r="CA118" s="1004" t="s">
        <v>458</v>
      </c>
      <c r="CB118" s="1004"/>
      <c r="CC118" s="1004"/>
      <c r="CD118" s="1004"/>
      <c r="CE118" s="1004"/>
      <c r="CF118" s="926" t="s">
        <v>407</v>
      </c>
      <c r="CG118" s="927"/>
      <c r="CH118" s="927"/>
      <c r="CI118" s="927"/>
      <c r="CJ118" s="927"/>
      <c r="CK118" s="957"/>
      <c r="CL118" s="958"/>
      <c r="CM118" s="928" t="s">
        <v>459</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460</v>
      </c>
      <c r="DH118" s="932"/>
      <c r="DI118" s="932"/>
      <c r="DJ118" s="932"/>
      <c r="DK118" s="932"/>
      <c r="DL118" s="932" t="s">
        <v>460</v>
      </c>
      <c r="DM118" s="932"/>
      <c r="DN118" s="932"/>
      <c r="DO118" s="932"/>
      <c r="DP118" s="932"/>
      <c r="DQ118" s="932" t="s">
        <v>461</v>
      </c>
      <c r="DR118" s="932"/>
      <c r="DS118" s="932"/>
      <c r="DT118" s="932"/>
      <c r="DU118" s="932"/>
      <c r="DV118" s="933" t="s">
        <v>462</v>
      </c>
      <c r="DW118" s="933"/>
      <c r="DX118" s="933"/>
      <c r="DY118" s="933"/>
      <c r="DZ118" s="934"/>
    </row>
    <row r="119" spans="1:130" s="235" customFormat="1" ht="26.25" customHeight="1" x14ac:dyDescent="0.2">
      <c r="A119" s="1068" t="s">
        <v>430</v>
      </c>
      <c r="B119" s="956"/>
      <c r="C119" s="935" t="s">
        <v>431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460</v>
      </c>
      <c r="AB119" s="904"/>
      <c r="AC119" s="904"/>
      <c r="AD119" s="904"/>
      <c r="AE119" s="905"/>
      <c r="AF119" s="906" t="s">
        <v>407</v>
      </c>
      <c r="AG119" s="904"/>
      <c r="AH119" s="904"/>
      <c r="AI119" s="904"/>
      <c r="AJ119" s="905"/>
      <c r="AK119" s="906" t="s">
        <v>407</v>
      </c>
      <c r="AL119" s="904"/>
      <c r="AM119" s="904"/>
      <c r="AN119" s="904"/>
      <c r="AO119" s="905"/>
      <c r="AP119" s="907" t="s">
        <v>463</v>
      </c>
      <c r="AQ119" s="908"/>
      <c r="AR119" s="908"/>
      <c r="AS119" s="908"/>
      <c r="AT119" s="909"/>
      <c r="AU119" s="914"/>
      <c r="AV119" s="915"/>
      <c r="AW119" s="915"/>
      <c r="AX119" s="915"/>
      <c r="AY119" s="915"/>
      <c r="AZ119" s="266" t="s">
        <v>157</v>
      </c>
      <c r="BA119" s="266"/>
      <c r="BB119" s="266"/>
      <c r="BC119" s="266"/>
      <c r="BD119" s="266"/>
      <c r="BE119" s="266"/>
      <c r="BF119" s="266"/>
      <c r="BG119" s="266"/>
      <c r="BH119" s="266"/>
      <c r="BI119" s="266"/>
      <c r="BJ119" s="266"/>
      <c r="BK119" s="266"/>
      <c r="BL119" s="266"/>
      <c r="BM119" s="266"/>
      <c r="BN119" s="266"/>
      <c r="BO119" s="987" t="s">
        <v>464</v>
      </c>
      <c r="BP119" s="1011"/>
      <c r="BQ119" s="1003">
        <v>1021780872</v>
      </c>
      <c r="BR119" s="1004"/>
      <c r="BS119" s="1004"/>
      <c r="BT119" s="1004"/>
      <c r="BU119" s="1004"/>
      <c r="BV119" s="1004">
        <v>1004517177</v>
      </c>
      <c r="BW119" s="1004"/>
      <c r="BX119" s="1004"/>
      <c r="BY119" s="1004"/>
      <c r="BZ119" s="1004"/>
      <c r="CA119" s="1004">
        <v>991591143</v>
      </c>
      <c r="CB119" s="1004"/>
      <c r="CC119" s="1004"/>
      <c r="CD119" s="1004"/>
      <c r="CE119" s="1004"/>
      <c r="CF119" s="1005"/>
      <c r="CG119" s="1006"/>
      <c r="CH119" s="1006"/>
      <c r="CI119" s="1006"/>
      <c r="CJ119" s="1007"/>
      <c r="CK119" s="959"/>
      <c r="CL119" s="960"/>
      <c r="CM119" s="1008" t="s">
        <v>465</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366</v>
      </c>
      <c r="DH119" s="932"/>
      <c r="DI119" s="932"/>
      <c r="DJ119" s="932"/>
      <c r="DK119" s="932"/>
      <c r="DL119" s="932" t="s">
        <v>460</v>
      </c>
      <c r="DM119" s="932"/>
      <c r="DN119" s="932"/>
      <c r="DO119" s="932"/>
      <c r="DP119" s="932"/>
      <c r="DQ119" s="932" t="s">
        <v>460</v>
      </c>
      <c r="DR119" s="932"/>
      <c r="DS119" s="932"/>
      <c r="DT119" s="932"/>
      <c r="DU119" s="932"/>
      <c r="DV119" s="933" t="s">
        <v>128</v>
      </c>
      <c r="DW119" s="933"/>
      <c r="DX119" s="933"/>
      <c r="DY119" s="933"/>
      <c r="DZ119" s="934"/>
    </row>
    <row r="120" spans="1:130" s="235" customFormat="1" ht="26.25" customHeight="1" x14ac:dyDescent="0.2">
      <c r="A120" s="1069"/>
      <c r="B120" s="958"/>
      <c r="C120" s="928" t="s">
        <v>436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128</v>
      </c>
      <c r="AB120" s="965"/>
      <c r="AC120" s="965"/>
      <c r="AD120" s="965"/>
      <c r="AE120" s="966"/>
      <c r="AF120" s="967" t="s">
        <v>461</v>
      </c>
      <c r="AG120" s="965"/>
      <c r="AH120" s="965"/>
      <c r="AI120" s="965"/>
      <c r="AJ120" s="966"/>
      <c r="AK120" s="967" t="s">
        <v>462</v>
      </c>
      <c r="AL120" s="965"/>
      <c r="AM120" s="965"/>
      <c r="AN120" s="965"/>
      <c r="AO120" s="966"/>
      <c r="AP120" s="968" t="s">
        <v>461</v>
      </c>
      <c r="AQ120" s="969"/>
      <c r="AR120" s="969"/>
      <c r="AS120" s="969"/>
      <c r="AT120" s="970"/>
      <c r="AU120" s="995" t="s">
        <v>466</v>
      </c>
      <c r="AV120" s="996"/>
      <c r="AW120" s="996"/>
      <c r="AX120" s="996"/>
      <c r="AY120" s="997"/>
      <c r="AZ120" s="952" t="s">
        <v>467</v>
      </c>
      <c r="BA120" s="901"/>
      <c r="BB120" s="901"/>
      <c r="BC120" s="901"/>
      <c r="BD120" s="901"/>
      <c r="BE120" s="901"/>
      <c r="BF120" s="901"/>
      <c r="BG120" s="901"/>
      <c r="BH120" s="901"/>
      <c r="BI120" s="901"/>
      <c r="BJ120" s="901"/>
      <c r="BK120" s="901"/>
      <c r="BL120" s="901"/>
      <c r="BM120" s="901"/>
      <c r="BN120" s="901"/>
      <c r="BO120" s="901"/>
      <c r="BP120" s="902"/>
      <c r="BQ120" s="938">
        <v>83936885</v>
      </c>
      <c r="BR120" s="939"/>
      <c r="BS120" s="939"/>
      <c r="BT120" s="939"/>
      <c r="BU120" s="939"/>
      <c r="BV120" s="939">
        <v>86765369</v>
      </c>
      <c r="BW120" s="939"/>
      <c r="BX120" s="939"/>
      <c r="BY120" s="939"/>
      <c r="BZ120" s="939"/>
      <c r="CA120" s="939">
        <v>87094663</v>
      </c>
      <c r="CB120" s="939"/>
      <c r="CC120" s="939"/>
      <c r="CD120" s="939"/>
      <c r="CE120" s="939"/>
      <c r="CF120" s="953">
        <v>32.799999999999997</v>
      </c>
      <c r="CG120" s="954"/>
      <c r="CH120" s="954"/>
      <c r="CI120" s="954"/>
      <c r="CJ120" s="954"/>
      <c r="CK120" s="1012" t="s">
        <v>468</v>
      </c>
      <c r="CL120" s="1013"/>
      <c r="CM120" s="1013"/>
      <c r="CN120" s="1013"/>
      <c r="CO120" s="1014"/>
      <c r="CP120" s="1020" t="s">
        <v>469</v>
      </c>
      <c r="CQ120" s="1021"/>
      <c r="CR120" s="1021"/>
      <c r="CS120" s="1021"/>
      <c r="CT120" s="1021"/>
      <c r="CU120" s="1021"/>
      <c r="CV120" s="1021"/>
      <c r="CW120" s="1021"/>
      <c r="CX120" s="1021"/>
      <c r="CY120" s="1021"/>
      <c r="CZ120" s="1021"/>
      <c r="DA120" s="1021"/>
      <c r="DB120" s="1021"/>
      <c r="DC120" s="1021"/>
      <c r="DD120" s="1021"/>
      <c r="DE120" s="1021"/>
      <c r="DF120" s="1022"/>
      <c r="DG120" s="938">
        <v>14256086</v>
      </c>
      <c r="DH120" s="939"/>
      <c r="DI120" s="939"/>
      <c r="DJ120" s="939"/>
      <c r="DK120" s="939"/>
      <c r="DL120" s="939">
        <v>14681342</v>
      </c>
      <c r="DM120" s="939"/>
      <c r="DN120" s="939"/>
      <c r="DO120" s="939"/>
      <c r="DP120" s="939"/>
      <c r="DQ120" s="939">
        <v>14702014</v>
      </c>
      <c r="DR120" s="939"/>
      <c r="DS120" s="939"/>
      <c r="DT120" s="939"/>
      <c r="DU120" s="939"/>
      <c r="DV120" s="940">
        <v>5.5</v>
      </c>
      <c r="DW120" s="940"/>
      <c r="DX120" s="940"/>
      <c r="DY120" s="940"/>
      <c r="DZ120" s="941"/>
    </row>
    <row r="121" spans="1:130" s="235" customFormat="1" ht="26.25" customHeight="1" x14ac:dyDescent="0.2">
      <c r="A121" s="1069"/>
      <c r="B121" s="958"/>
      <c r="C121" s="979" t="s">
        <v>470</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2885154</v>
      </c>
      <c r="AB121" s="965"/>
      <c r="AC121" s="965"/>
      <c r="AD121" s="965"/>
      <c r="AE121" s="966"/>
      <c r="AF121" s="967">
        <v>2567668</v>
      </c>
      <c r="AG121" s="965"/>
      <c r="AH121" s="965"/>
      <c r="AI121" s="965"/>
      <c r="AJ121" s="966"/>
      <c r="AK121" s="967">
        <v>894649</v>
      </c>
      <c r="AL121" s="965"/>
      <c r="AM121" s="965"/>
      <c r="AN121" s="965"/>
      <c r="AO121" s="966"/>
      <c r="AP121" s="968">
        <v>0.3</v>
      </c>
      <c r="AQ121" s="969"/>
      <c r="AR121" s="969"/>
      <c r="AS121" s="969"/>
      <c r="AT121" s="970"/>
      <c r="AU121" s="998"/>
      <c r="AV121" s="999"/>
      <c r="AW121" s="999"/>
      <c r="AX121" s="999"/>
      <c r="AY121" s="1000"/>
      <c r="AZ121" s="961" t="s">
        <v>471</v>
      </c>
      <c r="BA121" s="962"/>
      <c r="BB121" s="962"/>
      <c r="BC121" s="962"/>
      <c r="BD121" s="962"/>
      <c r="BE121" s="962"/>
      <c r="BF121" s="962"/>
      <c r="BG121" s="962"/>
      <c r="BH121" s="962"/>
      <c r="BI121" s="962"/>
      <c r="BJ121" s="962"/>
      <c r="BK121" s="962"/>
      <c r="BL121" s="962"/>
      <c r="BM121" s="962"/>
      <c r="BN121" s="962"/>
      <c r="BO121" s="962"/>
      <c r="BP121" s="963"/>
      <c r="BQ121" s="931">
        <v>11021283</v>
      </c>
      <c r="BR121" s="932"/>
      <c r="BS121" s="932"/>
      <c r="BT121" s="932"/>
      <c r="BU121" s="932"/>
      <c r="BV121" s="932">
        <v>8582784</v>
      </c>
      <c r="BW121" s="932"/>
      <c r="BX121" s="932"/>
      <c r="BY121" s="932"/>
      <c r="BZ121" s="932"/>
      <c r="CA121" s="932">
        <v>11129257</v>
      </c>
      <c r="CB121" s="932"/>
      <c r="CC121" s="932"/>
      <c r="CD121" s="932"/>
      <c r="CE121" s="932"/>
      <c r="CF121" s="926">
        <v>4.2</v>
      </c>
      <c r="CG121" s="927"/>
      <c r="CH121" s="927"/>
      <c r="CI121" s="927"/>
      <c r="CJ121" s="927"/>
      <c r="CK121" s="1015"/>
      <c r="CL121" s="1016"/>
      <c r="CM121" s="1016"/>
      <c r="CN121" s="1016"/>
      <c r="CO121" s="1017"/>
      <c r="CP121" s="1025" t="s">
        <v>472</v>
      </c>
      <c r="CQ121" s="1026"/>
      <c r="CR121" s="1026"/>
      <c r="CS121" s="1026"/>
      <c r="CT121" s="1026"/>
      <c r="CU121" s="1026"/>
      <c r="CV121" s="1026"/>
      <c r="CW121" s="1026"/>
      <c r="CX121" s="1026"/>
      <c r="CY121" s="1026"/>
      <c r="CZ121" s="1026"/>
      <c r="DA121" s="1026"/>
      <c r="DB121" s="1026"/>
      <c r="DC121" s="1026"/>
      <c r="DD121" s="1026"/>
      <c r="DE121" s="1026"/>
      <c r="DF121" s="1027"/>
      <c r="DG121" s="931">
        <v>604293</v>
      </c>
      <c r="DH121" s="932"/>
      <c r="DI121" s="932"/>
      <c r="DJ121" s="932"/>
      <c r="DK121" s="932"/>
      <c r="DL121" s="932">
        <v>317760</v>
      </c>
      <c r="DM121" s="932"/>
      <c r="DN121" s="932"/>
      <c r="DO121" s="932"/>
      <c r="DP121" s="932"/>
      <c r="DQ121" s="932">
        <v>152349</v>
      </c>
      <c r="DR121" s="932"/>
      <c r="DS121" s="932"/>
      <c r="DT121" s="932"/>
      <c r="DU121" s="932"/>
      <c r="DV121" s="933">
        <v>0.1</v>
      </c>
      <c r="DW121" s="933"/>
      <c r="DX121" s="933"/>
      <c r="DY121" s="933"/>
      <c r="DZ121" s="934"/>
    </row>
    <row r="122" spans="1:130" s="235" customFormat="1" ht="26.25" customHeight="1" x14ac:dyDescent="0.2">
      <c r="A122" s="1069"/>
      <c r="B122" s="958"/>
      <c r="C122" s="928" t="s">
        <v>446</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385650</v>
      </c>
      <c r="AB122" s="965"/>
      <c r="AC122" s="965"/>
      <c r="AD122" s="965"/>
      <c r="AE122" s="966"/>
      <c r="AF122" s="967">
        <v>325684</v>
      </c>
      <c r="AG122" s="965"/>
      <c r="AH122" s="965"/>
      <c r="AI122" s="965"/>
      <c r="AJ122" s="966"/>
      <c r="AK122" s="967">
        <v>310242</v>
      </c>
      <c r="AL122" s="965"/>
      <c r="AM122" s="965"/>
      <c r="AN122" s="965"/>
      <c r="AO122" s="966"/>
      <c r="AP122" s="968">
        <v>0.1</v>
      </c>
      <c r="AQ122" s="969"/>
      <c r="AR122" s="969"/>
      <c r="AS122" s="969"/>
      <c r="AT122" s="970"/>
      <c r="AU122" s="998"/>
      <c r="AV122" s="999"/>
      <c r="AW122" s="999"/>
      <c r="AX122" s="999"/>
      <c r="AY122" s="1000"/>
      <c r="AZ122" s="986" t="s">
        <v>473</v>
      </c>
      <c r="BA122" s="977"/>
      <c r="BB122" s="977"/>
      <c r="BC122" s="977"/>
      <c r="BD122" s="977"/>
      <c r="BE122" s="977"/>
      <c r="BF122" s="977"/>
      <c r="BG122" s="977"/>
      <c r="BH122" s="977"/>
      <c r="BI122" s="977"/>
      <c r="BJ122" s="977"/>
      <c r="BK122" s="977"/>
      <c r="BL122" s="977"/>
      <c r="BM122" s="977"/>
      <c r="BN122" s="977"/>
      <c r="BO122" s="977"/>
      <c r="BP122" s="978"/>
      <c r="BQ122" s="1003">
        <v>620062713</v>
      </c>
      <c r="BR122" s="1004"/>
      <c r="BS122" s="1004"/>
      <c r="BT122" s="1004"/>
      <c r="BU122" s="1004"/>
      <c r="BV122" s="1004">
        <v>604452309</v>
      </c>
      <c r="BW122" s="1004"/>
      <c r="BX122" s="1004"/>
      <c r="BY122" s="1004"/>
      <c r="BZ122" s="1004"/>
      <c r="CA122" s="1004">
        <v>597801495</v>
      </c>
      <c r="CB122" s="1004"/>
      <c r="CC122" s="1004"/>
      <c r="CD122" s="1004"/>
      <c r="CE122" s="1004"/>
      <c r="CF122" s="1023">
        <v>224.9</v>
      </c>
      <c r="CG122" s="1024"/>
      <c r="CH122" s="1024"/>
      <c r="CI122" s="1024"/>
      <c r="CJ122" s="1024"/>
      <c r="CK122" s="1015"/>
      <c r="CL122" s="1016"/>
      <c r="CM122" s="1016"/>
      <c r="CN122" s="1016"/>
      <c r="CO122" s="1017"/>
      <c r="CP122" s="1025" t="s">
        <v>474</v>
      </c>
      <c r="CQ122" s="1026"/>
      <c r="CR122" s="1026"/>
      <c r="CS122" s="1026"/>
      <c r="CT122" s="1026"/>
      <c r="CU122" s="1026"/>
      <c r="CV122" s="1026"/>
      <c r="CW122" s="1026"/>
      <c r="CX122" s="1026"/>
      <c r="CY122" s="1026"/>
      <c r="CZ122" s="1026"/>
      <c r="DA122" s="1026"/>
      <c r="DB122" s="1026"/>
      <c r="DC122" s="1026"/>
      <c r="DD122" s="1026"/>
      <c r="DE122" s="1026"/>
      <c r="DF122" s="1027"/>
      <c r="DG122" s="931" t="s">
        <v>475</v>
      </c>
      <c r="DH122" s="932"/>
      <c r="DI122" s="932"/>
      <c r="DJ122" s="932"/>
      <c r="DK122" s="932"/>
      <c r="DL122" s="932" t="s">
        <v>128</v>
      </c>
      <c r="DM122" s="932"/>
      <c r="DN122" s="932"/>
      <c r="DO122" s="932"/>
      <c r="DP122" s="932"/>
      <c r="DQ122" s="932" t="s">
        <v>407</v>
      </c>
      <c r="DR122" s="932"/>
      <c r="DS122" s="932"/>
      <c r="DT122" s="932"/>
      <c r="DU122" s="932"/>
      <c r="DV122" s="933" t="s">
        <v>461</v>
      </c>
      <c r="DW122" s="933"/>
      <c r="DX122" s="933"/>
      <c r="DY122" s="933"/>
      <c r="DZ122" s="934"/>
    </row>
    <row r="123" spans="1:130" s="235" customFormat="1" ht="26.25" customHeight="1" x14ac:dyDescent="0.2">
      <c r="A123" s="1069"/>
      <c r="B123" s="958"/>
      <c r="C123" s="928" t="s">
        <v>453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128</v>
      </c>
      <c r="AB123" s="965"/>
      <c r="AC123" s="965"/>
      <c r="AD123" s="965"/>
      <c r="AE123" s="966"/>
      <c r="AF123" s="967" t="s">
        <v>128</v>
      </c>
      <c r="AG123" s="965"/>
      <c r="AH123" s="965"/>
      <c r="AI123" s="965"/>
      <c r="AJ123" s="966"/>
      <c r="AK123" s="967" t="s">
        <v>407</v>
      </c>
      <c r="AL123" s="965"/>
      <c r="AM123" s="965"/>
      <c r="AN123" s="965"/>
      <c r="AO123" s="966"/>
      <c r="AP123" s="968" t="s">
        <v>476</v>
      </c>
      <c r="AQ123" s="969"/>
      <c r="AR123" s="969"/>
      <c r="AS123" s="969"/>
      <c r="AT123" s="970"/>
      <c r="AU123" s="1001"/>
      <c r="AV123" s="1002"/>
      <c r="AW123" s="1002"/>
      <c r="AX123" s="1002"/>
      <c r="AY123" s="1002"/>
      <c r="AZ123" s="266" t="s">
        <v>157</v>
      </c>
      <c r="BA123" s="266"/>
      <c r="BB123" s="266"/>
      <c r="BC123" s="266"/>
      <c r="BD123" s="266"/>
      <c r="BE123" s="266"/>
      <c r="BF123" s="266"/>
      <c r="BG123" s="266"/>
      <c r="BH123" s="266"/>
      <c r="BI123" s="266"/>
      <c r="BJ123" s="266"/>
      <c r="BK123" s="266"/>
      <c r="BL123" s="266"/>
      <c r="BM123" s="266"/>
      <c r="BN123" s="266"/>
      <c r="BO123" s="987" t="s">
        <v>477</v>
      </c>
      <c r="BP123" s="1011"/>
      <c r="BQ123" s="1075">
        <v>715020881</v>
      </c>
      <c r="BR123" s="1076"/>
      <c r="BS123" s="1076"/>
      <c r="BT123" s="1076"/>
      <c r="BU123" s="1076"/>
      <c r="BV123" s="1076">
        <v>699800462</v>
      </c>
      <c r="BW123" s="1076"/>
      <c r="BX123" s="1076"/>
      <c r="BY123" s="1076"/>
      <c r="BZ123" s="1076"/>
      <c r="CA123" s="1076">
        <v>696025415</v>
      </c>
      <c r="CB123" s="1076"/>
      <c r="CC123" s="1076"/>
      <c r="CD123" s="1076"/>
      <c r="CE123" s="1076"/>
      <c r="CF123" s="1005"/>
      <c r="CG123" s="1006"/>
      <c r="CH123" s="1006"/>
      <c r="CI123" s="1006"/>
      <c r="CJ123" s="1007"/>
      <c r="CK123" s="1015"/>
      <c r="CL123" s="1016"/>
      <c r="CM123" s="1016"/>
      <c r="CN123" s="1016"/>
      <c r="CO123" s="1017"/>
      <c r="CP123" s="1025" t="s">
        <v>478</v>
      </c>
      <c r="CQ123" s="1026"/>
      <c r="CR123" s="1026"/>
      <c r="CS123" s="1026"/>
      <c r="CT123" s="1026"/>
      <c r="CU123" s="1026"/>
      <c r="CV123" s="1026"/>
      <c r="CW123" s="1026"/>
      <c r="CX123" s="1026"/>
      <c r="CY123" s="1026"/>
      <c r="CZ123" s="1026"/>
      <c r="DA123" s="1026"/>
      <c r="DB123" s="1026"/>
      <c r="DC123" s="1026"/>
      <c r="DD123" s="1026"/>
      <c r="DE123" s="1026"/>
      <c r="DF123" s="1027"/>
      <c r="DG123" s="931">
        <v>136476</v>
      </c>
      <c r="DH123" s="932"/>
      <c r="DI123" s="932"/>
      <c r="DJ123" s="932"/>
      <c r="DK123" s="932"/>
      <c r="DL123" s="932">
        <v>31450</v>
      </c>
      <c r="DM123" s="932"/>
      <c r="DN123" s="932"/>
      <c r="DO123" s="932"/>
      <c r="DP123" s="932"/>
      <c r="DQ123" s="932" t="s">
        <v>475</v>
      </c>
      <c r="DR123" s="932"/>
      <c r="DS123" s="932"/>
      <c r="DT123" s="932"/>
      <c r="DU123" s="932"/>
      <c r="DV123" s="933" t="s">
        <v>407</v>
      </c>
      <c r="DW123" s="933"/>
      <c r="DX123" s="933"/>
      <c r="DY123" s="933"/>
      <c r="DZ123" s="934"/>
    </row>
    <row r="124" spans="1:130" s="235" customFormat="1" ht="26.25" customHeight="1" thickBot="1" x14ac:dyDescent="0.25">
      <c r="A124" s="1069"/>
      <c r="B124" s="958"/>
      <c r="C124" s="928" t="s">
        <v>456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407</v>
      </c>
      <c r="AB124" s="965"/>
      <c r="AC124" s="965"/>
      <c r="AD124" s="965"/>
      <c r="AE124" s="966"/>
      <c r="AF124" s="967" t="s">
        <v>479</v>
      </c>
      <c r="AG124" s="965"/>
      <c r="AH124" s="965"/>
      <c r="AI124" s="965"/>
      <c r="AJ124" s="966"/>
      <c r="AK124" s="967" t="s">
        <v>407</v>
      </c>
      <c r="AL124" s="965"/>
      <c r="AM124" s="965"/>
      <c r="AN124" s="965"/>
      <c r="AO124" s="966"/>
      <c r="AP124" s="968" t="s">
        <v>128</v>
      </c>
      <c r="AQ124" s="969"/>
      <c r="AR124" s="969"/>
      <c r="AS124" s="969"/>
      <c r="AT124" s="970"/>
      <c r="AU124" s="1071" t="s">
        <v>480</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113.6</v>
      </c>
      <c r="BR124" s="1035"/>
      <c r="BS124" s="1035"/>
      <c r="BT124" s="1035"/>
      <c r="BU124" s="1035"/>
      <c r="BV124" s="1035">
        <v>113.7</v>
      </c>
      <c r="BW124" s="1035"/>
      <c r="BX124" s="1035"/>
      <c r="BY124" s="1035"/>
      <c r="BZ124" s="1035"/>
      <c r="CA124" s="1035">
        <v>111.2</v>
      </c>
      <c r="CB124" s="1035"/>
      <c r="CC124" s="1035"/>
      <c r="CD124" s="1035"/>
      <c r="CE124" s="1035"/>
      <c r="CF124" s="1036"/>
      <c r="CG124" s="1037"/>
      <c r="CH124" s="1037"/>
      <c r="CI124" s="1037"/>
      <c r="CJ124" s="1038"/>
      <c r="CK124" s="1018"/>
      <c r="CL124" s="1018"/>
      <c r="CM124" s="1018"/>
      <c r="CN124" s="1018"/>
      <c r="CO124" s="1019"/>
      <c r="CP124" s="1039" t="s">
        <v>481</v>
      </c>
      <c r="CQ124" s="1040"/>
      <c r="CR124" s="1040"/>
      <c r="CS124" s="1040"/>
      <c r="CT124" s="1040"/>
      <c r="CU124" s="1040"/>
      <c r="CV124" s="1040"/>
      <c r="CW124" s="1040"/>
      <c r="CX124" s="1040"/>
      <c r="CY124" s="1040"/>
      <c r="CZ124" s="1040"/>
      <c r="DA124" s="1040"/>
      <c r="DB124" s="1040"/>
      <c r="DC124" s="1040"/>
      <c r="DD124" s="1040"/>
      <c r="DE124" s="1040"/>
      <c r="DF124" s="1041"/>
      <c r="DG124" s="1003" t="s">
        <v>476</v>
      </c>
      <c r="DH124" s="1004"/>
      <c r="DI124" s="1004"/>
      <c r="DJ124" s="1004"/>
      <c r="DK124" s="1004"/>
      <c r="DL124" s="1004" t="s">
        <v>128</v>
      </c>
      <c r="DM124" s="1004"/>
      <c r="DN124" s="1004"/>
      <c r="DO124" s="1004"/>
      <c r="DP124" s="1004"/>
      <c r="DQ124" s="1004" t="s">
        <v>407</v>
      </c>
      <c r="DR124" s="1004"/>
      <c r="DS124" s="1004"/>
      <c r="DT124" s="1004"/>
      <c r="DU124" s="1004"/>
      <c r="DV124" s="1028" t="s">
        <v>475</v>
      </c>
      <c r="DW124" s="1028"/>
      <c r="DX124" s="1028"/>
      <c r="DY124" s="1028"/>
      <c r="DZ124" s="1029"/>
    </row>
    <row r="125" spans="1:130" s="235" customFormat="1" ht="26.25" customHeight="1" x14ac:dyDescent="0.2">
      <c r="A125" s="1069"/>
      <c r="B125" s="958"/>
      <c r="C125" s="928" t="s">
        <v>459</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463</v>
      </c>
      <c r="AB125" s="965"/>
      <c r="AC125" s="965"/>
      <c r="AD125" s="965"/>
      <c r="AE125" s="966"/>
      <c r="AF125" s="967" t="s">
        <v>407</v>
      </c>
      <c r="AG125" s="965"/>
      <c r="AH125" s="965"/>
      <c r="AI125" s="965"/>
      <c r="AJ125" s="966"/>
      <c r="AK125" s="967" t="s">
        <v>407</v>
      </c>
      <c r="AL125" s="965"/>
      <c r="AM125" s="965"/>
      <c r="AN125" s="965"/>
      <c r="AO125" s="966"/>
      <c r="AP125" s="968" t="s">
        <v>407</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482</v>
      </c>
      <c r="CL125" s="1013"/>
      <c r="CM125" s="1013"/>
      <c r="CN125" s="1013"/>
      <c r="CO125" s="1014"/>
      <c r="CP125" s="952" t="s">
        <v>483</v>
      </c>
      <c r="CQ125" s="901"/>
      <c r="CR125" s="901"/>
      <c r="CS125" s="901"/>
      <c r="CT125" s="901"/>
      <c r="CU125" s="901"/>
      <c r="CV125" s="901"/>
      <c r="CW125" s="901"/>
      <c r="CX125" s="901"/>
      <c r="CY125" s="901"/>
      <c r="CZ125" s="901"/>
      <c r="DA125" s="901"/>
      <c r="DB125" s="901"/>
      <c r="DC125" s="901"/>
      <c r="DD125" s="901"/>
      <c r="DE125" s="901"/>
      <c r="DF125" s="902"/>
      <c r="DG125" s="938" t="s">
        <v>476</v>
      </c>
      <c r="DH125" s="939"/>
      <c r="DI125" s="939"/>
      <c r="DJ125" s="939"/>
      <c r="DK125" s="939"/>
      <c r="DL125" s="939" t="s">
        <v>128</v>
      </c>
      <c r="DM125" s="939"/>
      <c r="DN125" s="939"/>
      <c r="DO125" s="939"/>
      <c r="DP125" s="939"/>
      <c r="DQ125" s="939" t="s">
        <v>484</v>
      </c>
      <c r="DR125" s="939"/>
      <c r="DS125" s="939"/>
      <c r="DT125" s="939"/>
      <c r="DU125" s="939"/>
      <c r="DV125" s="940" t="s">
        <v>128</v>
      </c>
      <c r="DW125" s="940"/>
      <c r="DX125" s="940"/>
      <c r="DY125" s="940"/>
      <c r="DZ125" s="941"/>
    </row>
    <row r="126" spans="1:130" s="235" customFormat="1" ht="26.25" customHeight="1" thickBot="1" x14ac:dyDescent="0.25">
      <c r="A126" s="1069"/>
      <c r="B126" s="958"/>
      <c r="C126" s="928" t="s">
        <v>465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128</v>
      </c>
      <c r="AB126" s="965"/>
      <c r="AC126" s="965"/>
      <c r="AD126" s="965"/>
      <c r="AE126" s="966"/>
      <c r="AF126" s="967" t="s">
        <v>475</v>
      </c>
      <c r="AG126" s="965"/>
      <c r="AH126" s="965"/>
      <c r="AI126" s="965"/>
      <c r="AJ126" s="966"/>
      <c r="AK126" s="967" t="s">
        <v>407</v>
      </c>
      <c r="AL126" s="965"/>
      <c r="AM126" s="965"/>
      <c r="AN126" s="965"/>
      <c r="AO126" s="966"/>
      <c r="AP126" s="968" t="s">
        <v>475</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485</v>
      </c>
      <c r="CQ126" s="962"/>
      <c r="CR126" s="962"/>
      <c r="CS126" s="962"/>
      <c r="CT126" s="962"/>
      <c r="CU126" s="962"/>
      <c r="CV126" s="962"/>
      <c r="CW126" s="962"/>
      <c r="CX126" s="962"/>
      <c r="CY126" s="962"/>
      <c r="CZ126" s="962"/>
      <c r="DA126" s="962"/>
      <c r="DB126" s="962"/>
      <c r="DC126" s="962"/>
      <c r="DD126" s="962"/>
      <c r="DE126" s="962"/>
      <c r="DF126" s="963"/>
      <c r="DG126" s="931" t="s">
        <v>407</v>
      </c>
      <c r="DH126" s="932"/>
      <c r="DI126" s="932"/>
      <c r="DJ126" s="932"/>
      <c r="DK126" s="932"/>
      <c r="DL126" s="932" t="s">
        <v>407</v>
      </c>
      <c r="DM126" s="932"/>
      <c r="DN126" s="932"/>
      <c r="DO126" s="932"/>
      <c r="DP126" s="932"/>
      <c r="DQ126" s="932" t="s">
        <v>407</v>
      </c>
      <c r="DR126" s="932"/>
      <c r="DS126" s="932"/>
      <c r="DT126" s="932"/>
      <c r="DU126" s="932"/>
      <c r="DV126" s="933" t="s">
        <v>407</v>
      </c>
      <c r="DW126" s="933"/>
      <c r="DX126" s="933"/>
      <c r="DY126" s="933"/>
      <c r="DZ126" s="934"/>
    </row>
    <row r="127" spans="1:130" s="235" customFormat="1" ht="26.25" customHeight="1" x14ac:dyDescent="0.2">
      <c r="A127" s="1070"/>
      <c r="B127" s="960"/>
      <c r="C127" s="1008" t="s">
        <v>486</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1885</v>
      </c>
      <c r="AB127" s="965"/>
      <c r="AC127" s="965"/>
      <c r="AD127" s="965"/>
      <c r="AE127" s="966"/>
      <c r="AF127" s="967">
        <v>1223</v>
      </c>
      <c r="AG127" s="965"/>
      <c r="AH127" s="965"/>
      <c r="AI127" s="965"/>
      <c r="AJ127" s="966"/>
      <c r="AK127" s="967">
        <v>81792</v>
      </c>
      <c r="AL127" s="965"/>
      <c r="AM127" s="965"/>
      <c r="AN127" s="965"/>
      <c r="AO127" s="966"/>
      <c r="AP127" s="968">
        <v>0</v>
      </c>
      <c r="AQ127" s="969"/>
      <c r="AR127" s="969"/>
      <c r="AS127" s="969"/>
      <c r="AT127" s="970"/>
      <c r="AU127" s="271"/>
      <c r="AV127" s="271"/>
      <c r="AW127" s="271"/>
      <c r="AX127" s="1042" t="s">
        <v>487</v>
      </c>
      <c r="AY127" s="1043"/>
      <c r="AZ127" s="1043"/>
      <c r="BA127" s="1043"/>
      <c r="BB127" s="1043"/>
      <c r="BC127" s="1043"/>
      <c r="BD127" s="1043"/>
      <c r="BE127" s="1044"/>
      <c r="BF127" s="1045" t="s">
        <v>488</v>
      </c>
      <c r="BG127" s="1043"/>
      <c r="BH127" s="1043"/>
      <c r="BI127" s="1043"/>
      <c r="BJ127" s="1043"/>
      <c r="BK127" s="1043"/>
      <c r="BL127" s="1044"/>
      <c r="BM127" s="1045" t="s">
        <v>489</v>
      </c>
      <c r="BN127" s="1043"/>
      <c r="BO127" s="1043"/>
      <c r="BP127" s="1043"/>
      <c r="BQ127" s="1043"/>
      <c r="BR127" s="1043"/>
      <c r="BS127" s="1044"/>
      <c r="BT127" s="1045" t="s">
        <v>490</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491</v>
      </c>
      <c r="CQ127" s="962"/>
      <c r="CR127" s="962"/>
      <c r="CS127" s="962"/>
      <c r="CT127" s="962"/>
      <c r="CU127" s="962"/>
      <c r="CV127" s="962"/>
      <c r="CW127" s="962"/>
      <c r="CX127" s="962"/>
      <c r="CY127" s="962"/>
      <c r="CZ127" s="962"/>
      <c r="DA127" s="962"/>
      <c r="DB127" s="962"/>
      <c r="DC127" s="962"/>
      <c r="DD127" s="962"/>
      <c r="DE127" s="962"/>
      <c r="DF127" s="963"/>
      <c r="DG127" s="931" t="s">
        <v>484</v>
      </c>
      <c r="DH127" s="932"/>
      <c r="DI127" s="932"/>
      <c r="DJ127" s="932"/>
      <c r="DK127" s="932"/>
      <c r="DL127" s="932" t="s">
        <v>475</v>
      </c>
      <c r="DM127" s="932"/>
      <c r="DN127" s="932"/>
      <c r="DO127" s="932"/>
      <c r="DP127" s="932"/>
      <c r="DQ127" s="932" t="s">
        <v>407</v>
      </c>
      <c r="DR127" s="932"/>
      <c r="DS127" s="932"/>
      <c r="DT127" s="932"/>
      <c r="DU127" s="932"/>
      <c r="DV127" s="933" t="s">
        <v>128</v>
      </c>
      <c r="DW127" s="933"/>
      <c r="DX127" s="933"/>
      <c r="DY127" s="933"/>
      <c r="DZ127" s="934"/>
    </row>
    <row r="128" spans="1:130" s="235" customFormat="1" ht="26.25" customHeight="1" thickBot="1" x14ac:dyDescent="0.25">
      <c r="A128" s="1053" t="s">
        <v>492</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493</v>
      </c>
      <c r="X128" s="1055"/>
      <c r="Y128" s="1055"/>
      <c r="Z128" s="1056"/>
      <c r="AA128" s="1057">
        <v>921814</v>
      </c>
      <c r="AB128" s="1058"/>
      <c r="AC128" s="1058"/>
      <c r="AD128" s="1058"/>
      <c r="AE128" s="1059"/>
      <c r="AF128" s="1060">
        <v>2960057</v>
      </c>
      <c r="AG128" s="1058"/>
      <c r="AH128" s="1058"/>
      <c r="AI128" s="1058"/>
      <c r="AJ128" s="1059"/>
      <c r="AK128" s="1060">
        <v>839795</v>
      </c>
      <c r="AL128" s="1058"/>
      <c r="AM128" s="1058"/>
      <c r="AN128" s="1058"/>
      <c r="AO128" s="1059"/>
      <c r="AP128" s="1061"/>
      <c r="AQ128" s="1062"/>
      <c r="AR128" s="1062"/>
      <c r="AS128" s="1062"/>
      <c r="AT128" s="1063"/>
      <c r="AU128" s="271"/>
      <c r="AV128" s="271"/>
      <c r="AW128" s="271"/>
      <c r="AX128" s="900" t="s">
        <v>494</v>
      </c>
      <c r="AY128" s="901"/>
      <c r="AZ128" s="901"/>
      <c r="BA128" s="901"/>
      <c r="BB128" s="901"/>
      <c r="BC128" s="901"/>
      <c r="BD128" s="901"/>
      <c r="BE128" s="902"/>
      <c r="BF128" s="1064" t="s">
        <v>366</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495</v>
      </c>
      <c r="CQ128" s="1047"/>
      <c r="CR128" s="1047"/>
      <c r="CS128" s="1047"/>
      <c r="CT128" s="1047"/>
      <c r="CU128" s="1047"/>
      <c r="CV128" s="1047"/>
      <c r="CW128" s="1047"/>
      <c r="CX128" s="1047"/>
      <c r="CY128" s="1047"/>
      <c r="CZ128" s="1047"/>
      <c r="DA128" s="1047"/>
      <c r="DB128" s="1047"/>
      <c r="DC128" s="1047"/>
      <c r="DD128" s="1047"/>
      <c r="DE128" s="1047"/>
      <c r="DF128" s="1048"/>
      <c r="DG128" s="1049">
        <v>5727605</v>
      </c>
      <c r="DH128" s="1050"/>
      <c r="DI128" s="1050"/>
      <c r="DJ128" s="1050"/>
      <c r="DK128" s="1050"/>
      <c r="DL128" s="1050">
        <v>4697725</v>
      </c>
      <c r="DM128" s="1050"/>
      <c r="DN128" s="1050"/>
      <c r="DO128" s="1050"/>
      <c r="DP128" s="1050"/>
      <c r="DQ128" s="1050">
        <v>5888399</v>
      </c>
      <c r="DR128" s="1050"/>
      <c r="DS128" s="1050"/>
      <c r="DT128" s="1050"/>
      <c r="DU128" s="1050"/>
      <c r="DV128" s="1051">
        <v>2.2000000000000002</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496</v>
      </c>
      <c r="X129" s="1084"/>
      <c r="Y129" s="1084"/>
      <c r="Z129" s="1085"/>
      <c r="AA129" s="964">
        <v>326457492</v>
      </c>
      <c r="AB129" s="965"/>
      <c r="AC129" s="965"/>
      <c r="AD129" s="965"/>
      <c r="AE129" s="966"/>
      <c r="AF129" s="967">
        <v>323804842</v>
      </c>
      <c r="AG129" s="965"/>
      <c r="AH129" s="965"/>
      <c r="AI129" s="965"/>
      <c r="AJ129" s="966"/>
      <c r="AK129" s="967">
        <v>321059189</v>
      </c>
      <c r="AL129" s="965"/>
      <c r="AM129" s="965"/>
      <c r="AN129" s="965"/>
      <c r="AO129" s="966"/>
      <c r="AP129" s="1086"/>
      <c r="AQ129" s="1087"/>
      <c r="AR129" s="1087"/>
      <c r="AS129" s="1087"/>
      <c r="AT129" s="1088"/>
      <c r="AU129" s="273"/>
      <c r="AV129" s="273"/>
      <c r="AW129" s="273"/>
      <c r="AX129" s="1077" t="s">
        <v>497</v>
      </c>
      <c r="AY129" s="962"/>
      <c r="AZ129" s="962"/>
      <c r="BA129" s="962"/>
      <c r="BB129" s="962"/>
      <c r="BC129" s="962"/>
      <c r="BD129" s="962"/>
      <c r="BE129" s="963"/>
      <c r="BF129" s="1078" t="s">
        <v>498</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499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500</v>
      </c>
      <c r="X130" s="1084"/>
      <c r="Y130" s="1084"/>
      <c r="Z130" s="1085"/>
      <c r="AA130" s="964">
        <v>56592442</v>
      </c>
      <c r="AB130" s="965"/>
      <c r="AC130" s="965"/>
      <c r="AD130" s="965"/>
      <c r="AE130" s="966"/>
      <c r="AF130" s="967">
        <v>55815056</v>
      </c>
      <c r="AG130" s="965"/>
      <c r="AH130" s="965"/>
      <c r="AI130" s="965"/>
      <c r="AJ130" s="966"/>
      <c r="AK130" s="967">
        <v>55269918</v>
      </c>
      <c r="AL130" s="965"/>
      <c r="AM130" s="965"/>
      <c r="AN130" s="965"/>
      <c r="AO130" s="966"/>
      <c r="AP130" s="1086"/>
      <c r="AQ130" s="1087"/>
      <c r="AR130" s="1087"/>
      <c r="AS130" s="1087"/>
      <c r="AT130" s="1088"/>
      <c r="AU130" s="273"/>
      <c r="AV130" s="273"/>
      <c r="AW130" s="273"/>
      <c r="AX130" s="1077" t="s">
        <v>501</v>
      </c>
      <c r="AY130" s="962"/>
      <c r="AZ130" s="962"/>
      <c r="BA130" s="962"/>
      <c r="BB130" s="962"/>
      <c r="BC130" s="962"/>
      <c r="BD130" s="962"/>
      <c r="BE130" s="963"/>
      <c r="BF130" s="1114">
        <v>11</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502</v>
      </c>
      <c r="X131" s="1122"/>
      <c r="Y131" s="1122"/>
      <c r="Z131" s="1123"/>
      <c r="AA131" s="1124">
        <v>269865050</v>
      </c>
      <c r="AB131" s="1125"/>
      <c r="AC131" s="1125"/>
      <c r="AD131" s="1125"/>
      <c r="AE131" s="1126"/>
      <c r="AF131" s="1127">
        <v>267989786</v>
      </c>
      <c r="AG131" s="1125"/>
      <c r="AH131" s="1125"/>
      <c r="AI131" s="1125"/>
      <c r="AJ131" s="1126"/>
      <c r="AK131" s="1127">
        <v>265789271</v>
      </c>
      <c r="AL131" s="1125"/>
      <c r="AM131" s="1125"/>
      <c r="AN131" s="1125"/>
      <c r="AO131" s="1126"/>
      <c r="AP131" s="1128"/>
      <c r="AQ131" s="1129"/>
      <c r="AR131" s="1129"/>
      <c r="AS131" s="1129"/>
      <c r="AT131" s="1130"/>
      <c r="AU131" s="273"/>
      <c r="AV131" s="273"/>
      <c r="AW131" s="273"/>
      <c r="AX131" s="1096" t="s">
        <v>503</v>
      </c>
      <c r="AY131" s="1047"/>
      <c r="AZ131" s="1047"/>
      <c r="BA131" s="1047"/>
      <c r="BB131" s="1047"/>
      <c r="BC131" s="1047"/>
      <c r="BD131" s="1047"/>
      <c r="BE131" s="1048"/>
      <c r="BF131" s="1097">
        <v>111.2</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504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505</v>
      </c>
      <c r="W132" s="1107"/>
      <c r="X132" s="1107"/>
      <c r="Y132" s="1107"/>
      <c r="Z132" s="1108"/>
      <c r="AA132" s="1109">
        <v>11.944851699999999</v>
      </c>
      <c r="AB132" s="1110"/>
      <c r="AC132" s="1110"/>
      <c r="AD132" s="1110"/>
      <c r="AE132" s="1111"/>
      <c r="AF132" s="1112">
        <v>10.835898800000001</v>
      </c>
      <c r="AG132" s="1110"/>
      <c r="AH132" s="1110"/>
      <c r="AI132" s="1110"/>
      <c r="AJ132" s="1111"/>
      <c r="AK132" s="1112">
        <v>10.406936930000001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506</v>
      </c>
      <c r="W133" s="1090"/>
      <c r="X133" s="1090"/>
      <c r="Y133" s="1090"/>
      <c r="Z133" s="1091"/>
      <c r="AA133" s="1092">
        <v>12.9</v>
      </c>
      <c r="AB133" s="1093"/>
      <c r="AC133" s="1093"/>
      <c r="AD133" s="1093"/>
      <c r="AE133" s="1094"/>
      <c r="AF133" s="1092">
        <v>11.9</v>
      </c>
      <c r="AG133" s="1093"/>
      <c r="AH133" s="1093"/>
      <c r="AI133" s="1093"/>
      <c r="AJ133" s="1094"/>
      <c r="AK133" s="1092">
        <v>11</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rZqHOhqgPpRAoxQodQhzYVFQ59xoiIoIjLU8nRJm4y12nW6agZFzcZhUwoOIs8QJIIC1YnZ04gwnsV669/RK4g==" saltValue="EBk3rPDXmScQ51XJXZIt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507</v>
      </c>
    </row>
  </sheetData>
  <sheetProtection algorithmName="SHA-512" hashValue="7pp7zp4HBLX6wZrqv3Wg4CW5M0GlTyww9drbKZkiFG6y/RCJ4vHvsV5KiUFDcOlG+ZnkVpQtjjFwSwAO6MRALg==" saltValue="RnTgyrJ+Kef5VgUryGpE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508</v>
      </c>
    </row>
  </sheetData>
  <sheetProtection algorithmName="SHA-512" hashValue="kdmqOL1QzXqxTfaxANuFjJZ3/x7AnpqasiJLm5Tkz1B1MHiXbEu1mTW+gzbtE13NYjowFY7WswZYyHrZkVElkQ==" saltValue="Qli2rHv1SlD9H++LZorV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510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511</v>
      </c>
      <c r="AP7" s="294"/>
      <c r="AQ7" s="295" t="s">
        <v>512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513</v>
      </c>
      <c r="AQ8" s="301" t="s">
        <v>514</v>
      </c>
      <c r="AR8" s="302" t="s">
        <v>515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516</v>
      </c>
      <c r="AL9" s="1134"/>
      <c r="AM9" s="1134"/>
      <c r="AN9" s="1135"/>
      <c r="AO9" s="303">
        <v>146578872</v>
      </c>
      <c r="AP9" s="303">
        <v>133752</v>
      </c>
      <c r="AQ9" s="304">
        <v>137642</v>
      </c>
      <c r="AR9" s="305">
        <v>-2.8</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517</v>
      </c>
      <c r="AL10" s="1134"/>
      <c r="AM10" s="1134"/>
      <c r="AN10" s="1135"/>
      <c r="AO10" s="303">
        <v>602718</v>
      </c>
      <c r="AP10" s="303">
        <v>550</v>
      </c>
      <c r="AQ10" s="304">
        <v>356</v>
      </c>
      <c r="AR10" s="305">
        <v>54.5</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518</v>
      </c>
      <c r="AL11" s="1134"/>
      <c r="AM11" s="1134"/>
      <c r="AN11" s="1135"/>
      <c r="AO11" s="303">
        <v>825070</v>
      </c>
      <c r="AP11" s="303">
        <v>753</v>
      </c>
      <c r="AQ11" s="304">
        <v>821</v>
      </c>
      <c r="AR11" s="305">
        <v>-8.3000000000000007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519</v>
      </c>
      <c r="AL12" s="1134"/>
      <c r="AM12" s="1134"/>
      <c r="AN12" s="1135"/>
      <c r="AO12" s="303" t="s">
        <v>520</v>
      </c>
      <c r="AP12" s="303" t="s">
        <v>520</v>
      </c>
      <c r="AQ12" s="304" t="s">
        <v>520</v>
      </c>
      <c r="AR12" s="305" t="s">
        <v>520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521</v>
      </c>
      <c r="AL13" s="1134"/>
      <c r="AM13" s="1134"/>
      <c r="AN13" s="1135"/>
      <c r="AO13" s="303" t="s">
        <v>520</v>
      </c>
      <c r="AP13" s="303" t="s">
        <v>520</v>
      </c>
      <c r="AQ13" s="304">
        <v>4</v>
      </c>
      <c r="AR13" s="305" t="s">
        <v>520</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522</v>
      </c>
      <c r="AL14" s="1134"/>
      <c r="AM14" s="1134"/>
      <c r="AN14" s="1135"/>
      <c r="AO14" s="303">
        <v>2018285</v>
      </c>
      <c r="AP14" s="303">
        <v>1842</v>
      </c>
      <c r="AQ14" s="304">
        <v>2718</v>
      </c>
      <c r="AR14" s="305">
        <v>-32.200000000000003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523</v>
      </c>
      <c r="AL15" s="1134"/>
      <c r="AM15" s="1134"/>
      <c r="AN15" s="1135"/>
      <c r="AO15" s="303">
        <v>-13894122</v>
      </c>
      <c r="AP15" s="303">
        <v>-12678</v>
      </c>
      <c r="AQ15" s="304">
        <v>-12046</v>
      </c>
      <c r="AR15" s="305">
        <v>5.2</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157</v>
      </c>
      <c r="AL16" s="1140"/>
      <c r="AM16" s="1140"/>
      <c r="AN16" s="1141"/>
      <c r="AO16" s="303">
        <v>136130823</v>
      </c>
      <c r="AP16" s="303">
        <v>124218</v>
      </c>
      <c r="AQ16" s="304">
        <v>129495</v>
      </c>
      <c r="AR16" s="305">
        <v>-4.0999999999999996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525</v>
      </c>
      <c r="AP20" s="314" t="s">
        <v>526</v>
      </c>
      <c r="AQ20" s="315" t="s">
        <v>527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528</v>
      </c>
      <c r="AL21" s="1143"/>
      <c r="AM21" s="1143"/>
      <c r="AN21" s="1144"/>
      <c r="AO21" s="318">
        <v>1424.94</v>
      </c>
      <c r="AP21" s="319">
        <v>1466.01</v>
      </c>
      <c r="AQ21" s="320">
        <v>-41.07</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529</v>
      </c>
      <c r="AL22" s="1143"/>
      <c r="AM22" s="1143"/>
      <c r="AN22" s="1144"/>
      <c r="AO22" s="323">
        <v>97.5</v>
      </c>
      <c r="AP22" s="324">
        <v>98.8</v>
      </c>
      <c r="AQ22" s="325">
        <v>-1.3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530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531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511</v>
      </c>
      <c r="AP30" s="294"/>
      <c r="AQ30" s="295" t="s">
        <v>512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513</v>
      </c>
      <c r="AQ31" s="301" t="s">
        <v>514</v>
      </c>
      <c r="AR31" s="302" t="s">
        <v>515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533</v>
      </c>
      <c r="AL32" s="1137"/>
      <c r="AM32" s="1137"/>
      <c r="AN32" s="1138"/>
      <c r="AO32" s="303">
        <v>78634824</v>
      </c>
      <c r="AP32" s="303">
        <v>71753</v>
      </c>
      <c r="AQ32" s="304">
        <v>72769</v>
      </c>
      <c r="AR32" s="305">
        <v>-1.4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534</v>
      </c>
      <c r="AL33" s="1137"/>
      <c r="AM33" s="1137"/>
      <c r="AN33" s="1138"/>
      <c r="AO33" s="303" t="s">
        <v>520</v>
      </c>
      <c r="AP33" s="303" t="s">
        <v>520</v>
      </c>
      <c r="AQ33" s="304" t="s">
        <v>520</v>
      </c>
      <c r="AR33" s="305" t="s">
        <v>520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535</v>
      </c>
      <c r="AL34" s="1137"/>
      <c r="AM34" s="1137"/>
      <c r="AN34" s="1138"/>
      <c r="AO34" s="303">
        <v>1877210</v>
      </c>
      <c r="AP34" s="303">
        <v>1713</v>
      </c>
      <c r="AQ34" s="304">
        <v>4467</v>
      </c>
      <c r="AR34" s="305">
        <v>-61.7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536</v>
      </c>
      <c r="AL35" s="1137"/>
      <c r="AM35" s="1137"/>
      <c r="AN35" s="1138"/>
      <c r="AO35" s="303">
        <v>1971219</v>
      </c>
      <c r="AP35" s="303">
        <v>1799</v>
      </c>
      <c r="AQ35" s="304">
        <v>1780</v>
      </c>
      <c r="AR35" s="305">
        <v>1.1000000000000001</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537</v>
      </c>
      <c r="AL36" s="1137"/>
      <c r="AM36" s="1137"/>
      <c r="AN36" s="1138"/>
      <c r="AO36" s="303" t="s">
        <v>520</v>
      </c>
      <c r="AP36" s="303" t="s">
        <v>520</v>
      </c>
      <c r="AQ36" s="304">
        <v>164</v>
      </c>
      <c r="AR36" s="305" t="s">
        <v>520</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538</v>
      </c>
      <c r="AL37" s="1137"/>
      <c r="AM37" s="1137"/>
      <c r="AN37" s="1138"/>
      <c r="AO37" s="303">
        <v>1286683</v>
      </c>
      <c r="AP37" s="303">
        <v>1174</v>
      </c>
      <c r="AQ37" s="304">
        <v>647</v>
      </c>
      <c r="AR37" s="305">
        <v>81.5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539</v>
      </c>
      <c r="AL38" s="1146"/>
      <c r="AM38" s="1146"/>
      <c r="AN38" s="1147"/>
      <c r="AO38" s="333">
        <v>299</v>
      </c>
      <c r="AP38" s="333">
        <v>0</v>
      </c>
      <c r="AQ38" s="334">
        <v>2</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540</v>
      </c>
      <c r="AL39" s="1146"/>
      <c r="AM39" s="1146"/>
      <c r="AN39" s="1147"/>
      <c r="AO39" s="303">
        <v>-839795</v>
      </c>
      <c r="AP39" s="303">
        <v>-766</v>
      </c>
      <c r="AQ39" s="304">
        <v>-2529</v>
      </c>
      <c r="AR39" s="305">
        <v>-69.7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541</v>
      </c>
      <c r="AL40" s="1137"/>
      <c r="AM40" s="1137"/>
      <c r="AN40" s="1138"/>
      <c r="AO40" s="303">
        <v>-55269918</v>
      </c>
      <c r="AP40" s="303">
        <v>-50433</v>
      </c>
      <c r="AQ40" s="304">
        <v>-51424</v>
      </c>
      <c r="AR40" s="305">
        <v>-1.9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542</v>
      </c>
      <c r="AL41" s="1140"/>
      <c r="AM41" s="1140"/>
      <c r="AN41" s="1141"/>
      <c r="AO41" s="303">
        <v>27660522</v>
      </c>
      <c r="AP41" s="303">
        <v>25240</v>
      </c>
      <c r="AQ41" s="304">
        <v>25875</v>
      </c>
      <c r="AR41" s="305">
        <v>-2.5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543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544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511</v>
      </c>
      <c r="AN49" s="1150" t="s">
        <v>545</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546</v>
      </c>
      <c r="AO50" s="346" t="s">
        <v>547</v>
      </c>
      <c r="AP50" s="347" t="s">
        <v>548</v>
      </c>
      <c r="AQ50" s="348" t="s">
        <v>549</v>
      </c>
      <c r="AR50" s="349" t="s">
        <v>550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551</v>
      </c>
      <c r="AL51" s="342"/>
      <c r="AM51" s="350">
        <v>88732981</v>
      </c>
      <c r="AN51" s="351">
        <v>78659</v>
      </c>
      <c r="AO51" s="352">
        <v>-20.6</v>
      </c>
      <c r="AP51" s="353">
        <v>97161</v>
      </c>
      <c r="AQ51" s="354">
        <v>2.6</v>
      </c>
      <c r="AR51" s="355">
        <v>-23.2</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552</v>
      </c>
      <c r="AM52" s="358">
        <v>21212434</v>
      </c>
      <c r="AN52" s="359">
        <v>18804</v>
      </c>
      <c r="AO52" s="360">
        <v>-25.1</v>
      </c>
      <c r="AP52" s="361">
        <v>26543</v>
      </c>
      <c r="AQ52" s="362">
        <v>6.6</v>
      </c>
      <c r="AR52" s="363">
        <v>-31.7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553</v>
      </c>
      <c r="AL53" s="342"/>
      <c r="AM53" s="350">
        <v>90219158</v>
      </c>
      <c r="AN53" s="351">
        <v>80586</v>
      </c>
      <c r="AO53" s="352">
        <v>2.4</v>
      </c>
      <c r="AP53" s="353">
        <v>101731</v>
      </c>
      <c r="AQ53" s="354">
        <v>4.7</v>
      </c>
      <c r="AR53" s="355">
        <v>-2.2999999999999998</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552</v>
      </c>
      <c r="AM54" s="358">
        <v>22810982</v>
      </c>
      <c r="AN54" s="359">
        <v>20375</v>
      </c>
      <c r="AO54" s="360">
        <v>8.4</v>
      </c>
      <c r="AP54" s="361">
        <v>26906</v>
      </c>
      <c r="AQ54" s="362">
        <v>1.4</v>
      </c>
      <c r="AR54" s="363">
        <v>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554</v>
      </c>
      <c r="AL55" s="342"/>
      <c r="AM55" s="350">
        <v>102899536</v>
      </c>
      <c r="AN55" s="351">
        <v>92535</v>
      </c>
      <c r="AO55" s="352">
        <v>14.8</v>
      </c>
      <c r="AP55" s="353">
        <v>108224</v>
      </c>
      <c r="AQ55" s="354">
        <v>6.4</v>
      </c>
      <c r="AR55" s="355">
        <v>8.4</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552</v>
      </c>
      <c r="AM56" s="358">
        <v>18699294</v>
      </c>
      <c r="AN56" s="359">
        <v>16816</v>
      </c>
      <c r="AO56" s="360">
        <v>-17.5</v>
      </c>
      <c r="AP56" s="361">
        <v>27358</v>
      </c>
      <c r="AQ56" s="362">
        <v>1.7</v>
      </c>
      <c r="AR56" s="363">
        <v>-19.2</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555</v>
      </c>
      <c r="AL57" s="342"/>
      <c r="AM57" s="350">
        <v>98342192</v>
      </c>
      <c r="AN57" s="351">
        <v>89098</v>
      </c>
      <c r="AO57" s="352">
        <v>-3.7</v>
      </c>
      <c r="AP57" s="353">
        <v>105585</v>
      </c>
      <c r="AQ57" s="354">
        <v>-2.4</v>
      </c>
      <c r="AR57" s="355">
        <v>-1.3</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552</v>
      </c>
      <c r="AM58" s="358">
        <v>18595117</v>
      </c>
      <c r="AN58" s="359">
        <v>16847</v>
      </c>
      <c r="AO58" s="360">
        <v>0.2</v>
      </c>
      <c r="AP58" s="361">
        <v>26225</v>
      </c>
      <c r="AQ58" s="362">
        <v>-4.0999999999999996</v>
      </c>
      <c r="AR58" s="363">
        <v>4.3</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556</v>
      </c>
      <c r="AL59" s="342"/>
      <c r="AM59" s="350">
        <v>107387842</v>
      </c>
      <c r="AN59" s="351">
        <v>97990</v>
      </c>
      <c r="AO59" s="352">
        <v>10</v>
      </c>
      <c r="AP59" s="353">
        <v>111577</v>
      </c>
      <c r="AQ59" s="354">
        <v>5.7</v>
      </c>
      <c r="AR59" s="355">
        <v>4.3</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552</v>
      </c>
      <c r="AM60" s="358">
        <v>22432744</v>
      </c>
      <c r="AN60" s="359">
        <v>20470</v>
      </c>
      <c r="AO60" s="360">
        <v>21.5</v>
      </c>
      <c r="AP60" s="361">
        <v>26257</v>
      </c>
      <c r="AQ60" s="362">
        <v>0.1</v>
      </c>
      <c r="AR60" s="363">
        <v>21.4</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557</v>
      </c>
      <c r="AL61" s="364"/>
      <c r="AM61" s="365">
        <v>97516342</v>
      </c>
      <c r="AN61" s="366">
        <v>87774</v>
      </c>
      <c r="AO61" s="367">
        <v>0.6</v>
      </c>
      <c r="AP61" s="368">
        <v>104856</v>
      </c>
      <c r="AQ61" s="369">
        <v>3.4</v>
      </c>
      <c r="AR61" s="355">
        <v>-2.8</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552</v>
      </c>
      <c r="AM62" s="358">
        <v>20750114</v>
      </c>
      <c r="AN62" s="359">
        <v>18662</v>
      </c>
      <c r="AO62" s="360">
        <v>-2.5</v>
      </c>
      <c r="AP62" s="361">
        <v>26658</v>
      </c>
      <c r="AQ62" s="362">
        <v>1.1000000000000001</v>
      </c>
      <c r="AR62" s="363">
        <v>-3.6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gQrR14CCqnC0vWdD2z3UicC6YIKtk2vX8ouaqrFUG9asIHE6vTAZMAvJhO9aLHe5hZ70Edsz0dmY7eWHsww86w==" saltValue="pwnhI+KOwbGboFH//TG7L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558</v>
      </c>
    </row>
    <row r="121" spans="125:125" ht="13.5" hidden="1" customHeight="1" x14ac:dyDescent="0.2">
      <c r="DU121" s="279"/>
    </row>
  </sheetData>
  <sheetProtection algorithmName="SHA-512" hashValue="VGeXnU9yj2eOGngkRMICZ5cdO9Y4oDZ12yjZfKo0giLcULls283IVOBhO9QswV7n+QkKy7YtJOWPYX/cKkY3lw==" saltValue="28crWHH12icTTLuk+Kbq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559</v>
      </c>
    </row>
  </sheetData>
  <sheetProtection algorithmName="SHA-512" hashValue="3NQ8xokjl+PT9Xf6+xYlmnEOtTAXzov2ULRnFsbdpvYtwbxdOAvA0Ns/YZC/XCPVvlCnL78QOAxFcfQNSMu5gg==" saltValue="rExDFg4F7Rx0OkJstqh5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560</v>
      </c>
      <c r="G46" s="373" t="s">
        <v>561</v>
      </c>
      <c r="H46" s="373" t="s">
        <v>562</v>
      </c>
      <c r="I46" s="373" t="s">
        <v>563</v>
      </c>
      <c r="J46" s="374" t="s">
        <v>564</v>
      </c>
    </row>
    <row r="47" spans="2:10" ht="57.75" customHeight="1" x14ac:dyDescent="0.2">
      <c r="B47" s="7"/>
      <c r="C47" s="1153" t="s">
        <v>3</v>
      </c>
      <c r="D47" s="1153"/>
      <c r="E47" s="1154"/>
      <c r="F47" s="375">
        <v>3.54</v>
      </c>
      <c r="G47" s="376">
        <v>3.58</v>
      </c>
      <c r="H47" s="376">
        <v>3.59</v>
      </c>
      <c r="I47" s="376">
        <v>3.62</v>
      </c>
      <c r="J47" s="377">
        <v>3.65</v>
      </c>
    </row>
    <row r="48" spans="2:10" ht="57.75" customHeight="1" x14ac:dyDescent="0.2">
      <c r="B48" s="8"/>
      <c r="C48" s="1155" t="s">
        <v>4</v>
      </c>
      <c r="D48" s="1155"/>
      <c r="E48" s="1156"/>
      <c r="F48" s="378">
        <v>2.25</v>
      </c>
      <c r="G48" s="379">
        <v>2.39</v>
      </c>
      <c r="H48" s="379">
        <v>2.04</v>
      </c>
      <c r="I48" s="379">
        <v>1.93</v>
      </c>
      <c r="J48" s="380">
        <v>2.41</v>
      </c>
    </row>
    <row r="49" spans="2:10" ht="57.75" customHeight="1" thickBot="1" x14ac:dyDescent="0.25">
      <c r="B49" s="9"/>
      <c r="C49" s="1157" t="s">
        <v>5</v>
      </c>
      <c r="D49" s="1157"/>
      <c r="E49" s="1158"/>
      <c r="F49" s="381">
        <v>0.52</v>
      </c>
      <c r="G49" s="382">
        <v>0.12</v>
      </c>
      <c r="H49" s="382" t="s">
        <v>565</v>
      </c>
      <c r="I49" s="382" t="s">
        <v>566</v>
      </c>
      <c r="J49" s="383">
        <v>0.46</v>
      </c>
    </row>
    <row r="50" spans="2:10" ht="13.5" customHeight="1" x14ac:dyDescent="0.2"/>
  </sheetData>
  <sheetProtection algorithmName="SHA-512" hashValue="4KVsfzf3Y6ZwynqpR9uW1lYad481sbUFrzSC/IoX7iEzhno+FMYVPbBrMrtlSDTRxeUifmCzyfGNizWmtlLqEA==" saltValue="LfBHmq5MAs4j8BjwSVz9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2021-03-12T06:00:37Z</cp:lastPrinted>
  <dcterms:created xsi:type="dcterms:W3CDTF">2021-02-02T04:20:51Z</dcterms:created>
  <dcterms:modified xsi:type="dcterms:W3CDTF">2021-10-29T02:35:57Z</dcterms:modified>
  <cp:category/>
</cp:coreProperties>
</file>