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95324789-B7F6-45E6-817E-776F65CD9AE3}" xr6:coauthVersionLast="36" xr6:coauthVersionMax="36" xr10:uidLastSave="{00000000-0000-0000-0000-000000000000}"/>
  <bookViews>
    <workbookView xWindow="0" yWindow="0" windowWidth="19200" windowHeight="7590" tabRatio="7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BW38" i="10"/>
  <c r="BE38" i="10"/>
  <c r="U38" i="10"/>
  <c r="BW37" i="10"/>
  <c r="BE37" i="10"/>
  <c r="BW36" i="10"/>
  <c r="BE36" i="10"/>
  <c r="C36" i="10"/>
  <c r="C37" i="10" s="1"/>
  <c r="BW35" i="10"/>
  <c r="BE35" i="10"/>
  <c r="C35" i="10"/>
  <c r="C34" i="10"/>
  <c r="C38" i="10" l="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l="1"/>
  <c r="AM36" i="10" s="1"/>
  <c r="AM37" i="10" s="1"/>
  <c r="AM38" i="10" s="1"/>
  <c r="AM39" i="10" s="1"/>
  <c r="BE34" i="10"/>
  <c r="BW34" i="10"/>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<sst xmlns="http://schemas.openxmlformats.org/spreadsheetml/2006/main" count="1180" uniqueCount="658">
  <si>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</si>
  <si>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</si>
  <si>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</si>
  <si>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</si>
  <si>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</si>
  <si>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</si>
  <si>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</si>
  <si>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</si>
  <si>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</si>
  <si>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</si>
  <si>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</si>
  <si>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</si>
  <si>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</si>
  <si>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</si>
  <si>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</si>
  <si>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</si>
  <si>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</si>
  <si>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</si>
  <si>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</si>
  <si>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</si>
  <si>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</si>
  <si>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</si>
  <si>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</si>
  <si>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</si>
  <si>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</si>
  <si>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</si>
  <si>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</si>
  <si>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</si>
  <si>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</si>
  <si>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</si>
  <si>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</si>
  <si>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</si>
  <si>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</si>
  <si>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</si>
  <si>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</si>
  <si>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</si>
  <si>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</si>
  <si>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</si>
  <si>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</si>
  <si>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</si>
  <si>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</si>
  <si>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</si>
  <si>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</si>
  <si>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</si>
  <si>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</si>
  <si>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</si>
  <si>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</si>
  <si>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</si>
  <si>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</si>
  <si>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</si>
  <si>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</si>
  <si>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</si>
  <si>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</si>
  <si>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</si>
  <si>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</si>
  <si>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</si>
  <si>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</si>
  <si>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</si>
  <si>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</si>
  <si>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</si>
  <si>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</si>
  <si>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</si>
  <si>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</si>
  <si>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</si>
  <si>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</si>
  <si>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</si>
  <si>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</si>
  <si>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</si>
  <si>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</si>
  <si>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</si>
  <si>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</si>
  <si>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</si>
  <si>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</si>
  <si>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</si>
  <si>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</si>
  <si>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</si>
  <si>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</si>
  <si>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</si>
  <si>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</si>
  <si>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</si>
  <si>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</si>
  <si>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</si>
  <si>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</si>
  <si>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</si>
  <si>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</si>
  <si>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</si>
  <si>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</si>
  <si>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</si>
  <si>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</si>
  <si>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</si>
  <si>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</si>
  <si>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</si>
  <si>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</si>
  <si>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</si>
  <si>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</si>
  <si>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</si>
  <si>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</si>
  <si>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</si>
  <si>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</si>
  <si>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</si>
  <si>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</si>
  <si>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</si>
  <si>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</si>
  <si>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</si>
  <si>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</si>
  <si>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</si>
  <si>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</si>
  <si>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</si>
  <si>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</si>
  <si>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</si>
  <si>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</si>
  <si>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</si>
  <si>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</si>
  <si>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</si>
  <si>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</si>
  <si>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</si>
  <si>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</si>
  <si>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</si>
  <si>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</si>
  <si>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</si>
  <si>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</si>
  <si>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</si>
  <si>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</si>
  <si>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</si>
  <si>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</si>
  <si>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</si>
  <si>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</si>
  <si>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</si>
  <si>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</si>
  <si>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</si>
  <si>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</si>
  <si>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</si>
  <si>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</si>
  <si>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</si>
  <si>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</si>
  <si>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</si>
  <si>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</si>
  <si>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</si>
  <si>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</si>
  <si>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</si>
  <si>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</si>
  <si>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</si>
  <si>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</si>
  <si>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</si>
  <si>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</si>
  <si>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</si>
  <si>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</si>
  <si>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</si>
  <si>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</si>
  <si>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</si>
  <si>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</si>
  <si>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自動車運送事業会計</t>
    <phoneticPr fontId="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</si>
  <si>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</si>
  <si>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</si>
  <si>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</si>
  <si>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</si>
  <si>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</si>
  <si>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</si>
  <si>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</si>
  <si>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</si>
  <si>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</si>
  <si>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</si>
  <si>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</si>
  <si>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</si>
  <si>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</si>
  <si>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</si>
  <si>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</si>
  <si>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</si>
  <si>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</si>
  <si>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</si>
  <si>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</si>
  <si>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</si>
  <si>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</si>
  <si>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</si>
  <si>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</si>
  <si>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</si>
  <si>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</si>
  <si>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</si>
  <si>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</si>
  <si>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</si>
  <si>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</si>
  <si>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</si>
  <si>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</si>
  <si>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</si>
  <si>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</si>
  <si>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</si>
  <si>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</si>
  <si>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</si>
  <si>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</si>
  <si>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</si>
  <si>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</si>
  <si>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</si>
  <si>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</si>
  <si>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</si>
  <si>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</si>
  <si>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</si>
  <si>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</si>
  <si>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</si>
  <si>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</si>
  <si>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</si>
  <si>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</si>
  <si>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</si>
  <si>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</si>
  <si>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</si>
  <si>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</si>
  <si>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</si>
  <si>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</si>
  <si>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</si>
  <si>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</si>
  <si>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</si>
  <si>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</si>
  <si>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</si>
  <si>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</si>
  <si>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宮城県仙台市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</si>
  <si>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</si>
  <si>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</si>
  <si>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</si>
  <si>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</si>
  <si>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</si>
  <si>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</si>
  <si>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</si>
  <si>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</si>
  <si>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</si>
  <si>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</si>
  <si>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</si>
  <si>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</si>
  <si>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</si>
  <si>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</si>
  <si>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</si>
  <si>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</si>
  <si>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</si>
  <si>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</si>
  <si>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</si>
  <si>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</si>
  <si>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</si>
  <si>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</si>
  <si>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</si>
  <si>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</si>
  <si>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</si>
  <si>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</si>
  <si>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</si>
  <si>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</si>
  <si>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</si>
  <si>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</si>
  <si>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</si>
  <si>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</si>
  <si>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</si>
  <si>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</si>
  <si>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</si>
  <si>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</si>
  <si>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</si>
  <si>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</si>
  <si>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</si>
  <si>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</si>
  <si>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</si>
  <si>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</si>
  <si>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</si>
  <si>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</si>
  <si>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</si>
  <si>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</si>
  <si>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</si>
  <si>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</si>
  <si>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</si>
  <si>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</si>
  <si>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</si>
  <si>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</si>
  <si>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</si>
  <si>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</si>
  <si>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</si>
  <si>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</si>
  <si>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</si>
  <si>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</si>
  <si>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</si>
  <si>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</si>
  <si>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</si>
  <si>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</si>
  <si>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</si>
  <si>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</si>
  <si>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</si>
  <si>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</si>
  <si>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</si>
  <si>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</si>
  <si>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</si>
  <si>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</si>
  <si>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</si>
  <si>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</si>
  <si>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</si>
  <si>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</si>
  <si>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</si>
  <si>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</si>
  <si>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</si>
  <si>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</si>
  <si>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</si>
  <si>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</si>
  <si>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</si>
  <si>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</si>
  <si>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</si>
  <si>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</si>
  <si>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</si>
  <si>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</si>
  <si>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</si>
  <si>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</si>
  <si>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</si>
  <si>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</si>
  <si>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</si>
  <si>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</si>
  <si>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</si>
  <si>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</si>
  <si>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</si>
  <si>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</si>
  <si>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</si>
  <si>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</si>
  <si>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</si>
  <si>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</si>
  <si>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</si>
  <si>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</si>
  <si>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</si>
  <si>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</si>
  <si>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</si>
  <si>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</si>
  <si>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</si>
  <si>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</si>
  <si>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</si>
  <si>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</si>
  <si>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</si>
  <si>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</si>
  <si>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</si>
  <si>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</si>
  <si>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</si>
  <si>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</si>
  <si>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</si>
  <si>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</si>
  <si>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</si>
  <si>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</si>
  <si>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</si>
  <si>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</si>
  <si>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</si>
  <si>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</si>
  <si>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</si>
  <si>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</si>
  <si>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</si>
  <si>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</si>
  <si>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</si>
  <si>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</si>
  <si>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</si>
  <si>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</si>
  <si>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</si>
  <si>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</si>
  <si>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</si>
  <si>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</si>
  <si>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</si>
  <si>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</si>
  <si>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</si>
  <si>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</si>
  <si>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</si>
  <si>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</si>
  <si>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</si>
  <si>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</si>
  <si>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</si>
  <si>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</si>
  <si>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</si>
  <si>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</si>
  <si>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</si>
  <si>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</si>
  <si>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</si>
  <si>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</si>
  <si>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</si>
  <si>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</si>
  <si>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宮城県仙台市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</si>
  <si>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</si>
  <si>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</si>
  <si>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</si>
  <si>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</si>
  <si>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</si>
  <si>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</si>
  <si>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</si>
  <si>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</si>
  <si>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</si>
  <si>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</si>
  <si>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</si>
  <si>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</si>
  <si>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</si>
  <si>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</si>
  <si>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</si>
  <si>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</si>
  <si>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</si>
  <si>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</si>
  <si>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</si>
  <si>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</si>
  <si>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都市改造事業特別会計</t>
    <phoneticPr fontId="5"/>
  </si>
  <si>
    <t>-</t>
    <phoneticPr fontId="5"/>
  </si>
  <si>
    <t>公共用地先行取得事業特別会計</t>
    <phoneticPr fontId="5"/>
  </si>
  <si>
    <t>-</t>
    <phoneticPr fontId="5"/>
  </si>
  <si>
    <t>母子父子寡婦福祉資金貸付事業特別会計</t>
    <phoneticPr fontId="5"/>
  </si>
  <si>
    <t>新墓園事業特別会計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</si>
  <si>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</si>
  <si>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</si>
  <si>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</si>
  <si>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</si>
  <si>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</si>
  <si>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</si>
  <si>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</si>
  <si>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</si>
  <si>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</si>
  <si>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</si>
  <si>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</si>
  <si>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</si>
  <si>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</si>
  <si>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</si>
  <si>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</si>
  <si>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</si>
  <si>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</si>
  <si>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</si>
  <si>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</si>
  <si>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下水道事業会計</t>
    <phoneticPr fontId="5"/>
  </si>
  <si>
    <t>法適用企業</t>
    <phoneticPr fontId="5"/>
  </si>
  <si>
    <t>自動車運送事業会計</t>
    <phoneticPr fontId="5"/>
  </si>
  <si>
    <t>高速鉄道事業会計</t>
    <phoneticPr fontId="5"/>
  </si>
  <si>
    <t>水道事業会計</t>
    <phoneticPr fontId="5"/>
  </si>
  <si>
    <t>法適用企業</t>
    <phoneticPr fontId="5"/>
  </si>
  <si>
    <t>ガス事業会計</t>
    <phoneticPr fontId="5"/>
  </si>
  <si>
    <t>病院事業会計</t>
    <phoneticPr fontId="5"/>
  </si>
  <si>
    <t>中央卸売市場事業特別会計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</si>
  <si>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</si>
  <si>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</si>
  <si>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</si>
  <si>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</si>
  <si>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</si>
  <si>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</si>
  <si>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</si>
  <si>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</si>
  <si>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</si>
  <si>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</si>
  <si>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</si>
  <si>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</si>
  <si>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</si>
  <si>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</si>
  <si>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</si>
  <si>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</si>
  <si>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</si>
  <si>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</si>
  <si>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</si>
  <si>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</si>
  <si>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</si>
  <si>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</si>
  <si>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</si>
  <si>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</si>
  <si>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</si>
  <si>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</si>
  <si>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</si>
  <si>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</si>
  <si>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</si>
  <si>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</si>
  <si>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</si>
  <si>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</si>
  <si>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</si>
  <si>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</si>
  <si>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</si>
  <si>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</si>
  <si>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</si>
  <si>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</si>
  <si>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</si>
  <si>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</si>
  <si>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</si>
  <si>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</si>
  <si>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</si>
  <si>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</si>
  <si>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</si>
  <si>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</si>
  <si>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</si>
  <si>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</si>
  <si>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</si>
  <si>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</si>
  <si>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</si>
  <si>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</si>
  <si>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</si>
  <si>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</si>
  <si>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</si>
  <si>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</si>
  <si>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</si>
  <si>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</si>
  <si>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</si>
  <si>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</si>
  <si>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</si>
  <si>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</si>
  <si>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</si>
  <si>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</si>
  <si>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</si>
  <si>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</si>
  <si>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</si>
  <si>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</si>
  <si>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</si>
  <si>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</si>
  <si>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</si>
  <si>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</si>
  <si>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</si>
  <si>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</si>
  <si>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</si>
  <si>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</si>
  <si>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</si>
  <si>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</si>
  <si>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</si>
  <si>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</si>
  <si>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</si>
  <si>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</si>
  <si>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</si>
  <si>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</si>
  <si>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</si>
  <si>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</si>
  <si>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</si>
  <si>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</si>
  <si>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</si>
  <si>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</si>
  <si>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</si>
  <si>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</si>
  <si>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</si>
  <si>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</si>
  <si>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</si>
  <si>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</si>
  <si>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</si>
  <si>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</si>
  <si>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</si>
  <si>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</si>
  <si>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</si>
  <si>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</si>
  <si>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</si>
  <si>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</si>
  <si>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</si>
  <si>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</si>
  <si>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</si>
  <si>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</si>
  <si>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</si>
  <si>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</si>
  <si>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</si>
  <si>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</si>
  <si>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</si>
  <si>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</si>
  <si>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</si>
  <si>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</si>
  <si>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</si>
  <si>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</si>
  <si>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</si>
  <si>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</si>
  <si>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</si>
  <si>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</si>
  <si>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</si>
  <si>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</si>
  <si>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</si>
  <si>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</si>
  <si>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</si>
  <si>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</si>
  <si>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</si>
  <si>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</si>
  <si>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</si>
  <si>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</si>
  <si>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</si>
  <si>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</si>
  <si>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</si>
  <si>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</si>
  <si>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</si>
  <si>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</si>
  <si>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</si>
  <si>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</si>
  <si>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</si>
  <si>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</si>
  <si>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</si>
  <si>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</si>
  <si>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</si>
  <si>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</si>
  <si>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</si>
  <si>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</si>
  <si>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</si>
  <si>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</si>
  <si>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</si>
  <si>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</si>
  <si>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</si>
  <si>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</si>
  <si>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</si>
  <si>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</si>
  <si>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1.87</t>
  </si>
  <si>
    <t>▲ 1.98</t>
  </si>
  <si>
    <t>▲ 0.95</t>
  </si>
  <si>
    <t>自動車運送事業会計</t>
  </si>
  <si>
    <t>▲ 0.09</t>
  </si>
  <si>
    <t>▲ 0.16</t>
  </si>
  <si>
    <t>▲ 0.23</t>
  </si>
  <si>
    <t>▲ 0.15</t>
  </si>
  <si>
    <t>▲ 0.10</t>
  </si>
  <si>
    <t>水道事業会計</t>
  </si>
  <si>
    <t>下水道事業会計</t>
  </si>
  <si>
    <t>ガス事業会計</t>
  </si>
  <si>
    <t>一般会計</t>
  </si>
  <si>
    <t>病院事業会計</t>
  </si>
  <si>
    <t>介護保険事業特別会計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</si>
  <si>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</si>
  <si>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</si>
  <si>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</si>
  <si>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</si>
  <si>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</si>
  <si>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</si>
  <si>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</si>
  <si>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</si>
  <si>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</si>
  <si>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基金からの繰入金
26,863百万円</t>
    <rPh sb="0" eb="2">
      <t>キキン</t>
    </rPh>
    <rPh sb="5" eb="7">
      <t>クリイレ</t>
    </rPh>
    <rPh sb="7" eb="8">
      <t>キン</t>
    </rPh>
    <rPh sb="15" eb="18">
      <t>ヒャクマンエン</t>
    </rPh>
    <phoneticPr fontId="3"/>
  </si>
  <si>
    <t>基金からの繰入金
29,703百万円</t>
    <rPh sb="0" eb="2">
      <t>キキン</t>
    </rPh>
    <rPh sb="5" eb="7">
      <t>クリイレ</t>
    </rPh>
    <rPh sb="7" eb="8">
      <t>キン</t>
    </rPh>
    <rPh sb="15" eb="18">
      <t>ヒャクマンエン</t>
    </rPh>
    <phoneticPr fontId="3"/>
  </si>
  <si>
    <t>-</t>
    <phoneticPr fontId="2"/>
  </si>
  <si>
    <t>宮城県後期高齢者医療広域連合</t>
  </si>
  <si>
    <t>一般会計及び特別会計</t>
    <phoneticPr fontId="2"/>
  </si>
  <si>
    <t>（公財）仙台観光国際協会</t>
    <rPh sb="4" eb="6">
      <t>センダイ</t>
    </rPh>
    <rPh sb="6" eb="8">
      <t>カンコウ</t>
    </rPh>
    <rPh sb="8" eb="10">
      <t>コクサイ</t>
    </rPh>
    <rPh sb="10" eb="12">
      <t>キョウカイ</t>
    </rPh>
    <phoneticPr fontId="5"/>
  </si>
  <si>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</si>
  <si>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</si>
  <si>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</si>
  <si>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</si>
  <si>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</si>
  <si>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</si>
  <si>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</si>
  <si>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</si>
  <si>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</si>
  <si>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</si>
  <si>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</si>
  <si>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</si>
  <si>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</si>
  <si>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</si>
  <si>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</si>
  <si>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</si>
  <si>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（公財）瑞鳳殿</t>
    <rPh sb="4" eb="5">
      <t>ズイ</t>
    </rPh>
    <rPh sb="5" eb="6">
      <t>ホウ</t>
    </rPh>
    <rPh sb="6" eb="7">
      <t>デン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</si>
  <si>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</si>
  <si>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</si>
  <si>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</si>
  <si>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</si>
  <si>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</si>
  <si>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</si>
  <si>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</si>
  <si>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</si>
  <si>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</si>
  <si>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t>
    <phoneticPr fontId="2"/>
  </si>
  <si>
    <t>高速鉄道建設基金</t>
    <rPh sb="0" eb="8">
      <t>コウソクテツドウケンセツキキン</t>
    </rPh>
    <phoneticPr fontId="5"/>
  </si>
  <si>
    <t>市庁舎整備基金（R1新設）</t>
    <rPh sb="0" eb="3">
      <t>シチョウシャ</t>
    </rPh>
    <rPh sb="3" eb="5">
      <t>セイビ</t>
    </rPh>
    <rPh sb="5" eb="7">
      <t>キキン</t>
    </rPh>
    <rPh sb="10" eb="12">
      <t>シンセツ</t>
    </rPh>
    <phoneticPr fontId="5"/>
  </si>
  <si>
    <t>震災復興基金</t>
    <rPh sb="0" eb="2">
      <t>シンサイ</t>
    </rPh>
    <rPh sb="2" eb="4">
      <t>フッコウ</t>
    </rPh>
    <rPh sb="4" eb="6">
      <t>キキン</t>
    </rPh>
    <phoneticPr fontId="5"/>
  </si>
  <si>
    <t>公共施設保全整備基金</t>
    <rPh sb="0" eb="10">
      <t>コウキョウシセツホゼンセイビキキン</t>
    </rPh>
    <phoneticPr fontId="5"/>
  </si>
  <si>
    <t>東日本大震災復興交付金基金</t>
    <rPh sb="0" eb="1">
      <t>ヒガシ</t>
    </rPh>
    <rPh sb="1" eb="3">
      <t>ニホン</t>
    </rPh>
    <rPh sb="3" eb="6">
      <t>ダイシンサイ</t>
    </rPh>
    <rPh sb="6" eb="8">
      <t>フッコウ</t>
    </rPh>
    <rPh sb="8" eb="11">
      <t>コウフキン</t>
    </rPh>
    <rPh sb="11" eb="13">
      <t>キキン</t>
    </rPh>
    <phoneticPr fontId="5"/>
  </si>
  <si>
    <t>―</t>
    <phoneticPr fontId="2"/>
  </si>
  <si>
    <t>法非適用　基金からの繰入金592百万円</t>
    <rPh sb="0" eb="1">
      <t>ホウ</t>
    </rPh>
    <rPh sb="1" eb="2">
      <t>ヒ</t>
    </rPh>
    <rPh sb="2" eb="4">
      <t>テキヨウ</t>
    </rPh>
    <phoneticPr fontId="2"/>
  </si>
  <si>
    <t>法非適用</t>
    <rPh sb="0" eb="1">
      <t>ホウ</t>
    </rPh>
    <rPh sb="1" eb="2">
      <t>ヒ</t>
    </rPh>
    <rPh sb="2" eb="4">
      <t>テキヨウ</t>
    </rPh>
    <phoneticPr fontId="2"/>
  </si>
  <si>
    <t>法非適用　基金からの繰入金596百万円</t>
    <rPh sb="0" eb="1">
      <t>ホウ</t>
    </rPh>
    <rPh sb="1" eb="2">
      <t>ヒ</t>
    </rPh>
    <rPh sb="2" eb="4">
      <t>テキヨウ</t>
    </rPh>
    <phoneticPr fontId="2"/>
  </si>
  <si>
    <t>法非適用</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</si>
  <si>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</si>
  <si>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</si>
  <si>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</si>
  <si>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</si>
  <si>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</si>
  <si>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実質公債費比率については、比率算定における分母となる標準財政規模が増加傾向にあることから比率が徐々に減少している。
将来負担比率については、公営企業債等繰入見込額 の減少等による将来負担額の減少によって、実質公債費比率と同様、徐々に比率が減少している。
健全化判断比率としてはいずれも年度が進むごとに改善が進んでおり、類似団体内平均のトレンドとおおむね一致した推移となっている。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</si>
  <si>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</si>
  <si>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</si>
  <si>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</si>
  <si>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将来負担比率については、公営企業債等繰入見込額の減少等による将来負担額の減少によって、徐々に比率が減少しており、有形固定資産減価償却率とともに類似団体平均を下回って推移している。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t>
    <rPh sb="0" eb="2">
      <t>ショウライ</t>
    </rPh>
    <rPh sb="2" eb="4">
      <t>フタン</t>
    </rPh>
    <rPh sb="4" eb="6">
      <t>ヒリツ</t>
    </rPh>
    <rPh sb="12" eb="14">
      <t>コウエイ</t>
    </rPh>
    <rPh sb="14" eb="16">
      <t>キギョウ</t>
    </rPh>
    <rPh sb="16" eb="18">
      <t>サイナド</t>
    </rPh>
    <rPh sb="18" eb="20">
      <t>クリイレ</t>
    </rPh>
    <rPh sb="20" eb="22">
      <t>ミコミ</t>
    </rPh>
    <rPh sb="22" eb="23">
      <t>ガク</t>
    </rPh>
    <rPh sb="24" eb="26">
      <t>ゲンショウ</t>
    </rPh>
    <rPh sb="26" eb="27">
      <t>トウ</t>
    </rPh>
    <rPh sb="30" eb="32">
      <t>ショウライ</t>
    </rPh>
    <rPh sb="32" eb="34">
      <t>フタン</t>
    </rPh>
    <rPh sb="34" eb="35">
      <t>ガク</t>
    </rPh>
    <rPh sb="36" eb="38">
      <t>ゲンショウ</t>
    </rPh>
    <rPh sb="43" eb="45">
      <t>ジョジョ</t>
    </rPh>
    <rPh sb="46" eb="48">
      <t>ヒリツ</t>
    </rPh>
    <rPh sb="49" eb="51">
      <t>ゲンショウ</t>
    </rPh>
    <rPh sb="56" eb="58">
      <t>ユウケイ</t>
    </rPh>
    <rPh sb="58" eb="60">
      <t>コテイ</t>
    </rPh>
    <rPh sb="60" eb="62">
      <t>シサン</t>
    </rPh>
    <rPh sb="62" eb="64">
      <t>ゲンカ</t>
    </rPh>
    <rPh sb="64" eb="66">
      <t>ショウキャク</t>
    </rPh>
    <rPh sb="66" eb="67">
      <t>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</si>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</sst>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4BC3CF-0BC6-451D-9B13-67D68F9B0FA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35EA-4EA1-B107-E682905F43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89320</c:v>
                </c:pt>
                <c:pt idx="1">
                  <c:v>54585</c:v>
                </c:pt>
                <c:pt idx="2">
                  <c:v>56254</c:v>
                </c:pt>
                <c:pt idx="3">
                  <c:v>57255</c:v>
                </c:pt>
                <c:pt idx="4">
                  <c:v>51496</c:v>
                </c:pt>
              </c:numCache>
            </c:numRef>
          </c:val>
          <c:smooth val="0"/>
          <c:extLst>
            <c:ext xmlns:c16="http://schemas.microsoft.com/office/drawing/2014/chart" uri="{C3380CC4-5D6E-409C-BE32-E72D297353CC}">
              <c16:uniqueId val="{00000001-35EA-4EA1-B107-E682905F43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c:v>
                </c:pt>
                <c:pt idx="1">
                  <c:v>1.39</c:v>
                </c:pt>
                <c:pt idx="2">
                  <c:v>1.33</c:v>
                </c:pt>
                <c:pt idx="3">
                  <c:v>1.2</c:v>
                </c:pt>
                <c:pt idx="4">
                  <c:v>1.38</c:v>
                </c:pt>
              </c:numCache>
            </c:numRef>
          </c:val>
          <c:extLst>
            <c:ext xmlns:c16="http://schemas.microsoft.com/office/drawing/2014/chart" uri="{C3380CC4-5D6E-409C-BE32-E72D297353CC}">
              <c16:uniqueId val="{00000000-0549-41CC-80B6-65872B18CD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13.61</c:v>
                </c:pt>
                <c:pt idx="1">
                  <c:v>12.3</c:v>
                </c:pt>
                <c:pt idx="2">
                  <c:v>9.1999999999999993</c:v>
                </c:pt>
                <c:pt idx="3">
                  <c:v>8.92</c:v>
                </c:pt>
                <c:pt idx="4">
                  <c:v>9.6199999999999992</c:v>
                </c:pt>
              </c:numCache>
            </c:numRef>
          </c:val>
          <c:extLst>
            <c:ext xmlns:c16="http://schemas.microsoft.com/office/drawing/2014/chart" uri="{C3380CC4-5D6E-409C-BE32-E72D297353CC}">
              <c16:uniqueId val="{00000001-0549-41CC-80B6-65872B18CD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0.65</c:v>
                </c:pt>
                <c:pt idx="1">
                  <c:v>-1.87</c:v>
                </c:pt>
                <c:pt idx="2">
                  <c:v>-1.98</c:v>
                </c:pt>
                <c:pt idx="3">
                  <c:v>-0.95</c:v>
                </c:pt>
                <c:pt idx="4">
                  <c:v>0.25</c:v>
                </c:pt>
              </c:numCache>
            </c:numRef>
          </c:val>
          <c:smooth val="0"/>
          <c:extLst>
            <c:ext xmlns:c16="http://schemas.microsoft.com/office/drawing/2014/chart" uri="{C3380CC4-5D6E-409C-BE32-E72D297353CC}">
              <c16:uniqueId val="{00000002-0549-41CC-80B6-65872B18CD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0.14000000000000001</c:v>
                </c:pt>
                <c:pt idx="2">
                  <c:v>#N/A</c:v>
                </c:pt>
                <c:pt idx="3">
                  <c:v>0.04</c:v>
                </c:pt>
                <c:pt idx="4">
                  <c:v>#N/A</c:v>
                </c:pt>
                <c:pt idx="5">
                  <c:v>0.14000000000000001</c:v>
                </c:pt>
                <c:pt idx="6">
                  <c:v>#N/A</c:v>
                </c:pt>
                <c:pt idx="7">
                  <c:v>0.25</c:v>
                </c:pt>
                <c:pt idx="8">
                  <c:v>#N/A</c:v>
                </c:pt>
                <c:pt idx="9">
                  <c:v>0.05</c:v>
                </c:pt>
              </c:numCache>
            </c:numRef>
          </c:val>
          <c:extLst>
            <c:ext xmlns:c16="http://schemas.microsoft.com/office/drawing/2014/chart" uri="{C3380CC4-5D6E-409C-BE32-E72D297353CC}">
              <c16:uniqueId val="{00000000-BDC9-4D91-9E25-94D08F05B2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C9-4D91-9E25-94D08F05B26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1.1399999999999999</c:v>
                </c:pt>
                <c:pt idx="2">
                  <c:v>#N/A</c:v>
                </c:pt>
                <c:pt idx="3">
                  <c:v>1.26</c:v>
                </c:pt>
                <c:pt idx="4">
                  <c:v>#N/A</c:v>
                </c:pt>
                <c:pt idx="5">
                  <c:v>1.23</c:v>
                </c:pt>
                <c:pt idx="6">
                  <c:v>#N/A</c:v>
                </c:pt>
                <c:pt idx="7">
                  <c:v>7.0000000000000007E-2</c:v>
                </c:pt>
                <c:pt idx="8">
                  <c:v>#N/A</c:v>
                </c:pt>
                <c:pt idx="9">
                  <c:v>0.1</c:v>
                </c:pt>
              </c:numCache>
            </c:numRef>
          </c:val>
          <c:extLst>
            <c:ext xmlns:c16="http://schemas.microsoft.com/office/drawing/2014/chart" uri="{C3380CC4-5D6E-409C-BE32-E72D297353CC}">
              <c16:uniqueId val="{00000002-BDC9-4D91-9E25-94D08F05B26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0.51</c:v>
                </c:pt>
                <c:pt idx="2">
                  <c:v>#N/A</c:v>
                </c:pt>
                <c:pt idx="3">
                  <c:v>0.82</c:v>
                </c:pt>
                <c:pt idx="4">
                  <c:v>#N/A</c:v>
                </c:pt>
                <c:pt idx="5">
                  <c:v>0.96</c:v>
                </c:pt>
                <c:pt idx="6">
                  <c:v>#N/A</c:v>
                </c:pt>
                <c:pt idx="7">
                  <c:v>0.76</c:v>
                </c:pt>
                <c:pt idx="8">
                  <c:v>#N/A</c:v>
                </c:pt>
                <c:pt idx="9">
                  <c:v>0.67</c:v>
                </c:pt>
              </c:numCache>
            </c:numRef>
          </c:val>
          <c:extLst>
            <c:ext xmlns:c16="http://schemas.microsoft.com/office/drawing/2014/chart" uri="{C3380CC4-5D6E-409C-BE32-E72D297353CC}">
              <c16:uniqueId val="{00000003-BDC9-4D91-9E25-94D08F05B26F}"/>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1.74</c:v>
                </c:pt>
                <c:pt idx="2">
                  <c:v>#N/A</c:v>
                </c:pt>
                <c:pt idx="3">
                  <c:v>1.64</c:v>
                </c:pt>
                <c:pt idx="4">
                  <c:v>#N/A</c:v>
                </c:pt>
                <c:pt idx="5">
                  <c:v>1.06</c:v>
                </c:pt>
                <c:pt idx="6">
                  <c:v>#N/A</c:v>
                </c:pt>
                <c:pt idx="7">
                  <c:v>0.96</c:v>
                </c:pt>
                <c:pt idx="8">
                  <c:v>#N/A</c:v>
                </c:pt>
                <c:pt idx="9">
                  <c:v>0.98</c:v>
                </c:pt>
              </c:numCache>
            </c:numRef>
          </c:val>
          <c:extLst>
            <c:ext xmlns:c16="http://schemas.microsoft.com/office/drawing/2014/chart" uri="{C3380CC4-5D6E-409C-BE32-E72D297353CC}">
              <c16:uniqueId val="{00000004-BDC9-4D91-9E25-94D08F05B26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1.33</c:v>
                </c:pt>
                <c:pt idx="2">
                  <c:v>#N/A</c:v>
                </c:pt>
                <c:pt idx="3">
                  <c:v>1.36</c:v>
                </c:pt>
                <c:pt idx="4">
                  <c:v>#N/A</c:v>
                </c:pt>
                <c:pt idx="5">
                  <c:v>1.3</c:v>
                </c:pt>
                <c:pt idx="6">
                  <c:v>#N/A</c:v>
                </c:pt>
                <c:pt idx="7">
                  <c:v>1.17</c:v>
                </c:pt>
                <c:pt idx="8">
                  <c:v>#N/A</c:v>
                </c:pt>
                <c:pt idx="9">
                  <c:v>1.35</c:v>
                </c:pt>
              </c:numCache>
            </c:numRef>
          </c:val>
          <c:extLst>
            <c:ext xmlns:c16="http://schemas.microsoft.com/office/drawing/2014/chart" uri="{C3380CC4-5D6E-409C-BE32-E72D297353CC}">
              <c16:uniqueId val="{00000005-BDC9-4D91-9E25-94D08F05B26F}"/>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c:v>
                </c:pt>
                <c:pt idx="2">
                  <c:v>#N/A</c:v>
                </c:pt>
                <c:pt idx="3">
                  <c:v>2.2000000000000002</c:v>
                </c:pt>
                <c:pt idx="4">
                  <c:v>#N/A</c:v>
                </c:pt>
                <c:pt idx="5">
                  <c:v>1.34</c:v>
                </c:pt>
                <c:pt idx="6">
                  <c:v>#N/A</c:v>
                </c:pt>
                <c:pt idx="7">
                  <c:v>1.46</c:v>
                </c:pt>
                <c:pt idx="8">
                  <c:v>#N/A</c:v>
                </c:pt>
                <c:pt idx="9">
                  <c:v>1.69</c:v>
                </c:pt>
              </c:numCache>
            </c:numRef>
          </c:val>
          <c:extLst>
            <c:ext xmlns:c16="http://schemas.microsoft.com/office/drawing/2014/chart" uri="{C3380CC4-5D6E-409C-BE32-E72D297353CC}">
              <c16:uniqueId val="{00000006-BDC9-4D91-9E25-94D08F05B26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4.21</c:v>
                </c:pt>
                <c:pt idx="2">
                  <c:v>#N/A</c:v>
                </c:pt>
                <c:pt idx="3">
                  <c:v>4.6100000000000003</c:v>
                </c:pt>
                <c:pt idx="4">
                  <c:v>#N/A</c:v>
                </c:pt>
                <c:pt idx="5">
                  <c:v>3.76</c:v>
                </c:pt>
                <c:pt idx="6">
                  <c:v>#N/A</c:v>
                </c:pt>
                <c:pt idx="7">
                  <c:v>3.32</c:v>
                </c:pt>
                <c:pt idx="8">
                  <c:v>#N/A</c:v>
                </c:pt>
                <c:pt idx="9">
                  <c:v>2.98</c:v>
                </c:pt>
              </c:numCache>
            </c:numRef>
          </c:val>
          <c:extLst>
            <c:ext xmlns:c16="http://schemas.microsoft.com/office/drawing/2014/chart" uri="{C3380CC4-5D6E-409C-BE32-E72D297353CC}">
              <c16:uniqueId val="{00000007-BDC9-4D91-9E25-94D08F05B26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5.99</c:v>
                </c:pt>
                <c:pt idx="2">
                  <c:v>#N/A</c:v>
                </c:pt>
                <c:pt idx="3">
                  <c:v>6.06</c:v>
                </c:pt>
                <c:pt idx="4">
                  <c:v>#N/A</c:v>
                </c:pt>
                <c:pt idx="5">
                  <c:v>5.6</c:v>
                </c:pt>
                <c:pt idx="6">
                  <c:v>#N/A</c:v>
                </c:pt>
                <c:pt idx="7">
                  <c:v>5.94</c:v>
                </c:pt>
                <c:pt idx="8">
                  <c:v>#N/A</c:v>
                </c:pt>
                <c:pt idx="9">
                  <c:v>5.66</c:v>
                </c:pt>
              </c:numCache>
            </c:numRef>
          </c:val>
          <c:extLst>
            <c:ext xmlns:c16="http://schemas.microsoft.com/office/drawing/2014/chart" uri="{C3380CC4-5D6E-409C-BE32-E72D297353CC}">
              <c16:uniqueId val="{00000008-BDC9-4D91-9E25-94D08F05B26F}"/>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0.09</c:v>
                </c:pt>
                <c:pt idx="1">
                  <c:v>#N/A</c:v>
                </c:pt>
                <c:pt idx="2">
                  <c:v>0.16</c:v>
                </c:pt>
                <c:pt idx="3">
                  <c:v>#N/A</c:v>
                </c:pt>
                <c:pt idx="4">
                  <c:v>0.23</c:v>
                </c:pt>
                <c:pt idx="5">
                  <c:v>#N/A</c:v>
                </c:pt>
                <c:pt idx="6">
                  <c:v>0.15</c:v>
                </c:pt>
                <c:pt idx="7">
                  <c:v>#N/A</c:v>
                </c:pt>
                <c:pt idx="8">
                  <c:v>0.1</c:v>
                </c:pt>
                <c:pt idx="9">
                  <c:v>#N/A</c:v>
                </c:pt>
              </c:numCache>
            </c:numRef>
          </c:val>
          <c:extLst>
            <c:ext xmlns:c16="http://schemas.microsoft.com/office/drawing/2014/chart" uri="{C3380CC4-5D6E-409C-BE32-E72D297353CC}">
              <c16:uniqueId val="{00000009-BDC9-4D91-9E25-94D08F05B2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49550</c:v>
                </c:pt>
                <c:pt idx="5">
                  <c:v>49337</c:v>
                </c:pt>
                <c:pt idx="8">
                  <c:v>50554</c:v>
                </c:pt>
                <c:pt idx="11">
                  <c:v>50888</c:v>
                </c:pt>
                <c:pt idx="14">
                  <c:v>51419</c:v>
                </c:pt>
              </c:numCache>
            </c:numRef>
          </c:val>
          <c:extLst>
            <c:ext xmlns:c16="http://schemas.microsoft.com/office/drawing/2014/chart" uri="{C3380CC4-5D6E-409C-BE32-E72D297353CC}">
              <c16:uniqueId val="{00000000-B98C-4A7F-B835-1342084ECF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62</c:v>
                </c:pt>
                <c:pt idx="3">
                  <c:v>5</c:v>
                </c:pt>
                <c:pt idx="6">
                  <c:v>4</c:v>
                </c:pt>
                <c:pt idx="9">
                  <c:v>4</c:v>
                </c:pt>
                <c:pt idx="12">
                  <c:v>0</c:v>
                </c:pt>
              </c:numCache>
            </c:numRef>
          </c:val>
          <c:extLst>
            <c:ext xmlns:c16="http://schemas.microsoft.com/office/drawing/2014/chart" uri="{C3380CC4-5D6E-409C-BE32-E72D297353CC}">
              <c16:uniqueId val="{00000001-B98C-4A7F-B835-1342084ECF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1389</c:v>
                </c:pt>
                <c:pt idx="3">
                  <c:v>1658</c:v>
                </c:pt>
                <c:pt idx="6">
                  <c:v>1724</c:v>
                </c:pt>
                <c:pt idx="9">
                  <c:v>1671</c:v>
                </c:pt>
                <c:pt idx="12">
                  <c:v>1523</c:v>
                </c:pt>
              </c:numCache>
            </c:numRef>
          </c:val>
          <c:extLst>
            <c:ext xmlns:c16="http://schemas.microsoft.com/office/drawing/2014/chart" uri="{C3380CC4-5D6E-409C-BE32-E72D297353CC}">
              <c16:uniqueId val="{00000002-B98C-4A7F-B835-1342084ECF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8C-4A7F-B835-1342084ECF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10245</c:v>
                </c:pt>
                <c:pt idx="3">
                  <c:v>9412</c:v>
                </c:pt>
                <c:pt idx="6">
                  <c:v>8704</c:v>
                </c:pt>
                <c:pt idx="9">
                  <c:v>8214</c:v>
                </c:pt>
                <c:pt idx="12">
                  <c:v>7521</c:v>
                </c:pt>
              </c:numCache>
            </c:numRef>
          </c:val>
          <c:extLst>
            <c:ext xmlns:c16="http://schemas.microsoft.com/office/drawing/2014/chart" uri="{C3380CC4-5D6E-409C-BE32-E72D297353CC}">
              <c16:uniqueId val="{00000004-B98C-4A7F-B835-1342084ECF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20290</c:v>
                </c:pt>
                <c:pt idx="3">
                  <c:v>21230</c:v>
                </c:pt>
                <c:pt idx="6">
                  <c:v>22042</c:v>
                </c:pt>
                <c:pt idx="9">
                  <c:v>23322</c:v>
                </c:pt>
                <c:pt idx="12">
                  <c:v>23959</c:v>
                </c:pt>
              </c:numCache>
            </c:numRef>
          </c:val>
          <c:extLst>
            <c:ext xmlns:c16="http://schemas.microsoft.com/office/drawing/2014/chart" uri="{C3380CC4-5D6E-409C-BE32-E72D297353CC}">
              <c16:uniqueId val="{00000005-B98C-4A7F-B835-1342084ECF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C-4A7F-B835-1342084ECF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35688</c:v>
                </c:pt>
                <c:pt idx="3">
                  <c:v>36459</c:v>
                </c:pt>
                <c:pt idx="6">
                  <c:v>32495</c:v>
                </c:pt>
                <c:pt idx="9">
                  <c:v>32212</c:v>
                </c:pt>
                <c:pt idx="12">
                  <c:v>33938</c:v>
                </c:pt>
              </c:numCache>
            </c:numRef>
          </c:val>
          <c:extLst>
            <c:ext xmlns:c16="http://schemas.microsoft.com/office/drawing/2014/chart" uri="{C3380CC4-5D6E-409C-BE32-E72D297353CC}">
              <c16:uniqueId val="{00000007-B98C-4A7F-B835-1342084ECF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18124</c:v>
                </c:pt>
                <c:pt idx="2">
                  <c:v>#N/A</c:v>
                </c:pt>
                <c:pt idx="3">
                  <c:v>#N/A</c:v>
                </c:pt>
                <c:pt idx="4">
                  <c:v>19427</c:v>
                </c:pt>
                <c:pt idx="5">
                  <c:v>#N/A</c:v>
                </c:pt>
                <c:pt idx="6">
                  <c:v>#N/A</c:v>
                </c:pt>
                <c:pt idx="7">
                  <c:v>14415</c:v>
                </c:pt>
                <c:pt idx="8">
                  <c:v>#N/A</c:v>
                </c:pt>
                <c:pt idx="9">
                  <c:v>#N/A</c:v>
                </c:pt>
                <c:pt idx="10">
                  <c:v>14535</c:v>
                </c:pt>
                <c:pt idx="11">
                  <c:v>#N/A</c:v>
                </c:pt>
                <c:pt idx="12">
                  <c:v>#N/A</c:v>
                </c:pt>
                <c:pt idx="13">
                  <c:v>15522</c:v>
                </c:pt>
                <c:pt idx="14">
                  <c:v>#N/A</c:v>
                </c:pt>
              </c:numCache>
            </c:numRef>
          </c:val>
          <c:smooth val="0"/>
          <c:extLst>
            <c:ext xmlns:c16="http://schemas.microsoft.com/office/drawing/2014/chart" uri="{C3380CC4-5D6E-409C-BE32-E72D297353CC}">
              <c16:uniqueId val="{00000008-B98C-4A7F-B835-1342084ECF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506678</c:v>
                </c:pt>
                <c:pt idx="5">
                  <c:v>500729</c:v>
                </c:pt>
                <c:pt idx="8">
                  <c:v>497821</c:v>
                </c:pt>
                <c:pt idx="11">
                  <c:v>510032</c:v>
                </c:pt>
                <c:pt idx="14">
                  <c:v>508474</c:v>
                </c:pt>
              </c:numCache>
            </c:numRef>
          </c:val>
          <c:extLst>
            <c:ext xmlns:c16="http://schemas.microsoft.com/office/drawing/2014/chart" uri="{C3380CC4-5D6E-409C-BE32-E72D297353CC}">
              <c16:uniqueId val="{00000000-6F8F-486B-AD05-95EA103629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130949</c:v>
                </c:pt>
                <c:pt idx="5">
                  <c:v>129785</c:v>
                </c:pt>
                <c:pt idx="8">
                  <c:v>131054</c:v>
                </c:pt>
                <c:pt idx="11">
                  <c:v>132840</c:v>
                </c:pt>
                <c:pt idx="14">
                  <c:v>134177</c:v>
                </c:pt>
              </c:numCache>
            </c:numRef>
          </c:val>
          <c:extLst>
            <c:ext xmlns:c16="http://schemas.microsoft.com/office/drawing/2014/chart" uri="{C3380CC4-5D6E-409C-BE32-E72D297353CC}">
              <c16:uniqueId val="{00000001-6F8F-486B-AD05-95EA103629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214342</c:v>
                </c:pt>
                <c:pt idx="5">
                  <c:v>224457</c:v>
                </c:pt>
                <c:pt idx="8">
                  <c:v>229666</c:v>
                </c:pt>
                <c:pt idx="11">
                  <c:v>238791</c:v>
                </c:pt>
                <c:pt idx="14">
                  <c:v>235600</c:v>
                </c:pt>
              </c:numCache>
            </c:numRef>
          </c:val>
          <c:extLst>
            <c:ext xmlns:c16="http://schemas.microsoft.com/office/drawing/2014/chart" uri="{C3380CC4-5D6E-409C-BE32-E72D297353CC}">
              <c16:uniqueId val="{00000002-6F8F-486B-AD05-95EA103629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8F-486B-AD05-95EA103629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8F-486B-AD05-95EA103629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4706</c:v>
                </c:pt>
                <c:pt idx="3">
                  <c:v>249</c:v>
                </c:pt>
                <c:pt idx="6">
                  <c:v>391</c:v>
                </c:pt>
                <c:pt idx="9">
                  <c:v>347</c:v>
                </c:pt>
                <c:pt idx="12">
                  <c:v>516</c:v>
                </c:pt>
              </c:numCache>
            </c:numRef>
          </c:val>
          <c:extLst>
            <c:ext xmlns:c16="http://schemas.microsoft.com/office/drawing/2014/chart" uri="{C3380CC4-5D6E-409C-BE32-E72D297353CC}">
              <c16:uniqueId val="{00000005-6F8F-486B-AD05-95EA103629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58551</c:v>
                </c:pt>
                <c:pt idx="3">
                  <c:v>57774</c:v>
                </c:pt>
                <c:pt idx="6">
                  <c:v>93339</c:v>
                </c:pt>
                <c:pt idx="9">
                  <c:v>90132</c:v>
                </c:pt>
                <c:pt idx="12">
                  <c:v>86149</c:v>
                </c:pt>
              </c:numCache>
            </c:numRef>
          </c:val>
          <c:extLst>
            <c:ext xmlns:c16="http://schemas.microsoft.com/office/drawing/2014/chart" uri="{C3380CC4-5D6E-409C-BE32-E72D297353CC}">
              <c16:uniqueId val="{00000006-6F8F-486B-AD05-95EA103629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8F-486B-AD05-95EA103629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139943</c:v>
                </c:pt>
                <c:pt idx="3">
                  <c:v>124532</c:v>
                </c:pt>
                <c:pt idx="6">
                  <c:v>111365</c:v>
                </c:pt>
                <c:pt idx="9">
                  <c:v>101510</c:v>
                </c:pt>
                <c:pt idx="12">
                  <c:v>92930</c:v>
                </c:pt>
              </c:numCache>
            </c:numRef>
          </c:val>
          <c:extLst>
            <c:ext xmlns:c16="http://schemas.microsoft.com/office/drawing/2014/chart" uri="{C3380CC4-5D6E-409C-BE32-E72D297353CC}">
              <c16:uniqueId val="{00000008-6F8F-486B-AD05-95EA103629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19792</c:v>
                </c:pt>
                <c:pt idx="3">
                  <c:v>22036</c:v>
                </c:pt>
                <c:pt idx="6">
                  <c:v>19741</c:v>
                </c:pt>
                <c:pt idx="9">
                  <c:v>17783</c:v>
                </c:pt>
                <c:pt idx="12">
                  <c:v>16072</c:v>
                </c:pt>
              </c:numCache>
            </c:numRef>
          </c:val>
          <c:extLst>
            <c:ext xmlns:c16="http://schemas.microsoft.com/office/drawing/2014/chart" uri="{C3380CC4-5D6E-409C-BE32-E72D297353CC}">
              <c16:uniqueId val="{00000009-6F8F-486B-AD05-95EA103629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875407</c:v>
                </c:pt>
                <c:pt idx="3">
                  <c:v>869812</c:v>
                </c:pt>
                <c:pt idx="6">
                  <c:v>875098</c:v>
                </c:pt>
                <c:pt idx="9">
                  <c:v>878632</c:v>
                </c:pt>
                <c:pt idx="12">
                  <c:v>873397</c:v>
                </c:pt>
              </c:numCache>
            </c:numRef>
          </c:val>
          <c:extLst>
            <c:ext xmlns:c16="http://schemas.microsoft.com/office/drawing/2014/chart" uri="{C3380CC4-5D6E-409C-BE32-E72D297353CC}">
              <c16:uniqueId val="{0000000A-6F8F-486B-AD05-95EA103629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246431</c:v>
                </c:pt>
                <c:pt idx="2">
                  <c:v>#N/A</c:v>
                </c:pt>
                <c:pt idx="3">
                  <c:v>#N/A</c:v>
                </c:pt>
                <c:pt idx="4">
                  <c:v>219434</c:v>
                </c:pt>
                <c:pt idx="5">
                  <c:v>#N/A</c:v>
                </c:pt>
                <c:pt idx="6">
                  <c:v>#N/A</c:v>
                </c:pt>
                <c:pt idx="7">
                  <c:v>241394</c:v>
                </c:pt>
                <c:pt idx="8">
                  <c:v>#N/A</c:v>
                </c:pt>
                <c:pt idx="9">
                  <c:v>#N/A</c:v>
                </c:pt>
                <c:pt idx="10">
                  <c:v>206741</c:v>
                </c:pt>
                <c:pt idx="11">
                  <c:v>#N/A</c:v>
                </c:pt>
                <c:pt idx="12">
                  <c:v>#N/A</c:v>
                </c:pt>
                <c:pt idx="13">
                  <c:v>190813</c:v>
                </c:pt>
                <c:pt idx="14">
                  <c:v>#N/A</c:v>
                </c:pt>
              </c:numCache>
            </c:numRef>
          </c:val>
          <c:smooth val="0"/>
          <c:extLst>
            <c:ext xmlns:c16="http://schemas.microsoft.com/office/drawing/2014/chart" uri="{C3380CC4-5D6E-409C-BE32-E72D297353CC}">
              <c16:uniqueId val="{0000000B-6F8F-486B-AD05-95EA103629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25228</c:v>
                </c:pt>
                <c:pt idx="1">
                  <c:v>24694</c:v>
                </c:pt>
                <c:pt idx="2">
                  <c:v>26567</c:v>
                </c:pt>
              </c:numCache>
            </c:numRef>
          </c:val>
          <c:extLst>
            <c:ext xmlns:c16="http://schemas.microsoft.com/office/drawing/2014/chart" uri="{C3380CC4-5D6E-409C-BE32-E72D297353CC}">
              <c16:uniqueId val="{00000000-3C29-4F72-8F66-53E8862159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7636</c:v>
                </c:pt>
                <c:pt idx="1">
                  <c:v>7373</c:v>
                </c:pt>
                <c:pt idx="2">
                  <c:v>7652</c:v>
                </c:pt>
              </c:numCache>
            </c:numRef>
          </c:val>
          <c:extLst>
            <c:ext xmlns:c16="http://schemas.microsoft.com/office/drawing/2014/chart" uri="{C3380CC4-5D6E-409C-BE32-E72D297353CC}">
              <c16:uniqueId val="{00000001-3C29-4F72-8F66-53E8862159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120103</c:v>
                </c:pt>
                <c:pt idx="1">
                  <c:v>107456</c:v>
                </c:pt>
                <c:pt idx="2">
                  <c:v>102190</c:v>
                </c:pt>
              </c:numCache>
            </c:numRef>
          </c:val>
          <c:extLst>
            <c:ext xmlns:c16="http://schemas.microsoft.com/office/drawing/2014/chart" uri="{C3380CC4-5D6E-409C-BE32-E72D297353CC}">
              <c16:uniqueId val="{00000002-3C29-4F72-8F66-53E8862159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{FEACC49E-1528-4298-BD80-DA2F4ABA7CB6}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4E-4E0C-A3B5-C2FB901F2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{CDCA2517-1730-4C6A-9FA8-DE14E1FC1357}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4E-4E0C-A3B5-C2FB901F2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{105F92CB-EED6-4193-99D9-581875C0D877}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4E-4E0C-A3B5-C2FB901F2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{B926744D-7F21-41B3-8B12-422D8EF28BED}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4E-4E0C-A3B5-C2FB901F2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{FA2C002C-3561-4776-A376-DA8394AAE668}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4E-4E0C-A3B5-C2FB901F2B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{72049D3C-15C1-457E-B99E-683AEE2DE3A7}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4E-4E0C-A3B5-C2FB901F2B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{2C60FA42-DEDE-483A-ACB7-CE2D34AD6F99}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4E-4E0C-A3B5-C2FB901F2B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{92FD6DCD-4138-4C14-833F-4450442DF5AD}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4E-4E0C-A3B5-C2FB901F2B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{7A396DBD-26A6-4DA2-BA78-83CDC72C4792}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4E-4E0C-A3B5-C2FB901F2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61.8</c:v>
                </c:pt>
                <c:pt idx="24">
                  <c:v>62</c:v>
                </c:pt>
                <c:pt idx="32">
                  <c:v>61.4</c:v>
                </c:pt>
              </c:numCache>
            </c:numRef>
          </c:xVal>
          <c:yVal>
            <c:numRef>
              <c:f>公会計指標分析・財政指標組合せ分析表!$BP$51:$DC$51</c:f>
              <c:numCache>
                <c:formatCode>#,##0.0;"▲ "#,##0.0</c:formatCode>
                <c:ptCount val="40"/>
                <c:pt idx="8">
                  <c:v>108.5</c:v>
                </c:pt>
                <c:pt idx="16">
                  <c:v>101.1</c:v>
                </c:pt>
                <c:pt idx="24">
                  <c:v>85.5</c:v>
                </c:pt>
                <c:pt idx="32">
                  <c:v>78.8</c:v>
                </c:pt>
              </c:numCache>
            </c:numRef>
          </c:yVal>
          <c:smooth val="0"/>
          <c:extLst>
            <c:ext xmlns:c16="http://schemas.microsoft.com/office/drawing/2014/chart" uri="{C3380CC4-5D6E-409C-BE32-E72D297353CC}">
              <c16:uniqueId val="{00000009-984E-4E0C-A3B5-C2FB901F2B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{0E4AF95D-7834-4B0F-A990-BFA38A9A4FC9}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4E-4E0C-A3B5-C2FB901F2B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{87295836-706E-472D-8A94-DC9FCC0606EC}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4E-4E0C-A3B5-C2FB901F2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{CBB246DA-B80A-40C6-92F7-F6EDC3A0D30D}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4E-4E0C-A3B5-C2FB901F2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{5288B878-D654-445E-9376-2033687F7992}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4E-4E0C-A3B5-C2FB901F2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{9266EA5B-76F0-4168-BC2F-BF9548882D20}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4E-4E0C-A3B5-C2FB901F2B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{6D99948C-4196-4741-A2F8-D8C6E315F30E}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4E-4E0C-A3B5-C2FB901F2B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{8BA42B1F-01F2-4EEE-A531-CC660CCEF4C6}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4E-4E0C-A3B5-C2FB901F2B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{579D7620-66AE-4B06-BC92-73D7004884B1}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4E-4E0C-A3B5-C2FB901F2B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{0C6B4B6E-EFF3-4700-9483-955B0973AD00}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4E-4E0C-A3B5-C2FB901F2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c:v>
                </c:pt>
                <c:pt idx="16">
                  <c:v>62</c:v>
                </c:pt>
                <c:pt idx="24">
                  <c:v>62.9</c:v>
                </c:pt>
                <c:pt idx="32">
                  <c:v>63.3</c:v>
                </c:pt>
              </c:numCache>
            </c:numRef>
          </c:xVal>
          <c:yVal>
            <c:numRef>
              <c:f>公会計指標分析・財政指標組合せ分析表!$BP$55:$DC$55</c:f>
              <c:numCache>
                <c:formatCode>#,##0.0;"▲ "#,##0.0</c:formatCode>
                <c:ptCount val="40"/>
                <c:pt idx="8">
                  <c:v>115.7</c:v>
                </c:pt>
                <c:pt idx="16">
                  <c:v>106</c:v>
                </c:pt>
                <c:pt idx="24">
                  <c:v>97.6</c:v>
                </c:pt>
                <c:pt idx="32">
                  <c:v>91.6</c:v>
                </c:pt>
              </c:numCache>
            </c:numRef>
          </c:yVal>
          <c:smooth val="0"/>
          <c:extLst>
            <c:ext xmlns:c16="http://schemas.microsoft.com/office/drawing/2014/chart" uri="{C3380CC4-5D6E-409C-BE32-E72D297353CC}">
              <c16:uniqueId val="{00000013-984E-4E0C-A3B5-C2FB901F2BEE}"/>
            </c:ext>
          </c:extLst>
        </c:ser>
        <c:dLbls>
          <c:showLegendKey val="0"/>
          <c:showVal val="1"/>
          <c:showCatName val="0"/>
          <c:showSerName val="0"/>
          <c:showPercent val="0"/>
          <c:showBubbleSize val="0"/>
        </c:dLbls>
        <c:axId val="46179840"/>
        <c:axId val="46181760"/>
      </c:scatterChart>
      <c:valAx>
        <c:axId val="46179840"/>
        <c:scaling>
          <c:orientation val="minMax"/>
          <c:max val="63.5"/>
          <c:min val="6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{289A53D2-3F27-47DE-BCF3-402BCFC25A94}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D33-4047-80EA-2416DE6B64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{1383BE8E-AD4B-44DD-91FC-BADE4451518C}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3-4047-80EA-2416DE6B64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{4F846F1A-55D6-4AFE-BB79-12B3F92DFB4A}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3-4047-80EA-2416DE6B64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{DF45A069-0056-4EF6-BFAD-1D73FE9667BC}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3-4047-80EA-2416DE6B64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{858A97CA-5955-48EA-ADAB-23031CCAEBB2}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3-4047-80EA-2416DE6B64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{5723E7F0-F218-401B-BF2E-7A22181233EE}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D33-4047-80EA-2416DE6B64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{80929134-506B-4255-86CC-C91F717FFB47}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D33-4047-80EA-2416DE6B64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{B0AF1BC3-9E26-4D98-A228-4D9F1575B4F6}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D33-4047-80EA-2416DE6B64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{DE6EB2D1-2867-43AF-A2B2-C57D59ED7714}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D33-4047-80EA-2416DE6B64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8.1999999999999993</c:v>
                </c:pt>
                <c:pt idx="24">
                  <c:v>7.2</c:v>
                </c:pt>
                <c:pt idx="32">
                  <c:v>6.1</c:v>
                </c:pt>
              </c:numCache>
            </c:numRef>
          </c:xVal>
          <c:yVal>
            <c:numRef>
              <c:f>公会計指標分析・財政指標組合せ分析表!$BP$73:$DC$73</c:f>
              <c:numCache>
                <c:formatCode>#,##0.0;"▲ "#,##0.0</c:formatCode>
                <c:ptCount val="40"/>
                <c:pt idx="0">
                  <c:v>122.8</c:v>
                </c:pt>
                <c:pt idx="8">
                  <c:v>108.5</c:v>
                </c:pt>
                <c:pt idx="16">
                  <c:v>101.1</c:v>
                </c:pt>
                <c:pt idx="24">
                  <c:v>85.5</c:v>
                </c:pt>
                <c:pt idx="32">
                  <c:v>78.8</c:v>
                </c:pt>
              </c:numCache>
            </c:numRef>
          </c:yVal>
          <c:smooth val="0"/>
          <c:extLst>
            <c:ext xmlns:c16="http://schemas.microsoft.com/office/drawing/2014/chart" uri="{C3380CC4-5D6E-409C-BE32-E72D297353CC}">
              <c16:uniqueId val="{00000009-0D33-4047-80EA-2416DE6B64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{8FB37108-AD9A-4C68-BCCD-378A21683BA1}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D33-4047-80EA-2416DE6B64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{02D42249-A4CF-4B10-B720-E4CF98583E24}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3-4047-80EA-2416DE6B64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{E17649EC-A5E3-4574-AC6D-0C831DEDD68F}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3-4047-80EA-2416DE6B64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{FB89E912-3E86-4329-9F85-B4D00BC04E08}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3-4047-80EA-2416DE6B64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{7892F35C-1FCC-4044-911D-326172AA4F9B}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3-4047-80EA-2416DE6B64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{CD84E380-75D9-44B2-9418-49EEF87F9AC4}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D33-4047-80EA-2416DE6B64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{831B1A8A-8699-4197-A664-2278DC1A71D5}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D33-4047-80EA-2416DE6B64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{A0E45DFF-CDC4-4DB7-9959-7A781655C8C0}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D33-4047-80EA-2416DE6B64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{E712928C-754C-451D-B421-DAE304FF45A5}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D33-4047-80EA-2416DE6B64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D33-4047-80EA-2416DE6B642A}"/>
            </c:ext>
          </c:extLst>
        </c:ser>
        <c:dLbls>
          <c:showLegendKey val="0"/>
          <c:showVal val="1"/>
          <c:showCatName val="0"/>
          <c:showSerName val="0"/>
          <c:showPercent val="0"/>
          <c:showBubbleSize val="0"/>
        </c:dLbls>
        <c:axId val="84219776"/>
        <c:axId val="84234240"/>
      </c:scatterChart>
      <c:valAx>
        <c:axId val="84219776"/>
        <c:scaling>
          <c:orientation val="minMax"/>
          <c:max val="11.3"/>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7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市場公募債の発行増に伴い、その償還に備えた基金への積立相当額である「満期一括償還地方債に係る年度割相当額」が増加するとともに、満期一括償還地方債以外の地方債に係る「元利償還金」も増加となっているため、令和元年度の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年度の数値と比べてやや増加した。</a:t>
          </a:r>
        </a:p>
        <a:p>
          <a:r>
            <a:rPr kumimoji="1" lang="ja-JP" altLang="en-US" sz="1400">
              <a:latin typeface="ＭＳ ゴシック" pitchFamily="49" charset="-128"/>
              <a:ea typeface="ＭＳ ゴシック" pitchFamily="49" charset="-128"/>
            </a:rPr>
            <a:t>　今後とも、公共投資の厳選・重点化を行い、臨時財政対策債を除いた市債残高の適切な管理に努めていく。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減債基金残高が減債基金積立相当額を上回る状況が続いており、今後も計画的な積立を実施していく。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年度決算以降、将来負担比率の分子は、ゆるやかな減少傾向で推移している。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公営企業債償還に占める一般会計負担額の減少により「公営企業債等繰入見込額」が減少したこと等により、将来負担額全体では約</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億円の減少となった。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公共施設保全整備基金の減少（▲</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億円）、震災復興基金の減少（▲</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億円）、市庁舎整備基金の増加（＋</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億円）等により、充当可能財源全体としては約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億円の減少となった。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宮城県仙台市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復興事業の進捗に伴う復興関係２基金の取崩しや、高速鉄道の建設・運営のための取崩し等により残高が減少。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財政状況及び事業量等により変動するが、全体的には復興事業の進捗に応じた復興関係２基金の減少により残高の減少が見込まれるところ。今後の財政運営や事業の進捗に支障が生じないよう適切な管理に努めていく。また、基金の見える化についても、引き続きホームページ等を活用した公表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高速鉄道の建設・運営及び関連事業、市庁舎の整備を図る事業、東日本大震災からの復興に関する事業など（合計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復興事業の進捗に伴う復興関係２基金の取崩しや、高速鉄道の建設・運営のための取崩し等により残高が減少。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復興関係２基金については、復興事業の進捗や制度の終了に応じ適切に活用、管理していくとともに、その他の基金についても各種事業の進捗に支障が生じないよう適切な管理に努めていく。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年度に比較し、取崩額が減少したことによる残高の増加。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今後の財政運営に支障が生じないよう適切な管理に努めていく。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将来の償還に備えた積立額が取崩額を上回ったことにより残高が増加。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将来の市債償還に支障が生じないよう適切な管理に努めていく。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C33722-C3CA-42C9-A31E-333E56FA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9EAB4B-AED6-4668-95E7-435FF8F48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B288844-DB4F-48DA-B95A-A0AD70505915}"/>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26225F-0092-4455-8898-CCA29DB559C6}"/>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F94F8E2-4022-49DC-84BF-3323275C86D2}"/>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48D95F6-B9F2-4E93-B9F3-86188FF8E368}"/>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F562E81-3BDA-4554-894E-514827E1F4E9}"/>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759D101-4311-4CAC-BFD7-70DC672C5487}"/>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8B4A9D7-0AE7-477F-AC91-463467F21BE4}"/>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0963051-981D-44F4-A263-D7E65BCF4D7C}"/>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DA75356-791B-41A7-9545-59F46641440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9453A7-003A-4D88-A181-E5887BBCF90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D33E70F-2C71-450F-801C-5E7B858ADFA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1B0BDD6-F035-4257-B826-282CEC6CAF5A}"/>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B264F1-BA0E-4070-8BA4-F09043E4D75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4A33A29-1762-46E4-B3C7-2A249B29A34C}"/>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D8AFCA2-2EFA-479B-A5F2-A2C42B846BB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E2D03F-56AF-4B2B-AC63-67BFA2E54660}"/>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859B68D-780C-46CA-BD56-4552BDB72AD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9155E33-F652-44F5-AA50-102622F264D7}"/>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0EAADE1-2F8A-431F-9393-5675374BED95}"/>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5E7DB5F-9E3F-46D8-AC1E-F8976FC63E14}"/>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0B7CC06-21E5-4FBA-A2E9-5E137ED54CC5}"/>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224F1B2-8432-4476-B502-213C744B8C2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E4E5633-FE77-448B-A621-963A8970D98E}"/>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75F7EFD-3D05-4E15-93F4-6635AAEDA0A1}"/>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48AA4A6-C9CF-4E50-8857-B3B75BBA5AFD}"/>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E1168DF-93DF-4455-856E-34247F04580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007CDBC-1E01-457C-8724-6E7D9F741ABF}"/>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6482D20-6EA4-4116-BA74-5395C207F750}"/>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FAC0D0C-66D5-4C9F-AB13-998B05A9C0DF}"/>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71CE223-D318-4DB4-A8CB-0844200256CE}"/>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7DECE48-61D6-4C9A-A70C-F441B84ECFF3}"/>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5D548FF-BEB2-4947-887C-77DA264E19C7}"/>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9462F07-EA33-4168-AEC0-967C253915E7}"/>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60FA816-3B3A-421F-93BB-854242DD4A2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51FB3F3-BE97-4348-8C44-477DE9D433D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956C69C-409F-4E32-A894-80340CEE362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6D15C66-7A0F-43EF-A23E-FFBDA3E5CC6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27D2DE9-679D-4882-BA66-8C9D80611EA1}"/>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78ED021-902B-46AC-8251-9C6BC709A381}"/>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A7D955-8CEB-47C8-80CD-2E60ECC7DF4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92D8EF8-DD9C-454E-A3CF-4A8D5761924F}"/>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21D4085-9D39-4028-8321-D2E9D5CE7E3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F73285-325D-4D39-B93F-3E0FEF47C92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08CFBA9-E3DE-4181-8E77-DFD8591171BF}"/>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8B9BBC7-9ABD-40A0-8ECD-CBDA1FB55647}"/>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本市の有形固定資産減価償却率は類似団体平均と同程度で推移している。</a:t>
          </a:r>
        </a:p>
        <a:p>
          <a:r>
            <a:rPr kumimoji="1" lang="ja-JP" altLang="en-US" sz="1000">
              <a:latin typeface="ＭＳ Ｐゴシック" panose="020B0600070205080204" pitchFamily="50" charset="-128"/>
              <a:ea typeface="ＭＳ Ｐゴシック" panose="020B0600070205080204" pitchFamily="50" charset="-128"/>
            </a:rPr>
            <a:t>　この中で類似団体と比較して有形固定資産減価償却率が高くなっている資産には、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一般廃棄物処理施設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保健センター・保健所</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などがあり、低くなっている資産には、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道路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児童館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などがある。</a:t>
          </a:r>
        </a:p>
        <a:p>
          <a:r>
            <a:rPr kumimoji="1" lang="ja-JP" altLang="en-US" sz="1000">
              <a:latin typeface="ＭＳ Ｐゴシック" panose="020B0600070205080204" pitchFamily="50" charset="-128"/>
              <a:ea typeface="ＭＳ Ｐゴシック" panose="020B0600070205080204" pitchFamily="50" charset="-128"/>
            </a:rPr>
            <a:t>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4C1B0FE-E0CF-412C-BE17-E4ECAC656FC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E77263D-97F6-4329-B7A9-425130E5349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457503B-688D-480C-878B-BD0D6A30165E}"/>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370B7B39-8524-4D7D-A34E-374145DF9CB6}"/>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1E73EDF7-8C55-47A0-B928-E75992794542}"/>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26A4749-065A-4CB2-B9B7-72A3982D13D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CC64ADF-884D-4256-B913-4FF86D2CFB3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3435E5C-1035-4E6B-A739-938AF6402F6B}"/>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DFA1B85-498E-4D52-B91A-F68B7F297BEF}"/>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3B36F78-0CD6-4090-8A8C-B6071B3B8CBB}"/>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E0D7703-684B-4CB3-9559-C0E278F3C670}"/>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5C73A1C-32C1-470B-A29B-175A82ABA5D8}"/>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954C74C-A990-4105-A9C9-F83DCF1255B1}"/>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35D132D-88AB-467F-9D22-6C2D3CF8C0DC}"/>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2090412C-1508-4714-A41F-2FDAF15807DB}"/>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D05BCE94-A2CC-4237-ADB8-69064074218A}"/>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9145EC99-55B4-4E1B-845D-A60301E822D1}"/>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B1A98183-948F-4CA0-A3C5-DAEE1641E153}"/>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C4E877F7-7531-4E35-8F07-77D3C07706D8}"/>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a:extLst>
            <a:ext uri="{FF2B5EF4-FFF2-40B4-BE49-F238E27FC236}">
              <a16:creationId xmlns:a16="http://schemas.microsoft.com/office/drawing/2014/main" id="{2CCE55CF-74AC-470A-8673-59FC6E38C1B2}"/>
            </a:ext>
          </a:extLst>
        </xdr:cNvPr>
        <xdr:cNvSpPr txBox="1"/>
      </xdr:nvSpPr>
      <xdr:spPr>
        <a:xfrm>
          <a:off x="4359275" y="497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0F26A67F-6C30-44F4-ADAC-C1F6DFF0D3A4}"/>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0444FA45-0E88-4760-A373-EDE378046049}"/>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F2CC84C8-2CCD-4E73-BB39-3AEF7B42B433}"/>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A1F88EEE-7708-49CC-AF8E-A94DEA8CF6E8}"/>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09E76944-C270-4A26-8DEC-EB2051332AB4}"/>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CDC4797-BCBE-4E92-8ECC-0E451185A480}"/>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B2A2D3F-3C82-4A81-A921-E123A33F6A9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450BD40-E9DE-4286-B301-EE2B09AEF259}"/>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ECC1A22-14D6-4FD6-B3CC-C62A2E1C4255}"/>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64DA37-2796-4274-951C-05A67759D91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a:extLst>
            <a:ext uri="{FF2B5EF4-FFF2-40B4-BE49-F238E27FC236}">
              <a16:creationId xmlns:a16="http://schemas.microsoft.com/office/drawing/2014/main" id="{1C09A3DF-D11B-49F1-87C0-679DCE12F041}"/>
            </a:ext>
          </a:extLst>
        </xdr:cNvPr>
        <xdr:cNvSpPr/>
      </xdr:nvSpPr>
      <xdr:spPr>
        <a:xfrm>
          <a:off x="4254500" y="48357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166006</xdr:rowOff>
    </xdr:from>
    <xdr:ext cx="405111" cy="259045"/>
    <xdr:sp macro="" textlink="">
      <xdr:nvSpPr>
        <xdr:cNvPr id="80" name="有形固定資産減価償却率該当値テキスト">
          <a:extLst>
            <a:ext uri="{FF2B5EF4-FFF2-40B4-BE49-F238E27FC236}">
              <a16:creationId xmlns:a16="http://schemas.microsoft.com/office/drawing/2014/main" id="{CB4AE088-C0BC-4BE8-876F-1584C3D85DEA}"/>
            </a:ext>
          </a:extLst>
        </xdr:cNvPr>
        <xdr:cNvSpPr txBox="1"/>
      </xdr:nvSpPr>
      <xdr:spPr>
        <a:xfrm>
          <a:off x="4359275" y="46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id="{69843D68-C8D5-4302-B648-CBB068D27CA8}"/>
            </a:ext>
          </a:extLst>
        </xdr:cNvPr>
        <xdr:cNvSpPr/>
      </xdr:nvSpPr>
      <xdr:spPr>
        <a:xfrm>
          <a:off x="3616325" y="4884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74295</xdr:rowOff>
    </xdr:to>
    <xdr:cxnSp macro="">
      <xdr:nvCxnSpPr>
        <xdr:cNvPr id="82" name="直線コネクタ 81">
          <a:extLst>
            <a:ext uri="{FF2B5EF4-FFF2-40B4-BE49-F238E27FC236}">
              <a16:creationId xmlns:a16="http://schemas.microsoft.com/office/drawing/2014/main" id="{C8193A7D-5D55-4BC1-BFBE-D3558B57BADB}"/>
            </a:ext>
          </a:extLst>
        </xdr:cNvPr>
        <xdr:cNvCxnSpPr/>
      </xdr:nvCxnSpPr>
      <xdr:spPr>
        <a:xfrm flipV="1">
          <a:off x="3673475" y="4883404"/>
          <a:ext cx="62865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6223</xdr:rowOff>
    </xdr:from>
    <xdr:to>
      <xdr:col>15</xdr:col>
      <xdr:colOff>187325</xdr:colOff>
      <xdr:row>30</xdr:row>
      <xdr:rowOff>107823</xdr:rowOff>
    </xdr:to>
    <xdr:sp macro="" textlink="">
      <xdr:nvSpPr>
        <xdr:cNvPr id="83" name="楕円 82">
          <a:extLst>
            <a:ext uri="{FF2B5EF4-FFF2-40B4-BE49-F238E27FC236}">
              <a16:creationId xmlns:a16="http://schemas.microsoft.com/office/drawing/2014/main" id="{8D90CF83-BCD6-4315-AE5D-60C599A1624E}"/>
            </a:ext>
          </a:extLst>
        </xdr:cNvPr>
        <xdr:cNvSpPr/>
      </xdr:nvSpPr>
      <xdr:spPr>
        <a:xfrm>
          <a:off x="2930525" y="4867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57023</xdr:rowOff>
    </xdr:from>
    <xdr:to>
      <xdr:col>19</xdr:col>
      <xdr:colOff>136525</xdr:colOff>
      <xdr:row>30</xdr:row>
      <xdr:rowOff>74295</xdr:rowOff>
    </xdr:to>
    <xdr:cxnSp macro="">
      <xdr:nvCxnSpPr>
        <xdr:cNvPr id="84" name="直線コネクタ 83">
          <a:extLst>
            <a:ext uri="{FF2B5EF4-FFF2-40B4-BE49-F238E27FC236}">
              <a16:creationId xmlns:a16="http://schemas.microsoft.com/office/drawing/2014/main" id="{DB6988F4-6894-47DE-9A0C-100AA08C04A9}"/>
            </a:ext>
          </a:extLst>
        </xdr:cNvPr>
        <xdr:cNvCxnSpPr/>
      </xdr:nvCxnSpPr>
      <xdr:spPr>
        <a:xfrm>
          <a:off x="2987675" y="4914773"/>
          <a:ext cx="6858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99949</xdr:rowOff>
    </xdr:from>
    <xdr:to>
      <xdr:col>11</xdr:col>
      <xdr:colOff>187325</xdr:colOff>
      <xdr:row>30</xdr:row>
      <xdr:rowOff>30099</xdr:rowOff>
    </xdr:to>
    <xdr:sp macro="" textlink="">
      <xdr:nvSpPr>
        <xdr:cNvPr id="85" name="楕円 84">
          <a:extLst>
            <a:ext uri="{FF2B5EF4-FFF2-40B4-BE49-F238E27FC236}">
              <a16:creationId xmlns:a16="http://schemas.microsoft.com/office/drawing/2014/main" id="{0AEBEDE5-93CF-4D0D-B304-49D8F150A196}"/>
            </a:ext>
          </a:extLst>
        </xdr:cNvPr>
        <xdr:cNvSpPr/>
      </xdr:nvSpPr>
      <xdr:spPr>
        <a:xfrm>
          <a:off x="2244725" y="47989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150749</xdr:rowOff>
    </xdr:from>
    <xdr:to>
      <xdr:col>15</xdr:col>
      <xdr:colOff>136525</xdr:colOff>
      <xdr:row>30</xdr:row>
      <xdr:rowOff>57023</xdr:rowOff>
    </xdr:to>
    <xdr:cxnSp macro="">
      <xdr:nvCxnSpPr>
        <xdr:cNvPr id="86" name="直線コネクタ 85">
          <a:extLst>
            <a:ext uri="{FF2B5EF4-FFF2-40B4-BE49-F238E27FC236}">
              <a16:creationId xmlns:a16="http://schemas.microsoft.com/office/drawing/2014/main" id="{DDB6EEF8-E59F-4B1C-A2A0-E6B4189C055A}"/>
            </a:ext>
          </a:extLst>
        </xdr:cNvPr>
        <xdr:cNvCxnSpPr/>
      </xdr:nvCxnSpPr>
      <xdr:spPr>
        <a:xfrm>
          <a:off x="2301875" y="4846574"/>
          <a:ext cx="6858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7" name="n_1aveValue有形固定資産減価償却率">
          <a:extLst>
            <a:ext uri="{FF2B5EF4-FFF2-40B4-BE49-F238E27FC236}">
              <a16:creationId xmlns:a16="http://schemas.microsoft.com/office/drawing/2014/main" id="{0CD1BE75-7453-44CE-82E0-8AC642DAEFD8}"/>
            </a:ext>
          </a:extLst>
        </xdr:cNvPr>
        <xdr:cNvSpPr txBox="1"/>
      </xdr:nvSpPr>
      <xdr:spPr>
        <a:xfrm>
          <a:off x="3474094"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88" name="n_2aveValue有形固定資産減価償却率">
          <a:extLst>
            <a:ext uri="{FF2B5EF4-FFF2-40B4-BE49-F238E27FC236}">
              <a16:creationId xmlns:a16="http://schemas.microsoft.com/office/drawing/2014/main" id="{1767651F-0A92-4E33-A9DF-9B9C50EE69CE}"/>
            </a:ext>
          </a:extLst>
        </xdr:cNvPr>
        <xdr:cNvSpPr txBox="1"/>
      </xdr:nvSpPr>
      <xdr:spPr>
        <a:xfrm>
          <a:off x="27978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89" name="n_3aveValue有形固定資産減価償却率">
          <a:extLst>
            <a:ext uri="{FF2B5EF4-FFF2-40B4-BE49-F238E27FC236}">
              <a16:creationId xmlns:a16="http://schemas.microsoft.com/office/drawing/2014/main" id="{F95C9B01-BD89-4D40-8A1B-E47177DEA0D7}"/>
            </a:ext>
          </a:extLst>
        </xdr:cNvPr>
        <xdr:cNvSpPr txBox="1"/>
      </xdr:nvSpPr>
      <xdr:spPr>
        <a:xfrm>
          <a:off x="21120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0" name="n_4aveValue有形固定資産減価償却率">
          <a:extLst>
            <a:ext uri="{FF2B5EF4-FFF2-40B4-BE49-F238E27FC236}">
              <a16:creationId xmlns:a16="http://schemas.microsoft.com/office/drawing/2014/main" id="{A61FDAAB-C87D-460A-8DDC-A266B92F4766}"/>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1" name="n_1mainValue有形固定資産減価償却率">
          <a:extLst>
            <a:ext uri="{FF2B5EF4-FFF2-40B4-BE49-F238E27FC236}">
              <a16:creationId xmlns:a16="http://schemas.microsoft.com/office/drawing/2014/main" id="{35A87098-26DB-4AD2-9EA9-6A5D4219A176}"/>
            </a:ext>
          </a:extLst>
        </xdr:cNvPr>
        <xdr:cNvSpPr txBox="1"/>
      </xdr:nvSpPr>
      <xdr:spPr>
        <a:xfrm>
          <a:off x="3474094"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124350</xdr:rowOff>
    </xdr:from>
    <xdr:ext cx="405111" cy="259045"/>
    <xdr:sp macro="" textlink="">
      <xdr:nvSpPr>
        <xdr:cNvPr id="92" name="n_2mainValue有形固定資産減価償却率">
          <a:extLst>
            <a:ext uri="{FF2B5EF4-FFF2-40B4-BE49-F238E27FC236}">
              <a16:creationId xmlns:a16="http://schemas.microsoft.com/office/drawing/2014/main" id="{8230EF7C-56B3-4E87-BBCD-51CD0EEC17FB}"/>
            </a:ext>
          </a:extLst>
        </xdr:cNvPr>
        <xdr:cNvSpPr txBox="1"/>
      </xdr:nvSpPr>
      <xdr:spPr>
        <a:xfrm>
          <a:off x="2797819" y="465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46626</xdr:rowOff>
    </xdr:from>
    <xdr:ext cx="405111" cy="259045"/>
    <xdr:sp macro="" textlink="">
      <xdr:nvSpPr>
        <xdr:cNvPr id="93" name="n_3mainValue有形固定資産減価償却率">
          <a:extLst>
            <a:ext uri="{FF2B5EF4-FFF2-40B4-BE49-F238E27FC236}">
              <a16:creationId xmlns:a16="http://schemas.microsoft.com/office/drawing/2014/main" id="{ABFADE5E-D566-486F-A79C-C09BFF8776B7}"/>
            </a:ext>
          </a:extLst>
        </xdr:cNvPr>
        <xdr:cNvSpPr txBox="1"/>
      </xdr:nvSpPr>
      <xdr:spPr>
        <a:xfrm>
          <a:off x="2112019" y="4583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7A3746A8-5AB7-443C-982A-3CB19A6079E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1068D6BA-EB82-4B64-87AC-0FDC3FE2BC2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43987AF8-6BB5-446D-AD68-FAF97C65C910}"/>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5AF59819-C80B-4EEA-9D9B-A2108B42D35C}"/>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950EE58B-ACF5-4918-9E4D-A05002E8E3EF}"/>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E01BFF87-E468-46B7-8D11-D7587475BF01}"/>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3E4F1FA1-007C-4481-89DC-2841C31B27C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BE8D76B-AD91-4C8F-997B-F2037B066803}"/>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21F23933-B413-4D4A-9F6F-7EAEBCBCEBE2}"/>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AE8659D2-452D-4AA8-8FB7-944AA76D7D9C}"/>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531EAE7-6C02-493A-9A0D-601C82FCC19B}"/>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90B81BA-7D56-4A67-AAE0-194298D3C35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CD7BE22B-678F-4109-B412-C96384C32299}"/>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本市の債務償還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は昨年度から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今後も健全な</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運営を進め、将来負担額の大半を占める市債について、残高の縮減に努める。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CA25D5BB-DDA2-4981-8B24-2F68FB702FB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925121E7-5C16-4196-B5B1-7D4A6AB7D2D1}"/>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8FC8CD8A-58DA-4430-BD09-50915BB32A6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C6DA2BEE-F224-4B64-B610-517680F77471}"/>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E8841898-FC97-48D0-A4FD-E730D1E5CB42}"/>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B812E0BE-E228-4741-BD5D-BC1AABA5C2CE}"/>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3362A855-D2AB-44C6-ADDF-8E9A56E2A12D}"/>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4F5110DA-F6FA-4A15-8C95-427E8BE35D3F}"/>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EF060535-C4C9-4E24-9D7A-2D3E9F7FF7A3}"/>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A36BC686-0A4A-4CA7-99EF-300FAA650ECB}"/>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894B9299-6C23-4438-A40A-B86F258256DE}"/>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CD96E4-9349-41F4-9C2F-7C4AAD81331B}"/>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a:extLst>
            <a:ext uri="{FF2B5EF4-FFF2-40B4-BE49-F238E27FC236}">
              <a16:creationId xmlns:a16="http://schemas.microsoft.com/office/drawing/2014/main" id="{AE6913FF-B913-45B3-90BE-D52AF032155E}"/>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6EFB481A-EBBA-4CCB-8A85-6D7A3CD3A6E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033E9906-1704-41FC-8B63-25B73BFA4FDD}"/>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3308C4A5-AA06-4779-9D9E-BDBB51499AA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3" name="直線コネクタ 122">
          <a:extLst>
            <a:ext uri="{FF2B5EF4-FFF2-40B4-BE49-F238E27FC236}">
              <a16:creationId xmlns:a16="http://schemas.microsoft.com/office/drawing/2014/main" id="{4BB4171D-972B-4400-A932-C57184F43B5A}"/>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4" name="債務償還比率最小値テキスト">
          <a:extLst>
            <a:ext uri="{FF2B5EF4-FFF2-40B4-BE49-F238E27FC236}">
              <a16:creationId xmlns:a16="http://schemas.microsoft.com/office/drawing/2014/main" id="{599A43C7-DDCE-4020-BEED-B084D9142B2F}"/>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5" name="直線コネクタ 124">
          <a:extLst>
            <a:ext uri="{FF2B5EF4-FFF2-40B4-BE49-F238E27FC236}">
              <a16:creationId xmlns:a16="http://schemas.microsoft.com/office/drawing/2014/main" id="{44E070BC-5A91-46BF-92AC-B14AB4A0C46D}"/>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6" name="債務償還比率最大値テキスト">
          <a:extLst>
            <a:ext uri="{FF2B5EF4-FFF2-40B4-BE49-F238E27FC236}">
              <a16:creationId xmlns:a16="http://schemas.microsoft.com/office/drawing/2014/main" id="{20FF3A87-6CF2-4E51-BBC9-AB77F768E9F1}"/>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27" name="直線コネクタ 126">
          <a:extLst>
            <a:ext uri="{FF2B5EF4-FFF2-40B4-BE49-F238E27FC236}">
              <a16:creationId xmlns:a16="http://schemas.microsoft.com/office/drawing/2014/main" id="{6ACF6B00-0D07-4629-AFD6-6A49F129E583}"/>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28" name="債務償還比率平均値テキスト">
          <a:extLst>
            <a:ext uri="{FF2B5EF4-FFF2-40B4-BE49-F238E27FC236}">
              <a16:creationId xmlns:a16="http://schemas.microsoft.com/office/drawing/2014/main" id="{EEAE168D-5875-4D6B-9655-0113878A7749}"/>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29" name="フローチャート: 判断 128">
          <a:extLst>
            <a:ext uri="{FF2B5EF4-FFF2-40B4-BE49-F238E27FC236}">
              <a16:creationId xmlns:a16="http://schemas.microsoft.com/office/drawing/2014/main" id="{728722DA-3F65-4C41-9E7D-A7DCAB974BDF}"/>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0" name="フローチャート: 判断 129">
          <a:extLst>
            <a:ext uri="{FF2B5EF4-FFF2-40B4-BE49-F238E27FC236}">
              <a16:creationId xmlns:a16="http://schemas.microsoft.com/office/drawing/2014/main" id="{B5333529-C042-42EA-8FE6-0F240DFFCD3E}"/>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1" name="フローチャート: 判断 130">
          <a:extLst>
            <a:ext uri="{FF2B5EF4-FFF2-40B4-BE49-F238E27FC236}">
              <a16:creationId xmlns:a16="http://schemas.microsoft.com/office/drawing/2014/main" id="{FB852A74-50AE-4D3C-A182-BCBCCBEA80FE}"/>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2" name="フローチャート: 判断 131">
          <a:extLst>
            <a:ext uri="{FF2B5EF4-FFF2-40B4-BE49-F238E27FC236}">
              <a16:creationId xmlns:a16="http://schemas.microsoft.com/office/drawing/2014/main" id="{EFB55A5D-91E2-48C6-AFC4-018E4BF1057A}"/>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3" name="フローチャート: 判断 132">
          <a:extLst>
            <a:ext uri="{FF2B5EF4-FFF2-40B4-BE49-F238E27FC236}">
              <a16:creationId xmlns:a16="http://schemas.microsoft.com/office/drawing/2014/main" id="{41E20AE8-9AF8-4E5E-A8E8-37E371DB0D4C}"/>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1CC3CAF-65FF-4A0C-94FC-C98D3602323E}"/>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A0CBB9E-A8B7-43AD-BD73-E4A96B23053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58C2572-8DC9-49B8-92E7-CA7BB962FFDF}"/>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F18CBA0-C65D-4FD4-B8A1-C46ABC7DA4B8}"/>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9A40213-F5B0-4E3C-B9C4-3E30A8A91D9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36329</xdr:rowOff>
    </xdr:from>
    <xdr:to>
      <xdr:col>76</xdr:col>
      <xdr:colOff>73025</xdr:colOff>
      <xdr:row>30</xdr:row>
      <xdr:rowOff>137929</xdr:rowOff>
    </xdr:to>
    <xdr:sp macro="" textlink="">
      <xdr:nvSpPr>
        <xdr:cNvPr id="139" name="楕円 138">
          <a:extLst>
            <a:ext uri="{FF2B5EF4-FFF2-40B4-BE49-F238E27FC236}">
              <a16:creationId xmlns:a16="http://schemas.microsoft.com/office/drawing/2014/main" id="{152FD49B-2CE5-47DF-8AF4-091478C32F75}"/>
            </a:ext>
          </a:extLst>
        </xdr:cNvPr>
        <xdr:cNvSpPr/>
      </xdr:nvSpPr>
      <xdr:spPr>
        <a:xfrm>
          <a:off x="13293725" y="48940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14756</xdr:rowOff>
    </xdr:from>
    <xdr:ext cx="560923" cy="259045"/>
    <xdr:sp macro="" textlink="">
      <xdr:nvSpPr>
        <xdr:cNvPr id="140" name="債務償還比率該当値テキスト">
          <a:extLst>
            <a:ext uri="{FF2B5EF4-FFF2-40B4-BE49-F238E27FC236}">
              <a16:creationId xmlns:a16="http://schemas.microsoft.com/office/drawing/2014/main" id="{62216509-CDB8-4E90-B19F-586A3A12EECF}"/>
            </a:ext>
          </a:extLst>
        </xdr:cNvPr>
        <xdr:cNvSpPr txBox="1"/>
      </xdr:nvSpPr>
      <xdr:spPr>
        <a:xfrm>
          <a:off x="13379450" y="48693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155123</xdr:rowOff>
    </xdr:from>
    <xdr:to>
      <xdr:col>72</xdr:col>
      <xdr:colOff>123825</xdr:colOff>
      <xdr:row>30</xdr:row>
      <xdr:rowOff>85273</xdr:rowOff>
    </xdr:to>
    <xdr:sp macro="" textlink="">
      <xdr:nvSpPr>
        <xdr:cNvPr id="141" name="楕円 140">
          <a:extLst>
            <a:ext uri="{FF2B5EF4-FFF2-40B4-BE49-F238E27FC236}">
              <a16:creationId xmlns:a16="http://schemas.microsoft.com/office/drawing/2014/main" id="{F34A7787-4425-4332-A2CA-27DBE50CA3A3}"/>
            </a:ext>
          </a:extLst>
        </xdr:cNvPr>
        <xdr:cNvSpPr/>
      </xdr:nvSpPr>
      <xdr:spPr>
        <a:xfrm>
          <a:off x="12646025" y="48509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34473</xdr:rowOff>
    </xdr:from>
    <xdr:to>
      <xdr:col>76</xdr:col>
      <xdr:colOff>22225</xdr:colOff>
      <xdr:row>30</xdr:row>
      <xdr:rowOff>87129</xdr:rowOff>
    </xdr:to>
    <xdr:cxnSp macro="">
      <xdr:nvCxnSpPr>
        <xdr:cNvPr id="142" name="直線コネクタ 141">
          <a:extLst>
            <a:ext uri="{FF2B5EF4-FFF2-40B4-BE49-F238E27FC236}">
              <a16:creationId xmlns:a16="http://schemas.microsoft.com/office/drawing/2014/main" id="{AB2A2E10-65DC-4AC5-B57D-8305BBB11894}"/>
            </a:ext>
          </a:extLst>
        </xdr:cNvPr>
        <xdr:cNvCxnSpPr/>
      </xdr:nvCxnSpPr>
      <xdr:spPr>
        <a:xfrm>
          <a:off x="12693650" y="4889048"/>
          <a:ext cx="638175" cy="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94142</xdr:rowOff>
    </xdr:from>
    <xdr:to>
      <xdr:col>68</xdr:col>
      <xdr:colOff>123825</xdr:colOff>
      <xdr:row>31</xdr:row>
      <xdr:rowOff>24292</xdr:rowOff>
    </xdr:to>
    <xdr:sp macro="" textlink="">
      <xdr:nvSpPr>
        <xdr:cNvPr id="143" name="楕円 142">
          <a:extLst>
            <a:ext uri="{FF2B5EF4-FFF2-40B4-BE49-F238E27FC236}">
              <a16:creationId xmlns:a16="http://schemas.microsoft.com/office/drawing/2014/main" id="{45E04FD6-60EF-477D-BBF2-5F66742F10B2}"/>
            </a:ext>
          </a:extLst>
        </xdr:cNvPr>
        <xdr:cNvSpPr/>
      </xdr:nvSpPr>
      <xdr:spPr>
        <a:xfrm>
          <a:off x="11960225" y="4951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34473</xdr:rowOff>
    </xdr:from>
    <xdr:to>
      <xdr:col>72</xdr:col>
      <xdr:colOff>73025</xdr:colOff>
      <xdr:row>30</xdr:row>
      <xdr:rowOff>144942</xdr:rowOff>
    </xdr:to>
    <xdr:cxnSp macro="">
      <xdr:nvCxnSpPr>
        <xdr:cNvPr id="144" name="直線コネクタ 143">
          <a:extLst>
            <a:ext uri="{FF2B5EF4-FFF2-40B4-BE49-F238E27FC236}">
              <a16:creationId xmlns:a16="http://schemas.microsoft.com/office/drawing/2014/main" id="{0A2893C6-F1CE-4E06-9779-B84A98564010}"/>
            </a:ext>
          </a:extLst>
        </xdr:cNvPr>
        <xdr:cNvCxnSpPr/>
      </xdr:nvCxnSpPr>
      <xdr:spPr>
        <a:xfrm flipV="1">
          <a:off x="12007850" y="4889048"/>
          <a:ext cx="6858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94142</xdr:rowOff>
    </xdr:from>
    <xdr:to>
      <xdr:col>64</xdr:col>
      <xdr:colOff>123825</xdr:colOff>
      <xdr:row>31</xdr:row>
      <xdr:rowOff>24292</xdr:rowOff>
    </xdr:to>
    <xdr:sp macro="" textlink="">
      <xdr:nvSpPr>
        <xdr:cNvPr id="145" name="楕円 144">
          <a:extLst>
            <a:ext uri="{FF2B5EF4-FFF2-40B4-BE49-F238E27FC236}">
              <a16:creationId xmlns:a16="http://schemas.microsoft.com/office/drawing/2014/main" id="{EF81B9B5-8C25-433C-8847-D7107AE74577}"/>
            </a:ext>
          </a:extLst>
        </xdr:cNvPr>
        <xdr:cNvSpPr/>
      </xdr:nvSpPr>
      <xdr:spPr>
        <a:xfrm>
          <a:off x="11274425" y="4951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144942</xdr:rowOff>
    </xdr:from>
    <xdr:to>
      <xdr:col>68</xdr:col>
      <xdr:colOff>73025</xdr:colOff>
      <xdr:row>30</xdr:row>
      <xdr:rowOff>144942</xdr:rowOff>
    </xdr:to>
    <xdr:cxnSp macro="">
      <xdr:nvCxnSpPr>
        <xdr:cNvPr id="146" name="直線コネクタ 145">
          <a:extLst>
            <a:ext uri="{FF2B5EF4-FFF2-40B4-BE49-F238E27FC236}">
              <a16:creationId xmlns:a16="http://schemas.microsoft.com/office/drawing/2014/main" id="{33FBAFFB-4537-424E-9071-033D44816458}"/>
            </a:ext>
          </a:extLst>
        </xdr:cNvPr>
        <xdr:cNvCxnSpPr/>
      </xdr:nvCxnSpPr>
      <xdr:spPr>
        <a:xfrm>
          <a:off x="11322050" y="4999517"/>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152484</xdr:rowOff>
    </xdr:from>
    <xdr:to>
      <xdr:col>60</xdr:col>
      <xdr:colOff>123825</xdr:colOff>
      <xdr:row>30</xdr:row>
      <xdr:rowOff>82634</xdr:rowOff>
    </xdr:to>
    <xdr:sp macro="" textlink="">
      <xdr:nvSpPr>
        <xdr:cNvPr id="147" name="楕円 146">
          <a:extLst>
            <a:ext uri="{FF2B5EF4-FFF2-40B4-BE49-F238E27FC236}">
              <a16:creationId xmlns:a16="http://schemas.microsoft.com/office/drawing/2014/main" id="{2D2B18BD-3869-4C93-8319-44D3ECC42AAB}"/>
            </a:ext>
          </a:extLst>
        </xdr:cNvPr>
        <xdr:cNvSpPr/>
      </xdr:nvSpPr>
      <xdr:spPr>
        <a:xfrm>
          <a:off x="10588625" y="48483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31834</xdr:rowOff>
    </xdr:from>
    <xdr:to>
      <xdr:col>64</xdr:col>
      <xdr:colOff>73025</xdr:colOff>
      <xdr:row>30</xdr:row>
      <xdr:rowOff>144942</xdr:rowOff>
    </xdr:to>
    <xdr:cxnSp macro="">
      <xdr:nvCxnSpPr>
        <xdr:cNvPr id="148" name="直線コネクタ 147">
          <a:extLst>
            <a:ext uri="{FF2B5EF4-FFF2-40B4-BE49-F238E27FC236}">
              <a16:creationId xmlns:a16="http://schemas.microsoft.com/office/drawing/2014/main" id="{26D327BA-8D1C-407F-9567-E8EC433D7776}"/>
            </a:ext>
          </a:extLst>
        </xdr:cNvPr>
        <xdr:cNvCxnSpPr/>
      </xdr:nvCxnSpPr>
      <xdr:spPr>
        <a:xfrm>
          <a:off x="10636250" y="4886409"/>
          <a:ext cx="685800" cy="1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49" name="n_1aveValue債務償還比率">
          <a:extLst>
            <a:ext uri="{FF2B5EF4-FFF2-40B4-BE49-F238E27FC236}">
              <a16:creationId xmlns:a16="http://schemas.microsoft.com/office/drawing/2014/main" id="{9DCB2BFE-62B8-4439-806F-D8FFF0AF50C5}"/>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0" name="n_2aveValue債務償還比率">
          <a:extLst>
            <a:ext uri="{FF2B5EF4-FFF2-40B4-BE49-F238E27FC236}">
              <a16:creationId xmlns:a16="http://schemas.microsoft.com/office/drawing/2014/main" id="{F144AA5C-002F-4442-9742-ACC9F750868B}"/>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1" name="n_3aveValue債務償還比率">
          <a:extLst>
            <a:ext uri="{FF2B5EF4-FFF2-40B4-BE49-F238E27FC236}">
              <a16:creationId xmlns:a16="http://schemas.microsoft.com/office/drawing/2014/main" id="{EBDFF94E-3515-44CC-A8A3-6F8F129E97F6}"/>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2" name="n_4aveValue債務償還比率">
          <a:extLst>
            <a:ext uri="{FF2B5EF4-FFF2-40B4-BE49-F238E27FC236}">
              <a16:creationId xmlns:a16="http://schemas.microsoft.com/office/drawing/2014/main" id="{F2A94F6F-768C-43E8-BBD1-92E28245A0AB}"/>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76400</xdr:rowOff>
    </xdr:from>
    <xdr:ext cx="560923" cy="259045"/>
    <xdr:sp macro="" textlink="">
      <xdr:nvSpPr>
        <xdr:cNvPr id="153" name="n_1mainValue債務償還比率">
          <a:extLst>
            <a:ext uri="{FF2B5EF4-FFF2-40B4-BE49-F238E27FC236}">
              <a16:creationId xmlns:a16="http://schemas.microsoft.com/office/drawing/2014/main" id="{84211751-EBBC-40B7-B221-45E35862706B}"/>
            </a:ext>
          </a:extLst>
        </xdr:cNvPr>
        <xdr:cNvSpPr txBox="1"/>
      </xdr:nvSpPr>
      <xdr:spPr>
        <a:xfrm>
          <a:off x="12441763" y="49341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15419</xdr:rowOff>
    </xdr:from>
    <xdr:ext cx="560923" cy="259045"/>
    <xdr:sp macro="" textlink="">
      <xdr:nvSpPr>
        <xdr:cNvPr id="154" name="n_2mainValue債務償還比率">
          <a:extLst>
            <a:ext uri="{FF2B5EF4-FFF2-40B4-BE49-F238E27FC236}">
              <a16:creationId xmlns:a16="http://schemas.microsoft.com/office/drawing/2014/main" id="{EDD5E105-521A-47E2-AB0F-E090A9AD32B0}"/>
            </a:ext>
          </a:extLst>
        </xdr:cNvPr>
        <xdr:cNvSpPr txBox="1"/>
      </xdr:nvSpPr>
      <xdr:spPr>
        <a:xfrm>
          <a:off x="11765488" y="50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15419</xdr:rowOff>
    </xdr:from>
    <xdr:ext cx="560923" cy="259045"/>
    <xdr:sp macro="" textlink="">
      <xdr:nvSpPr>
        <xdr:cNvPr id="155" name="n_3mainValue債務償還比率">
          <a:extLst>
            <a:ext uri="{FF2B5EF4-FFF2-40B4-BE49-F238E27FC236}">
              <a16:creationId xmlns:a16="http://schemas.microsoft.com/office/drawing/2014/main" id="{355822EC-AE12-4AAB-B10C-975A7929600D}"/>
            </a:ext>
          </a:extLst>
        </xdr:cNvPr>
        <xdr:cNvSpPr txBox="1"/>
      </xdr:nvSpPr>
      <xdr:spPr>
        <a:xfrm>
          <a:off x="11079688" y="50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73761</xdr:rowOff>
    </xdr:from>
    <xdr:ext cx="560923" cy="259045"/>
    <xdr:sp macro="" textlink="">
      <xdr:nvSpPr>
        <xdr:cNvPr id="156" name="n_4mainValue債務償還比率">
          <a:extLst>
            <a:ext uri="{FF2B5EF4-FFF2-40B4-BE49-F238E27FC236}">
              <a16:creationId xmlns:a16="http://schemas.microsoft.com/office/drawing/2014/main" id="{58A2FDA2-AAE4-48EC-BFA5-A314FC0446FA}"/>
            </a:ext>
          </a:extLst>
        </xdr:cNvPr>
        <xdr:cNvSpPr txBox="1"/>
      </xdr:nvSpPr>
      <xdr:spPr>
        <a:xfrm>
          <a:off x="10393888" y="49315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9311226-4736-47E0-A709-ECDA03F07C0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EFEFF22-472A-4AC6-A340-F5B779F5DEF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1104E33E-C582-4F0D-8E0E-65B65188B9B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89CC5E6-6AD7-457C-B72D-FE0B9EC6EA35}"/>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D36AA490-978A-4F9C-8995-941D4CAB1CD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14A30C8C-8DAC-45CA-9149-8D366994833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CE6A09-C381-4B52-BC3C-93E2E3604EB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DC8F9C-5B95-4EC1-8187-CF3C8220B98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EDAB5A-C79A-4476-90DF-60ABCC140D2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41DBF3-2B58-499C-B480-859DB50D3AB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582D3F-CE49-4781-B7DA-DF3F6E0AD39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3574CD-0A93-430F-B3A6-0D0AC9BB409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6E2179-ED77-42BB-BE5C-368644DB73D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0FD76F-8DED-4A75-8245-3F14210DD3D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C4FF53-4CA5-4D29-9F9E-C8A22BC3F4A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6434AF-196E-433B-9F88-FDBAFE40D20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8E2D00-9F8B-47F4-AF4F-59B1582E717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57E6B0-2672-47AF-8EDE-0224A2A5701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407C81-F273-406B-A7D1-6A20E9B45C4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249ADC-DF1B-413B-A0EF-24E4DF4DD21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091C0E-5795-428B-90D4-D12941DFD2E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87A4B6-AB16-41CA-99A7-66010DEFDDD8}"/>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E1216A-926B-4D40-BB22-234D7D5F0E4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C556F1-3E79-4F7C-8F8A-82E8B7AAE94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3590D6-D8B1-45C1-8F43-D149C9600AD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7EE3F3-C4E2-4B29-914C-D6E2A1DBEDC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E31DBF-6267-4A8F-8B2C-2F31C25478AB}"/>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AE697F-A998-4FA4-ACDF-C279EE934A5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45A468-719F-47C3-ABDB-339BBD59949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3D1302-0E20-47CC-8CD0-068AE3C7AB1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BC9D8D-CE73-47CF-AF15-8B9BC79A87E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6ECE65-2CEA-4BE7-835C-6BD9F23C180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9471C7-0F8E-44A4-935B-333BA36E833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B73172-A44F-4A64-966C-F9B45EF0B4BA}"/>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87941F-6AD0-46E8-8914-128AE70D655D}"/>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5CE3F55-92CA-4D07-9673-8ADB6A03A66D}"/>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C93C1F-8EE3-4B3E-B9BE-83D05827D00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C90D84-703A-4023-AC15-AA747A30801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3C3430-9E7F-4567-B58E-C918CB057B6B}"/>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E4CA95-C9A1-40B4-9A83-F9A78322E49D}"/>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A7F2A9-A62F-4FD4-93C2-6851FA926FF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BADAA6-98F7-4114-8A53-D6EFBD88A23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F6031A-58B3-4CB9-88E3-1672B7172D2F}"/>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D00F55-9E9B-42D5-9DC9-D1BDA3015F2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8EE8CF-8097-47F7-A3AA-6457587DD90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4EAD89-CF26-487D-81D2-D4589E2C2ED8}"/>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C514D7-3744-4FCA-9A34-FB2702B0E6E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56CA41-49D5-42EE-9714-5A8F57C82820}"/>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052E068-7F83-4612-9BE0-C9BE4E971D5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5DE6057-B79C-496C-A63E-DC4D20982F23}"/>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26F3253-F1C1-4162-8AA5-6DAE232816CD}"/>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3B40EA7-8851-48E6-A16A-2C758A934726}"/>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9740BE2-21DE-4848-9930-E0D1BAC3CE4E}"/>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9039A23-705D-467C-9E88-EF63962C59A3}"/>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1E5C67A-CDCD-42B7-ABAF-18C0811E965A}"/>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5AA2994-3F97-418D-AC2D-955F7400EB7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8D044B4-38B4-447F-85A1-B4A170513F9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9451015-6BA7-4B7D-BD47-2DEAABB02BC1}"/>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763F165-F8DB-4093-A1DB-0C9BA6E33D17}"/>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F57F364B-D989-453D-85DA-70CB53AC824A}"/>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0E27E154-65B3-46C7-93B5-23D5DE2DD86F}"/>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0595F437-069E-43F1-8EE4-3A9A37997DD2}"/>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ECEBB67A-F9DE-42CC-9D5C-6681E0F1A9EB}"/>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B4920A2B-CEC8-4F94-A97C-47612BD8BF00}"/>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86677242-2788-4538-A967-3C17BF8537D6}"/>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A820CB7D-FEDB-4BE6-B68D-9E744F699C04}"/>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18719F55-1329-4545-8C74-E6072B10F3E9}"/>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D6C8125C-12B4-447F-9403-FCA873DEAD06}"/>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21AEF1E7-505F-47C9-B604-7F36832609F0}"/>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D60C816F-D909-48FF-932F-A520C0B4BA53}"/>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A8C329F-24AD-4C04-BBF3-4761A422751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E9C45FE-EF72-4B76-BA7D-216F82FF8D0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BAD88C-D666-41BA-9C39-9BE00CB1CF1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F70D34-F424-4623-91F4-2FDE8DE4B63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DB4654-46F3-421C-99D1-D42629C6E2B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xdr:rowOff>
    </xdr:from>
    <xdr:to>
      <xdr:col>24</xdr:col>
      <xdr:colOff>114300</xdr:colOff>
      <xdr:row>34</xdr:row>
      <xdr:rowOff>101854</xdr:rowOff>
    </xdr:to>
    <xdr:sp macro="" textlink="">
      <xdr:nvSpPr>
        <xdr:cNvPr id="71" name="楕円 70">
          <a:extLst>
            <a:ext uri="{FF2B5EF4-FFF2-40B4-BE49-F238E27FC236}">
              <a16:creationId xmlns:a16="http://schemas.microsoft.com/office/drawing/2014/main" id="{60DAE6C7-398C-4B87-BECB-47E54E36CE1F}"/>
            </a:ext>
          </a:extLst>
        </xdr:cNvPr>
        <xdr:cNvSpPr/>
      </xdr:nvSpPr>
      <xdr:spPr>
        <a:xfrm>
          <a:off x="4124325" y="55057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124731</xdr:rowOff>
    </xdr:from>
    <xdr:ext cx="405111" cy="259045"/>
    <xdr:sp macro="" textlink="">
      <xdr:nvSpPr>
        <xdr:cNvPr id="72" name="【道路】&#10;有形固定資産減価償却率該当値テキスト">
          <a:extLst>
            <a:ext uri="{FF2B5EF4-FFF2-40B4-BE49-F238E27FC236}">
              <a16:creationId xmlns:a16="http://schemas.microsoft.com/office/drawing/2014/main" id="{DD12703A-5FAE-47E1-8DC3-04C6AAE6A0A2}"/>
            </a:ext>
          </a:extLst>
        </xdr:cNvPr>
        <xdr:cNvSpPr txBox="1"/>
      </xdr:nvSpPr>
      <xdr:spPr>
        <a:xfrm>
          <a:off x="4219575" y="546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157988</xdr:rowOff>
    </xdr:from>
    <xdr:to>
      <xdr:col>20</xdr:col>
      <xdr:colOff>38100</xdr:colOff>
      <xdr:row>37</xdr:row>
      <xdr:rowOff>88138</xdr:rowOff>
    </xdr:to>
    <xdr:sp macro="" textlink="">
      <xdr:nvSpPr>
        <xdr:cNvPr id="73" name="楕円 72">
          <a:extLst>
            <a:ext uri="{FF2B5EF4-FFF2-40B4-BE49-F238E27FC236}">
              <a16:creationId xmlns:a16="http://schemas.microsoft.com/office/drawing/2014/main" id="{A546A417-9A8F-4199-8E72-755F544FA05F}"/>
            </a:ext>
          </a:extLst>
        </xdr:cNvPr>
        <xdr:cNvSpPr/>
      </xdr:nvSpPr>
      <xdr:spPr>
        <a:xfrm>
          <a:off x="3381375" y="59904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51054</xdr:rowOff>
    </xdr:from>
    <xdr:to>
      <xdr:col>24</xdr:col>
      <xdr:colOff>63500</xdr:colOff>
      <xdr:row>37</xdr:row>
      <xdr:rowOff>37338</xdr:rowOff>
    </xdr:to>
    <xdr:cxnSp macro="">
      <xdr:nvCxnSpPr>
        <xdr:cNvPr id="74" name="直線コネクタ 73">
          <a:extLst>
            <a:ext uri="{FF2B5EF4-FFF2-40B4-BE49-F238E27FC236}">
              <a16:creationId xmlns:a16="http://schemas.microsoft.com/office/drawing/2014/main" id="{9227CFC2-E97D-423E-A79A-8836F81BDFEB}"/>
            </a:ext>
          </a:extLst>
        </xdr:cNvPr>
        <xdr:cNvCxnSpPr/>
      </xdr:nvCxnSpPr>
      <xdr:spPr>
        <a:xfrm flipV="1">
          <a:off x="3429000" y="5553329"/>
          <a:ext cx="752475" cy="4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32258</xdr:rowOff>
    </xdr:from>
    <xdr:to>
      <xdr:col>15</xdr:col>
      <xdr:colOff>101600</xdr:colOff>
      <xdr:row>38</xdr:row>
      <xdr:rowOff>133858</xdr:rowOff>
    </xdr:to>
    <xdr:sp macro="" textlink="">
      <xdr:nvSpPr>
        <xdr:cNvPr id="75" name="楕円 74">
          <a:extLst>
            <a:ext uri="{FF2B5EF4-FFF2-40B4-BE49-F238E27FC236}">
              <a16:creationId xmlns:a16="http://schemas.microsoft.com/office/drawing/2014/main" id="{819FBDA9-1DAA-4F00-A666-771B9FF5C7F1}"/>
            </a:ext>
          </a:extLst>
        </xdr:cNvPr>
        <xdr:cNvSpPr/>
      </xdr:nvSpPr>
      <xdr:spPr>
        <a:xfrm>
          <a:off x="2571750" y="618223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37338</xdr:rowOff>
    </xdr:from>
    <xdr:to>
      <xdr:col>19</xdr:col>
      <xdr:colOff>177800</xdr:colOff>
      <xdr:row>38</xdr:row>
      <xdr:rowOff>83058</xdr:rowOff>
    </xdr:to>
    <xdr:cxnSp macro="">
      <xdr:nvCxnSpPr>
        <xdr:cNvPr id="76" name="直線コネクタ 75">
          <a:extLst>
            <a:ext uri="{FF2B5EF4-FFF2-40B4-BE49-F238E27FC236}">
              <a16:creationId xmlns:a16="http://schemas.microsoft.com/office/drawing/2014/main" id="{7979D8EA-8AC0-406A-AAD7-089D0B9501B7}"/>
            </a:ext>
          </a:extLst>
        </xdr:cNvPr>
        <xdr:cNvCxnSpPr/>
      </xdr:nvCxnSpPr>
      <xdr:spPr>
        <a:xfrm flipV="1">
          <a:off x="2619375" y="6028563"/>
          <a:ext cx="809625"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7" name="楕円 76">
          <a:extLst>
            <a:ext uri="{FF2B5EF4-FFF2-40B4-BE49-F238E27FC236}">
              <a16:creationId xmlns:a16="http://schemas.microsoft.com/office/drawing/2014/main" id="{41C4D8D3-58CA-49C5-BDA3-224AEB7926D5}"/>
            </a:ext>
          </a:extLst>
        </xdr:cNvPr>
        <xdr:cNvSpPr/>
      </xdr:nvSpPr>
      <xdr:spPr>
        <a:xfrm>
          <a:off x="1781175" y="62288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38</xdr:row>
      <xdr:rowOff>126492</xdr:rowOff>
    </xdr:to>
    <xdr:cxnSp macro="">
      <xdr:nvCxnSpPr>
        <xdr:cNvPr id="78" name="直線コネクタ 77">
          <a:extLst>
            <a:ext uri="{FF2B5EF4-FFF2-40B4-BE49-F238E27FC236}">
              <a16:creationId xmlns:a16="http://schemas.microsoft.com/office/drawing/2014/main" id="{6E2C38D0-B5F3-49A3-8033-72DA789D92CA}"/>
            </a:ext>
          </a:extLst>
        </xdr:cNvPr>
        <xdr:cNvCxnSpPr/>
      </xdr:nvCxnSpPr>
      <xdr:spPr>
        <a:xfrm flipV="1">
          <a:off x="1828800" y="6239383"/>
          <a:ext cx="7905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79" name="n_1aveValue【道路】&#10;有形固定資産減価償却率">
          <a:extLst>
            <a:ext uri="{FF2B5EF4-FFF2-40B4-BE49-F238E27FC236}">
              <a16:creationId xmlns:a16="http://schemas.microsoft.com/office/drawing/2014/main" id="{DADC79C2-8CB6-4A79-B70B-75A537C42F5A}"/>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0" name="n_2aveValue【道路】&#10;有形固定資産減価償却率">
          <a:extLst>
            <a:ext uri="{FF2B5EF4-FFF2-40B4-BE49-F238E27FC236}">
              <a16:creationId xmlns:a16="http://schemas.microsoft.com/office/drawing/2014/main" id="{68510931-459D-4E95-8BD9-86BA073FAB24}"/>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1" name="n_3aveValue【道路】&#10;有形固定資産減価償却率">
          <a:extLst>
            <a:ext uri="{FF2B5EF4-FFF2-40B4-BE49-F238E27FC236}">
              <a16:creationId xmlns:a16="http://schemas.microsoft.com/office/drawing/2014/main" id="{CEBA2C6A-F4A0-431E-A2D7-F565FCEBDEE8}"/>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2" name="n_4aveValue【道路】&#10;有形固定資産減価償却率">
          <a:extLst>
            <a:ext uri="{FF2B5EF4-FFF2-40B4-BE49-F238E27FC236}">
              <a16:creationId xmlns:a16="http://schemas.microsoft.com/office/drawing/2014/main" id="{FBF26E31-41F5-4FFE-80DE-2787873B0885}"/>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104665</xdr:rowOff>
    </xdr:from>
    <xdr:ext cx="405111" cy="259045"/>
    <xdr:sp macro="" textlink="">
      <xdr:nvSpPr>
        <xdr:cNvPr id="83" name="n_1mainValue【道路】&#10;有形固定資産減価償却率">
          <a:extLst>
            <a:ext uri="{FF2B5EF4-FFF2-40B4-BE49-F238E27FC236}">
              <a16:creationId xmlns:a16="http://schemas.microsoft.com/office/drawing/2014/main" id="{9F85038F-4593-4733-B649-E034495D4723}"/>
            </a:ext>
          </a:extLst>
        </xdr:cNvPr>
        <xdr:cNvSpPr txBox="1"/>
      </xdr:nvSpPr>
      <xdr:spPr>
        <a:xfrm>
          <a:off x="3239144" y="577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150385</xdr:rowOff>
    </xdr:from>
    <xdr:ext cx="405111" cy="259045"/>
    <xdr:sp macro="" textlink="">
      <xdr:nvSpPr>
        <xdr:cNvPr id="84" name="n_2mainValue【道路】&#10;有形固定資産減価償却率">
          <a:extLst>
            <a:ext uri="{FF2B5EF4-FFF2-40B4-BE49-F238E27FC236}">
              <a16:creationId xmlns:a16="http://schemas.microsoft.com/office/drawing/2014/main" id="{494D9089-54D1-48BD-AA8C-F70A53E61395}"/>
            </a:ext>
          </a:extLst>
        </xdr:cNvPr>
        <xdr:cNvSpPr txBox="1"/>
      </xdr:nvSpPr>
      <xdr:spPr>
        <a:xfrm>
          <a:off x="2439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22369</xdr:rowOff>
    </xdr:from>
    <xdr:ext cx="405111" cy="259045"/>
    <xdr:sp macro="" textlink="">
      <xdr:nvSpPr>
        <xdr:cNvPr id="85" name="n_3mainValue【道路】&#10;有形固定資産減価償却率">
          <a:extLst>
            <a:ext uri="{FF2B5EF4-FFF2-40B4-BE49-F238E27FC236}">
              <a16:creationId xmlns:a16="http://schemas.microsoft.com/office/drawing/2014/main" id="{B847A3F2-042D-41BA-ABB9-473E9046F6F8}"/>
            </a:ext>
          </a:extLst>
        </xdr:cNvPr>
        <xdr:cNvSpPr txBox="1"/>
      </xdr:nvSpPr>
      <xdr:spPr>
        <a:xfrm>
          <a:off x="1648469"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D444B1A-FB7F-4F82-8D12-7FFF6D3180E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033CC66-08ED-4BB2-BF92-DC266FADC45B}"/>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D36847F-99DF-4E6D-9DD6-9B2D137DBDC4}"/>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F5793C8-D92D-4112-AF8F-06004CA3F67B}"/>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C55D6BC-F080-4B68-964A-6A6B3F31751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E75DE58-C804-42B5-A99B-E825F3FC336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15C5619-12DD-4496-B82C-5899C1A826C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024D663-6735-4AAC-81C2-DC4E159912B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DDC2B1EB-9120-4B46-8320-1E8C0B00222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EA49024-513B-42B9-81E2-B1485C6BAD6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85C3F28-8C39-4DFE-BA71-2A2639DDB70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1943293-6BB0-47B3-A7BD-006A0768DE3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3087BE3E-AF61-4B0D-BC47-765C890E98F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FD8610D8-4E67-4765-BF70-DEF15AE85F4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0165A91-C46B-4E76-A436-87181AAAB28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DFE0914-5661-4423-978A-945A1E3CE445}"/>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AC974F3-EADD-4C5C-8610-D58474B786B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38E2BE6-246A-4A5F-9131-B214A0ED0200}"/>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51E6538-7AEF-420E-9E0D-0DCDD0F41ED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3BB37C1E-4783-4FDD-BC99-182C72A84B4D}"/>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FFA742E-D6CE-4631-9758-87338BE0E68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35748582-38E0-40E1-A518-61E8811DDAE4}"/>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5F87FC74-AA9D-4E54-96BB-A025AC85D11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09" name="直線コネクタ 108">
          <a:extLst>
            <a:ext uri="{FF2B5EF4-FFF2-40B4-BE49-F238E27FC236}">
              <a16:creationId xmlns:a16="http://schemas.microsoft.com/office/drawing/2014/main" id="{75CA3FE0-C1BF-49F7-9A9B-1681F5BCDF70}"/>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0" name="【道路】&#10;一人当たり延長最小値テキスト">
          <a:extLst>
            <a:ext uri="{FF2B5EF4-FFF2-40B4-BE49-F238E27FC236}">
              <a16:creationId xmlns:a16="http://schemas.microsoft.com/office/drawing/2014/main" id="{0BAC87F5-0DFC-4F27-A5A0-06669CF6C0C0}"/>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1" name="直線コネクタ 110">
          <a:extLst>
            <a:ext uri="{FF2B5EF4-FFF2-40B4-BE49-F238E27FC236}">
              <a16:creationId xmlns:a16="http://schemas.microsoft.com/office/drawing/2014/main" id="{BFE19EFD-FC5C-42E2-A8A1-0CC82C35E218}"/>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2" name="【道路】&#10;一人当たり延長最大値テキスト">
          <a:extLst>
            <a:ext uri="{FF2B5EF4-FFF2-40B4-BE49-F238E27FC236}">
              <a16:creationId xmlns:a16="http://schemas.microsoft.com/office/drawing/2014/main" id="{8B2976A1-8202-42DF-9117-A4B77592B192}"/>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3" name="直線コネクタ 112">
          <a:extLst>
            <a:ext uri="{FF2B5EF4-FFF2-40B4-BE49-F238E27FC236}">
              <a16:creationId xmlns:a16="http://schemas.microsoft.com/office/drawing/2014/main" id="{E22EC670-5D1E-4B2A-8C52-259E85A35595}"/>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4" name="【道路】&#10;一人当たり延長平均値テキスト">
          <a:extLst>
            <a:ext uri="{FF2B5EF4-FFF2-40B4-BE49-F238E27FC236}">
              <a16:creationId xmlns:a16="http://schemas.microsoft.com/office/drawing/2014/main" id="{E5AECA4C-26EF-4B9D-842A-8B8439C8C1B4}"/>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5" name="フローチャート: 判断 114">
          <a:extLst>
            <a:ext uri="{FF2B5EF4-FFF2-40B4-BE49-F238E27FC236}">
              <a16:creationId xmlns:a16="http://schemas.microsoft.com/office/drawing/2014/main" id="{FE79A868-F296-43AF-8B93-F529E6F13CFD}"/>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6" name="フローチャート: 判断 115">
          <a:extLst>
            <a:ext uri="{FF2B5EF4-FFF2-40B4-BE49-F238E27FC236}">
              <a16:creationId xmlns:a16="http://schemas.microsoft.com/office/drawing/2014/main" id="{5440D07E-3388-4888-A22D-334BE7500211}"/>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17" name="フローチャート: 判断 116">
          <a:extLst>
            <a:ext uri="{FF2B5EF4-FFF2-40B4-BE49-F238E27FC236}">
              <a16:creationId xmlns:a16="http://schemas.microsoft.com/office/drawing/2014/main" id="{78C1C016-566A-4BCB-8C72-07941B7EF096}"/>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18" name="フローチャート: 判断 117">
          <a:extLst>
            <a:ext uri="{FF2B5EF4-FFF2-40B4-BE49-F238E27FC236}">
              <a16:creationId xmlns:a16="http://schemas.microsoft.com/office/drawing/2014/main" id="{8DECF0B6-9550-4C38-9294-B7303968DD51}"/>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19" name="フローチャート: 判断 118">
          <a:extLst>
            <a:ext uri="{FF2B5EF4-FFF2-40B4-BE49-F238E27FC236}">
              <a16:creationId xmlns:a16="http://schemas.microsoft.com/office/drawing/2014/main" id="{A3CF05FF-5FFA-47FB-A6DF-F4BB2DB5514B}"/>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980D2B1-E9E0-4421-AFB7-B253AD19E0C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D72AAFE-6A8D-4668-9D7C-45717F6A3A7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E3DC6D3-F12E-4B84-9F2B-439A9F6ECA6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557A9A3-67E2-4F15-8B69-1413EF8C927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98B6963-01A2-44CF-BB31-5689209123DC}"/>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100711</xdr:rowOff>
    </xdr:from>
    <xdr:to>
      <xdr:col>55</xdr:col>
      <xdr:colOff>50800</xdr:colOff>
      <xdr:row>40</xdr:row>
      <xdr:rowOff>30861</xdr:rowOff>
    </xdr:to>
    <xdr:sp macro="" textlink="">
      <xdr:nvSpPr>
        <xdr:cNvPr id="125" name="楕円 124">
          <a:extLst>
            <a:ext uri="{FF2B5EF4-FFF2-40B4-BE49-F238E27FC236}">
              <a16:creationId xmlns:a16="http://schemas.microsoft.com/office/drawing/2014/main" id="{948A175C-FB02-4A7F-AF69-CA1A45428149}"/>
            </a:ext>
          </a:extLst>
        </xdr:cNvPr>
        <xdr:cNvSpPr/>
      </xdr:nvSpPr>
      <xdr:spPr>
        <a:xfrm>
          <a:off x="9401175" y="641896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79138</xdr:rowOff>
    </xdr:from>
    <xdr:ext cx="469744" cy="259045"/>
    <xdr:sp macro="" textlink="">
      <xdr:nvSpPr>
        <xdr:cNvPr id="126" name="【道路】&#10;一人当たり延長該当値テキスト">
          <a:extLst>
            <a:ext uri="{FF2B5EF4-FFF2-40B4-BE49-F238E27FC236}">
              <a16:creationId xmlns:a16="http://schemas.microsoft.com/office/drawing/2014/main" id="{AD36BCCE-8667-4A37-82A9-35368584FC25}"/>
            </a:ext>
          </a:extLst>
        </xdr:cNvPr>
        <xdr:cNvSpPr txBox="1"/>
      </xdr:nvSpPr>
      <xdr:spPr>
        <a:xfrm>
          <a:off x="9467850"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102108</xdr:rowOff>
    </xdr:from>
    <xdr:to>
      <xdr:col>50</xdr:col>
      <xdr:colOff>165100</xdr:colOff>
      <xdr:row>40</xdr:row>
      <xdr:rowOff>32258</xdr:rowOff>
    </xdr:to>
    <xdr:sp macro="" textlink="">
      <xdr:nvSpPr>
        <xdr:cNvPr id="127" name="楕円 126">
          <a:extLst>
            <a:ext uri="{FF2B5EF4-FFF2-40B4-BE49-F238E27FC236}">
              <a16:creationId xmlns:a16="http://schemas.microsoft.com/office/drawing/2014/main" id="{16F8DF70-EE98-4DD4-A96C-77F448EA0F05}"/>
            </a:ext>
          </a:extLst>
        </xdr:cNvPr>
        <xdr:cNvSpPr/>
      </xdr:nvSpPr>
      <xdr:spPr>
        <a:xfrm>
          <a:off x="8639175" y="642035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151511</xdr:rowOff>
    </xdr:from>
    <xdr:to>
      <xdr:col>55</xdr:col>
      <xdr:colOff>0</xdr:colOff>
      <xdr:row>39</xdr:row>
      <xdr:rowOff>152908</xdr:rowOff>
    </xdr:to>
    <xdr:cxnSp macro="">
      <xdr:nvCxnSpPr>
        <xdr:cNvPr id="128" name="直線コネクタ 127">
          <a:extLst>
            <a:ext uri="{FF2B5EF4-FFF2-40B4-BE49-F238E27FC236}">
              <a16:creationId xmlns:a16="http://schemas.microsoft.com/office/drawing/2014/main" id="{E4D7C318-C5DE-41BC-BF0F-F0E94C439207}"/>
            </a:ext>
          </a:extLst>
        </xdr:cNvPr>
        <xdr:cNvCxnSpPr/>
      </xdr:nvCxnSpPr>
      <xdr:spPr>
        <a:xfrm flipV="1">
          <a:off x="8686800" y="6466586"/>
          <a:ext cx="7429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101981</xdr:rowOff>
    </xdr:from>
    <xdr:to>
      <xdr:col>46</xdr:col>
      <xdr:colOff>38100</xdr:colOff>
      <xdr:row>40</xdr:row>
      <xdr:rowOff>32131</xdr:rowOff>
    </xdr:to>
    <xdr:sp macro="" textlink="">
      <xdr:nvSpPr>
        <xdr:cNvPr id="129" name="楕円 128">
          <a:extLst>
            <a:ext uri="{FF2B5EF4-FFF2-40B4-BE49-F238E27FC236}">
              <a16:creationId xmlns:a16="http://schemas.microsoft.com/office/drawing/2014/main" id="{CD78269C-B4AB-4094-A4A2-680522515CC0}"/>
            </a:ext>
          </a:extLst>
        </xdr:cNvPr>
        <xdr:cNvSpPr/>
      </xdr:nvSpPr>
      <xdr:spPr>
        <a:xfrm>
          <a:off x="7839075" y="642023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152781</xdr:rowOff>
    </xdr:from>
    <xdr:to>
      <xdr:col>50</xdr:col>
      <xdr:colOff>114300</xdr:colOff>
      <xdr:row>39</xdr:row>
      <xdr:rowOff>152908</xdr:rowOff>
    </xdr:to>
    <xdr:cxnSp macro="">
      <xdr:nvCxnSpPr>
        <xdr:cNvPr id="130" name="直線コネクタ 129">
          <a:extLst>
            <a:ext uri="{FF2B5EF4-FFF2-40B4-BE49-F238E27FC236}">
              <a16:creationId xmlns:a16="http://schemas.microsoft.com/office/drawing/2014/main" id="{D1633725-1A07-4072-871B-0AABF1B9B3A4}"/>
            </a:ext>
          </a:extLst>
        </xdr:cNvPr>
        <xdr:cNvCxnSpPr/>
      </xdr:nvCxnSpPr>
      <xdr:spPr>
        <a:xfrm>
          <a:off x="7886700" y="6467856"/>
          <a:ext cx="8001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102997</xdr:rowOff>
    </xdr:from>
    <xdr:to>
      <xdr:col>41</xdr:col>
      <xdr:colOff>101600</xdr:colOff>
      <xdr:row>40</xdr:row>
      <xdr:rowOff>33147</xdr:rowOff>
    </xdr:to>
    <xdr:sp macro="" textlink="">
      <xdr:nvSpPr>
        <xdr:cNvPr id="131" name="楕円 130">
          <a:extLst>
            <a:ext uri="{FF2B5EF4-FFF2-40B4-BE49-F238E27FC236}">
              <a16:creationId xmlns:a16="http://schemas.microsoft.com/office/drawing/2014/main" id="{EDA91D68-2B41-4574-BB85-9430709989E3}"/>
            </a:ext>
          </a:extLst>
        </xdr:cNvPr>
        <xdr:cNvSpPr/>
      </xdr:nvSpPr>
      <xdr:spPr>
        <a:xfrm>
          <a:off x="7029450" y="64212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152781</xdr:rowOff>
    </xdr:from>
    <xdr:to>
      <xdr:col>45</xdr:col>
      <xdr:colOff>177800</xdr:colOff>
      <xdr:row>39</xdr:row>
      <xdr:rowOff>153797</xdr:rowOff>
    </xdr:to>
    <xdr:cxnSp macro="">
      <xdr:nvCxnSpPr>
        <xdr:cNvPr id="132" name="直線コネクタ 131">
          <a:extLst>
            <a:ext uri="{FF2B5EF4-FFF2-40B4-BE49-F238E27FC236}">
              <a16:creationId xmlns:a16="http://schemas.microsoft.com/office/drawing/2014/main" id="{C369E00E-CCD3-4ED7-8C7A-30A08212853C}"/>
            </a:ext>
          </a:extLst>
        </xdr:cNvPr>
        <xdr:cNvCxnSpPr/>
      </xdr:nvCxnSpPr>
      <xdr:spPr>
        <a:xfrm flipV="1">
          <a:off x="7077075" y="6467856"/>
          <a:ext cx="80962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3" name="n_1aveValue【道路】&#10;一人当たり延長">
          <a:extLst>
            <a:ext uri="{FF2B5EF4-FFF2-40B4-BE49-F238E27FC236}">
              <a16:creationId xmlns:a16="http://schemas.microsoft.com/office/drawing/2014/main" id="{B2BE2A82-E271-45FA-94B9-E683D48BDD49}"/>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4" name="n_2aveValue【道路】&#10;一人当たり延長">
          <a:extLst>
            <a:ext uri="{FF2B5EF4-FFF2-40B4-BE49-F238E27FC236}">
              <a16:creationId xmlns:a16="http://schemas.microsoft.com/office/drawing/2014/main" id="{74BD322E-E011-4CC5-9CF0-0A6B91EB0802}"/>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35" name="n_3aveValue【道路】&#10;一人当たり延長">
          <a:extLst>
            <a:ext uri="{FF2B5EF4-FFF2-40B4-BE49-F238E27FC236}">
              <a16:creationId xmlns:a16="http://schemas.microsoft.com/office/drawing/2014/main" id="{DC4D8600-48AF-4C7C-9461-5C1507430874}"/>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36" name="n_4aveValue【道路】&#10;一人当たり延長">
          <a:extLst>
            <a:ext uri="{FF2B5EF4-FFF2-40B4-BE49-F238E27FC236}">
              <a16:creationId xmlns:a16="http://schemas.microsoft.com/office/drawing/2014/main" id="{AFCD47FD-0050-40C7-B2E5-1593E6A5365D}"/>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23385</xdr:rowOff>
    </xdr:from>
    <xdr:ext cx="469744" cy="259045"/>
    <xdr:sp macro="" textlink="">
      <xdr:nvSpPr>
        <xdr:cNvPr id="137" name="n_1mainValue【道路】&#10;一人当たり延長">
          <a:extLst>
            <a:ext uri="{FF2B5EF4-FFF2-40B4-BE49-F238E27FC236}">
              <a16:creationId xmlns:a16="http://schemas.microsoft.com/office/drawing/2014/main" id="{E533537D-727D-477E-91AA-D6ED8B6F46EA}"/>
            </a:ext>
          </a:extLst>
        </xdr:cNvPr>
        <xdr:cNvSpPr txBox="1"/>
      </xdr:nvSpPr>
      <xdr:spPr>
        <a:xfrm>
          <a:off x="8458277"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23258</xdr:rowOff>
    </xdr:from>
    <xdr:ext cx="469744" cy="259045"/>
    <xdr:sp macro="" textlink="">
      <xdr:nvSpPr>
        <xdr:cNvPr id="138" name="n_2mainValue【道路】&#10;一人当たり延長">
          <a:extLst>
            <a:ext uri="{FF2B5EF4-FFF2-40B4-BE49-F238E27FC236}">
              <a16:creationId xmlns:a16="http://schemas.microsoft.com/office/drawing/2014/main" id="{A80475BE-0847-47D5-AFE3-10537F4D85ED}"/>
            </a:ext>
          </a:extLst>
        </xdr:cNvPr>
        <xdr:cNvSpPr txBox="1"/>
      </xdr:nvSpPr>
      <xdr:spPr>
        <a:xfrm>
          <a:off x="7677227" y="65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24274</xdr:rowOff>
    </xdr:from>
    <xdr:ext cx="469744" cy="259045"/>
    <xdr:sp macro="" textlink="">
      <xdr:nvSpPr>
        <xdr:cNvPr id="139" name="n_3mainValue【道路】&#10;一人当たり延長">
          <a:extLst>
            <a:ext uri="{FF2B5EF4-FFF2-40B4-BE49-F238E27FC236}">
              <a16:creationId xmlns:a16="http://schemas.microsoft.com/office/drawing/2014/main" id="{8F09E27C-01A7-439A-A56F-81EE12C6A8DE}"/>
            </a:ext>
          </a:extLst>
        </xdr:cNvPr>
        <xdr:cNvSpPr txBox="1"/>
      </xdr:nvSpPr>
      <xdr:spPr>
        <a:xfrm>
          <a:off x="6867602" y="65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18D196B8-D657-4D79-A604-CBADFE23351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192E8B8-E5D2-455F-BED7-B7AFEE36D55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ED6CC445-5051-40F2-A08A-54E08DC1EEB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C22BEB3-0C93-4959-BAEE-758CD220439D}"/>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9A06A82-0D19-44AD-9BE3-99EED674BC4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1D4B1F53-55B5-449A-BCE3-0C697198767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3F64B098-BA2A-49CD-96E0-575412ACF36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E19BDFEC-29A5-41D7-B331-028335AE158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B5902077-5CC5-40BD-81C3-2CAA350EC14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1E2FA0C-8CAB-4581-8629-AD5DAA423593}"/>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F140B7C5-E445-40ED-8F05-543A1C363777}"/>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38E6D4B-EE50-4009-BFE2-D0897046E70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E4DED6D3-C327-4220-8186-A36DE96BAF3C}"/>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F1FBFB1-4D1F-4049-B056-160932F980C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776547CB-8BD7-464A-9AED-CD6C013109E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1A866282-1F38-40AA-94C9-3BD9B663393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EB34DE7F-8B6E-4E22-AC94-69154689626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FB8213C3-1A70-422B-A2DF-53EDBDE6AC4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3B31419A-52C7-49D4-A49F-53A2644350B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1BD6C957-CAC2-4D9B-B20E-53DE1A3CDF9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a:extLst>
            <a:ext uri="{FF2B5EF4-FFF2-40B4-BE49-F238E27FC236}">
              <a16:creationId xmlns:a16="http://schemas.microsoft.com/office/drawing/2014/main" id="{9849D5AC-BB42-4B38-B626-5B76D24D432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52EBC10D-D4B1-4C4A-A46B-1A93A9A0AC2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CA4B8945-0507-423A-A6E6-7494FE2539C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3" name="直線コネクタ 162">
          <a:extLst>
            <a:ext uri="{FF2B5EF4-FFF2-40B4-BE49-F238E27FC236}">
              <a16:creationId xmlns:a16="http://schemas.microsoft.com/office/drawing/2014/main" id="{733D14C5-4987-4007-9932-19965A83B8E0}"/>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2629E4A0-A0C8-4336-A200-BB75A311C849}"/>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65" name="直線コネクタ 164">
          <a:extLst>
            <a:ext uri="{FF2B5EF4-FFF2-40B4-BE49-F238E27FC236}">
              <a16:creationId xmlns:a16="http://schemas.microsoft.com/office/drawing/2014/main" id="{77A3F24F-7A33-4E47-8F00-68B4377DC661}"/>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E7CE3613-4CD7-4D90-8AAD-CC63F76458E6}"/>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67" name="直線コネクタ 166">
          <a:extLst>
            <a:ext uri="{FF2B5EF4-FFF2-40B4-BE49-F238E27FC236}">
              <a16:creationId xmlns:a16="http://schemas.microsoft.com/office/drawing/2014/main" id="{60D97815-5C0F-4E35-A344-2BFF76F64A66}"/>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7F686BD0-DD02-497E-BF61-064CBE1517A9}"/>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69" name="フローチャート: 判断 168">
          <a:extLst>
            <a:ext uri="{FF2B5EF4-FFF2-40B4-BE49-F238E27FC236}">
              <a16:creationId xmlns:a16="http://schemas.microsoft.com/office/drawing/2014/main" id="{B2426513-36B3-464E-A804-0D65E16E038B}"/>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0" name="フローチャート: 判断 169">
          <a:extLst>
            <a:ext uri="{FF2B5EF4-FFF2-40B4-BE49-F238E27FC236}">
              <a16:creationId xmlns:a16="http://schemas.microsoft.com/office/drawing/2014/main" id="{0266AA88-A858-443E-A42D-8D99A8FD64E4}"/>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1" name="フローチャート: 判断 170">
          <a:extLst>
            <a:ext uri="{FF2B5EF4-FFF2-40B4-BE49-F238E27FC236}">
              <a16:creationId xmlns:a16="http://schemas.microsoft.com/office/drawing/2014/main" id="{4471A78C-5B9F-4489-9784-908BD33389FC}"/>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2" name="フローチャート: 判断 171">
          <a:extLst>
            <a:ext uri="{FF2B5EF4-FFF2-40B4-BE49-F238E27FC236}">
              <a16:creationId xmlns:a16="http://schemas.microsoft.com/office/drawing/2014/main" id="{CC69806C-DA90-4111-994E-5C2A8F6C545E}"/>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3" name="フローチャート: 判断 172">
          <a:extLst>
            <a:ext uri="{FF2B5EF4-FFF2-40B4-BE49-F238E27FC236}">
              <a16:creationId xmlns:a16="http://schemas.microsoft.com/office/drawing/2014/main" id="{E3D00909-5C03-4C57-9DED-982E0113F238}"/>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AC01175-B694-46DF-BC76-CC15BE0D6C9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3D1736D-38CE-4351-9595-33233785C75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439DCFD-3B4B-47EC-96BB-99BD4934888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854A2CA-CB70-4F4C-AE9A-1D3E784800E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1498501-C3C4-4004-BB19-53A3C159B56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79" name="楕円 178">
          <a:extLst>
            <a:ext uri="{FF2B5EF4-FFF2-40B4-BE49-F238E27FC236}">
              <a16:creationId xmlns:a16="http://schemas.microsoft.com/office/drawing/2014/main" id="{DA6E40EA-536E-449D-80BD-965E32A68E34}"/>
            </a:ext>
          </a:extLst>
        </xdr:cNvPr>
        <xdr:cNvSpPr/>
      </xdr:nvSpPr>
      <xdr:spPr>
        <a:xfrm>
          <a:off x="4124325" y="10107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151782</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B4E464C5-37DD-4D0F-82CB-AFD7DF572DD3}"/>
            </a:ext>
          </a:extLst>
        </xdr:cNvPr>
        <xdr:cNvSpPr txBox="1"/>
      </xdr:nvSpPr>
      <xdr:spPr>
        <a:xfrm>
          <a:off x="4219575" y="1002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81" name="楕円 180">
          <a:extLst>
            <a:ext uri="{FF2B5EF4-FFF2-40B4-BE49-F238E27FC236}">
              <a16:creationId xmlns:a16="http://schemas.microsoft.com/office/drawing/2014/main" id="{1544CED6-E4DB-4DCB-B237-517B727E84FF}"/>
            </a:ext>
          </a:extLst>
        </xdr:cNvPr>
        <xdr:cNvSpPr/>
      </xdr:nvSpPr>
      <xdr:spPr>
        <a:xfrm>
          <a:off x="3381375" y="10086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116205</xdr:rowOff>
    </xdr:to>
    <xdr:cxnSp macro="">
      <xdr:nvCxnSpPr>
        <xdr:cNvPr id="182" name="直線コネクタ 181">
          <a:extLst>
            <a:ext uri="{FF2B5EF4-FFF2-40B4-BE49-F238E27FC236}">
              <a16:creationId xmlns:a16="http://schemas.microsoft.com/office/drawing/2014/main" id="{3621976A-19E2-48FD-9B69-F7DFBA29E071}"/>
            </a:ext>
          </a:extLst>
        </xdr:cNvPr>
        <xdr:cNvCxnSpPr/>
      </xdr:nvCxnSpPr>
      <xdr:spPr>
        <a:xfrm>
          <a:off x="3429000" y="10134600"/>
          <a:ext cx="7524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3" name="楕円 182">
          <a:extLst>
            <a:ext uri="{FF2B5EF4-FFF2-40B4-BE49-F238E27FC236}">
              <a16:creationId xmlns:a16="http://schemas.microsoft.com/office/drawing/2014/main" id="{F5FB72A6-B7AF-449E-BB23-748DD9E07865}"/>
            </a:ext>
          </a:extLst>
        </xdr:cNvPr>
        <xdr:cNvSpPr/>
      </xdr:nvSpPr>
      <xdr:spPr>
        <a:xfrm>
          <a:off x="2571750" y="10057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95250</xdr:rowOff>
    </xdr:to>
    <xdr:cxnSp macro="">
      <xdr:nvCxnSpPr>
        <xdr:cNvPr id="184" name="直線コネクタ 183">
          <a:extLst>
            <a:ext uri="{FF2B5EF4-FFF2-40B4-BE49-F238E27FC236}">
              <a16:creationId xmlns:a16="http://schemas.microsoft.com/office/drawing/2014/main" id="{AA3512A3-A35E-4347-95AE-75FEFCE08A68}"/>
            </a:ext>
          </a:extLst>
        </xdr:cNvPr>
        <xdr:cNvCxnSpPr/>
      </xdr:nvCxnSpPr>
      <xdr:spPr>
        <a:xfrm>
          <a:off x="2619375" y="10104755"/>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156845</xdr:rowOff>
    </xdr:from>
    <xdr:to>
      <xdr:col>10</xdr:col>
      <xdr:colOff>165100</xdr:colOff>
      <xdr:row>62</xdr:row>
      <xdr:rowOff>86995</xdr:rowOff>
    </xdr:to>
    <xdr:sp macro="" textlink="">
      <xdr:nvSpPr>
        <xdr:cNvPr id="185" name="楕円 184">
          <a:extLst>
            <a:ext uri="{FF2B5EF4-FFF2-40B4-BE49-F238E27FC236}">
              <a16:creationId xmlns:a16="http://schemas.microsoft.com/office/drawing/2014/main" id="{24FB5761-1F39-4F7C-970C-26554FD4019A}"/>
            </a:ext>
          </a:extLst>
        </xdr:cNvPr>
        <xdr:cNvSpPr/>
      </xdr:nvSpPr>
      <xdr:spPr>
        <a:xfrm>
          <a:off x="1781175" y="100374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36195</xdr:rowOff>
    </xdr:from>
    <xdr:to>
      <xdr:col>15</xdr:col>
      <xdr:colOff>50800</xdr:colOff>
      <xdr:row>62</xdr:row>
      <xdr:rowOff>68580</xdr:rowOff>
    </xdr:to>
    <xdr:cxnSp macro="">
      <xdr:nvCxnSpPr>
        <xdr:cNvPr id="186" name="直線コネクタ 185">
          <a:extLst>
            <a:ext uri="{FF2B5EF4-FFF2-40B4-BE49-F238E27FC236}">
              <a16:creationId xmlns:a16="http://schemas.microsoft.com/office/drawing/2014/main" id="{1000ECC6-62D6-4948-9D91-8F93A6B7DBE2}"/>
            </a:ext>
          </a:extLst>
        </xdr:cNvPr>
        <xdr:cNvCxnSpPr/>
      </xdr:nvCxnSpPr>
      <xdr:spPr>
        <a:xfrm>
          <a:off x="1828800" y="10075545"/>
          <a:ext cx="7905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A7EA3445-0EFE-405B-A592-A800AAE482BC}"/>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A7327266-4212-4B69-922B-1007AE517CD6}"/>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FD077D83-CECE-4FA9-BA86-4E4AB7A7722A}"/>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EC322D67-9E46-4198-8607-1D8011C1E700}"/>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ECC6CAF9-5F3C-4A6D-BB8F-3131D1C4D285}"/>
            </a:ext>
          </a:extLst>
        </xdr:cNvPr>
        <xdr:cNvSpPr txBox="1"/>
      </xdr:nvSpPr>
      <xdr:spPr>
        <a:xfrm>
          <a:off x="3239144" y="1017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DBBAA6CC-70F2-434E-8380-8BED76D24BC9}"/>
            </a:ext>
          </a:extLst>
        </xdr:cNvPr>
        <xdr:cNvSpPr txBox="1"/>
      </xdr:nvSpPr>
      <xdr:spPr>
        <a:xfrm>
          <a:off x="2439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78122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4BB1F4EE-7799-448A-B580-51E6322E361F}"/>
            </a:ext>
          </a:extLst>
        </xdr:cNvPr>
        <xdr:cNvSpPr txBox="1"/>
      </xdr:nvSpPr>
      <xdr:spPr>
        <a:xfrm>
          <a:off x="1648469"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45875AF5-2BC3-4BF0-874C-8D052C6CB60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A82F039C-7EB5-4B3F-9F81-995C57AC9066}"/>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DFC32FA4-A25D-4EE3-B1A5-85CBC38FF076}"/>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DFC16344-CD7A-47DC-BF6C-3E86CD01064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867CCCB7-FFE8-4121-BEDA-B8DF23F11A53}"/>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55E743C0-E49F-4A3E-9BB6-BA3CB1CD055B}"/>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B5C5A17-440F-4920-BD00-F1459B3A2D2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854B936A-3217-4537-9D0F-99E36EE7277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271E1F60-A017-424F-8B75-99E7B761A6B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936FC564-4B6E-4C8C-A9EE-DA4772DD62D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3A0E76CC-586D-4D41-9B41-E1E46EE0180F}"/>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a:extLst>
            <a:ext uri="{FF2B5EF4-FFF2-40B4-BE49-F238E27FC236}">
              <a16:creationId xmlns:a16="http://schemas.microsoft.com/office/drawing/2014/main" id="{81EC0CE2-B723-4EDC-A521-B08477225402}"/>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1CBED2F4-8ACE-4AD3-8E18-15BA66D4B0D3}"/>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a:extLst>
            <a:ext uri="{FF2B5EF4-FFF2-40B4-BE49-F238E27FC236}">
              <a16:creationId xmlns:a16="http://schemas.microsoft.com/office/drawing/2014/main" id="{539B6DE6-0577-4B1E-9E56-2903F0D2DDB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788E6FB-33A3-4F3B-B6F9-6D028E7ED24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a:extLst>
            <a:ext uri="{FF2B5EF4-FFF2-40B4-BE49-F238E27FC236}">
              <a16:creationId xmlns:a16="http://schemas.microsoft.com/office/drawing/2014/main" id="{4B89315D-AA8F-40A4-8BEF-AC7D79AC38B6}"/>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562CC013-854E-4965-BFA2-2C3B8551890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a:extLst>
            <a:ext uri="{FF2B5EF4-FFF2-40B4-BE49-F238E27FC236}">
              <a16:creationId xmlns:a16="http://schemas.microsoft.com/office/drawing/2014/main" id="{65478124-584B-4DE7-97EC-C6DC6289C2AD}"/>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E595D6E2-6C9E-4753-B623-CA83E55AD150}"/>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a:extLst>
            <a:ext uri="{FF2B5EF4-FFF2-40B4-BE49-F238E27FC236}">
              <a16:creationId xmlns:a16="http://schemas.microsoft.com/office/drawing/2014/main" id="{AA016B69-8F0D-47E7-885E-2568199AAB63}"/>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710B4C06-5204-408A-BB24-104AE09F02F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4D5CE040-A8DF-4384-BFCF-352B913D527E}"/>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CE320683-4C28-4745-AA5D-6B22C6BF681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17" name="直線コネクタ 216">
          <a:extLst>
            <a:ext uri="{FF2B5EF4-FFF2-40B4-BE49-F238E27FC236}">
              <a16:creationId xmlns:a16="http://schemas.microsoft.com/office/drawing/2014/main" id="{D93B49C2-0818-4610-A272-8B905D24912F}"/>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EF471474-2E71-4E3F-9127-BFA666203E8A}"/>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19" name="直線コネクタ 218">
          <a:extLst>
            <a:ext uri="{FF2B5EF4-FFF2-40B4-BE49-F238E27FC236}">
              <a16:creationId xmlns:a16="http://schemas.microsoft.com/office/drawing/2014/main" id="{67125C2D-CC6F-4D75-A01A-B49CBCB637B5}"/>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B3FF643C-E3D1-49CA-9BC2-3C0967CE6C07}"/>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21" name="直線コネクタ 220">
          <a:extLst>
            <a:ext uri="{FF2B5EF4-FFF2-40B4-BE49-F238E27FC236}">
              <a16:creationId xmlns:a16="http://schemas.microsoft.com/office/drawing/2014/main" id="{42FB8E8A-2440-4A03-844E-37010C968AE3}"/>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C8CD597A-4A70-407E-96D6-4A461A7DB6DA}"/>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23" name="フローチャート: 判断 222">
          <a:extLst>
            <a:ext uri="{FF2B5EF4-FFF2-40B4-BE49-F238E27FC236}">
              <a16:creationId xmlns:a16="http://schemas.microsoft.com/office/drawing/2014/main" id="{A4383DA6-24B0-44F6-AC71-537917E22173}"/>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24" name="フローチャート: 判断 223">
          <a:extLst>
            <a:ext uri="{FF2B5EF4-FFF2-40B4-BE49-F238E27FC236}">
              <a16:creationId xmlns:a16="http://schemas.microsoft.com/office/drawing/2014/main" id="{7E405E45-E838-4034-B47E-2550F4ACC12B}"/>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25" name="フローチャート: 判断 224">
          <a:extLst>
            <a:ext uri="{FF2B5EF4-FFF2-40B4-BE49-F238E27FC236}">
              <a16:creationId xmlns:a16="http://schemas.microsoft.com/office/drawing/2014/main" id="{94478DBA-04C1-484D-8A87-06FA0AE403DB}"/>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26" name="フローチャート: 判断 225">
          <a:extLst>
            <a:ext uri="{FF2B5EF4-FFF2-40B4-BE49-F238E27FC236}">
              <a16:creationId xmlns:a16="http://schemas.microsoft.com/office/drawing/2014/main" id="{32FA49E2-9CDC-42F2-A457-D07DCE99D166}"/>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27" name="フローチャート: 判断 226">
          <a:extLst>
            <a:ext uri="{FF2B5EF4-FFF2-40B4-BE49-F238E27FC236}">
              <a16:creationId xmlns:a16="http://schemas.microsoft.com/office/drawing/2014/main" id="{2E0C36E1-FB99-476C-9A53-56EA34E5DCB3}"/>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6DFF55C-26A2-4D50-B78D-26D600283382}"/>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93162E4-C2C8-41CE-AEE4-FB19B6813CC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D6F6C48-BEA8-46BE-9BC4-E53171D3D38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650E6A6-1B2C-4354-B631-D7D827847BD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ECB1164-BB77-4CB6-9067-68EBC253B3F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113125</xdr:rowOff>
    </xdr:from>
    <xdr:to>
      <xdr:col>55</xdr:col>
      <xdr:colOff>50800</xdr:colOff>
      <xdr:row>62</xdr:row>
      <xdr:rowOff>43275</xdr:rowOff>
    </xdr:to>
    <xdr:sp macro="" textlink="">
      <xdr:nvSpPr>
        <xdr:cNvPr id="233" name="楕円 232">
          <a:extLst>
            <a:ext uri="{FF2B5EF4-FFF2-40B4-BE49-F238E27FC236}">
              <a16:creationId xmlns:a16="http://schemas.microsoft.com/office/drawing/2014/main" id="{CC8C970D-5839-4F66-9CE3-EFADB36DFD79}"/>
            </a:ext>
          </a:extLst>
        </xdr:cNvPr>
        <xdr:cNvSpPr/>
      </xdr:nvSpPr>
      <xdr:spPr>
        <a:xfrm>
          <a:off x="9401175" y="99905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91552</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5C8935D8-1F23-497F-8F53-CB1C47F5DAA9}"/>
            </a:ext>
          </a:extLst>
        </xdr:cNvPr>
        <xdr:cNvSpPr txBox="1"/>
      </xdr:nvSpPr>
      <xdr:spPr>
        <a:xfrm>
          <a:off x="9467850" y="996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115963</xdr:rowOff>
    </xdr:from>
    <xdr:to>
      <xdr:col>50</xdr:col>
      <xdr:colOff>165100</xdr:colOff>
      <xdr:row>62</xdr:row>
      <xdr:rowOff>46113</xdr:rowOff>
    </xdr:to>
    <xdr:sp macro="" textlink="">
      <xdr:nvSpPr>
        <xdr:cNvPr id="235" name="楕円 234">
          <a:extLst>
            <a:ext uri="{FF2B5EF4-FFF2-40B4-BE49-F238E27FC236}">
              <a16:creationId xmlns:a16="http://schemas.microsoft.com/office/drawing/2014/main" id="{1D7E8DDE-BB17-4814-99EE-372E4ACC1931}"/>
            </a:ext>
          </a:extLst>
        </xdr:cNvPr>
        <xdr:cNvSpPr/>
      </xdr:nvSpPr>
      <xdr:spPr>
        <a:xfrm>
          <a:off x="8639175" y="99933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163925</xdr:rowOff>
    </xdr:from>
    <xdr:to>
      <xdr:col>55</xdr:col>
      <xdr:colOff>0</xdr:colOff>
      <xdr:row>61</xdr:row>
      <xdr:rowOff>166763</xdr:rowOff>
    </xdr:to>
    <xdr:cxnSp macro="">
      <xdr:nvCxnSpPr>
        <xdr:cNvPr id="236" name="直線コネクタ 235">
          <a:extLst>
            <a:ext uri="{FF2B5EF4-FFF2-40B4-BE49-F238E27FC236}">
              <a16:creationId xmlns:a16="http://schemas.microsoft.com/office/drawing/2014/main" id="{0D073B6D-4AD4-4B27-B7B1-5EFFFC284FCC}"/>
            </a:ext>
          </a:extLst>
        </xdr:cNvPr>
        <xdr:cNvCxnSpPr/>
      </xdr:nvCxnSpPr>
      <xdr:spPr>
        <a:xfrm flipV="1">
          <a:off x="8686800" y="10038175"/>
          <a:ext cx="74295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117537</xdr:rowOff>
    </xdr:from>
    <xdr:to>
      <xdr:col>46</xdr:col>
      <xdr:colOff>38100</xdr:colOff>
      <xdr:row>62</xdr:row>
      <xdr:rowOff>47687</xdr:rowOff>
    </xdr:to>
    <xdr:sp macro="" textlink="">
      <xdr:nvSpPr>
        <xdr:cNvPr id="237" name="楕円 236">
          <a:extLst>
            <a:ext uri="{FF2B5EF4-FFF2-40B4-BE49-F238E27FC236}">
              <a16:creationId xmlns:a16="http://schemas.microsoft.com/office/drawing/2014/main" id="{C261EFE1-D531-46E9-9600-62FA22838DE6}"/>
            </a:ext>
          </a:extLst>
        </xdr:cNvPr>
        <xdr:cNvSpPr/>
      </xdr:nvSpPr>
      <xdr:spPr>
        <a:xfrm>
          <a:off x="7839075" y="999813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166763</xdr:rowOff>
    </xdr:from>
    <xdr:to>
      <xdr:col>50</xdr:col>
      <xdr:colOff>114300</xdr:colOff>
      <xdr:row>61</xdr:row>
      <xdr:rowOff>168337</xdr:rowOff>
    </xdr:to>
    <xdr:cxnSp macro="">
      <xdr:nvCxnSpPr>
        <xdr:cNvPr id="238" name="直線コネクタ 237">
          <a:extLst>
            <a:ext uri="{FF2B5EF4-FFF2-40B4-BE49-F238E27FC236}">
              <a16:creationId xmlns:a16="http://schemas.microsoft.com/office/drawing/2014/main" id="{D1FDB3A4-3120-4FA0-AA2B-D2565EDB14B1}"/>
            </a:ext>
          </a:extLst>
        </xdr:cNvPr>
        <xdr:cNvCxnSpPr/>
      </xdr:nvCxnSpPr>
      <xdr:spPr>
        <a:xfrm flipV="1">
          <a:off x="7886700" y="1004101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115907</xdr:rowOff>
    </xdr:from>
    <xdr:to>
      <xdr:col>41</xdr:col>
      <xdr:colOff>101600</xdr:colOff>
      <xdr:row>62</xdr:row>
      <xdr:rowOff>46057</xdr:rowOff>
    </xdr:to>
    <xdr:sp macro="" textlink="">
      <xdr:nvSpPr>
        <xdr:cNvPr id="239" name="楕円 238">
          <a:extLst>
            <a:ext uri="{FF2B5EF4-FFF2-40B4-BE49-F238E27FC236}">
              <a16:creationId xmlns:a16="http://schemas.microsoft.com/office/drawing/2014/main" id="{A99CCADD-A6CC-4B48-A61E-5A6234DCFC2F}"/>
            </a:ext>
          </a:extLst>
        </xdr:cNvPr>
        <xdr:cNvSpPr/>
      </xdr:nvSpPr>
      <xdr:spPr>
        <a:xfrm>
          <a:off x="7029450" y="9993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166707</xdr:rowOff>
    </xdr:from>
    <xdr:to>
      <xdr:col>45</xdr:col>
      <xdr:colOff>177800</xdr:colOff>
      <xdr:row>61</xdr:row>
      <xdr:rowOff>168337</xdr:rowOff>
    </xdr:to>
    <xdr:cxnSp macro="">
      <xdr:nvCxnSpPr>
        <xdr:cNvPr id="240" name="直線コネクタ 239">
          <a:extLst>
            <a:ext uri="{FF2B5EF4-FFF2-40B4-BE49-F238E27FC236}">
              <a16:creationId xmlns:a16="http://schemas.microsoft.com/office/drawing/2014/main" id="{76E165FD-654A-4DA0-AF2C-AFD2E539407B}"/>
            </a:ext>
          </a:extLst>
        </xdr:cNvPr>
        <xdr:cNvCxnSpPr/>
      </xdr:nvCxnSpPr>
      <xdr:spPr>
        <a:xfrm>
          <a:off x="7077075" y="100409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C9C86FB3-62D4-416F-991C-EE1BEF932C3B}"/>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69317603-4D33-4C74-9B0A-F2BEBAD5DB15}"/>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ED4475C1-DE59-4E0B-9A24-DAC484443884}"/>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CA761E0E-AC59-4B31-BFE2-0281BC86A2B4}"/>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37240</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04EA56D8-EA8B-45CC-98EB-E4A6EDA1EB76}"/>
            </a:ext>
          </a:extLst>
        </xdr:cNvPr>
        <xdr:cNvSpPr txBox="1"/>
      </xdr:nvSpPr>
      <xdr:spPr>
        <a:xfrm>
          <a:off x="8399995" y="1007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38814</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DAF919F9-F6E9-4FFD-B018-EB80A2F6EC2A}"/>
            </a:ext>
          </a:extLst>
        </xdr:cNvPr>
        <xdr:cNvSpPr txBox="1"/>
      </xdr:nvSpPr>
      <xdr:spPr>
        <a:xfrm>
          <a:off x="7609420" y="100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37184</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3B6305EB-EC7D-4462-878D-D2197FB3FA15}"/>
            </a:ext>
          </a:extLst>
        </xdr:cNvPr>
        <xdr:cNvSpPr txBox="1"/>
      </xdr:nvSpPr>
      <xdr:spPr>
        <a:xfrm>
          <a:off x="6818845" y="1007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223CC7C6-EC95-43FA-B18C-7B2C839F074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63EBECF4-D535-46A9-8DC9-8C0A985367D5}"/>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EEFEFD0-1798-442F-A893-C1716BD28434}"/>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2A184E9C-563D-4D21-BDA0-970305F3CD8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1B416699-33BC-4A75-A412-D163A3864865}"/>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29F3D16B-63EB-4A7A-AD3B-D629644A1E8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4A33BFA2-38A5-4376-BA02-29940554E16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EEEAF06F-BE4B-440D-BD23-1E335EDFE10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7653EF2E-3F69-4BC5-9252-B773F8C03ED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9AD4DB7-6CEC-40D7-B604-499006B0EEF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a:extLst>
            <a:ext uri="{FF2B5EF4-FFF2-40B4-BE49-F238E27FC236}">
              <a16:creationId xmlns:a16="http://schemas.microsoft.com/office/drawing/2014/main" id="{F507E905-4C97-480F-AA7E-B2188144229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id="{D32414BC-F495-48A8-80FB-4D037166B1F0}"/>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0" name="テキスト ボックス 259">
          <a:extLst>
            <a:ext uri="{FF2B5EF4-FFF2-40B4-BE49-F238E27FC236}">
              <a16:creationId xmlns:a16="http://schemas.microsoft.com/office/drawing/2014/main" id="{A660E3C5-8FE8-4933-8CEA-B3E90E5114BE}"/>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id="{124F6ED2-CF89-42BF-AD41-314134582637}"/>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id="{AA08A4B8-488B-4B49-BF19-837C88CFE226}"/>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id="{8AD80C45-49E4-4B73-8280-52C0E0BA2B68}"/>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id="{14FDB802-8A6C-481E-B99F-09D4AAB7D496}"/>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id="{0562EA7B-7FA3-4169-AFD4-3E6B20A968EC}"/>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id="{04940346-9A2C-421D-A5A6-9AEA3D1661B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id="{A5CE3C9F-BFD5-4F34-8860-6B7223CB4ADE}"/>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id="{2047C787-0796-4D78-AA3C-279F63760F0B}"/>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id="{F754426C-B8C9-40BD-8E9C-15854A303FCA}"/>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0" name="テキスト ボックス 269">
          <a:extLst>
            <a:ext uri="{FF2B5EF4-FFF2-40B4-BE49-F238E27FC236}">
              <a16:creationId xmlns:a16="http://schemas.microsoft.com/office/drawing/2014/main" id="{1F2B590D-031E-46D1-8853-6A4A6200119D}"/>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8DFE0C92-FCBD-4469-9EDA-E994AD24369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32248454-5948-42F4-87BF-6D68A05FB3A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9083A7A4-6AAD-4333-8BF4-333FAAA0302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160564</xdr:rowOff>
    </xdr:from>
    <xdr:to>
      <xdr:col>24</xdr:col>
      <xdr:colOff>62865</xdr:colOff>
      <xdr:row>86</xdr:row>
      <xdr:rowOff>109945</xdr:rowOff>
    </xdr:to>
    <xdr:cxnSp macro="">
      <xdr:nvCxnSpPr>
        <xdr:cNvPr id="274" name="直線コネクタ 273">
          <a:extLst>
            <a:ext uri="{FF2B5EF4-FFF2-40B4-BE49-F238E27FC236}">
              <a16:creationId xmlns:a16="http://schemas.microsoft.com/office/drawing/2014/main" id="{97539559-CDAB-4947-A3D2-263D3E3AABA3}"/>
            </a:ext>
          </a:extLst>
        </xdr:cNvPr>
        <xdr:cNvCxnSpPr/>
      </xdr:nvCxnSpPr>
      <xdr:spPr>
        <a:xfrm flipV="1">
          <a:off x="4180840" y="12955814"/>
          <a:ext cx="0" cy="107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113772</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9FA2BF75-41CD-4DEC-88CD-6D145C2D586C}"/>
            </a:ext>
          </a:extLst>
        </xdr:cNvPr>
        <xdr:cNvSpPr txBox="1"/>
      </xdr:nvSpPr>
      <xdr:spPr>
        <a:xfrm>
          <a:off x="4219575"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109945</xdr:rowOff>
    </xdr:from>
    <xdr:to>
      <xdr:col>24</xdr:col>
      <xdr:colOff>152400</xdr:colOff>
      <xdr:row>86</xdr:row>
      <xdr:rowOff>109945</xdr:rowOff>
    </xdr:to>
    <xdr:cxnSp macro="">
      <xdr:nvCxnSpPr>
        <xdr:cNvPr id="276" name="直線コネクタ 275">
          <a:extLst>
            <a:ext uri="{FF2B5EF4-FFF2-40B4-BE49-F238E27FC236}">
              <a16:creationId xmlns:a16="http://schemas.microsoft.com/office/drawing/2014/main" id="{3A957841-BB11-46AD-8B0C-F8D2CF68157C}"/>
            </a:ext>
          </a:extLst>
        </xdr:cNvPr>
        <xdr:cNvCxnSpPr/>
      </xdr:nvCxnSpPr>
      <xdr:spPr>
        <a:xfrm>
          <a:off x="4105275" y="14032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107241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F217B51E-94E5-45F1-B138-80DE7ADC9F47}"/>
            </a:ext>
          </a:extLst>
        </xdr:cNvPr>
        <xdr:cNvSpPr txBox="1"/>
      </xdr:nvSpPr>
      <xdr:spPr>
        <a:xfrm>
          <a:off x="4219575" y="1273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160564</xdr:rowOff>
    </xdr:from>
    <xdr:to>
      <xdr:col>24</xdr:col>
      <xdr:colOff>152400</xdr:colOff>
      <xdr:row>79</xdr:row>
      <xdr:rowOff>160564</xdr:rowOff>
    </xdr:to>
    <xdr:cxnSp macro="">
      <xdr:nvCxnSpPr>
        <xdr:cNvPr id="278" name="直線コネクタ 277">
          <a:extLst>
            <a:ext uri="{FF2B5EF4-FFF2-40B4-BE49-F238E27FC236}">
              <a16:creationId xmlns:a16="http://schemas.microsoft.com/office/drawing/2014/main" id="{E05386BB-CAB3-40D7-99F7-E84F347C0F0D}"/>
            </a:ext>
          </a:extLst>
        </xdr:cNvPr>
        <xdr:cNvCxnSpPr/>
      </xdr:nvCxnSpPr>
      <xdr:spPr>
        <a:xfrm>
          <a:off x="4105275" y="129558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107785</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DD9AE253-3C97-41C7-BCAD-146C00E1FB11}"/>
            </a:ext>
          </a:extLst>
        </xdr:cNvPr>
        <xdr:cNvSpPr txBox="1"/>
      </xdr:nvSpPr>
      <xdr:spPr>
        <a:xfrm>
          <a:off x="4219575" y="13544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129358</xdr:rowOff>
    </xdr:from>
    <xdr:to>
      <xdr:col>24</xdr:col>
      <xdr:colOff>114300</xdr:colOff>
      <xdr:row>84</xdr:row>
      <xdr:rowOff>59508</xdr:rowOff>
    </xdr:to>
    <xdr:sp macro="" textlink="">
      <xdr:nvSpPr>
        <xdr:cNvPr id="280" name="フローチャート: 判断 279">
          <a:extLst>
            <a:ext uri="{FF2B5EF4-FFF2-40B4-BE49-F238E27FC236}">
              <a16:creationId xmlns:a16="http://schemas.microsoft.com/office/drawing/2014/main" id="{4B8CDE01-1426-4516-9341-1051F7619983}"/>
            </a:ext>
          </a:extLst>
        </xdr:cNvPr>
        <xdr:cNvSpPr/>
      </xdr:nvSpPr>
      <xdr:spPr>
        <a:xfrm>
          <a:off x="4124325" y="1356595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99968</xdr:rowOff>
    </xdr:from>
    <xdr:to>
      <xdr:col>20</xdr:col>
      <xdr:colOff>38100</xdr:colOff>
      <xdr:row>84</xdr:row>
      <xdr:rowOff>30118</xdr:rowOff>
    </xdr:to>
    <xdr:sp macro="" textlink="">
      <xdr:nvSpPr>
        <xdr:cNvPr id="281" name="フローチャート: 判断 280">
          <a:extLst>
            <a:ext uri="{FF2B5EF4-FFF2-40B4-BE49-F238E27FC236}">
              <a16:creationId xmlns:a16="http://schemas.microsoft.com/office/drawing/2014/main" id="{2E8A611F-A09D-4422-8992-BAE90EEE7824}"/>
            </a:ext>
          </a:extLst>
        </xdr:cNvPr>
        <xdr:cNvSpPr/>
      </xdr:nvSpPr>
      <xdr:spPr>
        <a:xfrm>
          <a:off x="3381375" y="1354291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57513</xdr:rowOff>
    </xdr:from>
    <xdr:to>
      <xdr:col>15</xdr:col>
      <xdr:colOff>101600</xdr:colOff>
      <xdr:row>83</xdr:row>
      <xdr:rowOff>159113</xdr:rowOff>
    </xdr:to>
    <xdr:sp macro="" textlink="">
      <xdr:nvSpPr>
        <xdr:cNvPr id="282" name="フローチャート: 判断 281">
          <a:extLst>
            <a:ext uri="{FF2B5EF4-FFF2-40B4-BE49-F238E27FC236}">
              <a16:creationId xmlns:a16="http://schemas.microsoft.com/office/drawing/2014/main" id="{EECA333C-50A8-417A-8646-DD92FA1CA1D7}"/>
            </a:ext>
          </a:extLst>
        </xdr:cNvPr>
        <xdr:cNvSpPr/>
      </xdr:nvSpPr>
      <xdr:spPr>
        <a:xfrm>
          <a:off x="2571750" y="134972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160382</xdr:rowOff>
    </xdr:from>
    <xdr:to>
      <xdr:col>10</xdr:col>
      <xdr:colOff>165100</xdr:colOff>
      <xdr:row>83</xdr:row>
      <xdr:rowOff>90532</xdr:rowOff>
    </xdr:to>
    <xdr:sp macro="" textlink="">
      <xdr:nvSpPr>
        <xdr:cNvPr id="283" name="フローチャート: 判断 282">
          <a:extLst>
            <a:ext uri="{FF2B5EF4-FFF2-40B4-BE49-F238E27FC236}">
              <a16:creationId xmlns:a16="http://schemas.microsoft.com/office/drawing/2014/main" id="{83B1A31B-2F7F-4E6A-B8E7-06C33A1790FB}"/>
            </a:ext>
          </a:extLst>
        </xdr:cNvPr>
        <xdr:cNvSpPr/>
      </xdr:nvSpPr>
      <xdr:spPr>
        <a:xfrm>
          <a:off x="1781175" y="1344140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91802</xdr:rowOff>
    </xdr:from>
    <xdr:to>
      <xdr:col>6</xdr:col>
      <xdr:colOff>38100</xdr:colOff>
      <xdr:row>83</xdr:row>
      <xdr:rowOff>21952</xdr:rowOff>
    </xdr:to>
    <xdr:sp macro="" textlink="">
      <xdr:nvSpPr>
        <xdr:cNvPr id="284" name="フローチャート: 判断 283">
          <a:extLst>
            <a:ext uri="{FF2B5EF4-FFF2-40B4-BE49-F238E27FC236}">
              <a16:creationId xmlns:a16="http://schemas.microsoft.com/office/drawing/2014/main" id="{4067DABA-EA3F-4C5B-86A9-8BF2E508E36A}"/>
            </a:ext>
          </a:extLst>
        </xdr:cNvPr>
        <xdr:cNvSpPr/>
      </xdr:nvSpPr>
      <xdr:spPr>
        <a:xfrm>
          <a:off x="981075" y="133664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4689A26-6597-47B1-9C66-12000A529C3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7E9C4B0-6DAE-4B93-AC30-F9BFDCBB71A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E61DB2A-6CA7-46BD-A682-58F3DED8333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580458D-25E3-438C-B793-8E476939C70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2B796B5-69CA-425D-BCA9-340D39CF614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109764</xdr:rowOff>
    </xdr:from>
    <xdr:to>
      <xdr:col>24</xdr:col>
      <xdr:colOff>114300</xdr:colOff>
      <xdr:row>80</xdr:row>
      <xdr:rowOff>39914</xdr:rowOff>
    </xdr:to>
    <xdr:sp macro="" textlink="">
      <xdr:nvSpPr>
        <xdr:cNvPr id="290" name="楕円 289">
          <a:extLst>
            <a:ext uri="{FF2B5EF4-FFF2-40B4-BE49-F238E27FC236}">
              <a16:creationId xmlns:a16="http://schemas.microsoft.com/office/drawing/2014/main" id="{476DD533-4A96-44FC-A624-935BAD3B81C0}"/>
            </a:ext>
          </a:extLst>
        </xdr:cNvPr>
        <xdr:cNvSpPr/>
      </xdr:nvSpPr>
      <xdr:spPr>
        <a:xfrm>
          <a:off x="4124325" y="12898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62791</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D7A6496D-7AB6-4689-BE05-A086AE578017}"/>
            </a:ext>
          </a:extLst>
        </xdr:cNvPr>
        <xdr:cNvSpPr txBox="1"/>
      </xdr:nvSpPr>
      <xdr:spPr>
        <a:xfrm>
          <a:off x="4219575" y="1285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92" name="楕円 291">
          <a:extLst>
            <a:ext uri="{FF2B5EF4-FFF2-40B4-BE49-F238E27FC236}">
              <a16:creationId xmlns:a16="http://schemas.microsoft.com/office/drawing/2014/main" id="{1E06C25D-73B1-40B7-8D36-D119F6F7D3D3}"/>
            </a:ext>
          </a:extLst>
        </xdr:cNvPr>
        <xdr:cNvSpPr/>
      </xdr:nvSpPr>
      <xdr:spPr>
        <a:xfrm>
          <a:off x="3381375" y="128201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75656</xdr:rowOff>
    </xdr:from>
    <xdr:to>
      <xdr:col>24</xdr:col>
      <xdr:colOff>63500</xdr:colOff>
      <xdr:row>79</xdr:row>
      <xdr:rowOff>160564</xdr:rowOff>
    </xdr:to>
    <xdr:cxnSp macro="">
      <xdr:nvCxnSpPr>
        <xdr:cNvPr id="293" name="直線コネクタ 292">
          <a:extLst>
            <a:ext uri="{FF2B5EF4-FFF2-40B4-BE49-F238E27FC236}">
              <a16:creationId xmlns:a16="http://schemas.microsoft.com/office/drawing/2014/main" id="{169DAAC9-06CC-4C95-8365-9588930CBBF3}"/>
            </a:ext>
          </a:extLst>
        </xdr:cNvPr>
        <xdr:cNvCxnSpPr/>
      </xdr:nvCxnSpPr>
      <xdr:spPr>
        <a:xfrm>
          <a:off x="3429000" y="12867731"/>
          <a:ext cx="752475"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114663</xdr:rowOff>
    </xdr:from>
    <xdr:to>
      <xdr:col>15</xdr:col>
      <xdr:colOff>101600</xdr:colOff>
      <xdr:row>79</xdr:row>
      <xdr:rowOff>44813</xdr:rowOff>
    </xdr:to>
    <xdr:sp macro="" textlink="">
      <xdr:nvSpPr>
        <xdr:cNvPr id="294" name="楕円 293">
          <a:extLst>
            <a:ext uri="{FF2B5EF4-FFF2-40B4-BE49-F238E27FC236}">
              <a16:creationId xmlns:a16="http://schemas.microsoft.com/office/drawing/2014/main" id="{832EFD79-A21A-4D28-B666-37E3C132FDF9}"/>
            </a:ext>
          </a:extLst>
        </xdr:cNvPr>
        <xdr:cNvSpPr/>
      </xdr:nvSpPr>
      <xdr:spPr>
        <a:xfrm>
          <a:off x="2571750" y="127448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165463</xdr:rowOff>
    </xdr:from>
    <xdr:to>
      <xdr:col>19</xdr:col>
      <xdr:colOff>177800</xdr:colOff>
      <xdr:row>79</xdr:row>
      <xdr:rowOff>75656</xdr:rowOff>
    </xdr:to>
    <xdr:cxnSp macro="">
      <xdr:nvCxnSpPr>
        <xdr:cNvPr id="295" name="直線コネクタ 294">
          <a:extLst>
            <a:ext uri="{FF2B5EF4-FFF2-40B4-BE49-F238E27FC236}">
              <a16:creationId xmlns:a16="http://schemas.microsoft.com/office/drawing/2014/main" id="{DEDE7CD9-85CF-4527-8E4D-5A1B6C0A535A}"/>
            </a:ext>
          </a:extLst>
        </xdr:cNvPr>
        <xdr:cNvCxnSpPr/>
      </xdr:nvCxnSpPr>
      <xdr:spPr>
        <a:xfrm>
          <a:off x="2619375" y="12792438"/>
          <a:ext cx="80962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46082</xdr:rowOff>
    </xdr:from>
    <xdr:to>
      <xdr:col>10</xdr:col>
      <xdr:colOff>165100</xdr:colOff>
      <xdr:row>78</xdr:row>
      <xdr:rowOff>147682</xdr:rowOff>
    </xdr:to>
    <xdr:sp macro="" textlink="">
      <xdr:nvSpPr>
        <xdr:cNvPr id="296" name="楕円 295">
          <a:extLst>
            <a:ext uri="{FF2B5EF4-FFF2-40B4-BE49-F238E27FC236}">
              <a16:creationId xmlns:a16="http://schemas.microsoft.com/office/drawing/2014/main" id="{05C703B5-8EB5-439A-AB7F-5C61AC7A18D6}"/>
            </a:ext>
          </a:extLst>
        </xdr:cNvPr>
        <xdr:cNvSpPr/>
      </xdr:nvSpPr>
      <xdr:spPr>
        <a:xfrm>
          <a:off x="1781175" y="126794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96882</xdr:rowOff>
    </xdr:from>
    <xdr:to>
      <xdr:col>15</xdr:col>
      <xdr:colOff>50800</xdr:colOff>
      <xdr:row>78</xdr:row>
      <xdr:rowOff>165463</xdr:rowOff>
    </xdr:to>
    <xdr:cxnSp macro="">
      <xdr:nvCxnSpPr>
        <xdr:cNvPr id="297" name="直線コネクタ 296">
          <a:extLst>
            <a:ext uri="{FF2B5EF4-FFF2-40B4-BE49-F238E27FC236}">
              <a16:creationId xmlns:a16="http://schemas.microsoft.com/office/drawing/2014/main" id="{4CC549C6-538A-4A5D-8DB0-8804E338A38E}"/>
            </a:ext>
          </a:extLst>
        </xdr:cNvPr>
        <xdr:cNvCxnSpPr/>
      </xdr:nvCxnSpPr>
      <xdr:spPr>
        <a:xfrm>
          <a:off x="1828800" y="12727032"/>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21245</xdr:rowOff>
    </xdr:from>
    <xdr:ext cx="405111" cy="259045"/>
    <xdr:sp macro="" textlink="">
      <xdr:nvSpPr>
        <xdr:cNvPr id="298" name="n_1aveValue【公営住宅】&#10;有形固定資産減価償却率">
          <a:extLst>
            <a:ext uri="{FF2B5EF4-FFF2-40B4-BE49-F238E27FC236}">
              <a16:creationId xmlns:a16="http://schemas.microsoft.com/office/drawing/2014/main" id="{02D47E58-9499-4169-B88D-FFD5D0739394}"/>
            </a:ext>
          </a:extLst>
        </xdr:cNvPr>
        <xdr:cNvSpPr txBox="1"/>
      </xdr:nvSpPr>
      <xdr:spPr>
        <a:xfrm>
          <a:off x="32391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299" name="n_2aveValue【公営住宅】&#10;有形固定資産減価償却率">
          <a:extLst>
            <a:ext uri="{FF2B5EF4-FFF2-40B4-BE49-F238E27FC236}">
              <a16:creationId xmlns:a16="http://schemas.microsoft.com/office/drawing/2014/main" id="{7B0EC15D-32B4-49A0-BAD0-96053B4596B7}"/>
            </a:ext>
          </a:extLst>
        </xdr:cNvPr>
        <xdr:cNvSpPr txBox="1"/>
      </xdr:nvSpPr>
      <xdr:spPr>
        <a:xfrm>
          <a:off x="2439044" y="135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300" name="n_3aveValue【公営住宅】&#10;有形固定資産減価償却率">
          <a:extLst>
            <a:ext uri="{FF2B5EF4-FFF2-40B4-BE49-F238E27FC236}">
              <a16:creationId xmlns:a16="http://schemas.microsoft.com/office/drawing/2014/main" id="{8D6B94D9-4CE0-4F1A-9433-717443DD9ECE}"/>
            </a:ext>
          </a:extLst>
        </xdr:cNvPr>
        <xdr:cNvSpPr txBox="1"/>
      </xdr:nvSpPr>
      <xdr:spPr>
        <a:xfrm>
          <a:off x="1648469" y="1352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38479</xdr:rowOff>
    </xdr:from>
    <xdr:ext cx="405111" cy="259045"/>
    <xdr:sp macro="" textlink="">
      <xdr:nvSpPr>
        <xdr:cNvPr id="301" name="n_4aveValue【公営住宅】&#10;有形固定資産減価償却率">
          <a:extLst>
            <a:ext uri="{FF2B5EF4-FFF2-40B4-BE49-F238E27FC236}">
              <a16:creationId xmlns:a16="http://schemas.microsoft.com/office/drawing/2014/main" id="{4EB935D2-3939-43F1-AAB7-B6016751B52B}"/>
            </a:ext>
          </a:extLst>
        </xdr:cNvPr>
        <xdr:cNvSpPr txBox="1"/>
      </xdr:nvSpPr>
      <xdr:spPr>
        <a:xfrm>
          <a:off x="848369" y="1315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142983</xdr:rowOff>
    </xdr:from>
    <xdr:ext cx="405111" cy="259045"/>
    <xdr:sp macro="" textlink="">
      <xdr:nvSpPr>
        <xdr:cNvPr id="302" name="n_1mainValue【公営住宅】&#10;有形固定資産減価償却率">
          <a:extLst>
            <a:ext uri="{FF2B5EF4-FFF2-40B4-BE49-F238E27FC236}">
              <a16:creationId xmlns:a16="http://schemas.microsoft.com/office/drawing/2014/main" id="{1935F58A-9A25-4FCC-9714-3F7D73398906}"/>
            </a:ext>
          </a:extLst>
        </xdr:cNvPr>
        <xdr:cNvSpPr txBox="1"/>
      </xdr:nvSpPr>
      <xdr:spPr>
        <a:xfrm>
          <a:off x="3239144" y="1260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61340</xdr:rowOff>
    </xdr:from>
    <xdr:ext cx="405111" cy="259045"/>
    <xdr:sp macro="" textlink="">
      <xdr:nvSpPr>
        <xdr:cNvPr id="303" name="n_2mainValue【公営住宅】&#10;有形固定資産減価償却率">
          <a:extLst>
            <a:ext uri="{FF2B5EF4-FFF2-40B4-BE49-F238E27FC236}">
              <a16:creationId xmlns:a16="http://schemas.microsoft.com/office/drawing/2014/main" id="{55A2605D-9E74-4F9D-BB47-208B09C8C81E}"/>
            </a:ext>
          </a:extLst>
        </xdr:cNvPr>
        <xdr:cNvSpPr txBox="1"/>
      </xdr:nvSpPr>
      <xdr:spPr>
        <a:xfrm>
          <a:off x="2439044" y="1253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164209</xdr:rowOff>
    </xdr:from>
    <xdr:ext cx="405111" cy="259045"/>
    <xdr:sp macro="" textlink="">
      <xdr:nvSpPr>
        <xdr:cNvPr id="304" name="n_3mainValue【公営住宅】&#10;有形固定資産減価償却率">
          <a:extLst>
            <a:ext uri="{FF2B5EF4-FFF2-40B4-BE49-F238E27FC236}">
              <a16:creationId xmlns:a16="http://schemas.microsoft.com/office/drawing/2014/main" id="{CD1EA59D-8610-4D53-B59E-96091A5BBBC9}"/>
            </a:ext>
          </a:extLst>
        </xdr:cNvPr>
        <xdr:cNvSpPr txBox="1"/>
      </xdr:nvSpPr>
      <xdr:spPr>
        <a:xfrm>
          <a:off x="1648469" y="124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7897658D-244E-4ED6-A423-C53FFED9AEE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B8DD0F34-48E0-4F6C-9F4B-1CD14491922C}"/>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21ECDECB-47AB-4A96-8A2C-EB417CFF1641}"/>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22897429-6674-412A-A139-63D232D73032}"/>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95B0BB5F-8978-4687-B15A-CF0398F62DF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ADB4C74B-A453-47E5-8E11-07D6FAC8CB7F}"/>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EF131A0F-6CE5-436F-8726-AAE9C8AAA3E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413B4F47-E8AD-4061-A3BF-A58BF10F528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657AF1E1-1A0C-4531-A5D8-1417E523C11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D46A2D33-93FB-40C5-8F62-E81D904C691E}"/>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E438E1D7-B05A-40A3-BFA1-DC3C7C9E6877}"/>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49041707-9FCD-4346-B9D0-0FDAB68FECC0}"/>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C8A15F5C-4CB5-470C-BF22-CA9BFE1040CA}"/>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BCC4ABD0-0361-4E9A-B318-B9E552A5C44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7CB33A7E-FD0F-4BEC-BA69-344B33E71B49}"/>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28E24FBC-BB6E-47C4-951F-2DA5C1CD2804}"/>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C9C9FF17-71FD-426A-843F-5078588926EB}"/>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6E1088DC-7E81-4A4A-8565-BC163CCBD699}"/>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9B8627D-EFB2-4C5A-9597-4409AE855B6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56A3A035-AD49-4678-8703-52E166C1D5D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3E0C0043-B163-481A-A537-B57F734A78F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26" name="直線コネクタ 325">
          <a:extLst>
            <a:ext uri="{FF2B5EF4-FFF2-40B4-BE49-F238E27FC236}">
              <a16:creationId xmlns:a16="http://schemas.microsoft.com/office/drawing/2014/main" id="{9640E99C-6284-4DE0-B702-9957938B54B7}"/>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27" name="【公営住宅】&#10;一人当たり面積最小値テキスト">
          <a:extLst>
            <a:ext uri="{FF2B5EF4-FFF2-40B4-BE49-F238E27FC236}">
              <a16:creationId xmlns:a16="http://schemas.microsoft.com/office/drawing/2014/main" id="{E731FCFC-B770-42AF-B997-4E586DA4906F}"/>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28" name="直線コネクタ 327">
          <a:extLst>
            <a:ext uri="{FF2B5EF4-FFF2-40B4-BE49-F238E27FC236}">
              <a16:creationId xmlns:a16="http://schemas.microsoft.com/office/drawing/2014/main" id="{83859B9C-0182-444D-ABA8-D2523789FF7D}"/>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29" name="【公営住宅】&#10;一人当たり面積最大値テキスト">
          <a:extLst>
            <a:ext uri="{FF2B5EF4-FFF2-40B4-BE49-F238E27FC236}">
              <a16:creationId xmlns:a16="http://schemas.microsoft.com/office/drawing/2014/main" id="{B4F93C75-C416-4809-8795-A8B21117F0DF}"/>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30" name="直線コネクタ 329">
          <a:extLst>
            <a:ext uri="{FF2B5EF4-FFF2-40B4-BE49-F238E27FC236}">
              <a16:creationId xmlns:a16="http://schemas.microsoft.com/office/drawing/2014/main" id="{C02F1091-DC47-47E9-A481-09E5CC898CA0}"/>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31" name="【公営住宅】&#10;一人当たり面積平均値テキスト">
          <a:extLst>
            <a:ext uri="{FF2B5EF4-FFF2-40B4-BE49-F238E27FC236}">
              <a16:creationId xmlns:a16="http://schemas.microsoft.com/office/drawing/2014/main" id="{A109ED42-4CF7-4B3F-A00F-33CC350B07F9}"/>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32" name="フローチャート: 判断 331">
          <a:extLst>
            <a:ext uri="{FF2B5EF4-FFF2-40B4-BE49-F238E27FC236}">
              <a16:creationId xmlns:a16="http://schemas.microsoft.com/office/drawing/2014/main" id="{9B6E00F8-FCD2-4A55-8757-F929B16821A7}"/>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33" name="フローチャート: 判断 332">
          <a:extLst>
            <a:ext uri="{FF2B5EF4-FFF2-40B4-BE49-F238E27FC236}">
              <a16:creationId xmlns:a16="http://schemas.microsoft.com/office/drawing/2014/main" id="{4A89D969-525E-4D2A-A89F-A9BA4C331105}"/>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4" name="フローチャート: 判断 333">
          <a:extLst>
            <a:ext uri="{FF2B5EF4-FFF2-40B4-BE49-F238E27FC236}">
              <a16:creationId xmlns:a16="http://schemas.microsoft.com/office/drawing/2014/main" id="{F36D2376-A3C8-41D7-A509-54942D77728D}"/>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35" name="フローチャート: 判断 334">
          <a:extLst>
            <a:ext uri="{FF2B5EF4-FFF2-40B4-BE49-F238E27FC236}">
              <a16:creationId xmlns:a16="http://schemas.microsoft.com/office/drawing/2014/main" id="{995AE470-ECA4-4A91-8B60-7EC180F23CC3}"/>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36" name="フローチャート: 判断 335">
          <a:extLst>
            <a:ext uri="{FF2B5EF4-FFF2-40B4-BE49-F238E27FC236}">
              <a16:creationId xmlns:a16="http://schemas.microsoft.com/office/drawing/2014/main" id="{E2FBDDA9-8CCE-4927-81A1-85198FD283B8}"/>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A210F98-0B75-4617-AF9A-D0E6E427438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1186C08-5E4F-4F07-AA62-4CED3AA4740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02938DB-7791-4B4E-A6E8-1FE186443A2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2564362-DC53-45A0-A704-590E81DEBCD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A867A92-4487-4ABC-8108-4598187C165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42" name="楕円 341">
          <a:extLst>
            <a:ext uri="{FF2B5EF4-FFF2-40B4-BE49-F238E27FC236}">
              <a16:creationId xmlns:a16="http://schemas.microsoft.com/office/drawing/2014/main" id="{3DA737D4-F44B-4D27-BFFC-257230EB45BA}"/>
            </a:ext>
          </a:extLst>
        </xdr:cNvPr>
        <xdr:cNvSpPr/>
      </xdr:nvSpPr>
      <xdr:spPr>
        <a:xfrm>
          <a:off x="9401175" y="136027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150892</xdr:rowOff>
    </xdr:from>
    <xdr:ext cx="469744" cy="259045"/>
    <xdr:sp macro="" textlink="">
      <xdr:nvSpPr>
        <xdr:cNvPr id="343" name="【公営住宅】&#10;一人当たり面積該当値テキスト">
          <a:extLst>
            <a:ext uri="{FF2B5EF4-FFF2-40B4-BE49-F238E27FC236}">
              <a16:creationId xmlns:a16="http://schemas.microsoft.com/office/drawing/2014/main" id="{C208C48E-E773-4E95-BD22-1F61D409FD00}"/>
            </a:ext>
          </a:extLst>
        </xdr:cNvPr>
        <xdr:cNvSpPr txBox="1"/>
      </xdr:nvSpPr>
      <xdr:spPr>
        <a:xfrm>
          <a:off x="9467850" y="1359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xdr:rowOff>
    </xdr:from>
    <xdr:to>
      <xdr:col>50</xdr:col>
      <xdr:colOff>165100</xdr:colOff>
      <xdr:row>84</xdr:row>
      <xdr:rowOff>102158</xdr:rowOff>
    </xdr:to>
    <xdr:sp macro="" textlink="">
      <xdr:nvSpPr>
        <xdr:cNvPr id="344" name="楕円 343">
          <a:extLst>
            <a:ext uri="{FF2B5EF4-FFF2-40B4-BE49-F238E27FC236}">
              <a16:creationId xmlns:a16="http://schemas.microsoft.com/office/drawing/2014/main" id="{DD00FA2F-3BB6-4AAB-87F3-78CF78300492}"/>
            </a:ext>
          </a:extLst>
        </xdr:cNvPr>
        <xdr:cNvSpPr/>
      </xdr:nvSpPr>
      <xdr:spPr>
        <a:xfrm>
          <a:off x="8639175" y="136022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51358</xdr:rowOff>
    </xdr:from>
    <xdr:to>
      <xdr:col>55</xdr:col>
      <xdr:colOff>0</xdr:colOff>
      <xdr:row>84</xdr:row>
      <xdr:rowOff>51815</xdr:rowOff>
    </xdr:to>
    <xdr:cxnSp macro="">
      <xdr:nvCxnSpPr>
        <xdr:cNvPr id="345" name="直線コネクタ 344">
          <a:extLst>
            <a:ext uri="{FF2B5EF4-FFF2-40B4-BE49-F238E27FC236}">
              <a16:creationId xmlns:a16="http://schemas.microsoft.com/office/drawing/2014/main" id="{52E09809-B7C4-4B46-9CD5-E1942CE36A5F}"/>
            </a:ext>
          </a:extLst>
        </xdr:cNvPr>
        <xdr:cNvCxnSpPr/>
      </xdr:nvCxnSpPr>
      <xdr:spPr>
        <a:xfrm>
          <a:off x="8686800" y="13649883"/>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169723</xdr:rowOff>
    </xdr:from>
    <xdr:to>
      <xdr:col>46</xdr:col>
      <xdr:colOff>38100</xdr:colOff>
      <xdr:row>84</xdr:row>
      <xdr:rowOff>99873</xdr:rowOff>
    </xdr:to>
    <xdr:sp macro="" textlink="">
      <xdr:nvSpPr>
        <xdr:cNvPr id="346" name="楕円 345">
          <a:extLst>
            <a:ext uri="{FF2B5EF4-FFF2-40B4-BE49-F238E27FC236}">
              <a16:creationId xmlns:a16="http://schemas.microsoft.com/office/drawing/2014/main" id="{5D99459A-844E-40AD-806B-E291870AC8C3}"/>
            </a:ext>
          </a:extLst>
        </xdr:cNvPr>
        <xdr:cNvSpPr/>
      </xdr:nvSpPr>
      <xdr:spPr>
        <a:xfrm>
          <a:off x="7839075" y="1359997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49073</xdr:rowOff>
    </xdr:from>
    <xdr:to>
      <xdr:col>50</xdr:col>
      <xdr:colOff>114300</xdr:colOff>
      <xdr:row>84</xdr:row>
      <xdr:rowOff>51358</xdr:rowOff>
    </xdr:to>
    <xdr:cxnSp macro="">
      <xdr:nvCxnSpPr>
        <xdr:cNvPr id="347" name="直線コネクタ 346">
          <a:extLst>
            <a:ext uri="{FF2B5EF4-FFF2-40B4-BE49-F238E27FC236}">
              <a16:creationId xmlns:a16="http://schemas.microsoft.com/office/drawing/2014/main" id="{5AA0C2B3-E026-460F-B4EA-67ADE320017B}"/>
            </a:ext>
          </a:extLst>
        </xdr:cNvPr>
        <xdr:cNvCxnSpPr/>
      </xdr:nvCxnSpPr>
      <xdr:spPr>
        <a:xfrm>
          <a:off x="7886700" y="13647598"/>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169266</xdr:rowOff>
    </xdr:from>
    <xdr:to>
      <xdr:col>41</xdr:col>
      <xdr:colOff>101600</xdr:colOff>
      <xdr:row>84</xdr:row>
      <xdr:rowOff>99416</xdr:rowOff>
    </xdr:to>
    <xdr:sp macro="" textlink="">
      <xdr:nvSpPr>
        <xdr:cNvPr id="348" name="楕円 347">
          <a:extLst>
            <a:ext uri="{FF2B5EF4-FFF2-40B4-BE49-F238E27FC236}">
              <a16:creationId xmlns:a16="http://schemas.microsoft.com/office/drawing/2014/main" id="{4CA7A83C-6496-4E0F-B312-B45FD659C3E7}"/>
            </a:ext>
          </a:extLst>
        </xdr:cNvPr>
        <xdr:cNvSpPr/>
      </xdr:nvSpPr>
      <xdr:spPr>
        <a:xfrm>
          <a:off x="7029450" y="135995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48616</xdr:rowOff>
    </xdr:from>
    <xdr:to>
      <xdr:col>45</xdr:col>
      <xdr:colOff>177800</xdr:colOff>
      <xdr:row>84</xdr:row>
      <xdr:rowOff>49073</xdr:rowOff>
    </xdr:to>
    <xdr:cxnSp macro="">
      <xdr:nvCxnSpPr>
        <xdr:cNvPr id="349" name="直線コネクタ 348">
          <a:extLst>
            <a:ext uri="{FF2B5EF4-FFF2-40B4-BE49-F238E27FC236}">
              <a16:creationId xmlns:a16="http://schemas.microsoft.com/office/drawing/2014/main" id="{D39C970B-E2E3-4BE3-B0F3-381672110068}"/>
            </a:ext>
          </a:extLst>
        </xdr:cNvPr>
        <xdr:cNvCxnSpPr/>
      </xdr:nvCxnSpPr>
      <xdr:spPr>
        <a:xfrm>
          <a:off x="7077075" y="13647141"/>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50" name="n_1aveValue【公営住宅】&#10;一人当たり面積">
          <a:extLst>
            <a:ext uri="{FF2B5EF4-FFF2-40B4-BE49-F238E27FC236}">
              <a16:creationId xmlns:a16="http://schemas.microsoft.com/office/drawing/2014/main" id="{9390FE51-407F-40F5-AEB5-F3652B7302D9}"/>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51" name="n_2aveValue【公営住宅】&#10;一人当たり面積">
          <a:extLst>
            <a:ext uri="{FF2B5EF4-FFF2-40B4-BE49-F238E27FC236}">
              <a16:creationId xmlns:a16="http://schemas.microsoft.com/office/drawing/2014/main" id="{199B3CCF-5C1D-4FB3-AEE1-F498F787B8EE}"/>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52" name="n_3aveValue【公営住宅】&#10;一人当たり面積">
          <a:extLst>
            <a:ext uri="{FF2B5EF4-FFF2-40B4-BE49-F238E27FC236}">
              <a16:creationId xmlns:a16="http://schemas.microsoft.com/office/drawing/2014/main" id="{D0BB3B37-2B81-4B27-9151-6CC7426A61DC}"/>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53" name="n_4aveValue【公営住宅】&#10;一人当たり面積">
          <a:extLst>
            <a:ext uri="{FF2B5EF4-FFF2-40B4-BE49-F238E27FC236}">
              <a16:creationId xmlns:a16="http://schemas.microsoft.com/office/drawing/2014/main" id="{0CB4C7C5-66B5-4228-900E-9CC989E42FAC}"/>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93285</xdr:rowOff>
    </xdr:from>
    <xdr:ext cx="469744" cy="259045"/>
    <xdr:sp macro="" textlink="">
      <xdr:nvSpPr>
        <xdr:cNvPr id="354" name="n_1mainValue【公営住宅】&#10;一人当たり面積">
          <a:extLst>
            <a:ext uri="{FF2B5EF4-FFF2-40B4-BE49-F238E27FC236}">
              <a16:creationId xmlns:a16="http://schemas.microsoft.com/office/drawing/2014/main" id="{C666CDD8-1102-4A6A-B5C3-2CFE97B8E51F}"/>
            </a:ext>
          </a:extLst>
        </xdr:cNvPr>
        <xdr:cNvSpPr txBox="1"/>
      </xdr:nvSpPr>
      <xdr:spPr>
        <a:xfrm>
          <a:off x="8458277" y="136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91000</xdr:rowOff>
    </xdr:from>
    <xdr:ext cx="469744" cy="259045"/>
    <xdr:sp macro="" textlink="">
      <xdr:nvSpPr>
        <xdr:cNvPr id="355" name="n_2mainValue【公営住宅】&#10;一人当たり面積">
          <a:extLst>
            <a:ext uri="{FF2B5EF4-FFF2-40B4-BE49-F238E27FC236}">
              <a16:creationId xmlns:a16="http://schemas.microsoft.com/office/drawing/2014/main" id="{740C7483-FA33-495F-BC67-DBFD2E4D457A}"/>
            </a:ext>
          </a:extLst>
        </xdr:cNvPr>
        <xdr:cNvSpPr txBox="1"/>
      </xdr:nvSpPr>
      <xdr:spPr>
        <a:xfrm>
          <a:off x="7677227" y="136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90543</xdr:rowOff>
    </xdr:from>
    <xdr:ext cx="469744" cy="259045"/>
    <xdr:sp macro="" textlink="">
      <xdr:nvSpPr>
        <xdr:cNvPr id="356" name="n_3mainValue【公営住宅】&#10;一人当たり面積">
          <a:extLst>
            <a:ext uri="{FF2B5EF4-FFF2-40B4-BE49-F238E27FC236}">
              <a16:creationId xmlns:a16="http://schemas.microsoft.com/office/drawing/2014/main" id="{57C529D7-FEFC-4FB5-BECA-066532F2FB4A}"/>
            </a:ext>
          </a:extLst>
        </xdr:cNvPr>
        <xdr:cNvSpPr txBox="1"/>
      </xdr:nvSpPr>
      <xdr:spPr>
        <a:xfrm>
          <a:off x="6867602" y="1368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C5B6D30C-3224-41E7-A0DD-694D7B167C7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E29F70BF-D090-479D-A677-E8339C3CC12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AEB8E4D3-8A69-48F7-BFB7-370B3951FA7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B641B3C2-611E-4220-81D4-6B91F9BD84B8}"/>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33752606-EA2B-4A82-84D1-CA2B0CB7291A}"/>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8767EF6A-9151-457B-A29E-25A444116A8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8364BAE4-CC1A-4884-A930-EBDDEFED5A5F}"/>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6561927E-72D1-4EB8-A46E-C6576CAD0F6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F011F199-5330-42BB-8235-EE4C6CAD2D0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F94D0AF1-19A2-4F1F-A21F-F349EA638DDC}"/>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6BEE4159-4A8F-40AA-9D38-B1963F01C36B}"/>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799B5EC5-62D1-4441-B3F0-7F5373C1E12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E07EE05A-7CBA-4905-A900-C7452624C446}"/>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F2A43EC6-3C12-4F58-BFDF-A153FD42DCBC}"/>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90C889C8-3B1B-40A0-ABDC-19319FC79D0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65BFC918-D1C1-405F-9ACC-5614E04600D5}"/>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FE361921-291F-4401-A33F-3EBB4F0AC86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FFD1BBF6-BE5F-4782-A564-C0053ADAEEA2}"/>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905F1A1F-A8C4-448C-96F3-EEFAE47C1E0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B6998604-B775-4C14-92DD-B9A4D86F160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841A26FD-C481-41C8-9C00-99E39604981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D8757CF6-F8FD-494B-9511-CFE86275B17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6E8C6CDA-FE77-46F6-968C-589BC4FE4DD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BC369D68-AE39-445C-91FC-6765DAEA77E0}"/>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EFACC353-747D-436F-8068-423803BBC2C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798905BE-E85B-49C0-A29F-EB153CBC400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C627467A-8458-4C51-9C3A-437EC78BF81F}"/>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4BA9C21B-1936-4289-8F83-7C0FF9293335}"/>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5" name="テキスト ボックス 384">
          <a:extLst>
            <a:ext uri="{FF2B5EF4-FFF2-40B4-BE49-F238E27FC236}">
              <a16:creationId xmlns:a16="http://schemas.microsoft.com/office/drawing/2014/main" id="{F9B72B6B-CE3C-4EBF-A81F-9C1F97D83178}"/>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3355BBD1-E01F-46C7-9DF4-BED7B42C7E73}"/>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E2E8B8E1-07E2-4281-A99E-4087A42503AE}"/>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A320885C-A875-4BD9-96A5-8A744D15B9DD}"/>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826E0D80-3C34-4BCD-9D13-61AC99A4F33E}"/>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B7BCA304-78AB-4F6D-9C71-04A7A4AEABD9}"/>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0240411E-1E98-4C67-BD7E-D8FFEE1FEA41}"/>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547AD4BF-64EE-4D47-AA4D-B1E22AE1749D}"/>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2EE1B564-F5C5-47C2-97C5-68F768ACC1A7}"/>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03C8D573-54CC-4010-A797-029C86009F78}"/>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5" name="テキスト ボックス 394">
          <a:extLst>
            <a:ext uri="{FF2B5EF4-FFF2-40B4-BE49-F238E27FC236}">
              <a16:creationId xmlns:a16="http://schemas.microsoft.com/office/drawing/2014/main" id="{6A944564-EA44-4B54-B7EE-DAC8D422942F}"/>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CCAC3737-84E5-4038-BB94-B729477967A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7" name="テキスト ボックス 396">
          <a:extLst>
            <a:ext uri="{FF2B5EF4-FFF2-40B4-BE49-F238E27FC236}">
              <a16:creationId xmlns:a16="http://schemas.microsoft.com/office/drawing/2014/main" id="{3E7B7E73-FC12-436E-88F4-6B4E2D47A4BD}"/>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4B74BEFF-1BE3-42A5-822B-8CDF7D7F80B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399" name="直線コネクタ 398">
          <a:extLst>
            <a:ext uri="{FF2B5EF4-FFF2-40B4-BE49-F238E27FC236}">
              <a16:creationId xmlns:a16="http://schemas.microsoft.com/office/drawing/2014/main" id="{31B47937-F725-46BE-A931-A45D1CFB21CF}"/>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0D03901B-DB1A-4B65-80E0-3CB92B30FCCD}"/>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01" name="直線コネクタ 400">
          <a:extLst>
            <a:ext uri="{FF2B5EF4-FFF2-40B4-BE49-F238E27FC236}">
              <a16:creationId xmlns:a16="http://schemas.microsoft.com/office/drawing/2014/main" id="{ED902E0E-04FC-4CBA-8D68-C3BFF13060DE}"/>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CDFB8DA7-095B-42AD-B263-726226ADB29B}"/>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03" name="直線コネクタ 402">
          <a:extLst>
            <a:ext uri="{FF2B5EF4-FFF2-40B4-BE49-F238E27FC236}">
              <a16:creationId xmlns:a16="http://schemas.microsoft.com/office/drawing/2014/main" id="{6AD7EBB9-C137-4F3C-823B-0855DBFCAF3F}"/>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D8F0AF18-A3DF-4817-9B8D-5A3417417373}"/>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5" name="フローチャート: 判断 404">
          <a:extLst>
            <a:ext uri="{FF2B5EF4-FFF2-40B4-BE49-F238E27FC236}">
              <a16:creationId xmlns:a16="http://schemas.microsoft.com/office/drawing/2014/main" id="{C0C1DB3D-1271-4D6F-BF9B-64194AC84A34}"/>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06" name="フローチャート: 判断 405">
          <a:extLst>
            <a:ext uri="{FF2B5EF4-FFF2-40B4-BE49-F238E27FC236}">
              <a16:creationId xmlns:a16="http://schemas.microsoft.com/office/drawing/2014/main" id="{19F6DB68-1CB4-450A-A981-1FED4BB58BD1}"/>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07" name="フローチャート: 判断 406">
          <a:extLst>
            <a:ext uri="{FF2B5EF4-FFF2-40B4-BE49-F238E27FC236}">
              <a16:creationId xmlns:a16="http://schemas.microsoft.com/office/drawing/2014/main" id="{72143A49-BC4A-4A0A-9330-96CADFBA2998}"/>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8" name="フローチャート: 判断 407">
          <a:extLst>
            <a:ext uri="{FF2B5EF4-FFF2-40B4-BE49-F238E27FC236}">
              <a16:creationId xmlns:a16="http://schemas.microsoft.com/office/drawing/2014/main" id="{59113FFB-E9A7-4E5A-BB10-0D645FFA5A27}"/>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09" name="フローチャート: 判断 408">
          <a:extLst>
            <a:ext uri="{FF2B5EF4-FFF2-40B4-BE49-F238E27FC236}">
              <a16:creationId xmlns:a16="http://schemas.microsoft.com/office/drawing/2014/main" id="{F7FBCF1F-FAC8-4FF0-BD4F-16E1ACCEA91F}"/>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D2A9E26-A80D-4801-A6DF-3490F0F925F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FED8761-4890-4336-BADD-5FE390D0D56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6EE33D5-B703-4646-8E7C-CD217201C38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087D9F2-2C10-46E9-9845-9C9240A2068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273EA00-DF09-4F02-B54A-B3F1012F181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415" name="楕円 414">
          <a:extLst>
            <a:ext uri="{FF2B5EF4-FFF2-40B4-BE49-F238E27FC236}">
              <a16:creationId xmlns:a16="http://schemas.microsoft.com/office/drawing/2014/main" id="{2FF37F5E-B1C1-4864-B7A0-7DD13F4D456E}"/>
            </a:ext>
          </a:extLst>
        </xdr:cNvPr>
        <xdr:cNvSpPr/>
      </xdr:nvSpPr>
      <xdr:spPr>
        <a:xfrm>
          <a:off x="14649450" y="5972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1CC0A25B-5EA1-4775-B8A4-15E80F003E02}"/>
            </a:ext>
          </a:extLst>
        </xdr:cNvPr>
        <xdr:cNvSpPr txBox="1"/>
      </xdr:nvSpPr>
      <xdr:spPr>
        <a:xfrm>
          <a:off x="14735175"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154396</xdr:rowOff>
    </xdr:from>
    <xdr:to>
      <xdr:col>81</xdr:col>
      <xdr:colOff>101600</xdr:colOff>
      <xdr:row>38</xdr:row>
      <xdr:rowOff>84545</xdr:rowOff>
    </xdr:to>
    <xdr:sp macro="" textlink="">
      <xdr:nvSpPr>
        <xdr:cNvPr id="417" name="楕円 416">
          <a:extLst>
            <a:ext uri="{FF2B5EF4-FFF2-40B4-BE49-F238E27FC236}">
              <a16:creationId xmlns:a16="http://schemas.microsoft.com/office/drawing/2014/main" id="{8F538417-ABB3-4B2B-9EF0-D6B29526EE4A}"/>
            </a:ext>
          </a:extLst>
        </xdr:cNvPr>
        <xdr:cNvSpPr/>
      </xdr:nvSpPr>
      <xdr:spPr>
        <a:xfrm>
          <a:off x="13887450" y="6145621"/>
          <a:ext cx="104775"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25581</xdr:rowOff>
    </xdr:from>
    <xdr:to>
      <xdr:col>85</xdr:col>
      <xdr:colOff>127000</xdr:colOff>
      <xdr:row>38</xdr:row>
      <xdr:rowOff>33746</xdr:rowOff>
    </xdr:to>
    <xdr:cxnSp macro="">
      <xdr:nvCxnSpPr>
        <xdr:cNvPr id="418" name="直線コネクタ 417">
          <a:extLst>
            <a:ext uri="{FF2B5EF4-FFF2-40B4-BE49-F238E27FC236}">
              <a16:creationId xmlns:a16="http://schemas.microsoft.com/office/drawing/2014/main" id="{F4BFB722-D0D2-4E2B-BF6C-F52C69BA23F6}"/>
            </a:ext>
          </a:extLst>
        </xdr:cNvPr>
        <xdr:cNvCxnSpPr/>
      </xdr:nvCxnSpPr>
      <xdr:spPr>
        <a:xfrm flipV="1">
          <a:off x="13935075" y="6019981"/>
          <a:ext cx="762000" cy="16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19" name="楕円 418">
          <a:extLst>
            <a:ext uri="{FF2B5EF4-FFF2-40B4-BE49-F238E27FC236}">
              <a16:creationId xmlns:a16="http://schemas.microsoft.com/office/drawing/2014/main" id="{48F20913-E481-48D6-BC24-7F8BCDAF21D2}"/>
            </a:ext>
          </a:extLst>
        </xdr:cNvPr>
        <xdr:cNvSpPr/>
      </xdr:nvSpPr>
      <xdr:spPr>
        <a:xfrm>
          <a:off x="13096875" y="62568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151312</xdr:rowOff>
    </xdr:to>
    <xdr:cxnSp macro="">
      <xdr:nvCxnSpPr>
        <xdr:cNvPr id="420" name="直線コネクタ 419">
          <a:extLst>
            <a:ext uri="{FF2B5EF4-FFF2-40B4-BE49-F238E27FC236}">
              <a16:creationId xmlns:a16="http://schemas.microsoft.com/office/drawing/2014/main" id="{AA44D681-ABB2-4CB7-851B-9FF4299C8CBC}"/>
            </a:ext>
          </a:extLst>
        </xdr:cNvPr>
        <xdr:cNvCxnSpPr/>
      </xdr:nvCxnSpPr>
      <xdr:spPr>
        <a:xfrm flipV="1">
          <a:off x="13144500" y="6183721"/>
          <a:ext cx="790575" cy="1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41728</xdr:rowOff>
    </xdr:from>
    <xdr:to>
      <xdr:col>72</xdr:col>
      <xdr:colOff>38100</xdr:colOff>
      <xdr:row>38</xdr:row>
      <xdr:rowOff>143328</xdr:rowOff>
    </xdr:to>
    <xdr:sp macro="" textlink="">
      <xdr:nvSpPr>
        <xdr:cNvPr id="421" name="楕円 420">
          <a:extLst>
            <a:ext uri="{FF2B5EF4-FFF2-40B4-BE49-F238E27FC236}">
              <a16:creationId xmlns:a16="http://schemas.microsoft.com/office/drawing/2014/main" id="{C2256025-42B6-4881-BC2F-F961A75F0812}"/>
            </a:ext>
          </a:extLst>
        </xdr:cNvPr>
        <xdr:cNvSpPr/>
      </xdr:nvSpPr>
      <xdr:spPr>
        <a:xfrm>
          <a:off x="12296775" y="61980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92528</xdr:rowOff>
    </xdr:from>
    <xdr:to>
      <xdr:col>76</xdr:col>
      <xdr:colOff>114300</xdr:colOff>
      <xdr:row>38</xdr:row>
      <xdr:rowOff>151312</xdr:rowOff>
    </xdr:to>
    <xdr:cxnSp macro="">
      <xdr:nvCxnSpPr>
        <xdr:cNvPr id="422" name="直線コネクタ 421">
          <a:extLst>
            <a:ext uri="{FF2B5EF4-FFF2-40B4-BE49-F238E27FC236}">
              <a16:creationId xmlns:a16="http://schemas.microsoft.com/office/drawing/2014/main" id="{B23F775D-7102-4BDD-9E6D-56682C3F71E8}"/>
            </a:ext>
          </a:extLst>
        </xdr:cNvPr>
        <xdr:cNvCxnSpPr/>
      </xdr:nvCxnSpPr>
      <xdr:spPr>
        <a:xfrm>
          <a:off x="12344400" y="6245678"/>
          <a:ext cx="8001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19D76577-D0BB-4A52-94D1-9B53631DB07B}"/>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B3DA2148-09F8-4A4E-B78F-11DFDDE6A1C3}"/>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8540C38E-3AE5-4E8E-8457-5375B1142044}"/>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2267C616-1C84-4238-80FA-D8615EB3530C}"/>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101073</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9A16C188-168B-49CB-884E-42A88FB1720F}"/>
            </a:ext>
          </a:extLst>
        </xdr:cNvPr>
        <xdr:cNvSpPr txBox="1"/>
      </xdr:nvSpPr>
      <xdr:spPr>
        <a:xfrm>
          <a:off x="13745219" y="593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E08C6208-899F-4045-A596-D3BE39F2657F}"/>
            </a:ext>
          </a:extLst>
        </xdr:cNvPr>
        <xdr:cNvSpPr txBox="1"/>
      </xdr:nvSpPr>
      <xdr:spPr>
        <a:xfrm>
          <a:off x="12964169" y="63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134455</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BFC21033-9620-426B-A938-E6D3A966201E}"/>
            </a:ext>
          </a:extLst>
        </xdr:cNvPr>
        <xdr:cNvSpPr txBox="1"/>
      </xdr:nvSpPr>
      <xdr:spPr>
        <a:xfrm>
          <a:off x="12164069" y="628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3CA4DB5-E9A0-4655-8227-E2BE6F3B568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78AE1CA0-CBF4-4673-A29A-39A1CE40DE99}"/>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A46A3CB4-4A19-4B8E-8ECB-90AAE27B5D02}"/>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1EE0E6E0-A3F9-40CD-8784-E083DE0E8C99}"/>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26CC71D9-AD2A-4466-81D9-62E215775BF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C5232F2E-43C1-42DE-9012-B84760B6283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59ED364D-50F2-46AD-9B82-D9ED85984070}"/>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3316FA2A-98E1-4D6F-8D3A-38857E1A308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88A19FC1-270C-4F3E-857E-6230B642A34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A1AB6B02-2199-4CA0-9F82-BF656940B84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a:extLst>
            <a:ext uri="{FF2B5EF4-FFF2-40B4-BE49-F238E27FC236}">
              <a16:creationId xmlns:a16="http://schemas.microsoft.com/office/drawing/2014/main" id="{31CFAD89-C942-4EF4-9197-6CDA36F1C02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a:extLst>
            <a:ext uri="{FF2B5EF4-FFF2-40B4-BE49-F238E27FC236}">
              <a16:creationId xmlns:a16="http://schemas.microsoft.com/office/drawing/2014/main" id="{6AD774B7-DCEE-46B7-9CB3-694A6EC518E3}"/>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a:extLst>
            <a:ext uri="{FF2B5EF4-FFF2-40B4-BE49-F238E27FC236}">
              <a16:creationId xmlns:a16="http://schemas.microsoft.com/office/drawing/2014/main" id="{F87256AB-59F6-4A6C-86C1-4CB43BA39F21}"/>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a:extLst>
            <a:ext uri="{FF2B5EF4-FFF2-40B4-BE49-F238E27FC236}">
              <a16:creationId xmlns:a16="http://schemas.microsoft.com/office/drawing/2014/main" id="{E5C9563C-1049-45FD-AE20-4E0B65F79907}"/>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a:extLst>
            <a:ext uri="{FF2B5EF4-FFF2-40B4-BE49-F238E27FC236}">
              <a16:creationId xmlns:a16="http://schemas.microsoft.com/office/drawing/2014/main" id="{6D66D59C-736B-438C-B4F3-8EB27A85EA4A}"/>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a:extLst>
            <a:ext uri="{FF2B5EF4-FFF2-40B4-BE49-F238E27FC236}">
              <a16:creationId xmlns:a16="http://schemas.microsoft.com/office/drawing/2014/main" id="{13A57D24-5C71-410B-B343-0AB707AC39EF}"/>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a:extLst>
            <a:ext uri="{FF2B5EF4-FFF2-40B4-BE49-F238E27FC236}">
              <a16:creationId xmlns:a16="http://schemas.microsoft.com/office/drawing/2014/main" id="{F25DE691-CA63-4931-9911-F96E3615DDC5}"/>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a:extLst>
            <a:ext uri="{FF2B5EF4-FFF2-40B4-BE49-F238E27FC236}">
              <a16:creationId xmlns:a16="http://schemas.microsoft.com/office/drawing/2014/main" id="{E92BA3AE-DF3C-49CA-A077-2B788A96E39A}"/>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a:extLst>
            <a:ext uri="{FF2B5EF4-FFF2-40B4-BE49-F238E27FC236}">
              <a16:creationId xmlns:a16="http://schemas.microsoft.com/office/drawing/2014/main" id="{F6F7DACA-48BA-4FCB-891A-89E8E6044840}"/>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a:extLst>
            <a:ext uri="{FF2B5EF4-FFF2-40B4-BE49-F238E27FC236}">
              <a16:creationId xmlns:a16="http://schemas.microsoft.com/office/drawing/2014/main" id="{0F2C9ACF-2B55-454A-9BCF-1E5C766772B6}"/>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a:extLst>
            <a:ext uri="{FF2B5EF4-FFF2-40B4-BE49-F238E27FC236}">
              <a16:creationId xmlns:a16="http://schemas.microsoft.com/office/drawing/2014/main" id="{7A3DE0F7-9C72-441F-8997-1E1129BD9980}"/>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44E1FD58-B508-4F8B-A248-2018C4E9EBB5}"/>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612BDC8C-6D28-4956-8CD6-76E8E3A5E29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2AD9396A-DE73-4703-B46A-D99FAB8F7883}"/>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C254E8E2-045B-45CC-A8CA-6AA08FD800C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455" name="直線コネクタ 454">
          <a:extLst>
            <a:ext uri="{FF2B5EF4-FFF2-40B4-BE49-F238E27FC236}">
              <a16:creationId xmlns:a16="http://schemas.microsoft.com/office/drawing/2014/main" id="{7D78D670-D42F-464C-9235-9027AD6AECCF}"/>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199100F2-25FE-4F0F-91F8-428D7F6694E7}"/>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57" name="直線コネクタ 456">
          <a:extLst>
            <a:ext uri="{FF2B5EF4-FFF2-40B4-BE49-F238E27FC236}">
              <a16:creationId xmlns:a16="http://schemas.microsoft.com/office/drawing/2014/main" id="{7EE74197-0AB7-40E7-BAFD-5AEA29924478}"/>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A515CB7E-AED4-4F4E-A82B-38787EF9BD1C}"/>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459" name="直線コネクタ 458">
          <a:extLst>
            <a:ext uri="{FF2B5EF4-FFF2-40B4-BE49-F238E27FC236}">
              <a16:creationId xmlns:a16="http://schemas.microsoft.com/office/drawing/2014/main" id="{2AD4A47D-7366-4D7A-8FBA-B403FC3925B5}"/>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2671174B-5E8B-4EE7-BAA4-73A2C7A58299}"/>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61" name="フローチャート: 判断 460">
          <a:extLst>
            <a:ext uri="{FF2B5EF4-FFF2-40B4-BE49-F238E27FC236}">
              <a16:creationId xmlns:a16="http://schemas.microsoft.com/office/drawing/2014/main" id="{FC41FBA0-7889-47FE-A15C-217BF7C95268}"/>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62" name="フローチャート: 判断 461">
          <a:extLst>
            <a:ext uri="{FF2B5EF4-FFF2-40B4-BE49-F238E27FC236}">
              <a16:creationId xmlns:a16="http://schemas.microsoft.com/office/drawing/2014/main" id="{2FBC807E-B160-40FB-BD6E-CB84F7A671A0}"/>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63" name="フローチャート: 判断 462">
          <a:extLst>
            <a:ext uri="{FF2B5EF4-FFF2-40B4-BE49-F238E27FC236}">
              <a16:creationId xmlns:a16="http://schemas.microsoft.com/office/drawing/2014/main" id="{63ABA5A6-E01D-45C2-822F-799D7EB1910B}"/>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64" name="フローチャート: 判断 463">
          <a:extLst>
            <a:ext uri="{FF2B5EF4-FFF2-40B4-BE49-F238E27FC236}">
              <a16:creationId xmlns:a16="http://schemas.microsoft.com/office/drawing/2014/main" id="{5FA2E601-470F-499C-BDFE-DA105800DA84}"/>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65" name="フローチャート: 判断 464">
          <a:extLst>
            <a:ext uri="{FF2B5EF4-FFF2-40B4-BE49-F238E27FC236}">
              <a16:creationId xmlns:a16="http://schemas.microsoft.com/office/drawing/2014/main" id="{F4E75845-583B-42E6-BA6C-7BD163833C09}"/>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AE8CC99-2FDC-4F98-A520-111BDEA0517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6C8AEC6-D15A-404B-A72C-EBFBCD7D49D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5238DDA-0592-4C93-A9A3-F730D957F21F}"/>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0FA1E04-C825-4808-A171-38E9091FDDC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5108E59-49F7-4A9E-8C47-9DB4D318C59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79828</xdr:rowOff>
    </xdr:from>
    <xdr:to>
      <xdr:col>116</xdr:col>
      <xdr:colOff>114300</xdr:colOff>
      <xdr:row>41</xdr:row>
      <xdr:rowOff>9978</xdr:rowOff>
    </xdr:to>
    <xdr:sp macro="" textlink="">
      <xdr:nvSpPr>
        <xdr:cNvPr id="471" name="楕円 470">
          <a:extLst>
            <a:ext uri="{FF2B5EF4-FFF2-40B4-BE49-F238E27FC236}">
              <a16:creationId xmlns:a16="http://schemas.microsoft.com/office/drawing/2014/main" id="{5952CA72-2FE5-428E-A299-08736319500A}"/>
            </a:ext>
          </a:extLst>
        </xdr:cNvPr>
        <xdr:cNvSpPr/>
      </xdr:nvSpPr>
      <xdr:spPr>
        <a:xfrm>
          <a:off x="19897725" y="65600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58255</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A28E3B3B-6E74-4C34-A532-89198D2A4076}"/>
            </a:ext>
          </a:extLst>
        </xdr:cNvPr>
        <xdr:cNvSpPr txBox="1"/>
      </xdr:nvSpPr>
      <xdr:spPr>
        <a:xfrm>
          <a:off x="19992975"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58057</xdr:rowOff>
    </xdr:from>
    <xdr:to>
      <xdr:col>112</xdr:col>
      <xdr:colOff>38100</xdr:colOff>
      <xdr:row>40</xdr:row>
      <xdr:rowOff>159657</xdr:rowOff>
    </xdr:to>
    <xdr:sp macro="" textlink="">
      <xdr:nvSpPr>
        <xdr:cNvPr id="473" name="楕円 472">
          <a:extLst>
            <a:ext uri="{FF2B5EF4-FFF2-40B4-BE49-F238E27FC236}">
              <a16:creationId xmlns:a16="http://schemas.microsoft.com/office/drawing/2014/main" id="{82F9B827-4FBC-4310-9B04-6CB867E5A806}"/>
            </a:ext>
          </a:extLst>
        </xdr:cNvPr>
        <xdr:cNvSpPr/>
      </xdr:nvSpPr>
      <xdr:spPr>
        <a:xfrm>
          <a:off x="19154775" y="65350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108857</xdr:rowOff>
    </xdr:from>
    <xdr:to>
      <xdr:col>116</xdr:col>
      <xdr:colOff>63500</xdr:colOff>
      <xdr:row>40</xdr:row>
      <xdr:rowOff>130628</xdr:rowOff>
    </xdr:to>
    <xdr:cxnSp macro="">
      <xdr:nvCxnSpPr>
        <xdr:cNvPr id="474" name="直線コネクタ 473">
          <a:extLst>
            <a:ext uri="{FF2B5EF4-FFF2-40B4-BE49-F238E27FC236}">
              <a16:creationId xmlns:a16="http://schemas.microsoft.com/office/drawing/2014/main" id="{B1456C2A-7C48-496B-844E-13327CC14780}"/>
            </a:ext>
          </a:extLst>
        </xdr:cNvPr>
        <xdr:cNvCxnSpPr/>
      </xdr:nvCxnSpPr>
      <xdr:spPr>
        <a:xfrm>
          <a:off x="19202400" y="6582682"/>
          <a:ext cx="752475"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75" name="楕円 474">
          <a:extLst>
            <a:ext uri="{FF2B5EF4-FFF2-40B4-BE49-F238E27FC236}">
              <a16:creationId xmlns:a16="http://schemas.microsoft.com/office/drawing/2014/main" id="{1D832813-7511-4A91-B171-40D0FE35081E}"/>
            </a:ext>
          </a:extLst>
        </xdr:cNvPr>
        <xdr:cNvSpPr/>
      </xdr:nvSpPr>
      <xdr:spPr>
        <a:xfrm>
          <a:off x="18345150" y="6535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108857</xdr:rowOff>
    </xdr:to>
    <xdr:cxnSp macro="">
      <xdr:nvCxnSpPr>
        <xdr:cNvPr id="476" name="直線コネクタ 475">
          <a:extLst>
            <a:ext uri="{FF2B5EF4-FFF2-40B4-BE49-F238E27FC236}">
              <a16:creationId xmlns:a16="http://schemas.microsoft.com/office/drawing/2014/main" id="{9858AAA7-FBBB-4DE7-820B-B5B297CDF5CA}"/>
            </a:ext>
          </a:extLst>
        </xdr:cNvPr>
        <xdr:cNvCxnSpPr/>
      </xdr:nvCxnSpPr>
      <xdr:spPr>
        <a:xfrm>
          <a:off x="18392775" y="65826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58057</xdr:rowOff>
    </xdr:from>
    <xdr:to>
      <xdr:col>102</xdr:col>
      <xdr:colOff>165100</xdr:colOff>
      <xdr:row>40</xdr:row>
      <xdr:rowOff>159657</xdr:rowOff>
    </xdr:to>
    <xdr:sp macro="" textlink="">
      <xdr:nvSpPr>
        <xdr:cNvPr id="477" name="楕円 476">
          <a:extLst>
            <a:ext uri="{FF2B5EF4-FFF2-40B4-BE49-F238E27FC236}">
              <a16:creationId xmlns:a16="http://schemas.microsoft.com/office/drawing/2014/main" id="{DF27077A-2D79-47F8-B47E-D7A567FD88C2}"/>
            </a:ext>
          </a:extLst>
        </xdr:cNvPr>
        <xdr:cNvSpPr/>
      </xdr:nvSpPr>
      <xdr:spPr>
        <a:xfrm>
          <a:off x="17554575" y="65350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108857</xdr:rowOff>
    </xdr:from>
    <xdr:to>
      <xdr:col>107</xdr:col>
      <xdr:colOff>50800</xdr:colOff>
      <xdr:row>40</xdr:row>
      <xdr:rowOff>108857</xdr:rowOff>
    </xdr:to>
    <xdr:cxnSp macro="">
      <xdr:nvCxnSpPr>
        <xdr:cNvPr id="478" name="直線コネクタ 477">
          <a:extLst>
            <a:ext uri="{FF2B5EF4-FFF2-40B4-BE49-F238E27FC236}">
              <a16:creationId xmlns:a16="http://schemas.microsoft.com/office/drawing/2014/main" id="{8D90CB8D-0AE2-4CD7-83D3-9D97FAA718E0}"/>
            </a:ext>
          </a:extLst>
        </xdr:cNvPr>
        <xdr:cNvCxnSpPr/>
      </xdr:nvCxnSpPr>
      <xdr:spPr>
        <a:xfrm>
          <a:off x="17602200" y="65826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363B0E85-460B-4623-9F65-8365205C5E1E}"/>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45A88DEF-5036-43B5-A95E-67BC9AD0A183}"/>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54D0FAEE-D052-440E-94C5-A88F414FF1FD}"/>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63227DE0-FC69-44CF-83B7-DF103D49858D}"/>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150784</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75248ADC-D8C7-4080-9865-64161D0BEAFC}"/>
            </a:ext>
          </a:extLst>
        </xdr:cNvPr>
        <xdr:cNvSpPr txBox="1"/>
      </xdr:nvSpPr>
      <xdr:spPr>
        <a:xfrm>
          <a:off x="18983402"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7F4F2A8D-7A09-4864-AD20-F8C09D3CF395}"/>
            </a:ext>
          </a:extLst>
        </xdr:cNvPr>
        <xdr:cNvSpPr txBox="1"/>
      </xdr:nvSpPr>
      <xdr:spPr>
        <a:xfrm>
          <a:off x="18183302"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150784</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78B005F9-3911-4CFD-9695-8140D5E01C40}"/>
            </a:ext>
          </a:extLst>
        </xdr:cNvPr>
        <xdr:cNvSpPr txBox="1"/>
      </xdr:nvSpPr>
      <xdr:spPr>
        <a:xfrm>
          <a:off x="17383202"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FD46B3EE-0552-4F31-96F4-33C83A5ABF9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2A993106-CC83-4575-AE4A-732C5E534C3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D15BD210-2E8E-4BA4-960D-A23921241E3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A1A4EAB6-D95A-4DFF-BD1D-03EED2E91311}"/>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CB695ABF-C250-4447-8FD9-DDE1EB909A1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8AA71B7B-8DD3-4215-846B-D169388C71CE}"/>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E8774547-EDFD-45BC-8864-366342228FC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58D1062C-DFFE-48F6-8AB5-539CCD8EA04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E031408-C53C-445E-88DA-ACE25D081A2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DD2FFB8D-8B94-4B4B-B316-3E48B657ACD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a:extLst>
            <a:ext uri="{FF2B5EF4-FFF2-40B4-BE49-F238E27FC236}">
              <a16:creationId xmlns:a16="http://schemas.microsoft.com/office/drawing/2014/main" id="{D3FDC1CE-C859-4EF8-A088-97D70FEDB36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D0D9F484-74E1-4469-BD32-BA02F3CF2581}"/>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a:extLst>
            <a:ext uri="{FF2B5EF4-FFF2-40B4-BE49-F238E27FC236}">
              <a16:creationId xmlns:a16="http://schemas.microsoft.com/office/drawing/2014/main" id="{8D2792FC-AE5A-4CCB-8AC5-44894D1EAF3B}"/>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8BCF156C-FDC2-42D2-B491-396BE9D23666}"/>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9AE283F5-6F82-4ACE-BF52-C8ADC8AAA38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6FE67DDE-8660-43B4-B843-97C583CDC2E0}"/>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F0858AB8-B693-4190-8638-3BF898A17314}"/>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12093E54-4F27-4926-B35A-90C7CCAA9806}"/>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CDD83C61-F33A-4C1B-84D7-8A759AB119F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C2D4FA0F-9D0B-4A0F-A4FA-C80C86295A5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A8CC8322-E0EF-4B74-B2A7-EBFDFE53702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8126565A-92C1-4E1D-B9A6-7EF6B0751AA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08" name="直線コネクタ 507">
          <a:extLst>
            <a:ext uri="{FF2B5EF4-FFF2-40B4-BE49-F238E27FC236}">
              <a16:creationId xmlns:a16="http://schemas.microsoft.com/office/drawing/2014/main" id="{6B20A9F5-EC6B-45BA-BCEE-232FFF6DB71A}"/>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4DCE3BFF-3AEC-44E8-BC78-6D60E62A4958}"/>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10" name="直線コネクタ 509">
          <a:extLst>
            <a:ext uri="{FF2B5EF4-FFF2-40B4-BE49-F238E27FC236}">
              <a16:creationId xmlns:a16="http://schemas.microsoft.com/office/drawing/2014/main" id="{68ED2DFD-28D7-4272-902A-5916F057268D}"/>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8592B3A1-5D68-4A79-90F8-07E4081FE232}"/>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12" name="直線コネクタ 511">
          <a:extLst>
            <a:ext uri="{FF2B5EF4-FFF2-40B4-BE49-F238E27FC236}">
              <a16:creationId xmlns:a16="http://schemas.microsoft.com/office/drawing/2014/main" id="{9D78C81F-C2AA-4D17-BA12-716EC0E3CA12}"/>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8F25B78E-D4FA-437A-A81D-1DEEF3741319}"/>
            </a:ext>
          </a:extLst>
        </xdr:cNvPr>
        <xdr:cNvSpPr txBox="1"/>
      </xdr:nvSpPr>
      <xdr:spPr>
        <a:xfrm>
          <a:off x="14735175" y="968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14" name="フローチャート: 判断 513">
          <a:extLst>
            <a:ext uri="{FF2B5EF4-FFF2-40B4-BE49-F238E27FC236}">
              <a16:creationId xmlns:a16="http://schemas.microsoft.com/office/drawing/2014/main" id="{7E25EAF2-3D6B-4534-8EB5-32A8F88F53D4}"/>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5" name="フローチャート: 判断 514">
          <a:extLst>
            <a:ext uri="{FF2B5EF4-FFF2-40B4-BE49-F238E27FC236}">
              <a16:creationId xmlns:a16="http://schemas.microsoft.com/office/drawing/2014/main" id="{254887A0-E396-4A87-94BF-399F14F01F09}"/>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16" name="フローチャート: 判断 515">
          <a:extLst>
            <a:ext uri="{FF2B5EF4-FFF2-40B4-BE49-F238E27FC236}">
              <a16:creationId xmlns:a16="http://schemas.microsoft.com/office/drawing/2014/main" id="{4AE02492-AC44-4290-9395-A6898858AB9F}"/>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17" name="フローチャート: 判断 516">
          <a:extLst>
            <a:ext uri="{FF2B5EF4-FFF2-40B4-BE49-F238E27FC236}">
              <a16:creationId xmlns:a16="http://schemas.microsoft.com/office/drawing/2014/main" id="{512E7E75-4BD2-4108-8BA3-03AAC4EC36BB}"/>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18" name="フローチャート: 判断 517">
          <a:extLst>
            <a:ext uri="{FF2B5EF4-FFF2-40B4-BE49-F238E27FC236}">
              <a16:creationId xmlns:a16="http://schemas.microsoft.com/office/drawing/2014/main" id="{F33853BC-FD6D-4D0E-81E7-61C7BF964103}"/>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E3B16578-4E84-4707-A01F-847D4592B6C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2CC48FEC-C40A-46AE-9C1F-6BD55BD684C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751B256E-7B27-4F8D-A4E1-7EDDAE7CB9C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9846CD1-5695-43D8-B679-A804433074B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E68018C-321B-449F-B7D5-E77C6C78739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24" name="楕円 523">
          <a:extLst>
            <a:ext uri="{FF2B5EF4-FFF2-40B4-BE49-F238E27FC236}">
              <a16:creationId xmlns:a16="http://schemas.microsoft.com/office/drawing/2014/main" id="{7A9B902D-D2A1-4625-9745-3FEFE4FF7B78}"/>
            </a:ext>
          </a:extLst>
        </xdr:cNvPr>
        <xdr:cNvSpPr/>
      </xdr:nvSpPr>
      <xdr:spPr>
        <a:xfrm>
          <a:off x="14649450" y="96362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102379</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67319BA4-4D0C-45CB-9D7A-503C14469A3B}"/>
            </a:ext>
          </a:extLst>
        </xdr:cNvPr>
        <xdr:cNvSpPr txBox="1"/>
      </xdr:nvSpPr>
      <xdr:spPr>
        <a:xfrm>
          <a:off x="14735175" y="9497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84074</xdr:rowOff>
    </xdr:from>
    <xdr:to>
      <xdr:col>81</xdr:col>
      <xdr:colOff>101600</xdr:colOff>
      <xdr:row>60</xdr:row>
      <xdr:rowOff>14224</xdr:rowOff>
    </xdr:to>
    <xdr:sp macro="" textlink="">
      <xdr:nvSpPr>
        <xdr:cNvPr id="526" name="楕円 525">
          <a:extLst>
            <a:ext uri="{FF2B5EF4-FFF2-40B4-BE49-F238E27FC236}">
              <a16:creationId xmlns:a16="http://schemas.microsoft.com/office/drawing/2014/main" id="{156596E3-289D-439E-A1C2-EF61BB3607ED}"/>
            </a:ext>
          </a:extLst>
        </xdr:cNvPr>
        <xdr:cNvSpPr/>
      </xdr:nvSpPr>
      <xdr:spPr>
        <a:xfrm>
          <a:off x="13887450" y="96408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59</xdr:row>
      <xdr:rowOff>134874</xdr:rowOff>
    </xdr:to>
    <xdr:cxnSp macro="">
      <xdr:nvCxnSpPr>
        <xdr:cNvPr id="527" name="直線コネクタ 526">
          <a:extLst>
            <a:ext uri="{FF2B5EF4-FFF2-40B4-BE49-F238E27FC236}">
              <a16:creationId xmlns:a16="http://schemas.microsoft.com/office/drawing/2014/main" id="{9EBB0317-0388-40F7-9074-BAA0F5D967F3}"/>
            </a:ext>
          </a:extLst>
        </xdr:cNvPr>
        <xdr:cNvCxnSpPr/>
      </xdr:nvCxnSpPr>
      <xdr:spPr>
        <a:xfrm flipV="1">
          <a:off x="13935075" y="9683877"/>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28" name="楕円 527">
          <a:extLst>
            <a:ext uri="{FF2B5EF4-FFF2-40B4-BE49-F238E27FC236}">
              <a16:creationId xmlns:a16="http://schemas.microsoft.com/office/drawing/2014/main" id="{E38783B5-2B7D-4DF2-B129-D2E3FEA8CB1F}"/>
            </a:ext>
          </a:extLst>
        </xdr:cNvPr>
        <xdr:cNvSpPr/>
      </xdr:nvSpPr>
      <xdr:spPr>
        <a:xfrm>
          <a:off x="13096875" y="96024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134874</xdr:rowOff>
    </xdr:to>
    <xdr:cxnSp macro="">
      <xdr:nvCxnSpPr>
        <xdr:cNvPr id="529" name="直線コネクタ 528">
          <a:extLst>
            <a:ext uri="{FF2B5EF4-FFF2-40B4-BE49-F238E27FC236}">
              <a16:creationId xmlns:a16="http://schemas.microsoft.com/office/drawing/2014/main" id="{C2D23717-967F-415E-8ED6-19E8C498D5BD}"/>
            </a:ext>
          </a:extLst>
        </xdr:cNvPr>
        <xdr:cNvCxnSpPr/>
      </xdr:nvCxnSpPr>
      <xdr:spPr>
        <a:xfrm>
          <a:off x="13144500" y="9659620"/>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30" name="楕円 529">
          <a:extLst>
            <a:ext uri="{FF2B5EF4-FFF2-40B4-BE49-F238E27FC236}">
              <a16:creationId xmlns:a16="http://schemas.microsoft.com/office/drawing/2014/main" id="{D7935C64-9D39-41B1-AEDA-82122C098B56}"/>
            </a:ext>
          </a:extLst>
        </xdr:cNvPr>
        <xdr:cNvSpPr/>
      </xdr:nvSpPr>
      <xdr:spPr>
        <a:xfrm>
          <a:off x="12296775" y="95237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102870</xdr:rowOff>
    </xdr:to>
    <xdr:cxnSp macro="">
      <xdr:nvCxnSpPr>
        <xdr:cNvPr id="531" name="直線コネクタ 530">
          <a:extLst>
            <a:ext uri="{FF2B5EF4-FFF2-40B4-BE49-F238E27FC236}">
              <a16:creationId xmlns:a16="http://schemas.microsoft.com/office/drawing/2014/main" id="{E428467B-A059-4F5A-8D26-C52A6CE0B589}"/>
            </a:ext>
          </a:extLst>
        </xdr:cNvPr>
        <xdr:cNvCxnSpPr/>
      </xdr:nvCxnSpPr>
      <xdr:spPr>
        <a:xfrm>
          <a:off x="12344400" y="9561830"/>
          <a:ext cx="8001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32" name="n_1aveValue【学校施設】&#10;有形固定資産減価償却率">
          <a:extLst>
            <a:ext uri="{FF2B5EF4-FFF2-40B4-BE49-F238E27FC236}">
              <a16:creationId xmlns:a16="http://schemas.microsoft.com/office/drawing/2014/main" id="{257D38A1-7816-4E02-A5B7-A8429AA7D5B6}"/>
            </a:ext>
          </a:extLst>
        </xdr:cNvPr>
        <xdr:cNvSpPr txBox="1"/>
      </xdr:nvSpPr>
      <xdr:spPr>
        <a:xfrm>
          <a:off x="13745219"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533" name="n_2aveValue【学校施設】&#10;有形固定資産減価償却率">
          <a:extLst>
            <a:ext uri="{FF2B5EF4-FFF2-40B4-BE49-F238E27FC236}">
              <a16:creationId xmlns:a16="http://schemas.microsoft.com/office/drawing/2014/main" id="{AA91AABE-8A89-4BF4-893C-5631BC62EA50}"/>
            </a:ext>
          </a:extLst>
        </xdr:cNvPr>
        <xdr:cNvSpPr txBox="1"/>
      </xdr:nvSpPr>
      <xdr:spPr>
        <a:xfrm>
          <a:off x="12964169"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534" name="n_3aveValue【学校施設】&#10;有形固定資産減価償却率">
          <a:extLst>
            <a:ext uri="{FF2B5EF4-FFF2-40B4-BE49-F238E27FC236}">
              <a16:creationId xmlns:a16="http://schemas.microsoft.com/office/drawing/2014/main" id="{874F1AB6-D02B-4610-BECA-391D54BFD638}"/>
            </a:ext>
          </a:extLst>
        </xdr:cNvPr>
        <xdr:cNvSpPr txBox="1"/>
      </xdr:nvSpPr>
      <xdr:spPr>
        <a:xfrm>
          <a:off x="12164069"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35" name="n_4aveValue【学校施設】&#10;有形固定資産減価償却率">
          <a:extLst>
            <a:ext uri="{FF2B5EF4-FFF2-40B4-BE49-F238E27FC236}">
              <a16:creationId xmlns:a16="http://schemas.microsoft.com/office/drawing/2014/main" id="{826EAFC9-1AF4-478C-8A16-482AC86A1BF5}"/>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30751</xdr:rowOff>
    </xdr:from>
    <xdr:ext cx="405111" cy="259045"/>
    <xdr:sp macro="" textlink="">
      <xdr:nvSpPr>
        <xdr:cNvPr id="536" name="n_1mainValue【学校施設】&#10;有形固定資産減価償却率">
          <a:extLst>
            <a:ext uri="{FF2B5EF4-FFF2-40B4-BE49-F238E27FC236}">
              <a16:creationId xmlns:a16="http://schemas.microsoft.com/office/drawing/2014/main" id="{2C59BDBF-B30C-474F-B164-1BEE1DB44178}"/>
            </a:ext>
          </a:extLst>
        </xdr:cNvPr>
        <xdr:cNvSpPr txBox="1"/>
      </xdr:nvSpPr>
      <xdr:spPr>
        <a:xfrm>
          <a:off x="13745219" y="941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7" name="n_2mainValue【学校施設】&#10;有形固定資産減価償却率">
          <a:extLst>
            <a:ext uri="{FF2B5EF4-FFF2-40B4-BE49-F238E27FC236}">
              <a16:creationId xmlns:a16="http://schemas.microsoft.com/office/drawing/2014/main" id="{238C4242-A7F4-4E5B-917B-74AA5817EEF5}"/>
            </a:ext>
          </a:extLst>
        </xdr:cNvPr>
        <xdr:cNvSpPr txBox="1"/>
      </xdr:nvSpPr>
      <xdr:spPr>
        <a:xfrm>
          <a:off x="129641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38" name="n_3mainValue【学校施設】&#10;有形固定資産減価償却率">
          <a:extLst>
            <a:ext uri="{FF2B5EF4-FFF2-40B4-BE49-F238E27FC236}">
              <a16:creationId xmlns:a16="http://schemas.microsoft.com/office/drawing/2014/main" id="{A87ECF54-3E06-4344-A30B-D9F7B0F240DE}"/>
            </a:ext>
          </a:extLst>
        </xdr:cNvPr>
        <xdr:cNvSpPr txBox="1"/>
      </xdr:nvSpPr>
      <xdr:spPr>
        <a:xfrm>
          <a:off x="12164069"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B88C2690-AD3A-44C9-9166-0A7F6E9578F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19317395-BBE4-40DF-AB41-B01F1AF2BE3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E2FA93E4-8D9B-4560-9E18-6A6B9241C3E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F435D6F9-CC47-4036-80FA-40F209A074FF}"/>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759673-1C73-49F6-8FAC-4CA8590EEF6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A8493C48-251D-41BD-B570-60BF298F5D77}"/>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708E0BA5-2694-48C2-B648-EA9261002B4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79DBC12-A0AD-4EBE-B88F-7D5FB0CB733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61AF5F19-16F1-44A8-8E83-65113D8B2F4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A3B315D7-3F80-4D61-8431-146E9640B72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2EE45BE7-C99B-47FA-9A9D-F9EFD13CFA6C}"/>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a:extLst>
            <a:ext uri="{FF2B5EF4-FFF2-40B4-BE49-F238E27FC236}">
              <a16:creationId xmlns:a16="http://schemas.microsoft.com/office/drawing/2014/main" id="{9A1A9617-870B-4F7D-AEC6-992E8B05102E}"/>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a:extLst>
            <a:ext uri="{FF2B5EF4-FFF2-40B4-BE49-F238E27FC236}">
              <a16:creationId xmlns:a16="http://schemas.microsoft.com/office/drawing/2014/main" id="{663A6336-595A-44D2-B520-17DD2ECA8197}"/>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a:extLst>
            <a:ext uri="{FF2B5EF4-FFF2-40B4-BE49-F238E27FC236}">
              <a16:creationId xmlns:a16="http://schemas.microsoft.com/office/drawing/2014/main" id="{BB0C095A-798C-4211-8FFA-D6B9221778E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a:extLst>
            <a:ext uri="{FF2B5EF4-FFF2-40B4-BE49-F238E27FC236}">
              <a16:creationId xmlns:a16="http://schemas.microsoft.com/office/drawing/2014/main" id="{7DA1008E-6EB0-44BC-9A3B-594C6B11CF0E}"/>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a:extLst>
            <a:ext uri="{FF2B5EF4-FFF2-40B4-BE49-F238E27FC236}">
              <a16:creationId xmlns:a16="http://schemas.microsoft.com/office/drawing/2014/main" id="{76F9C33C-2C49-4728-9A06-30F3B5DFA577}"/>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a:extLst>
            <a:ext uri="{FF2B5EF4-FFF2-40B4-BE49-F238E27FC236}">
              <a16:creationId xmlns:a16="http://schemas.microsoft.com/office/drawing/2014/main" id="{789B9790-1D6E-4B14-BF4D-4DC76126D012}"/>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a:extLst>
            <a:ext uri="{FF2B5EF4-FFF2-40B4-BE49-F238E27FC236}">
              <a16:creationId xmlns:a16="http://schemas.microsoft.com/office/drawing/2014/main" id="{B4EC9907-4171-4926-AE35-0C0BB27F4354}"/>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a:extLst>
            <a:ext uri="{FF2B5EF4-FFF2-40B4-BE49-F238E27FC236}">
              <a16:creationId xmlns:a16="http://schemas.microsoft.com/office/drawing/2014/main" id="{11797130-69E9-4C73-854E-6738AE0B1FDA}"/>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a:extLst>
            <a:ext uri="{FF2B5EF4-FFF2-40B4-BE49-F238E27FC236}">
              <a16:creationId xmlns:a16="http://schemas.microsoft.com/office/drawing/2014/main" id="{54C43343-F827-4DA5-BD35-15CFE4D4F68B}"/>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a:extLst>
            <a:ext uri="{FF2B5EF4-FFF2-40B4-BE49-F238E27FC236}">
              <a16:creationId xmlns:a16="http://schemas.microsoft.com/office/drawing/2014/main" id="{D762CB95-D0E3-4861-8ECD-34677B037DDB}"/>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a:extLst>
            <a:ext uri="{FF2B5EF4-FFF2-40B4-BE49-F238E27FC236}">
              <a16:creationId xmlns:a16="http://schemas.microsoft.com/office/drawing/2014/main" id="{F1D61CD5-428C-4E30-9C18-B7273AC913AD}"/>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id="{AA78F514-576D-4C98-A197-3F95170481A4}"/>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8DE57E5C-09C4-4731-A8D3-08CBEBAD6F8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439B5E8B-9316-4DAC-A93A-859B17BC8EB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EA6B1432-16B2-44F3-8AA5-3D34C02B651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565" name="直線コネクタ 564">
          <a:extLst>
            <a:ext uri="{FF2B5EF4-FFF2-40B4-BE49-F238E27FC236}">
              <a16:creationId xmlns:a16="http://schemas.microsoft.com/office/drawing/2014/main" id="{7E14A25D-90B7-494B-BAE9-AEB7E92C5E26}"/>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66" name="【学校施設】&#10;一人当たり面積最小値テキスト">
          <a:extLst>
            <a:ext uri="{FF2B5EF4-FFF2-40B4-BE49-F238E27FC236}">
              <a16:creationId xmlns:a16="http://schemas.microsoft.com/office/drawing/2014/main" id="{F9DCE82C-6364-4E0D-8D1B-953BF14F59FE}"/>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67" name="直線コネクタ 566">
          <a:extLst>
            <a:ext uri="{FF2B5EF4-FFF2-40B4-BE49-F238E27FC236}">
              <a16:creationId xmlns:a16="http://schemas.microsoft.com/office/drawing/2014/main" id="{B058F506-E539-4046-A17D-1558817BE9F9}"/>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568" name="【学校施設】&#10;一人当たり面積最大値テキスト">
          <a:extLst>
            <a:ext uri="{FF2B5EF4-FFF2-40B4-BE49-F238E27FC236}">
              <a16:creationId xmlns:a16="http://schemas.microsoft.com/office/drawing/2014/main" id="{0A6F6CDD-9801-4B55-8913-36B2FDFA9D5A}"/>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569" name="直線コネクタ 568">
          <a:extLst>
            <a:ext uri="{FF2B5EF4-FFF2-40B4-BE49-F238E27FC236}">
              <a16:creationId xmlns:a16="http://schemas.microsoft.com/office/drawing/2014/main" id="{FE1FF38B-C20E-4B61-B9F5-F3E6FAC88FA4}"/>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570" name="【学校施設】&#10;一人当たり面積平均値テキスト">
          <a:extLst>
            <a:ext uri="{FF2B5EF4-FFF2-40B4-BE49-F238E27FC236}">
              <a16:creationId xmlns:a16="http://schemas.microsoft.com/office/drawing/2014/main" id="{BBA8975E-B8F7-46AE-9AB4-8EDB71C19694}"/>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571" name="フローチャート: 判断 570">
          <a:extLst>
            <a:ext uri="{FF2B5EF4-FFF2-40B4-BE49-F238E27FC236}">
              <a16:creationId xmlns:a16="http://schemas.microsoft.com/office/drawing/2014/main" id="{C333CB08-907F-46C3-BA96-3BCE0BF3962A}"/>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572" name="フローチャート: 判断 571">
          <a:extLst>
            <a:ext uri="{FF2B5EF4-FFF2-40B4-BE49-F238E27FC236}">
              <a16:creationId xmlns:a16="http://schemas.microsoft.com/office/drawing/2014/main" id="{3BBDDB24-F9DF-444E-83F8-2EFD0000C429}"/>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73" name="フローチャート: 判断 572">
          <a:extLst>
            <a:ext uri="{FF2B5EF4-FFF2-40B4-BE49-F238E27FC236}">
              <a16:creationId xmlns:a16="http://schemas.microsoft.com/office/drawing/2014/main" id="{2DC1317C-DD9E-43D6-9EDD-FF2538CD09D3}"/>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574" name="フローチャート: 判断 573">
          <a:extLst>
            <a:ext uri="{FF2B5EF4-FFF2-40B4-BE49-F238E27FC236}">
              <a16:creationId xmlns:a16="http://schemas.microsoft.com/office/drawing/2014/main" id="{E2F4538C-C597-4A33-9319-0F0A922C032C}"/>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575" name="フローチャート: 判断 574">
          <a:extLst>
            <a:ext uri="{FF2B5EF4-FFF2-40B4-BE49-F238E27FC236}">
              <a16:creationId xmlns:a16="http://schemas.microsoft.com/office/drawing/2014/main" id="{CC844DDD-375E-44A7-A1AD-51D101E0CC88}"/>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A05B541E-37DE-4EB0-8260-5A51B48DB3D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C7C984A-9757-49C9-AE99-88B938365D6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DEC8C5F7-14B5-4AAE-BAF9-1F644DD7422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0321174-0C9B-46B5-A34F-566FEBCBAA0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3AB4E54-4177-4756-A4DE-E9E0C9A0CA2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94524</xdr:rowOff>
    </xdr:from>
    <xdr:to>
      <xdr:col>116</xdr:col>
      <xdr:colOff>114300</xdr:colOff>
      <xdr:row>62</xdr:row>
      <xdr:rowOff>24674</xdr:rowOff>
    </xdr:to>
    <xdr:sp macro="" textlink="">
      <xdr:nvSpPr>
        <xdr:cNvPr id="581" name="楕円 580">
          <a:extLst>
            <a:ext uri="{FF2B5EF4-FFF2-40B4-BE49-F238E27FC236}">
              <a16:creationId xmlns:a16="http://schemas.microsoft.com/office/drawing/2014/main" id="{DA0E2B90-CC59-475A-B80C-156EB62158DF}"/>
            </a:ext>
          </a:extLst>
        </xdr:cNvPr>
        <xdr:cNvSpPr/>
      </xdr:nvSpPr>
      <xdr:spPr>
        <a:xfrm>
          <a:off x="19897725" y="99719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117401</xdr:rowOff>
    </xdr:from>
    <xdr:ext cx="469744" cy="259045"/>
    <xdr:sp macro="" textlink="">
      <xdr:nvSpPr>
        <xdr:cNvPr id="582" name="【学校施設】&#10;一人当たり面積該当値テキスト">
          <a:extLst>
            <a:ext uri="{FF2B5EF4-FFF2-40B4-BE49-F238E27FC236}">
              <a16:creationId xmlns:a16="http://schemas.microsoft.com/office/drawing/2014/main" id="{074C5AA9-81E5-4020-B386-645B1BBCEEC0}"/>
            </a:ext>
          </a:extLst>
        </xdr:cNvPr>
        <xdr:cNvSpPr txBox="1"/>
      </xdr:nvSpPr>
      <xdr:spPr>
        <a:xfrm>
          <a:off x="19992975" y="98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110853</xdr:rowOff>
    </xdr:from>
    <xdr:to>
      <xdr:col>112</xdr:col>
      <xdr:colOff>38100</xdr:colOff>
      <xdr:row>62</xdr:row>
      <xdr:rowOff>41003</xdr:rowOff>
    </xdr:to>
    <xdr:sp macro="" textlink="">
      <xdr:nvSpPr>
        <xdr:cNvPr id="583" name="楕円 582">
          <a:extLst>
            <a:ext uri="{FF2B5EF4-FFF2-40B4-BE49-F238E27FC236}">
              <a16:creationId xmlns:a16="http://schemas.microsoft.com/office/drawing/2014/main" id="{C0ED3A52-5539-4406-8EEF-901FA5A3CC2C}"/>
            </a:ext>
          </a:extLst>
        </xdr:cNvPr>
        <xdr:cNvSpPr/>
      </xdr:nvSpPr>
      <xdr:spPr>
        <a:xfrm>
          <a:off x="19154775" y="99851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145324</xdr:rowOff>
    </xdr:from>
    <xdr:to>
      <xdr:col>116</xdr:col>
      <xdr:colOff>63500</xdr:colOff>
      <xdr:row>61</xdr:row>
      <xdr:rowOff>161653</xdr:rowOff>
    </xdr:to>
    <xdr:cxnSp macro="">
      <xdr:nvCxnSpPr>
        <xdr:cNvPr id="584" name="直線コネクタ 583">
          <a:extLst>
            <a:ext uri="{FF2B5EF4-FFF2-40B4-BE49-F238E27FC236}">
              <a16:creationId xmlns:a16="http://schemas.microsoft.com/office/drawing/2014/main" id="{CBE67161-5A95-4E40-B235-00594A4886AD}"/>
            </a:ext>
          </a:extLst>
        </xdr:cNvPr>
        <xdr:cNvCxnSpPr/>
      </xdr:nvCxnSpPr>
      <xdr:spPr>
        <a:xfrm flipV="1">
          <a:off x="19202400" y="10019574"/>
          <a:ext cx="752475"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109765</xdr:rowOff>
    </xdr:from>
    <xdr:to>
      <xdr:col>107</xdr:col>
      <xdr:colOff>101600</xdr:colOff>
      <xdr:row>62</xdr:row>
      <xdr:rowOff>39915</xdr:rowOff>
    </xdr:to>
    <xdr:sp macro="" textlink="">
      <xdr:nvSpPr>
        <xdr:cNvPr id="585" name="楕円 584">
          <a:extLst>
            <a:ext uri="{FF2B5EF4-FFF2-40B4-BE49-F238E27FC236}">
              <a16:creationId xmlns:a16="http://schemas.microsoft.com/office/drawing/2014/main" id="{5B1BBB7F-017B-4125-8B42-9F728A77C6AC}"/>
            </a:ext>
          </a:extLst>
        </xdr:cNvPr>
        <xdr:cNvSpPr/>
      </xdr:nvSpPr>
      <xdr:spPr>
        <a:xfrm>
          <a:off x="18345150" y="99840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160565</xdr:rowOff>
    </xdr:from>
    <xdr:to>
      <xdr:col>111</xdr:col>
      <xdr:colOff>177800</xdr:colOff>
      <xdr:row>61</xdr:row>
      <xdr:rowOff>161653</xdr:rowOff>
    </xdr:to>
    <xdr:cxnSp macro="">
      <xdr:nvCxnSpPr>
        <xdr:cNvPr id="586" name="直線コネクタ 585">
          <a:extLst>
            <a:ext uri="{FF2B5EF4-FFF2-40B4-BE49-F238E27FC236}">
              <a16:creationId xmlns:a16="http://schemas.microsoft.com/office/drawing/2014/main" id="{D1E0E5FC-3F7E-4A25-9694-A0B3BCCEB3C0}"/>
            </a:ext>
          </a:extLst>
        </xdr:cNvPr>
        <xdr:cNvCxnSpPr/>
      </xdr:nvCxnSpPr>
      <xdr:spPr>
        <a:xfrm>
          <a:off x="18392775" y="10041165"/>
          <a:ext cx="8096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106499</xdr:rowOff>
    </xdr:from>
    <xdr:to>
      <xdr:col>102</xdr:col>
      <xdr:colOff>165100</xdr:colOff>
      <xdr:row>62</xdr:row>
      <xdr:rowOff>36649</xdr:rowOff>
    </xdr:to>
    <xdr:sp macro="" textlink="">
      <xdr:nvSpPr>
        <xdr:cNvPr id="587" name="楕円 586">
          <a:extLst>
            <a:ext uri="{FF2B5EF4-FFF2-40B4-BE49-F238E27FC236}">
              <a16:creationId xmlns:a16="http://schemas.microsoft.com/office/drawing/2014/main" id="{6AF0B334-1F1A-4BE8-B8ED-EB0D20D58D93}"/>
            </a:ext>
          </a:extLst>
        </xdr:cNvPr>
        <xdr:cNvSpPr/>
      </xdr:nvSpPr>
      <xdr:spPr>
        <a:xfrm>
          <a:off x="17554575" y="99807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157299</xdr:rowOff>
    </xdr:from>
    <xdr:to>
      <xdr:col>107</xdr:col>
      <xdr:colOff>50800</xdr:colOff>
      <xdr:row>61</xdr:row>
      <xdr:rowOff>160565</xdr:rowOff>
    </xdr:to>
    <xdr:cxnSp macro="">
      <xdr:nvCxnSpPr>
        <xdr:cNvPr id="588" name="直線コネクタ 587">
          <a:extLst>
            <a:ext uri="{FF2B5EF4-FFF2-40B4-BE49-F238E27FC236}">
              <a16:creationId xmlns:a16="http://schemas.microsoft.com/office/drawing/2014/main" id="{0695C439-6DF3-400F-8A2C-0B382C44B510}"/>
            </a:ext>
          </a:extLst>
        </xdr:cNvPr>
        <xdr:cNvCxnSpPr/>
      </xdr:nvCxnSpPr>
      <xdr:spPr>
        <a:xfrm>
          <a:off x="17602200" y="10037899"/>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589" name="n_1aveValue【学校施設】&#10;一人当たり面積">
          <a:extLst>
            <a:ext uri="{FF2B5EF4-FFF2-40B4-BE49-F238E27FC236}">
              <a16:creationId xmlns:a16="http://schemas.microsoft.com/office/drawing/2014/main" id="{7C22035A-40A2-4641-876C-BC485BF9A0A3}"/>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90" name="n_2aveValue【学校施設】&#10;一人当たり面積">
          <a:extLst>
            <a:ext uri="{FF2B5EF4-FFF2-40B4-BE49-F238E27FC236}">
              <a16:creationId xmlns:a16="http://schemas.microsoft.com/office/drawing/2014/main" id="{125D16AA-E11F-4CFF-B3F4-31B3274D3341}"/>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591" name="n_3aveValue【学校施設】&#10;一人当たり面積">
          <a:extLst>
            <a:ext uri="{FF2B5EF4-FFF2-40B4-BE49-F238E27FC236}">
              <a16:creationId xmlns:a16="http://schemas.microsoft.com/office/drawing/2014/main" id="{6B3E25F7-9210-4FA2-979F-7748D06754B5}"/>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592" name="n_4aveValue【学校施設】&#10;一人当たり面積">
          <a:extLst>
            <a:ext uri="{FF2B5EF4-FFF2-40B4-BE49-F238E27FC236}">
              <a16:creationId xmlns:a16="http://schemas.microsoft.com/office/drawing/2014/main" id="{964329B1-F492-4CAB-B121-0B483D632D6D}"/>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57530</xdr:rowOff>
    </xdr:from>
    <xdr:ext cx="469744" cy="259045"/>
    <xdr:sp macro="" textlink="">
      <xdr:nvSpPr>
        <xdr:cNvPr id="593" name="n_1mainValue【学校施設】&#10;一人当たり面積">
          <a:extLst>
            <a:ext uri="{FF2B5EF4-FFF2-40B4-BE49-F238E27FC236}">
              <a16:creationId xmlns:a16="http://schemas.microsoft.com/office/drawing/2014/main" id="{D8D37108-AEBC-4535-BB0D-CEB08B9B9E6B}"/>
            </a:ext>
          </a:extLst>
        </xdr:cNvPr>
        <xdr:cNvSpPr txBox="1"/>
      </xdr:nvSpPr>
      <xdr:spPr>
        <a:xfrm>
          <a:off x="18983402"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56442</xdr:rowOff>
    </xdr:from>
    <xdr:ext cx="469744" cy="259045"/>
    <xdr:sp macro="" textlink="">
      <xdr:nvSpPr>
        <xdr:cNvPr id="594" name="n_2mainValue【学校施設】&#10;一人当たり面積">
          <a:extLst>
            <a:ext uri="{FF2B5EF4-FFF2-40B4-BE49-F238E27FC236}">
              <a16:creationId xmlns:a16="http://schemas.microsoft.com/office/drawing/2014/main" id="{3BDD01DC-F3C6-4AE0-AE03-378DD197C19A}"/>
            </a:ext>
          </a:extLst>
        </xdr:cNvPr>
        <xdr:cNvSpPr txBox="1"/>
      </xdr:nvSpPr>
      <xdr:spPr>
        <a:xfrm>
          <a:off x="18183302" y="97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53176</xdr:rowOff>
    </xdr:from>
    <xdr:ext cx="469744" cy="259045"/>
    <xdr:sp macro="" textlink="">
      <xdr:nvSpPr>
        <xdr:cNvPr id="595" name="n_3mainValue【学校施設】&#10;一人当たり面積">
          <a:extLst>
            <a:ext uri="{FF2B5EF4-FFF2-40B4-BE49-F238E27FC236}">
              <a16:creationId xmlns:a16="http://schemas.microsoft.com/office/drawing/2014/main" id="{92564656-406C-4C38-ADEB-234DF6F61A2F}"/>
            </a:ext>
          </a:extLst>
        </xdr:cNvPr>
        <xdr:cNvSpPr txBox="1"/>
      </xdr:nvSpPr>
      <xdr:spPr>
        <a:xfrm>
          <a:off x="17383202" y="976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D66BDB7F-EBBA-41C9-82DC-060EB4879D3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B7382EBF-9725-47E1-A9CD-B3914BB349CD}"/>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B950BD96-A21D-4204-A9FA-ACF6B1FB428B}"/>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6C3D8546-6274-4891-8610-72908B618E59}"/>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E427EE03-4FA0-47FE-BFC2-F20C60ED9E3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365D2E3A-EB87-4A8E-A45D-DBA21EACF2C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DB02065A-8C25-4018-9685-F78578F276D7}"/>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FAF03BBB-9D94-4DE6-B0F1-C796F474BE0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45D4C228-81FE-4E83-B106-FCCB0CDAEB8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751ADE2C-9480-41D3-8AF2-F59F125DB20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DF617E79-5667-4FAF-BB11-A52CADC8C8CC}"/>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07" name="直線コネクタ 606">
          <a:extLst>
            <a:ext uri="{FF2B5EF4-FFF2-40B4-BE49-F238E27FC236}">
              <a16:creationId xmlns:a16="http://schemas.microsoft.com/office/drawing/2014/main" id="{E73D6A73-BADC-4F31-81EA-0E6A9BA64288}"/>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08" name="テキスト ボックス 607">
          <a:extLst>
            <a:ext uri="{FF2B5EF4-FFF2-40B4-BE49-F238E27FC236}">
              <a16:creationId xmlns:a16="http://schemas.microsoft.com/office/drawing/2014/main" id="{DCCF7EE1-35E5-4B4E-A5DC-80BB0B290564}"/>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09" name="直線コネクタ 608">
          <a:extLst>
            <a:ext uri="{FF2B5EF4-FFF2-40B4-BE49-F238E27FC236}">
              <a16:creationId xmlns:a16="http://schemas.microsoft.com/office/drawing/2014/main" id="{D9C8D425-14F9-4951-B94A-C1FF0985548F}"/>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10" name="テキスト ボックス 609">
          <a:extLst>
            <a:ext uri="{FF2B5EF4-FFF2-40B4-BE49-F238E27FC236}">
              <a16:creationId xmlns:a16="http://schemas.microsoft.com/office/drawing/2014/main" id="{989A0A80-D86D-47F6-8375-40433A07F8FA}"/>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11" name="直線コネクタ 610">
          <a:extLst>
            <a:ext uri="{FF2B5EF4-FFF2-40B4-BE49-F238E27FC236}">
              <a16:creationId xmlns:a16="http://schemas.microsoft.com/office/drawing/2014/main" id="{DBB174D5-6C07-4821-ACD3-CF7B186D1D35}"/>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12" name="テキスト ボックス 611">
          <a:extLst>
            <a:ext uri="{FF2B5EF4-FFF2-40B4-BE49-F238E27FC236}">
              <a16:creationId xmlns:a16="http://schemas.microsoft.com/office/drawing/2014/main" id="{4923FBF1-4795-4EE2-AFC2-7A71333DCCD1}"/>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a:extLst>
            <a:ext uri="{FF2B5EF4-FFF2-40B4-BE49-F238E27FC236}">
              <a16:creationId xmlns:a16="http://schemas.microsoft.com/office/drawing/2014/main" id="{42FA3071-BAFE-476C-8297-A828EEE1513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a:extLst>
            <a:ext uri="{FF2B5EF4-FFF2-40B4-BE49-F238E27FC236}">
              <a16:creationId xmlns:a16="http://schemas.microsoft.com/office/drawing/2014/main" id="{2A709551-530D-4E54-A846-929857F61DAA}"/>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15" name="直線コネクタ 614">
          <a:extLst>
            <a:ext uri="{FF2B5EF4-FFF2-40B4-BE49-F238E27FC236}">
              <a16:creationId xmlns:a16="http://schemas.microsoft.com/office/drawing/2014/main" id="{E16DF98D-EC0F-46B0-AC5C-A6B24970D6C2}"/>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16" name="テキスト ボックス 615">
          <a:extLst>
            <a:ext uri="{FF2B5EF4-FFF2-40B4-BE49-F238E27FC236}">
              <a16:creationId xmlns:a16="http://schemas.microsoft.com/office/drawing/2014/main" id="{04A1409D-126C-4B31-B877-C59730C243F9}"/>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17" name="直線コネクタ 616">
          <a:extLst>
            <a:ext uri="{FF2B5EF4-FFF2-40B4-BE49-F238E27FC236}">
              <a16:creationId xmlns:a16="http://schemas.microsoft.com/office/drawing/2014/main" id="{0F44EB7C-08E1-4411-B28F-2F22F7625AF4}"/>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18" name="テキスト ボックス 617">
          <a:extLst>
            <a:ext uri="{FF2B5EF4-FFF2-40B4-BE49-F238E27FC236}">
              <a16:creationId xmlns:a16="http://schemas.microsoft.com/office/drawing/2014/main" id="{6038DBE2-B9DF-4FC0-83F6-306AA9F7F87F}"/>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19" name="直線コネクタ 618">
          <a:extLst>
            <a:ext uri="{FF2B5EF4-FFF2-40B4-BE49-F238E27FC236}">
              <a16:creationId xmlns:a16="http://schemas.microsoft.com/office/drawing/2014/main" id="{93E93F75-361C-4B1B-B312-A2FD85BB9EBA}"/>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20" name="テキスト ボックス 619">
          <a:extLst>
            <a:ext uri="{FF2B5EF4-FFF2-40B4-BE49-F238E27FC236}">
              <a16:creationId xmlns:a16="http://schemas.microsoft.com/office/drawing/2014/main" id="{2AFCDF5E-5523-47FB-AD07-7FCAEA4ED16C}"/>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A5C61D71-6554-4083-9B0A-C3049CE46A9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2" name="テキスト ボックス 621">
          <a:extLst>
            <a:ext uri="{FF2B5EF4-FFF2-40B4-BE49-F238E27FC236}">
              <a16:creationId xmlns:a16="http://schemas.microsoft.com/office/drawing/2014/main" id="{3D4C15E8-ADD8-44C0-8495-C0965DF71EC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a:extLst>
            <a:ext uri="{FF2B5EF4-FFF2-40B4-BE49-F238E27FC236}">
              <a16:creationId xmlns:a16="http://schemas.microsoft.com/office/drawing/2014/main" id="{DCD78A79-4385-44F2-8E5C-221BD6B3EAC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624" name="直線コネクタ 623">
          <a:extLst>
            <a:ext uri="{FF2B5EF4-FFF2-40B4-BE49-F238E27FC236}">
              <a16:creationId xmlns:a16="http://schemas.microsoft.com/office/drawing/2014/main" id="{67F480F5-0FB0-46F3-BD14-4F5223FA8256}"/>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625" name="【児童館】&#10;有形固定資産減価償却率最小値テキスト">
          <a:extLst>
            <a:ext uri="{FF2B5EF4-FFF2-40B4-BE49-F238E27FC236}">
              <a16:creationId xmlns:a16="http://schemas.microsoft.com/office/drawing/2014/main" id="{9EDF225B-9E8F-4FE9-B176-C3BEF6C28792}"/>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626" name="直線コネクタ 625">
          <a:extLst>
            <a:ext uri="{FF2B5EF4-FFF2-40B4-BE49-F238E27FC236}">
              <a16:creationId xmlns:a16="http://schemas.microsoft.com/office/drawing/2014/main" id="{71792485-73D7-423D-8A5E-16B2312F2360}"/>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627" name="【児童館】&#10;有形固定資産減価償却率最大値テキスト">
          <a:extLst>
            <a:ext uri="{FF2B5EF4-FFF2-40B4-BE49-F238E27FC236}">
              <a16:creationId xmlns:a16="http://schemas.microsoft.com/office/drawing/2014/main" id="{B23702F3-CAE2-44F6-ABE1-38AD788433A5}"/>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628" name="直線コネクタ 627">
          <a:extLst>
            <a:ext uri="{FF2B5EF4-FFF2-40B4-BE49-F238E27FC236}">
              <a16:creationId xmlns:a16="http://schemas.microsoft.com/office/drawing/2014/main" id="{74DD2058-68C1-4565-96A7-924ACA90589B}"/>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629" name="【児童館】&#10;有形固定資産減価償却率平均値テキスト">
          <a:extLst>
            <a:ext uri="{FF2B5EF4-FFF2-40B4-BE49-F238E27FC236}">
              <a16:creationId xmlns:a16="http://schemas.microsoft.com/office/drawing/2014/main" id="{E191B610-3E78-4C50-933C-C8B5F71B899B}"/>
            </a:ext>
          </a:extLst>
        </xdr:cNvPr>
        <xdr:cNvSpPr txBox="1"/>
      </xdr:nvSpPr>
      <xdr:spPr>
        <a:xfrm>
          <a:off x="14735175" y="13279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30" name="フローチャート: 判断 629">
          <a:extLst>
            <a:ext uri="{FF2B5EF4-FFF2-40B4-BE49-F238E27FC236}">
              <a16:creationId xmlns:a16="http://schemas.microsoft.com/office/drawing/2014/main" id="{B713188A-E290-40F5-84BB-C1F7F6782FE3}"/>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31" name="フローチャート: 判断 630">
          <a:extLst>
            <a:ext uri="{FF2B5EF4-FFF2-40B4-BE49-F238E27FC236}">
              <a16:creationId xmlns:a16="http://schemas.microsoft.com/office/drawing/2014/main" id="{F0C7EB6E-9FFA-4F77-BC4A-649AFEB47A6A}"/>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32" name="フローチャート: 判断 631">
          <a:extLst>
            <a:ext uri="{FF2B5EF4-FFF2-40B4-BE49-F238E27FC236}">
              <a16:creationId xmlns:a16="http://schemas.microsoft.com/office/drawing/2014/main" id="{9545CF8E-37BB-4971-9B57-5170AC427B61}"/>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633" name="フローチャート: 判断 632">
          <a:extLst>
            <a:ext uri="{FF2B5EF4-FFF2-40B4-BE49-F238E27FC236}">
              <a16:creationId xmlns:a16="http://schemas.microsoft.com/office/drawing/2014/main" id="{6BFF3720-84E8-4590-ABEC-E23CC3416F24}"/>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634" name="フローチャート: 判断 633">
          <a:extLst>
            <a:ext uri="{FF2B5EF4-FFF2-40B4-BE49-F238E27FC236}">
              <a16:creationId xmlns:a16="http://schemas.microsoft.com/office/drawing/2014/main" id="{C8E45280-C5C5-458A-9A71-8E6869CD85D8}"/>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45068536-9510-4512-B94E-0200E212EA6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D2391DE-876D-4ADA-B8F0-9E5E966D975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C02418DD-E874-43F8-AC0C-39872D95E4D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B5307E3-68E0-4CFB-83F3-CA05376CC1C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B2641A90-DD29-4CF4-922B-D7EC24E3851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167323</xdr:rowOff>
    </xdr:from>
    <xdr:to>
      <xdr:col>85</xdr:col>
      <xdr:colOff>177800</xdr:colOff>
      <xdr:row>78</xdr:row>
      <xdr:rowOff>97473</xdr:rowOff>
    </xdr:to>
    <xdr:sp macro="" textlink="">
      <xdr:nvSpPr>
        <xdr:cNvPr id="640" name="楕円 639">
          <a:extLst>
            <a:ext uri="{FF2B5EF4-FFF2-40B4-BE49-F238E27FC236}">
              <a16:creationId xmlns:a16="http://schemas.microsoft.com/office/drawing/2014/main" id="{85726E96-95F5-4719-BC4F-6B6C362A7237}"/>
            </a:ext>
          </a:extLst>
        </xdr:cNvPr>
        <xdr:cNvSpPr/>
      </xdr:nvSpPr>
      <xdr:spPr>
        <a:xfrm>
          <a:off x="14649450" y="126323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120350</xdr:rowOff>
    </xdr:from>
    <xdr:ext cx="405111" cy="259045"/>
    <xdr:sp macro="" textlink="">
      <xdr:nvSpPr>
        <xdr:cNvPr id="641" name="【児童館】&#10;有形固定資産減価償却率該当値テキスト">
          <a:extLst>
            <a:ext uri="{FF2B5EF4-FFF2-40B4-BE49-F238E27FC236}">
              <a16:creationId xmlns:a16="http://schemas.microsoft.com/office/drawing/2014/main" id="{0AD44320-20D6-4826-8AFE-43182DB83A16}"/>
            </a:ext>
          </a:extLst>
        </xdr:cNvPr>
        <xdr:cNvSpPr txBox="1"/>
      </xdr:nvSpPr>
      <xdr:spPr>
        <a:xfrm>
          <a:off x="14735175" y="1259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161607</xdr:rowOff>
    </xdr:from>
    <xdr:to>
      <xdr:col>81</xdr:col>
      <xdr:colOff>101600</xdr:colOff>
      <xdr:row>78</xdr:row>
      <xdr:rowOff>91757</xdr:rowOff>
    </xdr:to>
    <xdr:sp macro="" textlink="">
      <xdr:nvSpPr>
        <xdr:cNvPr id="642" name="楕円 641">
          <a:extLst>
            <a:ext uri="{FF2B5EF4-FFF2-40B4-BE49-F238E27FC236}">
              <a16:creationId xmlns:a16="http://schemas.microsoft.com/office/drawing/2014/main" id="{2764AC31-7315-4BA3-8052-038266E79F86}"/>
            </a:ext>
          </a:extLst>
        </xdr:cNvPr>
        <xdr:cNvSpPr/>
      </xdr:nvSpPr>
      <xdr:spPr>
        <a:xfrm>
          <a:off x="13887450" y="1263300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40957</xdr:rowOff>
    </xdr:from>
    <xdr:to>
      <xdr:col>85</xdr:col>
      <xdr:colOff>127000</xdr:colOff>
      <xdr:row>78</xdr:row>
      <xdr:rowOff>46673</xdr:rowOff>
    </xdr:to>
    <xdr:cxnSp macro="">
      <xdr:nvCxnSpPr>
        <xdr:cNvPr id="643" name="直線コネクタ 642">
          <a:extLst>
            <a:ext uri="{FF2B5EF4-FFF2-40B4-BE49-F238E27FC236}">
              <a16:creationId xmlns:a16="http://schemas.microsoft.com/office/drawing/2014/main" id="{C0D30501-6A70-4A69-872B-D4C3AE9766D4}"/>
            </a:ext>
          </a:extLst>
        </xdr:cNvPr>
        <xdr:cNvCxnSpPr/>
      </xdr:nvCxnSpPr>
      <xdr:spPr>
        <a:xfrm>
          <a:off x="13935075" y="12671107"/>
          <a:ext cx="762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644" name="楕円 643">
          <a:extLst>
            <a:ext uri="{FF2B5EF4-FFF2-40B4-BE49-F238E27FC236}">
              <a16:creationId xmlns:a16="http://schemas.microsoft.com/office/drawing/2014/main" id="{7F8BA8C4-8EBF-411F-9089-9029A593CB9F}"/>
            </a:ext>
          </a:extLst>
        </xdr:cNvPr>
        <xdr:cNvSpPr/>
      </xdr:nvSpPr>
      <xdr:spPr>
        <a:xfrm>
          <a:off x="13096875" y="12637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40957</xdr:rowOff>
    </xdr:from>
    <xdr:to>
      <xdr:col>81</xdr:col>
      <xdr:colOff>50800</xdr:colOff>
      <xdr:row>78</xdr:row>
      <xdr:rowOff>60961</xdr:rowOff>
    </xdr:to>
    <xdr:cxnSp macro="">
      <xdr:nvCxnSpPr>
        <xdr:cNvPr id="645" name="直線コネクタ 644">
          <a:extLst>
            <a:ext uri="{FF2B5EF4-FFF2-40B4-BE49-F238E27FC236}">
              <a16:creationId xmlns:a16="http://schemas.microsoft.com/office/drawing/2014/main" id="{C28FF624-E0B6-4963-9068-9D736A694E06}"/>
            </a:ext>
          </a:extLst>
        </xdr:cNvPr>
        <xdr:cNvCxnSpPr/>
      </xdr:nvCxnSpPr>
      <xdr:spPr>
        <a:xfrm flipV="1">
          <a:off x="13144500" y="12671107"/>
          <a:ext cx="790575" cy="2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24448</xdr:rowOff>
    </xdr:from>
    <xdr:to>
      <xdr:col>72</xdr:col>
      <xdr:colOff>38100</xdr:colOff>
      <xdr:row>78</xdr:row>
      <xdr:rowOff>126048</xdr:rowOff>
    </xdr:to>
    <xdr:sp macro="" textlink="">
      <xdr:nvSpPr>
        <xdr:cNvPr id="646" name="楕円 645">
          <a:extLst>
            <a:ext uri="{FF2B5EF4-FFF2-40B4-BE49-F238E27FC236}">
              <a16:creationId xmlns:a16="http://schemas.microsoft.com/office/drawing/2014/main" id="{75119C40-5DCF-4DD1-9D3E-548E60FE8328}"/>
            </a:ext>
          </a:extLst>
        </xdr:cNvPr>
        <xdr:cNvSpPr/>
      </xdr:nvSpPr>
      <xdr:spPr>
        <a:xfrm>
          <a:off x="12296775" y="126577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60961</xdr:rowOff>
    </xdr:from>
    <xdr:to>
      <xdr:col>76</xdr:col>
      <xdr:colOff>114300</xdr:colOff>
      <xdr:row>78</xdr:row>
      <xdr:rowOff>75248</xdr:rowOff>
    </xdr:to>
    <xdr:cxnSp macro="">
      <xdr:nvCxnSpPr>
        <xdr:cNvPr id="647" name="直線コネクタ 646">
          <a:extLst>
            <a:ext uri="{FF2B5EF4-FFF2-40B4-BE49-F238E27FC236}">
              <a16:creationId xmlns:a16="http://schemas.microsoft.com/office/drawing/2014/main" id="{5EF67670-E8FA-4C9A-B05B-695B7880C172}"/>
            </a:ext>
          </a:extLst>
        </xdr:cNvPr>
        <xdr:cNvCxnSpPr/>
      </xdr:nvCxnSpPr>
      <xdr:spPr>
        <a:xfrm flipV="1">
          <a:off x="12344400" y="12694286"/>
          <a:ext cx="8001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48" name="n_1aveValue【児童館】&#10;有形固定資産減価償却率">
          <a:extLst>
            <a:ext uri="{FF2B5EF4-FFF2-40B4-BE49-F238E27FC236}">
              <a16:creationId xmlns:a16="http://schemas.microsoft.com/office/drawing/2014/main" id="{D201B5A8-7EEE-49F6-A7DA-941E0ED013C4}"/>
            </a:ext>
          </a:extLst>
        </xdr:cNvPr>
        <xdr:cNvSpPr txBox="1"/>
      </xdr:nvSpPr>
      <xdr:spPr>
        <a:xfrm>
          <a:off x="13745219"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649" name="n_2aveValue【児童館】&#10;有形固定資産減価償却率">
          <a:extLst>
            <a:ext uri="{FF2B5EF4-FFF2-40B4-BE49-F238E27FC236}">
              <a16:creationId xmlns:a16="http://schemas.microsoft.com/office/drawing/2014/main" id="{65A49495-8896-4627-A583-58152D942822}"/>
            </a:ext>
          </a:extLst>
        </xdr:cNvPr>
        <xdr:cNvSpPr txBox="1"/>
      </xdr:nvSpPr>
      <xdr:spPr>
        <a:xfrm>
          <a:off x="12964169"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650" name="n_3aveValue【児童館】&#10;有形固定資産減価償却率">
          <a:extLst>
            <a:ext uri="{FF2B5EF4-FFF2-40B4-BE49-F238E27FC236}">
              <a16:creationId xmlns:a16="http://schemas.microsoft.com/office/drawing/2014/main" id="{94138506-1513-4F97-8F4D-6B37A264281E}"/>
            </a:ext>
          </a:extLst>
        </xdr:cNvPr>
        <xdr:cNvSpPr txBox="1"/>
      </xdr:nvSpPr>
      <xdr:spPr>
        <a:xfrm>
          <a:off x="12164069" y="1335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651" name="n_4aveValue【児童館】&#10;有形固定資産減価償却率">
          <a:extLst>
            <a:ext uri="{FF2B5EF4-FFF2-40B4-BE49-F238E27FC236}">
              <a16:creationId xmlns:a16="http://schemas.microsoft.com/office/drawing/2014/main" id="{5C01CAC1-58B2-4F9F-8635-E1DE17CEEAED}"/>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108284</xdr:rowOff>
    </xdr:from>
    <xdr:ext cx="405111" cy="259045"/>
    <xdr:sp macro="" textlink="">
      <xdr:nvSpPr>
        <xdr:cNvPr id="652" name="n_1mainValue【児童館】&#10;有形固定資産減価償却率">
          <a:extLst>
            <a:ext uri="{FF2B5EF4-FFF2-40B4-BE49-F238E27FC236}">
              <a16:creationId xmlns:a16="http://schemas.microsoft.com/office/drawing/2014/main" id="{617227D5-30B8-4081-B7F4-B22C03C8EDF1}"/>
            </a:ext>
          </a:extLst>
        </xdr:cNvPr>
        <xdr:cNvSpPr txBox="1"/>
      </xdr:nvSpPr>
      <xdr:spPr>
        <a:xfrm>
          <a:off x="13745219" y="1241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653" name="n_2mainValue【児童館】&#10;有形固定資産減価償却率">
          <a:extLst>
            <a:ext uri="{FF2B5EF4-FFF2-40B4-BE49-F238E27FC236}">
              <a16:creationId xmlns:a16="http://schemas.microsoft.com/office/drawing/2014/main" id="{B9386DFB-804A-4563-A9BC-785620669F74}"/>
            </a:ext>
          </a:extLst>
        </xdr:cNvPr>
        <xdr:cNvSpPr txBox="1"/>
      </xdr:nvSpPr>
      <xdr:spPr>
        <a:xfrm>
          <a:off x="12964169" y="1243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142575</xdr:rowOff>
    </xdr:from>
    <xdr:ext cx="405111" cy="259045"/>
    <xdr:sp macro="" textlink="">
      <xdr:nvSpPr>
        <xdr:cNvPr id="654" name="n_3mainValue【児童館】&#10;有形固定資産減価償却率">
          <a:extLst>
            <a:ext uri="{FF2B5EF4-FFF2-40B4-BE49-F238E27FC236}">
              <a16:creationId xmlns:a16="http://schemas.microsoft.com/office/drawing/2014/main" id="{895FCFB4-33D2-4D68-A7AF-02A9663D3A32}"/>
            </a:ext>
          </a:extLst>
        </xdr:cNvPr>
        <xdr:cNvSpPr txBox="1"/>
      </xdr:nvSpPr>
      <xdr:spPr>
        <a:xfrm>
          <a:off x="12164069" y="124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4988F68A-C9D6-4A52-A0EF-1699931705F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C43D1018-0B83-43B0-9E77-4BF3B45DE45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9BF215DE-26F2-4E29-AC14-1D7BB8B8E84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40104A98-A0CC-4CBD-9C96-FD45C974FA3C}"/>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E0A54FDC-F4B6-478C-8625-DECECC6CB58D}"/>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95970327-382D-49C4-8F2B-E45CB482667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6C2E4818-51D4-4E61-8DEF-CD26F7746CE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A884C115-656D-4D47-808A-C5C15415963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6EE5889F-7863-435B-9544-991814382BF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26F49584-9636-4E1B-8E95-61E6F995940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a16="http://schemas.microsoft.com/office/drawing/2014/main" id="{3F4BD442-3216-473C-8B71-6DBB411E4C2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A986BB22-51AB-4B2B-AD2A-EC791CCF52F7}"/>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a16="http://schemas.microsoft.com/office/drawing/2014/main" id="{5423A8C8-D4CD-486F-9E5A-83F87B40855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a:extLst>
            <a:ext uri="{FF2B5EF4-FFF2-40B4-BE49-F238E27FC236}">
              <a16:creationId xmlns:a16="http://schemas.microsoft.com/office/drawing/2014/main" id="{E29CE947-BAAC-4CA6-95CC-98298AABEB7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a16="http://schemas.microsoft.com/office/drawing/2014/main" id="{83D46AAC-7A36-4392-8ED8-165DA91E011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a:extLst>
            <a:ext uri="{FF2B5EF4-FFF2-40B4-BE49-F238E27FC236}">
              <a16:creationId xmlns:a16="http://schemas.microsoft.com/office/drawing/2014/main" id="{0B1D4F1F-0A23-4DC2-A0D5-0E14EF30379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a16="http://schemas.microsoft.com/office/drawing/2014/main" id="{2BB9145C-5A8C-4225-9ED3-8180390DCF23}"/>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a:extLst>
            <a:ext uri="{FF2B5EF4-FFF2-40B4-BE49-F238E27FC236}">
              <a16:creationId xmlns:a16="http://schemas.microsoft.com/office/drawing/2014/main" id="{95B7AF45-7B66-4CF3-9940-41AFBBF70CC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a16="http://schemas.microsoft.com/office/drawing/2014/main" id="{E4F2F731-E6D0-4343-B76F-699E4956D11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CA24DEDC-9457-41BC-8B91-0EB2F86712B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60CD6E23-9F39-4490-9C17-C810ED0D169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7D0A4E1F-EE70-49B3-A1B1-202444797AB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a:extLst>
            <a:ext uri="{FF2B5EF4-FFF2-40B4-BE49-F238E27FC236}">
              <a16:creationId xmlns:a16="http://schemas.microsoft.com/office/drawing/2014/main" id="{432E9C70-0FFD-41D6-BEE9-F5E4E2EC288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78" name="直線コネクタ 677">
          <a:extLst>
            <a:ext uri="{FF2B5EF4-FFF2-40B4-BE49-F238E27FC236}">
              <a16:creationId xmlns:a16="http://schemas.microsoft.com/office/drawing/2014/main" id="{4A193B1B-49C2-40E6-80AC-243F6061E83F}"/>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9" name="【児童館】&#10;一人当たり面積最小値テキスト">
          <a:extLst>
            <a:ext uri="{FF2B5EF4-FFF2-40B4-BE49-F238E27FC236}">
              <a16:creationId xmlns:a16="http://schemas.microsoft.com/office/drawing/2014/main" id="{98D09876-BD72-43DC-841C-C9F36CB83B7B}"/>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80" name="直線コネクタ 679">
          <a:extLst>
            <a:ext uri="{FF2B5EF4-FFF2-40B4-BE49-F238E27FC236}">
              <a16:creationId xmlns:a16="http://schemas.microsoft.com/office/drawing/2014/main" id="{B507EFC9-4F83-4F87-ABFF-DBACE9649396}"/>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81" name="【児童館】&#10;一人当たり面積最大値テキスト">
          <a:extLst>
            <a:ext uri="{FF2B5EF4-FFF2-40B4-BE49-F238E27FC236}">
              <a16:creationId xmlns:a16="http://schemas.microsoft.com/office/drawing/2014/main" id="{8DE26C8D-06D3-4C63-99C3-02918AE2C234}"/>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82" name="直線コネクタ 681">
          <a:extLst>
            <a:ext uri="{FF2B5EF4-FFF2-40B4-BE49-F238E27FC236}">
              <a16:creationId xmlns:a16="http://schemas.microsoft.com/office/drawing/2014/main" id="{60898528-473D-45E9-8FC1-417C5B9A8F2D}"/>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83" name="【児童館】&#10;一人当たり面積平均値テキスト">
          <a:extLst>
            <a:ext uri="{FF2B5EF4-FFF2-40B4-BE49-F238E27FC236}">
              <a16:creationId xmlns:a16="http://schemas.microsoft.com/office/drawing/2014/main" id="{E609417E-3718-4955-A18E-9055FD4649A1}"/>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フローチャート: 判断 683">
          <a:extLst>
            <a:ext uri="{FF2B5EF4-FFF2-40B4-BE49-F238E27FC236}">
              <a16:creationId xmlns:a16="http://schemas.microsoft.com/office/drawing/2014/main" id="{B9F41E01-AA00-4A35-B455-31F81029D214}"/>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85" name="フローチャート: 判断 684">
          <a:extLst>
            <a:ext uri="{FF2B5EF4-FFF2-40B4-BE49-F238E27FC236}">
              <a16:creationId xmlns:a16="http://schemas.microsoft.com/office/drawing/2014/main" id="{F6D7A203-866A-4CE5-90F9-11C1DA6ADC4E}"/>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86" name="フローチャート: 判断 685">
          <a:extLst>
            <a:ext uri="{FF2B5EF4-FFF2-40B4-BE49-F238E27FC236}">
              <a16:creationId xmlns:a16="http://schemas.microsoft.com/office/drawing/2014/main" id="{0DB4A80C-40DA-458D-AE12-B7BC97139093}"/>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87" name="フローチャート: 判断 686">
          <a:extLst>
            <a:ext uri="{FF2B5EF4-FFF2-40B4-BE49-F238E27FC236}">
              <a16:creationId xmlns:a16="http://schemas.microsoft.com/office/drawing/2014/main" id="{4711EF25-FEBE-4B26-85BF-9B1FC0302EF5}"/>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88" name="フローチャート: 判断 687">
          <a:extLst>
            <a:ext uri="{FF2B5EF4-FFF2-40B4-BE49-F238E27FC236}">
              <a16:creationId xmlns:a16="http://schemas.microsoft.com/office/drawing/2014/main" id="{0A727F26-DCCA-4424-B854-6AA9979AD386}"/>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89E37388-8902-4CED-985A-AED8141389F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C0B96890-D3AD-4280-A9A4-3197C0EFBE6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C15C07EB-A9C3-4736-9263-1134BBA3981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5EB84F8C-F5D9-41DD-BAB8-C0D84A791A7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582C1E9-5754-47A5-AA84-2BC472ABAF2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694" name="楕円 693">
          <a:extLst>
            <a:ext uri="{FF2B5EF4-FFF2-40B4-BE49-F238E27FC236}">
              <a16:creationId xmlns:a16="http://schemas.microsoft.com/office/drawing/2014/main" id="{24EB1F68-9D08-486B-8C14-0A90317B77F1}"/>
            </a:ext>
          </a:extLst>
        </xdr:cNvPr>
        <xdr:cNvSpPr/>
      </xdr:nvSpPr>
      <xdr:spPr>
        <a:xfrm>
          <a:off x="19897725"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695" name="【児童館】&#10;一人当たり面積該当値テキスト">
          <a:extLst>
            <a:ext uri="{FF2B5EF4-FFF2-40B4-BE49-F238E27FC236}">
              <a16:creationId xmlns:a16="http://schemas.microsoft.com/office/drawing/2014/main" id="{78EBC97B-BB08-4485-A9DE-DE6E94E76C6A}"/>
            </a:ext>
          </a:extLst>
        </xdr:cNvPr>
        <xdr:cNvSpPr txBox="1"/>
      </xdr:nvSpPr>
      <xdr:spPr>
        <a:xfrm>
          <a:off x="19992975"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96" name="楕円 695">
          <a:extLst>
            <a:ext uri="{FF2B5EF4-FFF2-40B4-BE49-F238E27FC236}">
              <a16:creationId xmlns:a16="http://schemas.microsoft.com/office/drawing/2014/main" id="{5038C43D-5931-4FB8-AEC2-C190EE62AEDB}"/>
            </a:ext>
          </a:extLst>
        </xdr:cNvPr>
        <xdr:cNvSpPr/>
      </xdr:nvSpPr>
      <xdr:spPr>
        <a:xfrm>
          <a:off x="191547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0</xdr:rowOff>
    </xdr:to>
    <xdr:cxnSp macro="">
      <xdr:nvCxnSpPr>
        <xdr:cNvPr id="697" name="直線コネクタ 696">
          <a:extLst>
            <a:ext uri="{FF2B5EF4-FFF2-40B4-BE49-F238E27FC236}">
              <a16:creationId xmlns:a16="http://schemas.microsoft.com/office/drawing/2014/main" id="{9C474C14-37B8-4691-B0BD-F59ECD12AD46}"/>
            </a:ext>
          </a:extLst>
        </xdr:cNvPr>
        <xdr:cNvCxnSpPr/>
      </xdr:nvCxnSpPr>
      <xdr:spPr>
        <a:xfrm flipV="1">
          <a:off x="19202400" y="1292542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698" name="楕円 697">
          <a:extLst>
            <a:ext uri="{FF2B5EF4-FFF2-40B4-BE49-F238E27FC236}">
              <a16:creationId xmlns:a16="http://schemas.microsoft.com/office/drawing/2014/main" id="{3E554948-CFE0-41A3-9BDD-E473E55F7AA3}"/>
            </a:ext>
          </a:extLst>
        </xdr:cNvPr>
        <xdr:cNvSpPr/>
      </xdr:nvSpPr>
      <xdr:spPr>
        <a:xfrm>
          <a:off x="18345150"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80</xdr:row>
      <xdr:rowOff>0</xdr:rowOff>
    </xdr:to>
    <xdr:cxnSp macro="">
      <xdr:nvCxnSpPr>
        <xdr:cNvPr id="699" name="直線コネクタ 698">
          <a:extLst>
            <a:ext uri="{FF2B5EF4-FFF2-40B4-BE49-F238E27FC236}">
              <a16:creationId xmlns:a16="http://schemas.microsoft.com/office/drawing/2014/main" id="{11EF36F9-3D52-4C58-83D4-3AF84A4FA31E}"/>
            </a:ext>
          </a:extLst>
        </xdr:cNvPr>
        <xdr:cNvCxnSpPr/>
      </xdr:nvCxnSpPr>
      <xdr:spPr>
        <a:xfrm>
          <a:off x="18392775" y="129254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00" name="楕円 699">
          <a:extLst>
            <a:ext uri="{FF2B5EF4-FFF2-40B4-BE49-F238E27FC236}">
              <a16:creationId xmlns:a16="http://schemas.microsoft.com/office/drawing/2014/main" id="{EAAF5077-205F-40FE-84BA-0A294DC8A87A}"/>
            </a:ext>
          </a:extLst>
        </xdr:cNvPr>
        <xdr:cNvSpPr/>
      </xdr:nvSpPr>
      <xdr:spPr>
        <a:xfrm>
          <a:off x="17554575"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701" name="直線コネクタ 700">
          <a:extLst>
            <a:ext uri="{FF2B5EF4-FFF2-40B4-BE49-F238E27FC236}">
              <a16:creationId xmlns:a16="http://schemas.microsoft.com/office/drawing/2014/main" id="{F056C9D8-5ACB-4E4B-86B2-B59EF3C8C97B}"/>
            </a:ext>
          </a:extLst>
        </xdr:cNvPr>
        <xdr:cNvCxnSpPr/>
      </xdr:nvCxnSpPr>
      <xdr:spPr>
        <a:xfrm>
          <a:off x="17602200" y="12925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02" name="n_1aveValue【児童館】&#10;一人当たり面積">
          <a:extLst>
            <a:ext uri="{FF2B5EF4-FFF2-40B4-BE49-F238E27FC236}">
              <a16:creationId xmlns:a16="http://schemas.microsoft.com/office/drawing/2014/main" id="{DAC6FB75-B85D-4577-BBFE-93EF30971435}"/>
            </a:ext>
          </a:extLst>
        </xdr:cNvPr>
        <xdr:cNvSpPr txBox="1"/>
      </xdr:nvSpPr>
      <xdr:spPr>
        <a:xfrm>
          <a:off x="189834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03" name="n_2aveValue【児童館】&#10;一人当たり面積">
          <a:extLst>
            <a:ext uri="{FF2B5EF4-FFF2-40B4-BE49-F238E27FC236}">
              <a16:creationId xmlns:a16="http://schemas.microsoft.com/office/drawing/2014/main" id="{E8165EE4-E055-4DF3-A2EE-D920856C6C87}"/>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04" name="n_3aveValue【児童館】&#10;一人当たり面積">
          <a:extLst>
            <a:ext uri="{FF2B5EF4-FFF2-40B4-BE49-F238E27FC236}">
              <a16:creationId xmlns:a16="http://schemas.microsoft.com/office/drawing/2014/main" id="{672225C7-00D7-4774-BE69-73BAEA081767}"/>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5" name="n_4aveValue【児童館】&#10;一人当たり面積">
          <a:extLst>
            <a:ext uri="{FF2B5EF4-FFF2-40B4-BE49-F238E27FC236}">
              <a16:creationId xmlns:a16="http://schemas.microsoft.com/office/drawing/2014/main" id="{05EF6206-771F-4C5F-9EA0-98ABA7E00ADF}"/>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06" name="n_1mainValue【児童館】&#10;一人当たり面積">
          <a:extLst>
            <a:ext uri="{FF2B5EF4-FFF2-40B4-BE49-F238E27FC236}">
              <a16:creationId xmlns:a16="http://schemas.microsoft.com/office/drawing/2014/main" id="{40CCC37F-F584-4384-B1C3-4DC1FD9370FA}"/>
            </a:ext>
          </a:extLst>
        </xdr:cNvPr>
        <xdr:cNvSpPr txBox="1"/>
      </xdr:nvSpPr>
      <xdr:spPr>
        <a:xfrm>
          <a:off x="189834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07" name="n_2mainValue【児童館】&#10;一人当たり面積">
          <a:extLst>
            <a:ext uri="{FF2B5EF4-FFF2-40B4-BE49-F238E27FC236}">
              <a16:creationId xmlns:a16="http://schemas.microsoft.com/office/drawing/2014/main" id="{E7C3B0FA-CC73-43DE-9A3E-3B368641E203}"/>
            </a:ext>
          </a:extLst>
        </xdr:cNvPr>
        <xdr:cNvSpPr txBox="1"/>
      </xdr:nvSpPr>
      <xdr:spPr>
        <a:xfrm>
          <a:off x="181833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08" name="n_3mainValue【児童館】&#10;一人当たり面積">
          <a:extLst>
            <a:ext uri="{FF2B5EF4-FFF2-40B4-BE49-F238E27FC236}">
              <a16:creationId xmlns:a16="http://schemas.microsoft.com/office/drawing/2014/main" id="{E146CB61-6CD6-49D2-97AA-6E55E8BF1F24}"/>
            </a:ext>
          </a:extLst>
        </xdr:cNvPr>
        <xdr:cNvSpPr txBox="1"/>
      </xdr:nvSpPr>
      <xdr:spPr>
        <a:xfrm>
          <a:off x="173832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8209C15C-19B9-4ED1-9B02-6E1286D5591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0BB7A0A3-99EE-442D-9D56-6C0335629C2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AA76BF3A-326C-46DB-A395-09235EE435F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23A3F742-CAD1-4E91-A5CA-596E3C0EDD25}"/>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836CAF67-C6D2-488A-8ED9-32AADF8D96E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5B2C0870-2BE1-4875-8F32-412BB2770B3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824ABA11-5047-47C1-8C0D-90B5F99EB89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3A320D46-1EB8-443F-9E57-1EEB402386A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FC780FE8-0082-4904-951A-C8B4A48CDA8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182F69EF-D98B-4DEB-92CB-E05E7ABF329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9" name="テキスト ボックス 718">
          <a:extLst>
            <a:ext uri="{FF2B5EF4-FFF2-40B4-BE49-F238E27FC236}">
              <a16:creationId xmlns:a16="http://schemas.microsoft.com/office/drawing/2014/main" id="{BFD78E18-36E2-4E6A-827B-E204F3C4B1B5}"/>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0" name="直線コネクタ 719">
          <a:extLst>
            <a:ext uri="{FF2B5EF4-FFF2-40B4-BE49-F238E27FC236}">
              <a16:creationId xmlns:a16="http://schemas.microsoft.com/office/drawing/2014/main" id="{C529C0E1-678B-45BC-BF8F-872826756D0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1" name="テキスト ボックス 720">
          <a:extLst>
            <a:ext uri="{FF2B5EF4-FFF2-40B4-BE49-F238E27FC236}">
              <a16:creationId xmlns:a16="http://schemas.microsoft.com/office/drawing/2014/main" id="{83F8504E-8D4E-4E07-8136-744BDEBB6463}"/>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2" name="直線コネクタ 721">
          <a:extLst>
            <a:ext uri="{FF2B5EF4-FFF2-40B4-BE49-F238E27FC236}">
              <a16:creationId xmlns:a16="http://schemas.microsoft.com/office/drawing/2014/main" id="{ADC2BA0A-247D-40E1-9284-0379630AAEDA}"/>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3" name="テキスト ボックス 722">
          <a:extLst>
            <a:ext uri="{FF2B5EF4-FFF2-40B4-BE49-F238E27FC236}">
              <a16:creationId xmlns:a16="http://schemas.microsoft.com/office/drawing/2014/main" id="{61921D12-8C3D-45BC-BF6C-9DC939E204AB}"/>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4" name="直線コネクタ 723">
          <a:extLst>
            <a:ext uri="{FF2B5EF4-FFF2-40B4-BE49-F238E27FC236}">
              <a16:creationId xmlns:a16="http://schemas.microsoft.com/office/drawing/2014/main" id="{DD10F377-9F4B-447C-BEEE-8D6E92E225A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5" name="テキスト ボックス 724">
          <a:extLst>
            <a:ext uri="{FF2B5EF4-FFF2-40B4-BE49-F238E27FC236}">
              <a16:creationId xmlns:a16="http://schemas.microsoft.com/office/drawing/2014/main" id="{12415ACA-A10E-404D-8A40-60E64566E57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6" name="直線コネクタ 725">
          <a:extLst>
            <a:ext uri="{FF2B5EF4-FFF2-40B4-BE49-F238E27FC236}">
              <a16:creationId xmlns:a16="http://schemas.microsoft.com/office/drawing/2014/main" id="{452A6BE8-9107-40FD-84A7-10CD1EF6B782}"/>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7" name="テキスト ボックス 726">
          <a:extLst>
            <a:ext uri="{FF2B5EF4-FFF2-40B4-BE49-F238E27FC236}">
              <a16:creationId xmlns:a16="http://schemas.microsoft.com/office/drawing/2014/main" id="{191FCE95-6CFB-487D-B898-DDF8BC69E54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8" name="直線コネクタ 727">
          <a:extLst>
            <a:ext uri="{FF2B5EF4-FFF2-40B4-BE49-F238E27FC236}">
              <a16:creationId xmlns:a16="http://schemas.microsoft.com/office/drawing/2014/main" id="{2EC07B48-3F5E-49CF-A835-6362708A849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9" name="テキスト ボックス 728">
          <a:extLst>
            <a:ext uri="{FF2B5EF4-FFF2-40B4-BE49-F238E27FC236}">
              <a16:creationId xmlns:a16="http://schemas.microsoft.com/office/drawing/2014/main" id="{FBE717BC-E9A6-45F4-9980-D81E9319EE7B}"/>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a:extLst>
            <a:ext uri="{FF2B5EF4-FFF2-40B4-BE49-F238E27FC236}">
              <a16:creationId xmlns:a16="http://schemas.microsoft.com/office/drawing/2014/main" id="{F983E2B0-3B80-4734-807F-5345F8889C7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1" name="テキスト ボックス 730">
          <a:extLst>
            <a:ext uri="{FF2B5EF4-FFF2-40B4-BE49-F238E27FC236}">
              <a16:creationId xmlns:a16="http://schemas.microsoft.com/office/drawing/2014/main" id="{7008E3F7-555E-4305-AF69-35EF9708C08D}"/>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a:extLst>
            <a:ext uri="{FF2B5EF4-FFF2-40B4-BE49-F238E27FC236}">
              <a16:creationId xmlns:a16="http://schemas.microsoft.com/office/drawing/2014/main" id="{68754214-4A43-4ADB-90BB-CBD6F132E4E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733" name="直線コネクタ 732">
          <a:extLst>
            <a:ext uri="{FF2B5EF4-FFF2-40B4-BE49-F238E27FC236}">
              <a16:creationId xmlns:a16="http://schemas.microsoft.com/office/drawing/2014/main" id="{6E6B1A2D-0C5F-4041-8747-4FC8082C43CC}"/>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734" name="【公民館】&#10;有形固定資産減価償却率最小値テキスト">
          <a:extLst>
            <a:ext uri="{FF2B5EF4-FFF2-40B4-BE49-F238E27FC236}">
              <a16:creationId xmlns:a16="http://schemas.microsoft.com/office/drawing/2014/main" id="{76646C9E-9196-47FA-AE1A-4F3540F92386}"/>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735" name="直線コネクタ 734">
          <a:extLst>
            <a:ext uri="{FF2B5EF4-FFF2-40B4-BE49-F238E27FC236}">
              <a16:creationId xmlns:a16="http://schemas.microsoft.com/office/drawing/2014/main" id="{B86061FA-C3EF-440E-B1D4-C38DA3C6F496}"/>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36" name="【公民館】&#10;有形固定資産減価償却率最大値テキスト">
          <a:extLst>
            <a:ext uri="{FF2B5EF4-FFF2-40B4-BE49-F238E27FC236}">
              <a16:creationId xmlns:a16="http://schemas.microsoft.com/office/drawing/2014/main" id="{FDDC118D-EA51-4ECA-A501-989B41948A6B}"/>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37" name="直線コネクタ 736">
          <a:extLst>
            <a:ext uri="{FF2B5EF4-FFF2-40B4-BE49-F238E27FC236}">
              <a16:creationId xmlns:a16="http://schemas.microsoft.com/office/drawing/2014/main" id="{6E8DC5CC-1EA5-484B-939E-9EC88A2CE8CE}"/>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53357</xdr:rowOff>
    </xdr:from>
    <xdr:ext cx="405111" cy="259045"/>
    <xdr:sp macro="" textlink="">
      <xdr:nvSpPr>
        <xdr:cNvPr id="738" name="【公民館】&#10;有形固定資産減価償却率平均値テキスト">
          <a:extLst>
            <a:ext uri="{FF2B5EF4-FFF2-40B4-BE49-F238E27FC236}">
              <a16:creationId xmlns:a16="http://schemas.microsoft.com/office/drawing/2014/main" id="{3A9D3131-016E-4D0C-8907-F32700BA915A}"/>
            </a:ext>
          </a:extLst>
        </xdr:cNvPr>
        <xdr:cNvSpPr txBox="1"/>
      </xdr:nvSpPr>
      <xdr:spPr>
        <a:xfrm>
          <a:off x="14735175" y="1689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739" name="フローチャート: 判断 738">
          <a:extLst>
            <a:ext uri="{FF2B5EF4-FFF2-40B4-BE49-F238E27FC236}">
              <a16:creationId xmlns:a16="http://schemas.microsoft.com/office/drawing/2014/main" id="{C1A53707-C78F-49B4-BB1E-96E809B91A73}"/>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40" name="フローチャート: 判断 739">
          <a:extLst>
            <a:ext uri="{FF2B5EF4-FFF2-40B4-BE49-F238E27FC236}">
              <a16:creationId xmlns:a16="http://schemas.microsoft.com/office/drawing/2014/main" id="{3FDBFADA-DB21-4968-9FD4-B1A761C8C149}"/>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41" name="フローチャート: 判断 740">
          <a:extLst>
            <a:ext uri="{FF2B5EF4-FFF2-40B4-BE49-F238E27FC236}">
              <a16:creationId xmlns:a16="http://schemas.microsoft.com/office/drawing/2014/main" id="{B31C1290-01B9-4689-90C1-EEC9F51C8F28}"/>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42" name="フローチャート: 判断 741">
          <a:extLst>
            <a:ext uri="{FF2B5EF4-FFF2-40B4-BE49-F238E27FC236}">
              <a16:creationId xmlns:a16="http://schemas.microsoft.com/office/drawing/2014/main" id="{CA9AB88D-BEBC-40E0-A0C9-08D43A8D98EE}"/>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43" name="フローチャート: 判断 742">
          <a:extLst>
            <a:ext uri="{FF2B5EF4-FFF2-40B4-BE49-F238E27FC236}">
              <a16:creationId xmlns:a16="http://schemas.microsoft.com/office/drawing/2014/main" id="{2B2361B2-6E8E-490B-9ADF-6EF7F99798D2}"/>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61F0CBD-C9ED-4DFC-AC55-7F657C33C64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FC712AD-C976-40AA-B96E-31FAAEE9FC3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3BB32936-B5BD-487E-8F3D-0F6EDB16D6D8}"/>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B434ED1-53EA-4D2F-B400-45792042806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3FF4C53B-3DA2-4B80-8798-B771ED34DB7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749" name="楕円 748">
          <a:extLst>
            <a:ext uri="{FF2B5EF4-FFF2-40B4-BE49-F238E27FC236}">
              <a16:creationId xmlns:a16="http://schemas.microsoft.com/office/drawing/2014/main" id="{54E869D3-FF07-4E6F-B39D-7A0746FC5242}"/>
            </a:ext>
          </a:extLst>
        </xdr:cNvPr>
        <xdr:cNvSpPr/>
      </xdr:nvSpPr>
      <xdr:spPr>
        <a:xfrm>
          <a:off x="14649450" y="166808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750" name="【公民館】&#10;有形固定資産減価償却率該当値テキスト">
          <a:extLst>
            <a:ext uri="{FF2B5EF4-FFF2-40B4-BE49-F238E27FC236}">
              <a16:creationId xmlns:a16="http://schemas.microsoft.com/office/drawing/2014/main" id="{F3F3FD53-BCD5-4EE2-997D-09103CD71218}"/>
            </a:ext>
          </a:extLst>
        </xdr:cNvPr>
        <xdr:cNvSpPr txBox="1"/>
      </xdr:nvSpPr>
      <xdr:spPr>
        <a:xfrm>
          <a:off x="14735175" y="1654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147320</xdr:rowOff>
    </xdr:from>
    <xdr:to>
      <xdr:col>81</xdr:col>
      <xdr:colOff>101600</xdr:colOff>
      <xdr:row>103</xdr:row>
      <xdr:rowOff>77470</xdr:rowOff>
    </xdr:to>
    <xdr:sp macro="" textlink="">
      <xdr:nvSpPr>
        <xdr:cNvPr id="751" name="楕円 750">
          <a:extLst>
            <a:ext uri="{FF2B5EF4-FFF2-40B4-BE49-F238E27FC236}">
              <a16:creationId xmlns:a16="http://schemas.microsoft.com/office/drawing/2014/main" id="{E7C7635E-9F88-40E6-87C4-C817691BF3E9}"/>
            </a:ext>
          </a:extLst>
        </xdr:cNvPr>
        <xdr:cNvSpPr/>
      </xdr:nvSpPr>
      <xdr:spPr>
        <a:xfrm>
          <a:off x="13887450" y="166604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26670</xdr:rowOff>
    </xdr:from>
    <xdr:to>
      <xdr:col>85</xdr:col>
      <xdr:colOff>127000</xdr:colOff>
      <xdr:row>103</xdr:row>
      <xdr:rowOff>53339</xdr:rowOff>
    </xdr:to>
    <xdr:cxnSp macro="">
      <xdr:nvCxnSpPr>
        <xdr:cNvPr id="752" name="直線コネクタ 751">
          <a:extLst>
            <a:ext uri="{FF2B5EF4-FFF2-40B4-BE49-F238E27FC236}">
              <a16:creationId xmlns:a16="http://schemas.microsoft.com/office/drawing/2014/main" id="{44FFEC51-6A57-4E90-A937-4B31536BC83B}"/>
            </a:ext>
          </a:extLst>
        </xdr:cNvPr>
        <xdr:cNvCxnSpPr/>
      </xdr:nvCxnSpPr>
      <xdr:spPr>
        <a:xfrm>
          <a:off x="13935075" y="16708120"/>
          <a:ext cx="762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53" name="楕円 752">
          <a:extLst>
            <a:ext uri="{FF2B5EF4-FFF2-40B4-BE49-F238E27FC236}">
              <a16:creationId xmlns:a16="http://schemas.microsoft.com/office/drawing/2014/main" id="{1F9DC73A-F57A-46CA-BD9F-2CD33F95ABB6}"/>
            </a:ext>
          </a:extLst>
        </xdr:cNvPr>
        <xdr:cNvSpPr/>
      </xdr:nvSpPr>
      <xdr:spPr>
        <a:xfrm>
          <a:off x="13096875" y="16679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45720</xdr:rowOff>
    </xdr:to>
    <xdr:cxnSp macro="">
      <xdr:nvCxnSpPr>
        <xdr:cNvPr id="754" name="直線コネクタ 753">
          <a:extLst>
            <a:ext uri="{FF2B5EF4-FFF2-40B4-BE49-F238E27FC236}">
              <a16:creationId xmlns:a16="http://schemas.microsoft.com/office/drawing/2014/main" id="{6D9BBCDF-C283-4372-8DFC-5C47CF5E3EC7}"/>
            </a:ext>
          </a:extLst>
        </xdr:cNvPr>
        <xdr:cNvCxnSpPr/>
      </xdr:nvCxnSpPr>
      <xdr:spPr>
        <a:xfrm flipV="1">
          <a:off x="13144500" y="1670812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74930</xdr:rowOff>
    </xdr:from>
    <xdr:to>
      <xdr:col>72</xdr:col>
      <xdr:colOff>38100</xdr:colOff>
      <xdr:row>103</xdr:row>
      <xdr:rowOff>5080</xdr:rowOff>
    </xdr:to>
    <xdr:sp macro="" textlink="">
      <xdr:nvSpPr>
        <xdr:cNvPr id="755" name="楕円 754">
          <a:extLst>
            <a:ext uri="{FF2B5EF4-FFF2-40B4-BE49-F238E27FC236}">
              <a16:creationId xmlns:a16="http://schemas.microsoft.com/office/drawing/2014/main" id="{E875F9B6-00E3-4B14-A090-823DA4D85B09}"/>
            </a:ext>
          </a:extLst>
        </xdr:cNvPr>
        <xdr:cNvSpPr/>
      </xdr:nvSpPr>
      <xdr:spPr>
        <a:xfrm>
          <a:off x="12296775" y="16591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125730</xdr:rowOff>
    </xdr:from>
    <xdr:to>
      <xdr:col>76</xdr:col>
      <xdr:colOff>114300</xdr:colOff>
      <xdr:row>103</xdr:row>
      <xdr:rowOff>45720</xdr:rowOff>
    </xdr:to>
    <xdr:cxnSp macro="">
      <xdr:nvCxnSpPr>
        <xdr:cNvPr id="756" name="直線コネクタ 755">
          <a:extLst>
            <a:ext uri="{FF2B5EF4-FFF2-40B4-BE49-F238E27FC236}">
              <a16:creationId xmlns:a16="http://schemas.microsoft.com/office/drawing/2014/main" id="{3961E248-4AC3-48FC-ACD0-0F9064514B7A}"/>
            </a:ext>
          </a:extLst>
        </xdr:cNvPr>
        <xdr:cNvCxnSpPr/>
      </xdr:nvCxnSpPr>
      <xdr:spPr>
        <a:xfrm>
          <a:off x="12344400" y="16638905"/>
          <a:ext cx="8001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57" name="n_1aveValue【公民館】&#10;有形固定資産減価償却率">
          <a:extLst>
            <a:ext uri="{FF2B5EF4-FFF2-40B4-BE49-F238E27FC236}">
              <a16:creationId xmlns:a16="http://schemas.microsoft.com/office/drawing/2014/main" id="{C3F861BE-FCDF-41C0-BBEF-487B692DAB5B}"/>
            </a:ext>
          </a:extLst>
        </xdr:cNvPr>
        <xdr:cNvSpPr txBox="1"/>
      </xdr:nvSpPr>
      <xdr:spPr>
        <a:xfrm>
          <a:off x="1374521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58" name="n_2aveValue【公民館】&#10;有形固定資産減価償却率">
          <a:extLst>
            <a:ext uri="{FF2B5EF4-FFF2-40B4-BE49-F238E27FC236}">
              <a16:creationId xmlns:a16="http://schemas.microsoft.com/office/drawing/2014/main" id="{D1D00CB2-8303-48A4-910A-E54FA394003E}"/>
            </a:ext>
          </a:extLst>
        </xdr:cNvPr>
        <xdr:cNvSpPr txBox="1"/>
      </xdr:nvSpPr>
      <xdr:spPr>
        <a:xfrm>
          <a:off x="1296416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59" name="n_3aveValue【公民館】&#10;有形固定資産減価償却率">
          <a:extLst>
            <a:ext uri="{FF2B5EF4-FFF2-40B4-BE49-F238E27FC236}">
              <a16:creationId xmlns:a16="http://schemas.microsoft.com/office/drawing/2014/main" id="{030E9298-E24A-4620-B891-EEB8F2C5EDE9}"/>
            </a:ext>
          </a:extLst>
        </xdr:cNvPr>
        <xdr:cNvSpPr txBox="1"/>
      </xdr:nvSpPr>
      <xdr:spPr>
        <a:xfrm>
          <a:off x="12164069"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60" name="n_4aveValue【公民館】&#10;有形固定資産減価償却率">
          <a:extLst>
            <a:ext uri="{FF2B5EF4-FFF2-40B4-BE49-F238E27FC236}">
              <a16:creationId xmlns:a16="http://schemas.microsoft.com/office/drawing/2014/main" id="{5FB59612-F1AF-4797-B943-642EFFA03849}"/>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93997</xdr:rowOff>
    </xdr:from>
    <xdr:ext cx="405111" cy="259045"/>
    <xdr:sp macro="" textlink="">
      <xdr:nvSpPr>
        <xdr:cNvPr id="761" name="n_1mainValue【公民館】&#10;有形固定資産減価償却率">
          <a:extLst>
            <a:ext uri="{FF2B5EF4-FFF2-40B4-BE49-F238E27FC236}">
              <a16:creationId xmlns:a16="http://schemas.microsoft.com/office/drawing/2014/main" id="{1C60C0A6-E441-464C-BF64-F0404C8FFD8A}"/>
            </a:ext>
          </a:extLst>
        </xdr:cNvPr>
        <xdr:cNvSpPr txBox="1"/>
      </xdr:nvSpPr>
      <xdr:spPr>
        <a:xfrm>
          <a:off x="13745219" y="1644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62" name="n_2mainValue【公民館】&#10;有形固定資産減価償却率">
          <a:extLst>
            <a:ext uri="{FF2B5EF4-FFF2-40B4-BE49-F238E27FC236}">
              <a16:creationId xmlns:a16="http://schemas.microsoft.com/office/drawing/2014/main" id="{613F8BD6-2FFE-4B99-A5B4-CABF00C5FEAF}"/>
            </a:ext>
          </a:extLst>
        </xdr:cNvPr>
        <xdr:cNvSpPr txBox="1"/>
      </xdr:nvSpPr>
      <xdr:spPr>
        <a:xfrm>
          <a:off x="12964169" y="1646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21607</xdr:rowOff>
    </xdr:from>
    <xdr:ext cx="405111" cy="259045"/>
    <xdr:sp macro="" textlink="">
      <xdr:nvSpPr>
        <xdr:cNvPr id="763" name="n_3mainValue【公民館】&#10;有形固定資産減価償却率">
          <a:extLst>
            <a:ext uri="{FF2B5EF4-FFF2-40B4-BE49-F238E27FC236}">
              <a16:creationId xmlns:a16="http://schemas.microsoft.com/office/drawing/2014/main" id="{B01D9021-2F6C-4C3D-AAA4-88E54B34832B}"/>
            </a:ext>
          </a:extLst>
        </xdr:cNvPr>
        <xdr:cNvSpPr txBox="1"/>
      </xdr:nvSpPr>
      <xdr:spPr>
        <a:xfrm>
          <a:off x="12164069" y="1637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id="{F8D172E8-37CE-4ACD-A739-DE3482B10BF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id="{20927994-04BC-463C-B296-5FAA9B61499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id="{8D6503FF-65BA-4757-B9AB-8008628D323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id="{881E431B-4889-4F8C-AB1C-D4AAC088E7B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id="{3046C1A3-3148-4E88-A11A-D673DBEB417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id="{626DB3FF-9783-47BA-BDE0-C4F5AF8F5EB9}"/>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id="{5694EAEA-28A8-4FB6-B0D2-1A37F54EF957}"/>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0870FB91-C82E-4ED8-9415-57AD0FC9C9BF}"/>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FDE2C983-5B87-4811-808E-6A58934AFD2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AFCB62C5-4994-43C4-B514-DB3CBF66DC1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4" name="直線コネクタ 773">
          <a:extLst>
            <a:ext uri="{FF2B5EF4-FFF2-40B4-BE49-F238E27FC236}">
              <a16:creationId xmlns:a16="http://schemas.microsoft.com/office/drawing/2014/main" id="{CD5FAE6D-CDF6-4073-83CC-827DC46E7862}"/>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5" name="テキスト ボックス 774">
          <a:extLst>
            <a:ext uri="{FF2B5EF4-FFF2-40B4-BE49-F238E27FC236}">
              <a16:creationId xmlns:a16="http://schemas.microsoft.com/office/drawing/2014/main" id="{AFEB8836-1C24-4663-A9A4-449605805A60}"/>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6" name="直線コネクタ 775">
          <a:extLst>
            <a:ext uri="{FF2B5EF4-FFF2-40B4-BE49-F238E27FC236}">
              <a16:creationId xmlns:a16="http://schemas.microsoft.com/office/drawing/2014/main" id="{3DB51360-16D5-427C-A263-223319FC4D1F}"/>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7" name="テキスト ボックス 776">
          <a:extLst>
            <a:ext uri="{FF2B5EF4-FFF2-40B4-BE49-F238E27FC236}">
              <a16:creationId xmlns:a16="http://schemas.microsoft.com/office/drawing/2014/main" id="{03A767C7-B9A4-492C-9D8A-48D047710D2A}"/>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8" name="直線コネクタ 777">
          <a:extLst>
            <a:ext uri="{FF2B5EF4-FFF2-40B4-BE49-F238E27FC236}">
              <a16:creationId xmlns:a16="http://schemas.microsoft.com/office/drawing/2014/main" id="{A00A0AFD-94C9-4FF4-BFE6-E8DC7280178B}"/>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9" name="テキスト ボックス 778">
          <a:extLst>
            <a:ext uri="{FF2B5EF4-FFF2-40B4-BE49-F238E27FC236}">
              <a16:creationId xmlns:a16="http://schemas.microsoft.com/office/drawing/2014/main" id="{8D6A0B4F-1E7D-4612-9DD2-22F6E0F79088}"/>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0" name="直線コネクタ 779">
          <a:extLst>
            <a:ext uri="{FF2B5EF4-FFF2-40B4-BE49-F238E27FC236}">
              <a16:creationId xmlns:a16="http://schemas.microsoft.com/office/drawing/2014/main" id="{A2AAC258-1094-45A9-83F5-78683A061F36}"/>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1" name="テキスト ボックス 780">
          <a:extLst>
            <a:ext uri="{FF2B5EF4-FFF2-40B4-BE49-F238E27FC236}">
              <a16:creationId xmlns:a16="http://schemas.microsoft.com/office/drawing/2014/main" id="{0E9D0F04-AC15-4D52-9B4A-C2EE9B230A33}"/>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2" name="直線コネクタ 781">
          <a:extLst>
            <a:ext uri="{FF2B5EF4-FFF2-40B4-BE49-F238E27FC236}">
              <a16:creationId xmlns:a16="http://schemas.microsoft.com/office/drawing/2014/main" id="{759F4E2D-4DAE-44E8-8ED2-78ADE8F9F6BE}"/>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3" name="テキスト ボックス 782">
          <a:extLst>
            <a:ext uri="{FF2B5EF4-FFF2-40B4-BE49-F238E27FC236}">
              <a16:creationId xmlns:a16="http://schemas.microsoft.com/office/drawing/2014/main" id="{64404A28-446B-4314-8603-DFEE12134F1E}"/>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4" name="直線コネクタ 783">
          <a:extLst>
            <a:ext uri="{FF2B5EF4-FFF2-40B4-BE49-F238E27FC236}">
              <a16:creationId xmlns:a16="http://schemas.microsoft.com/office/drawing/2014/main" id="{8B11896B-2EB4-4197-B816-3F7F49892DCC}"/>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268996D3-D4E3-4559-8E8F-A3BC099E9CC9}"/>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a:extLst>
            <a:ext uri="{FF2B5EF4-FFF2-40B4-BE49-F238E27FC236}">
              <a16:creationId xmlns:a16="http://schemas.microsoft.com/office/drawing/2014/main" id="{FE8BE516-3527-4839-9554-17117908840C}"/>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D46AB951-F23D-450B-AA56-41889C1D7EE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a:extLst>
            <a:ext uri="{FF2B5EF4-FFF2-40B4-BE49-F238E27FC236}">
              <a16:creationId xmlns:a16="http://schemas.microsoft.com/office/drawing/2014/main" id="{5F6DEC51-9518-4F2D-8850-72DC4091F08E}"/>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789" name="直線コネクタ 788">
          <a:extLst>
            <a:ext uri="{FF2B5EF4-FFF2-40B4-BE49-F238E27FC236}">
              <a16:creationId xmlns:a16="http://schemas.microsoft.com/office/drawing/2014/main" id="{C508F46D-67DD-48B1-A627-B1F67700CA58}"/>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90" name="【公民館】&#10;一人当たり面積最小値テキスト">
          <a:extLst>
            <a:ext uri="{FF2B5EF4-FFF2-40B4-BE49-F238E27FC236}">
              <a16:creationId xmlns:a16="http://schemas.microsoft.com/office/drawing/2014/main" id="{5876AB92-DEB4-48FB-A570-C837FEBB5D33}"/>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91" name="直線コネクタ 790">
          <a:extLst>
            <a:ext uri="{FF2B5EF4-FFF2-40B4-BE49-F238E27FC236}">
              <a16:creationId xmlns:a16="http://schemas.microsoft.com/office/drawing/2014/main" id="{3F3D8210-9333-45A0-96B2-87FA09A8E20F}"/>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92" name="【公民館】&#10;一人当たり面積最大値テキスト">
          <a:extLst>
            <a:ext uri="{FF2B5EF4-FFF2-40B4-BE49-F238E27FC236}">
              <a16:creationId xmlns:a16="http://schemas.microsoft.com/office/drawing/2014/main" id="{3C70E680-0215-4A5D-8339-45B2C8661304}"/>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93" name="直線コネクタ 792">
          <a:extLst>
            <a:ext uri="{FF2B5EF4-FFF2-40B4-BE49-F238E27FC236}">
              <a16:creationId xmlns:a16="http://schemas.microsoft.com/office/drawing/2014/main" id="{8A3F3D6F-3885-46DB-93D2-12BCB86D4DB8}"/>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794" name="【公民館】&#10;一人当たり面積平均値テキスト">
          <a:extLst>
            <a:ext uri="{FF2B5EF4-FFF2-40B4-BE49-F238E27FC236}">
              <a16:creationId xmlns:a16="http://schemas.microsoft.com/office/drawing/2014/main" id="{F6663966-BA87-467A-9014-FCCF7614D895}"/>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95" name="フローチャート: 判断 794">
          <a:extLst>
            <a:ext uri="{FF2B5EF4-FFF2-40B4-BE49-F238E27FC236}">
              <a16:creationId xmlns:a16="http://schemas.microsoft.com/office/drawing/2014/main" id="{9D633EE5-8248-430A-B80B-7A0C9FE679AC}"/>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96" name="フローチャート: 判断 795">
          <a:extLst>
            <a:ext uri="{FF2B5EF4-FFF2-40B4-BE49-F238E27FC236}">
              <a16:creationId xmlns:a16="http://schemas.microsoft.com/office/drawing/2014/main" id="{93A05ED1-07AF-42B2-AAFF-6932A797B912}"/>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797" name="フローチャート: 判断 796">
          <a:extLst>
            <a:ext uri="{FF2B5EF4-FFF2-40B4-BE49-F238E27FC236}">
              <a16:creationId xmlns:a16="http://schemas.microsoft.com/office/drawing/2014/main" id="{126578E5-D532-4003-B2C3-C893AFBE381B}"/>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98" name="フローチャート: 判断 797">
          <a:extLst>
            <a:ext uri="{FF2B5EF4-FFF2-40B4-BE49-F238E27FC236}">
              <a16:creationId xmlns:a16="http://schemas.microsoft.com/office/drawing/2014/main" id="{A25BD0A1-4DBC-49BF-9E2F-4A3C25967278}"/>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799" name="フローチャート: 判断 798">
          <a:extLst>
            <a:ext uri="{FF2B5EF4-FFF2-40B4-BE49-F238E27FC236}">
              <a16:creationId xmlns:a16="http://schemas.microsoft.com/office/drawing/2014/main" id="{836BFAB1-B058-4449-B9D4-8E3E25FD7712}"/>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714D07BA-6D2C-4996-9BCE-015DE23B3065}"/>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AA01E5DB-A6CF-42D9-B6D5-5432BD9FC37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33359F35-435B-4598-8D3D-19B5DCA126D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F365F8DD-B5A8-4157-8533-AC9F870CB36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EC7AEA6A-097E-42C5-AD8C-55E2AB633B0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131536</xdr:rowOff>
    </xdr:from>
    <xdr:to>
      <xdr:col>116</xdr:col>
      <xdr:colOff>114300</xdr:colOff>
      <xdr:row>100</xdr:row>
      <xdr:rowOff>61686</xdr:rowOff>
    </xdr:to>
    <xdr:sp macro="" textlink="">
      <xdr:nvSpPr>
        <xdr:cNvPr id="805" name="楕円 804">
          <a:extLst>
            <a:ext uri="{FF2B5EF4-FFF2-40B4-BE49-F238E27FC236}">
              <a16:creationId xmlns:a16="http://schemas.microsoft.com/office/drawing/2014/main" id="{F7D8684B-FDF9-4F19-B156-0DF2340660AB}"/>
            </a:ext>
          </a:extLst>
        </xdr:cNvPr>
        <xdr:cNvSpPr/>
      </xdr:nvSpPr>
      <xdr:spPr>
        <a:xfrm>
          <a:off x="19897725" y="16162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46463</xdr:rowOff>
    </xdr:from>
    <xdr:ext cx="469744" cy="259045"/>
    <xdr:sp macro="" textlink="">
      <xdr:nvSpPr>
        <xdr:cNvPr id="806" name="【公民館】&#10;一人当たり面積該当値テキスト">
          <a:extLst>
            <a:ext uri="{FF2B5EF4-FFF2-40B4-BE49-F238E27FC236}">
              <a16:creationId xmlns:a16="http://schemas.microsoft.com/office/drawing/2014/main" id="{50114056-D18D-4140-BC67-6061F31E53C2}"/>
            </a:ext>
          </a:extLst>
        </xdr:cNvPr>
        <xdr:cNvSpPr txBox="1"/>
      </xdr:nvSpPr>
      <xdr:spPr>
        <a:xfrm>
          <a:off x="19992975" y="1608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98879</xdr:rowOff>
    </xdr:from>
    <xdr:to>
      <xdr:col>112</xdr:col>
      <xdr:colOff>38100</xdr:colOff>
      <xdr:row>100</xdr:row>
      <xdr:rowOff>29029</xdr:rowOff>
    </xdr:to>
    <xdr:sp macro="" textlink="">
      <xdr:nvSpPr>
        <xdr:cNvPr id="807" name="楕円 806">
          <a:extLst>
            <a:ext uri="{FF2B5EF4-FFF2-40B4-BE49-F238E27FC236}">
              <a16:creationId xmlns:a16="http://schemas.microsoft.com/office/drawing/2014/main" id="{D3740C2B-BC1A-4B61-9889-BD99370E9286}"/>
            </a:ext>
          </a:extLst>
        </xdr:cNvPr>
        <xdr:cNvSpPr/>
      </xdr:nvSpPr>
      <xdr:spPr>
        <a:xfrm>
          <a:off x="19154775" y="1613262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149679</xdr:rowOff>
    </xdr:from>
    <xdr:to>
      <xdr:col>116</xdr:col>
      <xdr:colOff>63500</xdr:colOff>
      <xdr:row>100</xdr:row>
      <xdr:rowOff>10886</xdr:rowOff>
    </xdr:to>
    <xdr:cxnSp macro="">
      <xdr:nvCxnSpPr>
        <xdr:cNvPr id="808" name="直線コネクタ 807">
          <a:extLst>
            <a:ext uri="{FF2B5EF4-FFF2-40B4-BE49-F238E27FC236}">
              <a16:creationId xmlns:a16="http://schemas.microsoft.com/office/drawing/2014/main" id="{02BBC60D-96D0-41B6-A58C-7D0FA762A5A5}"/>
            </a:ext>
          </a:extLst>
        </xdr:cNvPr>
        <xdr:cNvCxnSpPr/>
      </xdr:nvCxnSpPr>
      <xdr:spPr>
        <a:xfrm>
          <a:off x="19202400" y="16180254"/>
          <a:ext cx="7524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98879</xdr:rowOff>
    </xdr:from>
    <xdr:to>
      <xdr:col>107</xdr:col>
      <xdr:colOff>101600</xdr:colOff>
      <xdr:row>100</xdr:row>
      <xdr:rowOff>29029</xdr:rowOff>
    </xdr:to>
    <xdr:sp macro="" textlink="">
      <xdr:nvSpPr>
        <xdr:cNvPr id="809" name="楕円 808">
          <a:extLst>
            <a:ext uri="{FF2B5EF4-FFF2-40B4-BE49-F238E27FC236}">
              <a16:creationId xmlns:a16="http://schemas.microsoft.com/office/drawing/2014/main" id="{B3DF797B-F305-462B-A649-D658329F4728}"/>
            </a:ext>
          </a:extLst>
        </xdr:cNvPr>
        <xdr:cNvSpPr/>
      </xdr:nvSpPr>
      <xdr:spPr>
        <a:xfrm>
          <a:off x="18345150" y="1613262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149679</xdr:rowOff>
    </xdr:from>
    <xdr:to>
      <xdr:col>111</xdr:col>
      <xdr:colOff>177800</xdr:colOff>
      <xdr:row>99</xdr:row>
      <xdr:rowOff>149679</xdr:rowOff>
    </xdr:to>
    <xdr:cxnSp macro="">
      <xdr:nvCxnSpPr>
        <xdr:cNvPr id="810" name="直線コネクタ 809">
          <a:extLst>
            <a:ext uri="{FF2B5EF4-FFF2-40B4-BE49-F238E27FC236}">
              <a16:creationId xmlns:a16="http://schemas.microsoft.com/office/drawing/2014/main" id="{8EBBBAE0-84AB-4080-B2A7-B58591CED62B}"/>
            </a:ext>
          </a:extLst>
        </xdr:cNvPr>
        <xdr:cNvCxnSpPr/>
      </xdr:nvCxnSpPr>
      <xdr:spPr>
        <a:xfrm>
          <a:off x="18392775" y="161802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98879</xdr:rowOff>
    </xdr:from>
    <xdr:to>
      <xdr:col>102</xdr:col>
      <xdr:colOff>165100</xdr:colOff>
      <xdr:row>100</xdr:row>
      <xdr:rowOff>29029</xdr:rowOff>
    </xdr:to>
    <xdr:sp macro="" textlink="">
      <xdr:nvSpPr>
        <xdr:cNvPr id="811" name="楕円 810">
          <a:extLst>
            <a:ext uri="{FF2B5EF4-FFF2-40B4-BE49-F238E27FC236}">
              <a16:creationId xmlns:a16="http://schemas.microsoft.com/office/drawing/2014/main" id="{01ECEDF8-F061-412A-9757-026B2E599502}"/>
            </a:ext>
          </a:extLst>
        </xdr:cNvPr>
        <xdr:cNvSpPr/>
      </xdr:nvSpPr>
      <xdr:spPr>
        <a:xfrm>
          <a:off x="17554575" y="161326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149679</xdr:rowOff>
    </xdr:from>
    <xdr:to>
      <xdr:col>107</xdr:col>
      <xdr:colOff>50800</xdr:colOff>
      <xdr:row>99</xdr:row>
      <xdr:rowOff>149679</xdr:rowOff>
    </xdr:to>
    <xdr:cxnSp macro="">
      <xdr:nvCxnSpPr>
        <xdr:cNvPr id="812" name="直線コネクタ 811">
          <a:extLst>
            <a:ext uri="{FF2B5EF4-FFF2-40B4-BE49-F238E27FC236}">
              <a16:creationId xmlns:a16="http://schemas.microsoft.com/office/drawing/2014/main" id="{B18398EF-94C1-4E42-BE55-C2570F673D24}"/>
            </a:ext>
          </a:extLst>
        </xdr:cNvPr>
        <xdr:cNvCxnSpPr/>
      </xdr:nvCxnSpPr>
      <xdr:spPr>
        <a:xfrm>
          <a:off x="17602200" y="1618025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13" name="n_1aveValue【公民館】&#10;一人当たり面積">
          <a:extLst>
            <a:ext uri="{FF2B5EF4-FFF2-40B4-BE49-F238E27FC236}">
              <a16:creationId xmlns:a16="http://schemas.microsoft.com/office/drawing/2014/main" id="{08F52628-0E1E-428A-BEF0-60A7B82DB2B6}"/>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814" name="n_2aveValue【公民館】&#10;一人当たり面積">
          <a:extLst>
            <a:ext uri="{FF2B5EF4-FFF2-40B4-BE49-F238E27FC236}">
              <a16:creationId xmlns:a16="http://schemas.microsoft.com/office/drawing/2014/main" id="{62AFB6C9-261B-4718-B65E-1919BFA3EA40}"/>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815" name="n_3aveValue【公民館】&#10;一人当たり面積">
          <a:extLst>
            <a:ext uri="{FF2B5EF4-FFF2-40B4-BE49-F238E27FC236}">
              <a16:creationId xmlns:a16="http://schemas.microsoft.com/office/drawing/2014/main" id="{7F62CCBD-97EA-4AE5-B631-6CB1C95958D9}"/>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816" name="n_4aveValue【公民館】&#10;一人当たり面積">
          <a:extLst>
            <a:ext uri="{FF2B5EF4-FFF2-40B4-BE49-F238E27FC236}">
              <a16:creationId xmlns:a16="http://schemas.microsoft.com/office/drawing/2014/main" id="{F7026FE6-CCAE-4833-B157-2E55AEB66365}"/>
            </a:ext>
          </a:extLst>
        </xdr:cNvPr>
        <xdr:cNvSpPr txBox="1"/>
      </xdr:nvSpPr>
      <xdr:spPr>
        <a:xfrm>
          <a:off x="16592627"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45556</xdr:rowOff>
    </xdr:from>
    <xdr:ext cx="469744" cy="259045"/>
    <xdr:sp macro="" textlink="">
      <xdr:nvSpPr>
        <xdr:cNvPr id="817" name="n_1mainValue【公民館】&#10;一人当たり面積">
          <a:extLst>
            <a:ext uri="{FF2B5EF4-FFF2-40B4-BE49-F238E27FC236}">
              <a16:creationId xmlns:a16="http://schemas.microsoft.com/office/drawing/2014/main" id="{722751BE-8A88-44E8-8549-2CCB380102FE}"/>
            </a:ext>
          </a:extLst>
        </xdr:cNvPr>
        <xdr:cNvSpPr txBox="1"/>
      </xdr:nvSpPr>
      <xdr:spPr>
        <a:xfrm>
          <a:off x="18983402" y="1591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45556</xdr:rowOff>
    </xdr:from>
    <xdr:ext cx="469744" cy="259045"/>
    <xdr:sp macro="" textlink="">
      <xdr:nvSpPr>
        <xdr:cNvPr id="818" name="n_2mainValue【公民館】&#10;一人当たり面積">
          <a:extLst>
            <a:ext uri="{FF2B5EF4-FFF2-40B4-BE49-F238E27FC236}">
              <a16:creationId xmlns:a16="http://schemas.microsoft.com/office/drawing/2014/main" id="{E4D70219-625C-4034-9B6B-335177234F52}"/>
            </a:ext>
          </a:extLst>
        </xdr:cNvPr>
        <xdr:cNvSpPr txBox="1"/>
      </xdr:nvSpPr>
      <xdr:spPr>
        <a:xfrm>
          <a:off x="18183302" y="1591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45556</xdr:rowOff>
    </xdr:from>
    <xdr:ext cx="469744" cy="259045"/>
    <xdr:sp macro="" textlink="">
      <xdr:nvSpPr>
        <xdr:cNvPr id="819" name="n_3mainValue【公民館】&#10;一人当たり面積">
          <a:extLst>
            <a:ext uri="{FF2B5EF4-FFF2-40B4-BE49-F238E27FC236}">
              <a16:creationId xmlns:a16="http://schemas.microsoft.com/office/drawing/2014/main" id="{C20842EC-4AD5-4813-8ABC-54AEB3EA49E2}"/>
            </a:ext>
          </a:extLst>
        </xdr:cNvPr>
        <xdr:cNvSpPr txBox="1"/>
      </xdr:nvSpPr>
      <xdr:spPr>
        <a:xfrm>
          <a:off x="17383202" y="1591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6CC48B9F-B22F-4303-986E-D47491C7DDA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DC428ACD-CA9E-4471-921A-39B356C2AF0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675F592C-E83E-4EC3-8095-12EB67DA711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本市の有形固定資産減価償却率は、全体としては類似団体と同程度で推移している。</a:t>
          </a:r>
        </a:p>
        <a:p>
          <a:r>
            <a:rPr kumimoji="1" lang="ja-JP" altLang="en-US" sz="1300">
              <a:latin typeface="ＭＳ Ｐゴシック" panose="020B0600070205080204" pitchFamily="50" charset="-128"/>
              <a:ea typeface="ＭＳ Ｐゴシック" panose="020B0600070205080204" pitchFamily="50" charset="-128"/>
            </a:rPr>
            <a:t>その中でも、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よりも低くなっているが、これは、前者は東部復興道路開通工事や老朽化した道路の改修工事が進められているためで、後者は各児童館の改修工事が進められているためである。</a:t>
          </a:r>
        </a:p>
        <a:p>
          <a:r>
            <a:rPr kumimoji="1" lang="ja-JP" altLang="en-US" sz="1300">
              <a:latin typeface="ＭＳ Ｐゴシック" panose="020B0600070205080204" pitchFamily="50" charset="-128"/>
              <a:ea typeface="ＭＳ Ｐゴシック" panose="020B0600070205080204" pitchFamily="50" charset="-128"/>
            </a:rPr>
            <a:t>なお、前年度との比較では、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ポイントも低下しているが、これは東部復興道路開通工事の完了に伴う償却資産の増加等によるものである。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今後も「仙台市公共施設総合マネジメントプラン」に基づき、安心して利用できる公共施設を</a:t>
          </a:r>
          <a:r>
            <a:rPr kumimoji="1" lang="ja-JP" altLang="en-US" sz="1300">
              <a:latin typeface="ＭＳ Ｐゴシック" panose="020B0600070205080204" pitchFamily="50" charset="-128"/>
              <a:ea typeface="ＭＳ Ｐゴシック" panose="020B0600070205080204" pitchFamily="50" charset="-128"/>
            </a:rPr>
            <a:t>将来にわたり持続的に提供していくため、引き続き効率的・効果的な都市経営に資する公共施設マネジメントに取り組んでいく。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13F876-7355-4AED-B29D-B6C45DEC337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D49E3A-15E6-4957-8B6D-CF9FF5D2B47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99706D-088B-4AF8-B02F-12EBB1E85FB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C267C9-CAFF-4145-9219-57D8B723790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87D181-DC68-4489-B394-FFAABECEB98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2A7C63-682B-43AC-A3C6-BD640DD4A19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BCB6BF-60A5-41B2-8915-F2465279294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509A18-9F18-499A-900E-ED195B0C4E8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A5C366-ADA3-49B2-A49E-9E5E94DB740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F8DDF2-E051-4044-AC3E-6C86E5F267F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0745D6-3111-4279-80B4-7F33D804269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9EB3A5-4A86-4FEE-B421-830540F13AE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E43AC8-9601-4C9F-A26D-0A480938E98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672AEF-AC39-41BA-B385-573400092D9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385356-782E-4F55-ABCD-92E3A2D10B4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BB94047-6EB6-48BF-B8E1-C3E778351C6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299669-E66B-4389-B3F3-FF4A8D8447C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680286-5BA2-4E09-B3B9-4E1BEC11C17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9DE28C-0308-465C-BC09-12D268F97B0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58380B-4CC2-4391-A528-FDA67BDE2BB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F16DFB-BBAE-4BFE-A146-1A7A3DBB2B0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30F109-8183-4789-82BD-9EE9E7BEF22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94F1B1-C1C4-41B8-BE9A-A367D4C936FA}"/>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E856AE-84F4-42DC-8EE8-95CA66CE947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F83082-5FB8-4013-9E54-C56B90782B0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813FA6-11B4-4E9F-B7A2-0CB5A8177FB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29E5A0-B819-4B5C-9F61-952EED6A13A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2596AF-2C89-4889-8E4D-DC9DA632CFE5}"/>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41DF76-208A-4F73-8D31-4EBE96D4B99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DA9E07-5195-4C76-A628-CD838DA4D60B}"/>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767D87-2E58-481D-A741-6915BD2CD086}"/>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0005C4-C022-46A6-AE9B-D229D79F126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F2332E-15BE-4FD8-B7A2-117BC00DC86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F9256C-208C-4307-921B-18EA6852038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3BC66E-3078-4F3C-8C68-2ECE94AB58B8}"/>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E152EC-A582-4F31-90EB-8F4D108A7749}"/>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70B821-AD2D-4B0F-9E02-C2C09E9ABA54}"/>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F7F64A-8DFD-4903-A0CA-221398E3974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7D08B8-2A04-4681-8A65-51B0100A0B3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617A4F-64DF-4266-AAFB-408000F41CD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96B106-5DDA-440C-A372-B904B9CCC8D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BA5B9C19-F946-4FEE-939D-8F6D2808B2F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B740EBA-3260-4C94-9130-0F81C3FB177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66F3340-F0DC-4FF9-9D6A-261BCAF0FCCE}"/>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600BBEC-89C6-48D4-B4CE-45AFCF988650}"/>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8B2B23-04A4-4A2D-A7A9-860F5F2C6264}"/>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9A871E4-C4D9-4A75-AEE4-95E4B5E694BC}"/>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4C7551A-8C2D-4B9E-9CC6-093A013599EB}"/>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EC449C0-5256-48F3-A687-6C17F34F1369}"/>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6BF32E8-F6B8-4713-848D-971BC9EE058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E019BA7-A534-4033-9A36-8E4443989D1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AA3C487-CEAD-4883-860D-371E47843397}"/>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5256B73-4591-451C-8FC3-FFC9446C6A1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BBABDB5-EEA3-489A-A006-D2112C6743CF}"/>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040CC88-3291-43AF-8E9F-34749C7EDF9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AC3153B5-ECB8-41AD-BE3D-DA7F754F704E}"/>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A72346BA-FD41-4900-91EB-958F70B45769}"/>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D8060512-6BB8-4CBD-8048-3E9B3CA10B96}"/>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B3F490AF-6CEC-4C3C-A91D-933AFC0D2D25}"/>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6D05BB56-6F2B-4CF5-9E83-E14680DDEC4B}"/>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12FF02DD-C46D-4FBD-8AC6-FBAD8886DAF9}"/>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3D12CDA2-4051-40AD-B79A-541A8A81A6A1}"/>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321C4F34-B96E-46CB-B0A9-EEEC3FB5C289}"/>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9F08C5E1-03AD-4897-8B9C-D262BE9821EC}"/>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47CBC48B-B9B4-4517-A57D-FBB07A2F37C1}"/>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080B322F-BEE8-497C-B4F6-691A81AC2A3C}"/>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37AE1F-0AA8-4900-94CA-552C3F7B77D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0DC178-4401-426B-B06F-5F3487AD9A7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8EEC2F-C43D-4A49-AE5C-E16719BF991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C604BC-0936-4D2A-A47C-77FF235153E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E73DC6-AA77-4B9C-928C-16F42D3D81A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id="{194E0E8B-E75C-4E1F-8C30-F739B5C6D070}"/>
            </a:ext>
          </a:extLst>
        </xdr:cNvPr>
        <xdr:cNvSpPr/>
      </xdr:nvSpPr>
      <xdr:spPr>
        <a:xfrm>
          <a:off x="4124325" y="60280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4" name="【図書館】&#10;有形固定資産減価償却率該当値テキスト">
          <a:extLst>
            <a:ext uri="{FF2B5EF4-FFF2-40B4-BE49-F238E27FC236}">
              <a16:creationId xmlns:a16="http://schemas.microsoft.com/office/drawing/2014/main" id="{7210904E-CC0A-4FE2-A68D-56DAB8DDE92F}"/>
            </a:ext>
          </a:extLst>
        </xdr:cNvPr>
        <xdr:cNvSpPr txBox="1"/>
      </xdr:nvSpPr>
      <xdr:spPr>
        <a:xfrm>
          <a:off x="4219575"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a16="http://schemas.microsoft.com/office/drawing/2014/main" id="{D7D86A75-9321-4EC5-B501-4F9BA465256F}"/>
            </a:ext>
          </a:extLst>
        </xdr:cNvPr>
        <xdr:cNvSpPr/>
      </xdr:nvSpPr>
      <xdr:spPr>
        <a:xfrm>
          <a:off x="3381375" y="5954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id="{1FAC53EC-21B4-429B-9D49-DB2A9B92466F}"/>
            </a:ext>
          </a:extLst>
        </xdr:cNvPr>
        <xdr:cNvCxnSpPr/>
      </xdr:nvCxnSpPr>
      <xdr:spPr>
        <a:xfrm>
          <a:off x="3429000" y="6002020"/>
          <a:ext cx="7524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a:extLst>
            <a:ext uri="{FF2B5EF4-FFF2-40B4-BE49-F238E27FC236}">
              <a16:creationId xmlns:a16="http://schemas.microsoft.com/office/drawing/2014/main" id="{6E9E0E55-8F40-4192-AB21-C63FB58D5148}"/>
            </a:ext>
          </a:extLst>
        </xdr:cNvPr>
        <xdr:cNvSpPr/>
      </xdr:nvSpPr>
      <xdr:spPr>
        <a:xfrm>
          <a:off x="2571750" y="58743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37</xdr:row>
      <xdr:rowOff>7620</xdr:rowOff>
    </xdr:to>
    <xdr:cxnSp macro="">
      <xdr:nvCxnSpPr>
        <xdr:cNvPr id="78" name="直線コネクタ 77">
          <a:extLst>
            <a:ext uri="{FF2B5EF4-FFF2-40B4-BE49-F238E27FC236}">
              <a16:creationId xmlns:a16="http://schemas.microsoft.com/office/drawing/2014/main" id="{252D34B3-9682-472F-9D38-A54AFD8855A2}"/>
            </a:ext>
          </a:extLst>
        </xdr:cNvPr>
        <xdr:cNvCxnSpPr/>
      </xdr:nvCxnSpPr>
      <xdr:spPr>
        <a:xfrm>
          <a:off x="2619375" y="5931535"/>
          <a:ext cx="80962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a:extLst>
            <a:ext uri="{FF2B5EF4-FFF2-40B4-BE49-F238E27FC236}">
              <a16:creationId xmlns:a16="http://schemas.microsoft.com/office/drawing/2014/main" id="{B2A02137-067B-448C-9BDE-DD074DA0A121}"/>
            </a:ext>
          </a:extLst>
        </xdr:cNvPr>
        <xdr:cNvSpPr/>
      </xdr:nvSpPr>
      <xdr:spPr>
        <a:xfrm>
          <a:off x="1781175" y="580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99060</xdr:rowOff>
    </xdr:to>
    <xdr:cxnSp macro="">
      <xdr:nvCxnSpPr>
        <xdr:cNvPr id="80" name="直線コネクタ 79">
          <a:extLst>
            <a:ext uri="{FF2B5EF4-FFF2-40B4-BE49-F238E27FC236}">
              <a16:creationId xmlns:a16="http://schemas.microsoft.com/office/drawing/2014/main" id="{77DE0B0C-228B-4DA4-A8AC-9321445409C3}"/>
            </a:ext>
          </a:extLst>
        </xdr:cNvPr>
        <xdr:cNvCxnSpPr/>
      </xdr:nvCxnSpPr>
      <xdr:spPr>
        <a:xfrm>
          <a:off x="1828800" y="585533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1" name="n_1aveValue【図書館】&#10;有形固定資産減価償却率">
          <a:extLst>
            <a:ext uri="{FF2B5EF4-FFF2-40B4-BE49-F238E27FC236}">
              <a16:creationId xmlns:a16="http://schemas.microsoft.com/office/drawing/2014/main" id="{92079CC4-2046-4796-93EB-33FDA6791F66}"/>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2" name="n_2aveValue【図書館】&#10;有形固定資産減価償却率">
          <a:extLst>
            <a:ext uri="{FF2B5EF4-FFF2-40B4-BE49-F238E27FC236}">
              <a16:creationId xmlns:a16="http://schemas.microsoft.com/office/drawing/2014/main" id="{6E89E4E0-A38B-46BF-AB95-91BAA19A7D90}"/>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3" name="n_3aveValue【図書館】&#10;有形固定資産減価償却率">
          <a:extLst>
            <a:ext uri="{FF2B5EF4-FFF2-40B4-BE49-F238E27FC236}">
              <a16:creationId xmlns:a16="http://schemas.microsoft.com/office/drawing/2014/main" id="{F82DB01F-DEC7-421D-92E1-83C157846370}"/>
            </a:ext>
          </a:extLst>
        </xdr:cNvPr>
        <xdr:cNvSpPr txBox="1"/>
      </xdr:nvSpPr>
      <xdr:spPr>
        <a:xfrm>
          <a:off x="16484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9FDB02B9-48FA-4994-8DD9-E674A5E3B3AE}"/>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49547</xdr:rowOff>
    </xdr:from>
    <xdr:ext cx="405111" cy="259045"/>
    <xdr:sp macro="" textlink="">
      <xdr:nvSpPr>
        <xdr:cNvPr id="85" name="n_1mainValue【図書館】&#10;有形固定資産減価償却率">
          <a:extLst>
            <a:ext uri="{FF2B5EF4-FFF2-40B4-BE49-F238E27FC236}">
              <a16:creationId xmlns:a16="http://schemas.microsoft.com/office/drawing/2014/main" id="{5248A959-1137-4E56-ABB6-743F236FBDE1}"/>
            </a:ext>
          </a:extLst>
        </xdr:cNvPr>
        <xdr:cNvSpPr txBox="1"/>
      </xdr:nvSpPr>
      <xdr:spPr>
        <a:xfrm>
          <a:off x="32391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6" name="n_2mainValue【図書館】&#10;有形固定資産減価償却率">
          <a:extLst>
            <a:ext uri="{FF2B5EF4-FFF2-40B4-BE49-F238E27FC236}">
              <a16:creationId xmlns:a16="http://schemas.microsoft.com/office/drawing/2014/main" id="{FF80A385-28EB-4AF2-AF96-58023B7DBA97}"/>
            </a:ext>
          </a:extLst>
        </xdr:cNvPr>
        <xdr:cNvSpPr txBox="1"/>
      </xdr:nvSpPr>
      <xdr:spPr>
        <a:xfrm>
          <a:off x="2439044"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7" name="n_3mainValue【図書館】&#10;有形固定資産減価償却率">
          <a:extLst>
            <a:ext uri="{FF2B5EF4-FFF2-40B4-BE49-F238E27FC236}">
              <a16:creationId xmlns:a16="http://schemas.microsoft.com/office/drawing/2014/main" id="{D36EBEF8-1210-4A8A-8EAB-D237045C6DBE}"/>
            </a:ext>
          </a:extLst>
        </xdr:cNvPr>
        <xdr:cNvSpPr txBox="1"/>
      </xdr:nvSpPr>
      <xdr:spPr>
        <a:xfrm>
          <a:off x="1648469"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28748ED-366A-45CB-8367-4E543AC36B8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0DE2A38-29B8-4303-9516-2BCF6DEE9D8B}"/>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79EBA90-865A-490F-8FD7-1D226A7F51CE}"/>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E84A313-FFAC-4CF6-B6B3-FA41254A646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A6C2D14-452C-4D19-92D4-01E9D258436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BFC8F3B-9261-4BD4-9689-32E775E9C49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900CB87B-37C4-4EEC-BA22-25E870C1AF6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2A202CF-B118-43E2-84FF-DF79F44889D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EC36E7BD-AB2E-477C-85AB-CB54346EAFB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945DD7B-2A73-4AD9-B0AF-857A6D094E3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E85CC40B-BA16-4B84-8599-9EC786441492}"/>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DC76C5C-7044-4600-999B-DCA46A3CF6E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56B3FE0-21DB-4C8E-A858-2E6A52A5692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674A75E-1097-47E1-AED7-B028AFB04E1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927EA9E-21EE-41D3-9EA2-4FF25B153AF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61ACF37-5E4E-4F9C-AD36-7E09CF59958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DA42F66-4BA4-4B04-9948-0F5048420B1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D343789-C448-4968-88C9-9F6F5C0F4B8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584F694-B71D-41D2-B525-E761087A5556}"/>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6955AF7-DF2D-4875-A347-5AC67EC1B7A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5FFF9B0C-5FBA-46B9-A6B0-9D137031F786}"/>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C74638D-B8A7-46D1-B0BE-2E3A985E412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F88CB906-5082-4768-B093-EF2833AF382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7FAEEA0-DC78-43F4-84D6-7534720A369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2" name="直線コネクタ 111">
          <a:extLst>
            <a:ext uri="{FF2B5EF4-FFF2-40B4-BE49-F238E27FC236}">
              <a16:creationId xmlns:a16="http://schemas.microsoft.com/office/drawing/2014/main" id="{6EE54D42-2BE3-4357-8274-4753487CA3E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3" name="【図書館】&#10;一人当たり面積最小値テキスト">
          <a:extLst>
            <a:ext uri="{FF2B5EF4-FFF2-40B4-BE49-F238E27FC236}">
              <a16:creationId xmlns:a16="http://schemas.microsoft.com/office/drawing/2014/main" id="{F9A71E8C-3004-4491-93D4-17076CF422AD}"/>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4" name="直線コネクタ 113">
          <a:extLst>
            <a:ext uri="{FF2B5EF4-FFF2-40B4-BE49-F238E27FC236}">
              <a16:creationId xmlns:a16="http://schemas.microsoft.com/office/drawing/2014/main" id="{447DE809-5375-4FFF-8930-E78CFF8BE700}"/>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a:extLst>
            <a:ext uri="{FF2B5EF4-FFF2-40B4-BE49-F238E27FC236}">
              <a16:creationId xmlns:a16="http://schemas.microsoft.com/office/drawing/2014/main" id="{2BE0368D-FA86-40EA-882A-4BCF7E0B7C0E}"/>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a:extLst>
            <a:ext uri="{FF2B5EF4-FFF2-40B4-BE49-F238E27FC236}">
              <a16:creationId xmlns:a16="http://schemas.microsoft.com/office/drawing/2014/main" id="{E8CEF01B-376B-411B-973C-C23CE1C606E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7" name="【図書館】&#10;一人当たり面積平均値テキスト">
          <a:extLst>
            <a:ext uri="{FF2B5EF4-FFF2-40B4-BE49-F238E27FC236}">
              <a16:creationId xmlns:a16="http://schemas.microsoft.com/office/drawing/2014/main" id="{A9CAC261-5FF6-4B78-B250-84B9E34DC866}"/>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フローチャート: 判断 117">
          <a:extLst>
            <a:ext uri="{FF2B5EF4-FFF2-40B4-BE49-F238E27FC236}">
              <a16:creationId xmlns:a16="http://schemas.microsoft.com/office/drawing/2014/main" id="{6043434B-C3C3-4DE1-96E4-7BD7225252F3}"/>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9" name="フローチャート: 判断 118">
          <a:extLst>
            <a:ext uri="{FF2B5EF4-FFF2-40B4-BE49-F238E27FC236}">
              <a16:creationId xmlns:a16="http://schemas.microsoft.com/office/drawing/2014/main" id="{14BB12B5-A6E7-4F17-881A-F1C3AEBF6E3F}"/>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フローチャート: 判断 119">
          <a:extLst>
            <a:ext uri="{FF2B5EF4-FFF2-40B4-BE49-F238E27FC236}">
              <a16:creationId xmlns:a16="http://schemas.microsoft.com/office/drawing/2014/main" id="{818A39D1-0F67-471B-89A0-B84926D8782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1" name="フローチャート: 判断 120">
          <a:extLst>
            <a:ext uri="{FF2B5EF4-FFF2-40B4-BE49-F238E27FC236}">
              <a16:creationId xmlns:a16="http://schemas.microsoft.com/office/drawing/2014/main" id="{DD8373CD-01CB-43E5-8E63-616B2637EE5B}"/>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2" name="フローチャート: 判断 121">
          <a:extLst>
            <a:ext uri="{FF2B5EF4-FFF2-40B4-BE49-F238E27FC236}">
              <a16:creationId xmlns:a16="http://schemas.microsoft.com/office/drawing/2014/main" id="{0BCD0DA6-3C29-46D7-9EDD-0A56176BE4EC}"/>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C0984E6-8950-498E-8FAB-4F253938B7A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FB9CF3F-CFB6-4C39-8C2B-F60F9475A48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C84AF98-7BA8-4EA8-B062-B6AB13E21D5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587296-2287-4C66-BA7A-D343CA2C1DE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478C8D1-082F-4B05-ABE6-568DD4EF4BF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8" name="楕円 127">
          <a:extLst>
            <a:ext uri="{FF2B5EF4-FFF2-40B4-BE49-F238E27FC236}">
              <a16:creationId xmlns:a16="http://schemas.microsoft.com/office/drawing/2014/main" id="{2536EA98-BD76-469C-9F0E-2F1EA0CABFB0}"/>
            </a:ext>
          </a:extLst>
        </xdr:cNvPr>
        <xdr:cNvSpPr/>
      </xdr:nvSpPr>
      <xdr:spPr>
        <a:xfrm>
          <a:off x="9401175" y="6543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29" name="【図書館】&#10;一人当たり面積該当値テキスト">
          <a:extLst>
            <a:ext uri="{FF2B5EF4-FFF2-40B4-BE49-F238E27FC236}">
              <a16:creationId xmlns:a16="http://schemas.microsoft.com/office/drawing/2014/main" id="{8F7E9525-873D-4C83-A1EE-C8316E6D9A48}"/>
            </a:ext>
          </a:extLst>
        </xdr:cNvPr>
        <xdr:cNvSpPr txBox="1"/>
      </xdr:nvSpPr>
      <xdr:spPr>
        <a:xfrm>
          <a:off x="9467850"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a:extLst>
            <a:ext uri="{FF2B5EF4-FFF2-40B4-BE49-F238E27FC236}">
              <a16:creationId xmlns:a16="http://schemas.microsoft.com/office/drawing/2014/main" id="{2CAC71C7-627A-4814-921A-611E3E783CE3}"/>
            </a:ext>
          </a:extLst>
        </xdr:cNvPr>
        <xdr:cNvSpPr/>
      </xdr:nvSpPr>
      <xdr:spPr>
        <a:xfrm>
          <a:off x="86391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114300</xdr:rowOff>
    </xdr:to>
    <xdr:cxnSp macro="">
      <xdr:nvCxnSpPr>
        <xdr:cNvPr id="131" name="直線コネクタ 130">
          <a:extLst>
            <a:ext uri="{FF2B5EF4-FFF2-40B4-BE49-F238E27FC236}">
              <a16:creationId xmlns:a16="http://schemas.microsoft.com/office/drawing/2014/main" id="{F8CACDC3-5EB5-4A01-92AA-472D4101366A}"/>
            </a:ext>
          </a:extLst>
        </xdr:cNvPr>
        <xdr:cNvCxnSpPr/>
      </xdr:nvCxnSpPr>
      <xdr:spPr>
        <a:xfrm>
          <a:off x="8686800" y="65532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a:extLst>
            <a:ext uri="{FF2B5EF4-FFF2-40B4-BE49-F238E27FC236}">
              <a16:creationId xmlns:a16="http://schemas.microsoft.com/office/drawing/2014/main" id="{FF1BD21C-83D9-4E20-885A-A428520BA5FD}"/>
            </a:ext>
          </a:extLst>
        </xdr:cNvPr>
        <xdr:cNvSpPr/>
      </xdr:nvSpPr>
      <xdr:spPr>
        <a:xfrm>
          <a:off x="7839075" y="6505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3" name="直線コネクタ 132">
          <a:extLst>
            <a:ext uri="{FF2B5EF4-FFF2-40B4-BE49-F238E27FC236}">
              <a16:creationId xmlns:a16="http://schemas.microsoft.com/office/drawing/2014/main" id="{B53B12AE-4B93-4987-80D1-1E0E996F06CF}"/>
            </a:ext>
          </a:extLst>
        </xdr:cNvPr>
        <xdr:cNvCxnSpPr/>
      </xdr:nvCxnSpPr>
      <xdr:spPr>
        <a:xfrm>
          <a:off x="7886700" y="655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4" name="楕円 133">
          <a:extLst>
            <a:ext uri="{FF2B5EF4-FFF2-40B4-BE49-F238E27FC236}">
              <a16:creationId xmlns:a16="http://schemas.microsoft.com/office/drawing/2014/main" id="{E9FB95E2-00EC-45F2-ABEF-57EEE6D248F3}"/>
            </a:ext>
          </a:extLst>
        </xdr:cNvPr>
        <xdr:cNvSpPr/>
      </xdr:nvSpPr>
      <xdr:spPr>
        <a:xfrm>
          <a:off x="7029450"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114300</xdr:rowOff>
    </xdr:to>
    <xdr:cxnSp macro="">
      <xdr:nvCxnSpPr>
        <xdr:cNvPr id="135" name="直線コネクタ 134">
          <a:extLst>
            <a:ext uri="{FF2B5EF4-FFF2-40B4-BE49-F238E27FC236}">
              <a16:creationId xmlns:a16="http://schemas.microsoft.com/office/drawing/2014/main" id="{FAE7C32B-850D-4C0D-8F91-04E5B0C47CD0}"/>
            </a:ext>
          </a:extLst>
        </xdr:cNvPr>
        <xdr:cNvCxnSpPr/>
      </xdr:nvCxnSpPr>
      <xdr:spPr>
        <a:xfrm flipV="1">
          <a:off x="7077075" y="65532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6" name="n_1aveValue【図書館】&#10;一人当たり面積">
          <a:extLst>
            <a:ext uri="{FF2B5EF4-FFF2-40B4-BE49-F238E27FC236}">
              <a16:creationId xmlns:a16="http://schemas.microsoft.com/office/drawing/2014/main" id="{AD4E11DA-D1B3-42BB-8F53-A4CA38AE9ACE}"/>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7" name="n_2aveValue【図書館】&#10;一人当たり面積">
          <a:extLst>
            <a:ext uri="{FF2B5EF4-FFF2-40B4-BE49-F238E27FC236}">
              <a16:creationId xmlns:a16="http://schemas.microsoft.com/office/drawing/2014/main" id="{1D2720CA-F5AB-4E62-B0A6-0DD2CB4C1F33}"/>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38" name="n_3aveValue【図書館】&#10;一人当たり面積">
          <a:extLst>
            <a:ext uri="{FF2B5EF4-FFF2-40B4-BE49-F238E27FC236}">
              <a16:creationId xmlns:a16="http://schemas.microsoft.com/office/drawing/2014/main" id="{B48ABFC5-F05C-4C37-93CA-63606A41E406}"/>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39" name="n_4aveValue【図書館】&#10;一人当たり面積">
          <a:extLst>
            <a:ext uri="{FF2B5EF4-FFF2-40B4-BE49-F238E27FC236}">
              <a16:creationId xmlns:a16="http://schemas.microsoft.com/office/drawing/2014/main" id="{91BB8AF8-05BC-407F-ACE1-B20D95560C8A}"/>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0" name="n_1mainValue【図書館】&#10;一人当たり面積">
          <a:extLst>
            <a:ext uri="{FF2B5EF4-FFF2-40B4-BE49-F238E27FC236}">
              <a16:creationId xmlns:a16="http://schemas.microsoft.com/office/drawing/2014/main" id="{82013D8B-2A3D-4D8F-8FF8-FC3021C6735F}"/>
            </a:ext>
          </a:extLst>
        </xdr:cNvPr>
        <xdr:cNvSpPr txBox="1"/>
      </xdr:nvSpPr>
      <xdr:spPr>
        <a:xfrm>
          <a:off x="8458277"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1" name="n_2mainValue【図書館】&#10;一人当たり面積">
          <a:extLst>
            <a:ext uri="{FF2B5EF4-FFF2-40B4-BE49-F238E27FC236}">
              <a16:creationId xmlns:a16="http://schemas.microsoft.com/office/drawing/2014/main" id="{FE6E60DE-715C-4F42-94C2-B577E87249EB}"/>
            </a:ext>
          </a:extLst>
        </xdr:cNvPr>
        <xdr:cNvSpPr txBox="1"/>
      </xdr:nvSpPr>
      <xdr:spPr>
        <a:xfrm>
          <a:off x="7677227"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2" name="n_3mainValue【図書館】&#10;一人当たり面積">
          <a:extLst>
            <a:ext uri="{FF2B5EF4-FFF2-40B4-BE49-F238E27FC236}">
              <a16:creationId xmlns:a16="http://schemas.microsoft.com/office/drawing/2014/main" id="{4A921E9D-B314-4C80-ADF1-A79D21E0474C}"/>
            </a:ext>
          </a:extLst>
        </xdr:cNvPr>
        <xdr:cNvSpPr txBox="1"/>
      </xdr:nvSpPr>
      <xdr:spPr>
        <a:xfrm>
          <a:off x="68676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5C2246D-5833-4A93-95ED-1CFF9911E79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54A57F63-E5E0-438C-9E1C-3DBE7B32573F}"/>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572F12CB-A1F9-41BC-8E4A-5B2344B5D134}"/>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7998089-41EC-4803-B084-5CA5F2359457}"/>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39D90878-E3D2-44F3-A3DB-9A7AC98046C8}"/>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1E553C98-C912-4542-8622-0BDE64B842B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28D1B19-8852-449F-8A29-4246872367D0}"/>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33953BF-93D4-44AE-B316-CCC22EF4BF8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C0A3E27-1E06-4BC2-92C0-5CB1C93D73A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D026ADE-E4A9-42D4-ABDC-25C42912EC7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a:extLst>
            <a:ext uri="{FF2B5EF4-FFF2-40B4-BE49-F238E27FC236}">
              <a16:creationId xmlns:a16="http://schemas.microsoft.com/office/drawing/2014/main" id="{CE62B80B-F692-4BBA-AFD7-B40688791BB6}"/>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B0D6C871-FFDB-4238-97F1-4EB99A8E868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504CF9E6-2F4E-4572-AC4A-4BB8677D8F7B}"/>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148A0103-171C-4C42-BF4A-FE21A15AA5D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937187B3-6177-4922-BE16-564C1C89226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BE1D787A-2991-4F93-A254-9582561DD4C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9AE03923-9FE3-4BC6-AEB1-3D9AEFC3F1C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634B6404-9C4E-49E0-B97B-E3D5BE77B2D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584AE79D-F983-4971-AD47-4A572E6D19E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6441D305-1335-4D5C-9970-07D852C60A1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A263AD11-DA80-43D2-9E04-429DF0836778}"/>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CC4D3196-098D-4A9B-9A6C-2E0C0167EDD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3D653D4C-29CB-436C-A0FF-A025DD8937E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CE79C2B-FCD3-4CD1-B052-E307EA7931ED}"/>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67" name="直線コネクタ 166">
          <a:extLst>
            <a:ext uri="{FF2B5EF4-FFF2-40B4-BE49-F238E27FC236}">
              <a16:creationId xmlns:a16="http://schemas.microsoft.com/office/drawing/2014/main" id="{6D81FA48-F92A-4988-8019-ACF2BD10E8AC}"/>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7B13C53F-68EF-4E57-8613-D36284095577}"/>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69" name="直線コネクタ 168">
          <a:extLst>
            <a:ext uri="{FF2B5EF4-FFF2-40B4-BE49-F238E27FC236}">
              <a16:creationId xmlns:a16="http://schemas.microsoft.com/office/drawing/2014/main" id="{A2CC7D39-1C4B-42CB-8AD2-90BB1D1994CA}"/>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AD0F7A48-75B3-4FD0-8189-8F0F5536EE78}"/>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1" name="直線コネクタ 170">
          <a:extLst>
            <a:ext uri="{FF2B5EF4-FFF2-40B4-BE49-F238E27FC236}">
              <a16:creationId xmlns:a16="http://schemas.microsoft.com/office/drawing/2014/main" id="{13963779-4E42-4F6A-A45E-C23360791471}"/>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AB2B8883-1E86-4C41-8CC2-A080EFF92C25}"/>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3" name="フローチャート: 判断 172">
          <a:extLst>
            <a:ext uri="{FF2B5EF4-FFF2-40B4-BE49-F238E27FC236}">
              <a16:creationId xmlns:a16="http://schemas.microsoft.com/office/drawing/2014/main" id="{B00EABF5-337A-4EFA-AD19-A3CC9D46C381}"/>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74" name="フローチャート: 判断 173">
          <a:extLst>
            <a:ext uri="{FF2B5EF4-FFF2-40B4-BE49-F238E27FC236}">
              <a16:creationId xmlns:a16="http://schemas.microsoft.com/office/drawing/2014/main" id="{6AC63155-0F51-4BF1-8C8B-58FF33EFC488}"/>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75" name="フローチャート: 判断 174">
          <a:extLst>
            <a:ext uri="{FF2B5EF4-FFF2-40B4-BE49-F238E27FC236}">
              <a16:creationId xmlns:a16="http://schemas.microsoft.com/office/drawing/2014/main" id="{047D867F-B3B8-4BA2-9A8F-409FC241F4A7}"/>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6" name="フローチャート: 判断 175">
          <a:extLst>
            <a:ext uri="{FF2B5EF4-FFF2-40B4-BE49-F238E27FC236}">
              <a16:creationId xmlns:a16="http://schemas.microsoft.com/office/drawing/2014/main" id="{F912CF39-BBF5-4E2F-9EC5-85E6734251D3}"/>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77" name="フローチャート: 判断 176">
          <a:extLst>
            <a:ext uri="{FF2B5EF4-FFF2-40B4-BE49-F238E27FC236}">
              <a16:creationId xmlns:a16="http://schemas.microsoft.com/office/drawing/2014/main" id="{C5B57B18-812C-4984-B4E4-C03771456680}"/>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49606C8-8741-4DB3-801F-1D0BD3934C6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1D52DE4-FF3C-4E5F-A6CF-6ED537306FA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7CF12C1-FA4F-41A4-8495-27410D8E275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DBEAB2F-3BDD-408F-8C9C-84030219938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CDA9DFF-2586-41BB-826C-B51894DC707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101600</xdr:rowOff>
    </xdr:from>
    <xdr:to>
      <xdr:col>24</xdr:col>
      <xdr:colOff>114300</xdr:colOff>
      <xdr:row>58</xdr:row>
      <xdr:rowOff>31750</xdr:rowOff>
    </xdr:to>
    <xdr:sp macro="" textlink="">
      <xdr:nvSpPr>
        <xdr:cNvPr id="183" name="楕円 182">
          <a:extLst>
            <a:ext uri="{FF2B5EF4-FFF2-40B4-BE49-F238E27FC236}">
              <a16:creationId xmlns:a16="http://schemas.microsoft.com/office/drawing/2014/main" id="{283903A6-8D1E-4D81-ACAD-242ACAD2D607}"/>
            </a:ext>
          </a:extLst>
        </xdr:cNvPr>
        <xdr:cNvSpPr/>
      </xdr:nvSpPr>
      <xdr:spPr>
        <a:xfrm>
          <a:off x="4124325" y="9334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124477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E5555965-9E86-47C8-965E-79B78C9A9256}"/>
            </a:ext>
          </a:extLst>
        </xdr:cNvPr>
        <xdr:cNvSpPr txBox="1"/>
      </xdr:nvSpPr>
      <xdr:spPr>
        <a:xfrm>
          <a:off x="4219575" y="918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85" name="楕円 184">
          <a:extLst>
            <a:ext uri="{FF2B5EF4-FFF2-40B4-BE49-F238E27FC236}">
              <a16:creationId xmlns:a16="http://schemas.microsoft.com/office/drawing/2014/main" id="{B4CB64B1-8A06-47B7-A6F9-8F7703CC223D}"/>
            </a:ext>
          </a:extLst>
        </xdr:cNvPr>
        <xdr:cNvSpPr/>
      </xdr:nvSpPr>
      <xdr:spPr>
        <a:xfrm>
          <a:off x="3381375" y="92748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152400</xdr:rowOff>
    </xdr:to>
    <xdr:cxnSp macro="">
      <xdr:nvCxnSpPr>
        <xdr:cNvPr id="186" name="直線コネクタ 185">
          <a:extLst>
            <a:ext uri="{FF2B5EF4-FFF2-40B4-BE49-F238E27FC236}">
              <a16:creationId xmlns:a16="http://schemas.microsoft.com/office/drawing/2014/main" id="{5258D337-B1B4-43E3-A12C-833DFFEA5227}"/>
            </a:ext>
          </a:extLst>
        </xdr:cNvPr>
        <xdr:cNvCxnSpPr/>
      </xdr:nvCxnSpPr>
      <xdr:spPr>
        <a:xfrm>
          <a:off x="3429000" y="9331960"/>
          <a:ext cx="7524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170180</xdr:rowOff>
    </xdr:from>
    <xdr:to>
      <xdr:col>15</xdr:col>
      <xdr:colOff>101600</xdr:colOff>
      <xdr:row>57</xdr:row>
      <xdr:rowOff>100330</xdr:rowOff>
    </xdr:to>
    <xdr:sp macro="" textlink="">
      <xdr:nvSpPr>
        <xdr:cNvPr id="187" name="楕円 186">
          <a:extLst>
            <a:ext uri="{FF2B5EF4-FFF2-40B4-BE49-F238E27FC236}">
              <a16:creationId xmlns:a16="http://schemas.microsoft.com/office/drawing/2014/main" id="{85E49C32-E944-41AC-9D84-A373E528492A}"/>
            </a:ext>
          </a:extLst>
        </xdr:cNvPr>
        <xdr:cNvSpPr/>
      </xdr:nvSpPr>
      <xdr:spPr>
        <a:xfrm>
          <a:off x="2571750" y="92284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49530</xdr:rowOff>
    </xdr:from>
    <xdr:to>
      <xdr:col>19</xdr:col>
      <xdr:colOff>177800</xdr:colOff>
      <xdr:row>57</xdr:row>
      <xdr:rowOff>99060</xdr:rowOff>
    </xdr:to>
    <xdr:cxnSp macro="">
      <xdr:nvCxnSpPr>
        <xdr:cNvPr id="188" name="直線コネクタ 187">
          <a:extLst>
            <a:ext uri="{FF2B5EF4-FFF2-40B4-BE49-F238E27FC236}">
              <a16:creationId xmlns:a16="http://schemas.microsoft.com/office/drawing/2014/main" id="{2F64248C-2B62-4832-81CF-33CD3FD8D983}"/>
            </a:ext>
          </a:extLst>
        </xdr:cNvPr>
        <xdr:cNvCxnSpPr/>
      </xdr:nvCxnSpPr>
      <xdr:spPr>
        <a:xfrm>
          <a:off x="2619375" y="9276080"/>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89" name="楕円 188">
          <a:extLst>
            <a:ext uri="{FF2B5EF4-FFF2-40B4-BE49-F238E27FC236}">
              <a16:creationId xmlns:a16="http://schemas.microsoft.com/office/drawing/2014/main" id="{87FB51D0-29CF-4965-A29C-D3D460A6CE70}"/>
            </a:ext>
          </a:extLst>
        </xdr:cNvPr>
        <xdr:cNvSpPr/>
      </xdr:nvSpPr>
      <xdr:spPr>
        <a:xfrm>
          <a:off x="1781175" y="91655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148590</xdr:rowOff>
    </xdr:from>
    <xdr:to>
      <xdr:col>15</xdr:col>
      <xdr:colOff>50800</xdr:colOff>
      <xdr:row>57</xdr:row>
      <xdr:rowOff>49530</xdr:rowOff>
    </xdr:to>
    <xdr:cxnSp macro="">
      <xdr:nvCxnSpPr>
        <xdr:cNvPr id="190" name="直線コネクタ 189">
          <a:extLst>
            <a:ext uri="{FF2B5EF4-FFF2-40B4-BE49-F238E27FC236}">
              <a16:creationId xmlns:a16="http://schemas.microsoft.com/office/drawing/2014/main" id="{1434AC44-C8B1-4EDF-92D8-F4FD08F28EB4}"/>
            </a:ext>
          </a:extLst>
        </xdr:cNvPr>
        <xdr:cNvCxnSpPr/>
      </xdr:nvCxnSpPr>
      <xdr:spPr>
        <a:xfrm>
          <a:off x="1828800" y="9213215"/>
          <a:ext cx="7905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1" name="n_1aveValue【体育館・プール】&#10;有形固定資産減価償却率">
          <a:extLst>
            <a:ext uri="{FF2B5EF4-FFF2-40B4-BE49-F238E27FC236}">
              <a16:creationId xmlns:a16="http://schemas.microsoft.com/office/drawing/2014/main" id="{D9E95448-2FB9-4289-A4C5-4E1970974BA4}"/>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192" name="n_2aveValue【体育館・プール】&#10;有形固定資産減価償却率">
          <a:extLst>
            <a:ext uri="{FF2B5EF4-FFF2-40B4-BE49-F238E27FC236}">
              <a16:creationId xmlns:a16="http://schemas.microsoft.com/office/drawing/2014/main" id="{94A245B1-692D-44A8-94DA-87623F52F1B8}"/>
            </a:ext>
          </a:extLst>
        </xdr:cNvPr>
        <xdr:cNvSpPr txBox="1"/>
      </xdr:nvSpPr>
      <xdr:spPr>
        <a:xfrm>
          <a:off x="2439044"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193" name="n_3aveValue【体育館・プール】&#10;有形固定資産減価償却率">
          <a:extLst>
            <a:ext uri="{FF2B5EF4-FFF2-40B4-BE49-F238E27FC236}">
              <a16:creationId xmlns:a16="http://schemas.microsoft.com/office/drawing/2014/main" id="{ADBD70BE-6ECE-49E2-82EA-7703B0EDC9A7}"/>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94" name="n_4aveValue【体育館・プール】&#10;有形固定資産減価償却率">
          <a:extLst>
            <a:ext uri="{FF2B5EF4-FFF2-40B4-BE49-F238E27FC236}">
              <a16:creationId xmlns:a16="http://schemas.microsoft.com/office/drawing/2014/main" id="{931A98AB-5F71-4AF0-828D-818665CCAE38}"/>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95" name="n_1mainValue【体育館・プール】&#10;有形固定資産減価償却率">
          <a:extLst>
            <a:ext uri="{FF2B5EF4-FFF2-40B4-BE49-F238E27FC236}">
              <a16:creationId xmlns:a16="http://schemas.microsoft.com/office/drawing/2014/main" id="{7D84073E-C536-43C9-8EF0-9572C5E2849D}"/>
            </a:ext>
          </a:extLst>
        </xdr:cNvPr>
        <xdr:cNvSpPr txBox="1"/>
      </xdr:nvSpPr>
      <xdr:spPr>
        <a:xfrm>
          <a:off x="3239144"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116857</xdr:rowOff>
    </xdr:from>
    <xdr:ext cx="405111" cy="259045"/>
    <xdr:sp macro="" textlink="">
      <xdr:nvSpPr>
        <xdr:cNvPr id="196" name="n_2mainValue【体育館・プール】&#10;有形固定資産減価償却率">
          <a:extLst>
            <a:ext uri="{FF2B5EF4-FFF2-40B4-BE49-F238E27FC236}">
              <a16:creationId xmlns:a16="http://schemas.microsoft.com/office/drawing/2014/main" id="{D9B6714E-D5FA-40D8-88E4-A369F6A66A9F}"/>
            </a:ext>
          </a:extLst>
        </xdr:cNvPr>
        <xdr:cNvSpPr txBox="1"/>
      </xdr:nvSpPr>
      <xdr:spPr>
        <a:xfrm>
          <a:off x="2439044" y="902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197" name="n_3mainValue【体育館・プール】&#10;有形固定資産減価償却率">
          <a:extLst>
            <a:ext uri="{FF2B5EF4-FFF2-40B4-BE49-F238E27FC236}">
              <a16:creationId xmlns:a16="http://schemas.microsoft.com/office/drawing/2014/main" id="{85BF744C-1159-48A9-8B34-4268A02F2592}"/>
            </a:ext>
          </a:extLst>
        </xdr:cNvPr>
        <xdr:cNvSpPr txBox="1"/>
      </xdr:nvSpPr>
      <xdr:spPr>
        <a:xfrm>
          <a:off x="1648469" y="895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CF11E29-09E3-46E8-85DC-FEAF142FF84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D03C290B-2FB1-40CE-8BA0-D617265F2D7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120D2DE5-EFFA-458E-A5E7-5C32AAA2EB69}"/>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9578EE95-7CC1-4FA2-A37B-7BDAF2FF545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3E3101F-5079-4505-937D-2FD309BA2A2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6DD6B430-D7F7-4AFB-8446-039B24158DF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BF92D06F-7E06-4D19-9424-42D701118D3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F06802C-43B8-4EF3-B762-EF600A0EED7D}"/>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54DE4587-8A79-4D97-A706-76D8EED818C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5939F03-4218-414A-BC5C-E5A124AFD76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a:extLst>
            <a:ext uri="{FF2B5EF4-FFF2-40B4-BE49-F238E27FC236}">
              <a16:creationId xmlns:a16="http://schemas.microsoft.com/office/drawing/2014/main" id="{4B77E458-6C1F-45D9-A4EA-DDD222FF7DB9}"/>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807D959B-E38E-4534-BD03-0772BE0FA4E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E43D7091-A9BB-4700-90B7-F58ECF5EDFC0}"/>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47FC697-A515-4DA9-AF03-CB3C13610E3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90E7464-8492-49E8-9518-008A61D9E557}"/>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135B28BE-C4FE-491B-8FEF-36C9D8E67E38}"/>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23553ABD-043B-4FE6-9271-7679509318C0}"/>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96A9BD55-E02B-476F-8CDE-5A192746ADF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23BB05F0-46E1-4BBD-83D4-67301B98D1FB}"/>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E28389EE-6263-4DAD-A1D6-D0879354382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6BEEF27-49F4-4681-8488-E382E6F3D7E8}"/>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A0248B9-DDFE-4822-A71E-3B7C9B38630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F75FE5EB-7E02-4351-876A-BEA7C30FD9D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2A14CEE2-E849-4220-84BA-5541F71FDE92}"/>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22" name="直線コネクタ 221">
          <a:extLst>
            <a:ext uri="{FF2B5EF4-FFF2-40B4-BE49-F238E27FC236}">
              <a16:creationId xmlns:a16="http://schemas.microsoft.com/office/drawing/2014/main" id="{F5DE4D7B-0A37-492A-8AB5-0D675291BC3A}"/>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23" name="【体育館・プール】&#10;一人当たり面積最小値テキスト">
          <a:extLst>
            <a:ext uri="{FF2B5EF4-FFF2-40B4-BE49-F238E27FC236}">
              <a16:creationId xmlns:a16="http://schemas.microsoft.com/office/drawing/2014/main" id="{949ED38A-B4D7-4DE0-A2F9-128E9DC33F04}"/>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24" name="直線コネクタ 223">
          <a:extLst>
            <a:ext uri="{FF2B5EF4-FFF2-40B4-BE49-F238E27FC236}">
              <a16:creationId xmlns:a16="http://schemas.microsoft.com/office/drawing/2014/main" id="{58FA4021-296F-4C4A-AC02-4FF0888B9BBE}"/>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25" name="【体育館・プール】&#10;一人当たり面積最大値テキスト">
          <a:extLst>
            <a:ext uri="{FF2B5EF4-FFF2-40B4-BE49-F238E27FC236}">
              <a16:creationId xmlns:a16="http://schemas.microsoft.com/office/drawing/2014/main" id="{D2F26909-106E-49B8-9112-A9D15BE2638A}"/>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26" name="直線コネクタ 225">
          <a:extLst>
            <a:ext uri="{FF2B5EF4-FFF2-40B4-BE49-F238E27FC236}">
              <a16:creationId xmlns:a16="http://schemas.microsoft.com/office/drawing/2014/main" id="{2B830346-9BF2-438B-8D2A-59E545661B9C}"/>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27" name="【体育館・プール】&#10;一人当たり面積平均値テキスト">
          <a:extLst>
            <a:ext uri="{FF2B5EF4-FFF2-40B4-BE49-F238E27FC236}">
              <a16:creationId xmlns:a16="http://schemas.microsoft.com/office/drawing/2014/main" id="{E2CF63C6-2A17-438B-B0CA-E62896F8C0C1}"/>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28" name="フローチャート: 判断 227">
          <a:extLst>
            <a:ext uri="{FF2B5EF4-FFF2-40B4-BE49-F238E27FC236}">
              <a16:creationId xmlns:a16="http://schemas.microsoft.com/office/drawing/2014/main" id="{D47286D0-FD08-480B-8F72-BA5C85701DA6}"/>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29" name="フローチャート: 判断 228">
          <a:extLst>
            <a:ext uri="{FF2B5EF4-FFF2-40B4-BE49-F238E27FC236}">
              <a16:creationId xmlns:a16="http://schemas.microsoft.com/office/drawing/2014/main" id="{4929D319-F28D-4C7F-ADC3-6B7BB92A2483}"/>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0" name="フローチャート: 判断 229">
          <a:extLst>
            <a:ext uri="{FF2B5EF4-FFF2-40B4-BE49-F238E27FC236}">
              <a16:creationId xmlns:a16="http://schemas.microsoft.com/office/drawing/2014/main" id="{EB754970-62F5-4E7D-B6E0-FB18326FEF43}"/>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1" name="フローチャート: 判断 230">
          <a:extLst>
            <a:ext uri="{FF2B5EF4-FFF2-40B4-BE49-F238E27FC236}">
              <a16:creationId xmlns:a16="http://schemas.microsoft.com/office/drawing/2014/main" id="{EA227A39-E7C9-4886-99DF-487644252F33}"/>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32" name="フローチャート: 判断 231">
          <a:extLst>
            <a:ext uri="{FF2B5EF4-FFF2-40B4-BE49-F238E27FC236}">
              <a16:creationId xmlns:a16="http://schemas.microsoft.com/office/drawing/2014/main" id="{640BBA48-2456-45AC-AC83-9D475228F223}"/>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51E0AAC-2F29-492F-94FE-ADF1E27908E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BAE7C08-8E59-4849-8886-8711A660D4C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6350869-D408-437F-AD17-6DA3B57444D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EF0255B-BEFD-4905-9D33-7741C93804E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CF2FCD-725D-48A3-8DC9-79FF859D8ED3}"/>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38" name="楕円 237">
          <a:extLst>
            <a:ext uri="{FF2B5EF4-FFF2-40B4-BE49-F238E27FC236}">
              <a16:creationId xmlns:a16="http://schemas.microsoft.com/office/drawing/2014/main" id="{D7361D66-F1B1-4A48-86E8-0717D3D04EBA}"/>
            </a:ext>
          </a:extLst>
        </xdr:cNvPr>
        <xdr:cNvSpPr/>
      </xdr:nvSpPr>
      <xdr:spPr>
        <a:xfrm>
          <a:off x="9401175" y="982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39" name="【体育館・プール】&#10;一人当たり面積該当値テキスト">
          <a:extLst>
            <a:ext uri="{FF2B5EF4-FFF2-40B4-BE49-F238E27FC236}">
              <a16:creationId xmlns:a16="http://schemas.microsoft.com/office/drawing/2014/main" id="{A60E155D-FB20-4D58-B246-02BE66509C94}"/>
            </a:ext>
          </a:extLst>
        </xdr:cNvPr>
        <xdr:cNvSpPr txBox="1"/>
      </xdr:nvSpPr>
      <xdr:spPr>
        <a:xfrm>
          <a:off x="946785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152400</xdr:rowOff>
    </xdr:from>
    <xdr:to>
      <xdr:col>50</xdr:col>
      <xdr:colOff>165100</xdr:colOff>
      <xdr:row>61</xdr:row>
      <xdr:rowOff>82550</xdr:rowOff>
    </xdr:to>
    <xdr:sp macro="" textlink="">
      <xdr:nvSpPr>
        <xdr:cNvPr id="240" name="楕円 239">
          <a:extLst>
            <a:ext uri="{FF2B5EF4-FFF2-40B4-BE49-F238E27FC236}">
              <a16:creationId xmlns:a16="http://schemas.microsoft.com/office/drawing/2014/main" id="{D0DD071D-F4C9-46E9-8AA7-3422AC4FCE13}"/>
            </a:ext>
          </a:extLst>
        </xdr:cNvPr>
        <xdr:cNvSpPr/>
      </xdr:nvSpPr>
      <xdr:spPr>
        <a:xfrm>
          <a:off x="8639175" y="986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61</xdr:row>
      <xdr:rowOff>31750</xdr:rowOff>
    </xdr:to>
    <xdr:cxnSp macro="">
      <xdr:nvCxnSpPr>
        <xdr:cNvPr id="241" name="直線コネクタ 240">
          <a:extLst>
            <a:ext uri="{FF2B5EF4-FFF2-40B4-BE49-F238E27FC236}">
              <a16:creationId xmlns:a16="http://schemas.microsoft.com/office/drawing/2014/main" id="{CEBC16C7-D50F-477A-852C-F2F1D03A1D18}"/>
            </a:ext>
          </a:extLst>
        </xdr:cNvPr>
        <xdr:cNvCxnSpPr/>
      </xdr:nvCxnSpPr>
      <xdr:spPr>
        <a:xfrm flipV="1">
          <a:off x="8686800" y="987742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152400</xdr:rowOff>
    </xdr:from>
    <xdr:to>
      <xdr:col>46</xdr:col>
      <xdr:colOff>38100</xdr:colOff>
      <xdr:row>61</xdr:row>
      <xdr:rowOff>82550</xdr:rowOff>
    </xdr:to>
    <xdr:sp macro="" textlink="">
      <xdr:nvSpPr>
        <xdr:cNvPr id="242" name="楕円 241">
          <a:extLst>
            <a:ext uri="{FF2B5EF4-FFF2-40B4-BE49-F238E27FC236}">
              <a16:creationId xmlns:a16="http://schemas.microsoft.com/office/drawing/2014/main" id="{14B63000-CCC6-4BFF-ADB8-97DE887F0608}"/>
            </a:ext>
          </a:extLst>
        </xdr:cNvPr>
        <xdr:cNvSpPr/>
      </xdr:nvSpPr>
      <xdr:spPr>
        <a:xfrm>
          <a:off x="7839075" y="9867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31750</xdr:rowOff>
    </xdr:from>
    <xdr:to>
      <xdr:col>50</xdr:col>
      <xdr:colOff>114300</xdr:colOff>
      <xdr:row>61</xdr:row>
      <xdr:rowOff>31750</xdr:rowOff>
    </xdr:to>
    <xdr:cxnSp macro="">
      <xdr:nvCxnSpPr>
        <xdr:cNvPr id="243" name="直線コネクタ 242">
          <a:extLst>
            <a:ext uri="{FF2B5EF4-FFF2-40B4-BE49-F238E27FC236}">
              <a16:creationId xmlns:a16="http://schemas.microsoft.com/office/drawing/2014/main" id="{A3191F14-92EC-4593-A13F-8D9B439692CF}"/>
            </a:ext>
          </a:extLst>
        </xdr:cNvPr>
        <xdr:cNvCxnSpPr/>
      </xdr:nvCxnSpPr>
      <xdr:spPr>
        <a:xfrm>
          <a:off x="7886700" y="9906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152400</xdr:rowOff>
    </xdr:from>
    <xdr:to>
      <xdr:col>41</xdr:col>
      <xdr:colOff>101600</xdr:colOff>
      <xdr:row>61</xdr:row>
      <xdr:rowOff>82550</xdr:rowOff>
    </xdr:to>
    <xdr:sp macro="" textlink="">
      <xdr:nvSpPr>
        <xdr:cNvPr id="244" name="楕円 243">
          <a:extLst>
            <a:ext uri="{FF2B5EF4-FFF2-40B4-BE49-F238E27FC236}">
              <a16:creationId xmlns:a16="http://schemas.microsoft.com/office/drawing/2014/main" id="{7D91A12B-7DCB-4047-9B8B-4F55AA66CD04}"/>
            </a:ext>
          </a:extLst>
        </xdr:cNvPr>
        <xdr:cNvSpPr/>
      </xdr:nvSpPr>
      <xdr:spPr>
        <a:xfrm>
          <a:off x="7029450" y="986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31750</xdr:rowOff>
    </xdr:from>
    <xdr:to>
      <xdr:col>45</xdr:col>
      <xdr:colOff>177800</xdr:colOff>
      <xdr:row>61</xdr:row>
      <xdr:rowOff>31750</xdr:rowOff>
    </xdr:to>
    <xdr:cxnSp macro="">
      <xdr:nvCxnSpPr>
        <xdr:cNvPr id="245" name="直線コネクタ 244">
          <a:extLst>
            <a:ext uri="{FF2B5EF4-FFF2-40B4-BE49-F238E27FC236}">
              <a16:creationId xmlns:a16="http://schemas.microsoft.com/office/drawing/2014/main" id="{4900F9BB-F4D1-4959-8FD8-E77AB594E69A}"/>
            </a:ext>
          </a:extLst>
        </xdr:cNvPr>
        <xdr:cNvCxnSpPr/>
      </xdr:nvCxnSpPr>
      <xdr:spPr>
        <a:xfrm>
          <a:off x="7077075" y="9906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46" name="n_1aveValue【体育館・プール】&#10;一人当たり面積">
          <a:extLst>
            <a:ext uri="{FF2B5EF4-FFF2-40B4-BE49-F238E27FC236}">
              <a16:creationId xmlns:a16="http://schemas.microsoft.com/office/drawing/2014/main" id="{55612B2B-B9CF-4E4C-8BFD-313557B923D9}"/>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47" name="n_2aveValue【体育館・プール】&#10;一人当たり面積">
          <a:extLst>
            <a:ext uri="{FF2B5EF4-FFF2-40B4-BE49-F238E27FC236}">
              <a16:creationId xmlns:a16="http://schemas.microsoft.com/office/drawing/2014/main" id="{9805C70D-2C77-4D0C-A23E-527E0254B9C9}"/>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48" name="n_3aveValue【体育館・プール】&#10;一人当たり面積">
          <a:extLst>
            <a:ext uri="{FF2B5EF4-FFF2-40B4-BE49-F238E27FC236}">
              <a16:creationId xmlns:a16="http://schemas.microsoft.com/office/drawing/2014/main" id="{291D6CD8-A2E5-4C3B-8F84-467B4F554DEC}"/>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49" name="n_4aveValue【体育館・プール】&#10;一人当たり面積">
          <a:extLst>
            <a:ext uri="{FF2B5EF4-FFF2-40B4-BE49-F238E27FC236}">
              <a16:creationId xmlns:a16="http://schemas.microsoft.com/office/drawing/2014/main" id="{3F32880F-9891-4511-B1B3-A4D8ECA8FB15}"/>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99077</xdr:rowOff>
    </xdr:from>
    <xdr:ext cx="469744" cy="259045"/>
    <xdr:sp macro="" textlink="">
      <xdr:nvSpPr>
        <xdr:cNvPr id="250" name="n_1mainValue【体育館・プール】&#10;一人当たり面積">
          <a:extLst>
            <a:ext uri="{FF2B5EF4-FFF2-40B4-BE49-F238E27FC236}">
              <a16:creationId xmlns:a16="http://schemas.microsoft.com/office/drawing/2014/main" id="{C0C07DC6-7B8B-479F-983A-8ED540B319B9}"/>
            </a:ext>
          </a:extLst>
        </xdr:cNvPr>
        <xdr:cNvSpPr txBox="1"/>
      </xdr:nvSpPr>
      <xdr:spPr>
        <a:xfrm>
          <a:off x="845827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99077</xdr:rowOff>
    </xdr:from>
    <xdr:ext cx="469744" cy="259045"/>
    <xdr:sp macro="" textlink="">
      <xdr:nvSpPr>
        <xdr:cNvPr id="251" name="n_2mainValue【体育館・プール】&#10;一人当たり面積">
          <a:extLst>
            <a:ext uri="{FF2B5EF4-FFF2-40B4-BE49-F238E27FC236}">
              <a16:creationId xmlns:a16="http://schemas.microsoft.com/office/drawing/2014/main" id="{FEEF7626-8E0E-4B51-80F1-53AB43D9F8D1}"/>
            </a:ext>
          </a:extLst>
        </xdr:cNvPr>
        <xdr:cNvSpPr txBox="1"/>
      </xdr:nvSpPr>
      <xdr:spPr>
        <a:xfrm>
          <a:off x="76772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99077</xdr:rowOff>
    </xdr:from>
    <xdr:ext cx="469744" cy="259045"/>
    <xdr:sp macro="" textlink="">
      <xdr:nvSpPr>
        <xdr:cNvPr id="252" name="n_3mainValue【体育館・プール】&#10;一人当たり面積">
          <a:extLst>
            <a:ext uri="{FF2B5EF4-FFF2-40B4-BE49-F238E27FC236}">
              <a16:creationId xmlns:a16="http://schemas.microsoft.com/office/drawing/2014/main" id="{E17327CE-99CC-4310-96C5-DC2315FF55D3}"/>
            </a:ext>
          </a:extLst>
        </xdr:cNvPr>
        <xdr:cNvSpPr txBox="1"/>
      </xdr:nvSpPr>
      <xdr:spPr>
        <a:xfrm>
          <a:off x="68676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8987A68-B6A2-4DB6-B61E-9F5169FC111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F017A141-7DFC-4E4C-9B48-BF3F66BF987C}"/>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ADCAAEC3-A695-492E-9F98-8F3DC30EFB2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29A75ED4-BCD0-4CCB-B4FA-F716EC90C404}"/>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1D90B30D-4526-4C46-8039-1721DDAF8B7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858D4C22-EF7D-4D20-AFA7-D438EB586330}"/>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74E7AA9C-BD53-418D-AB0D-51364928218C}"/>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5711334E-AC14-4784-AF77-81C4428E91F1}"/>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D69F628-3EBF-47A4-8607-B4761349ED6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CEBC5FA5-E9CE-479D-8A2A-E7E0F777B0C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a:extLst>
            <a:ext uri="{FF2B5EF4-FFF2-40B4-BE49-F238E27FC236}">
              <a16:creationId xmlns:a16="http://schemas.microsoft.com/office/drawing/2014/main" id="{73176A81-A2CB-474C-A825-D1CE54FD5A3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EA412E89-CCDB-4251-A2B9-1C1D2B0AF5C7}"/>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5" name="テキスト ボックス 264">
          <a:extLst>
            <a:ext uri="{FF2B5EF4-FFF2-40B4-BE49-F238E27FC236}">
              <a16:creationId xmlns:a16="http://schemas.microsoft.com/office/drawing/2014/main" id="{C83DDE7E-18E7-4494-8636-B56D3B0A1B73}"/>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9A85D5B3-E628-4FA7-8800-CF6C0D8AA866}"/>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D496BB31-9F85-4B7D-B4D4-280A45289A82}"/>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775DF3C4-DAED-4594-8009-B02F9DA0FA18}"/>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AB7B8840-5FEE-4BCB-A1D1-262DB391A8F4}"/>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FC4E0722-7576-4057-904A-F3A39E107A45}"/>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1FD80A21-2D3A-4CBF-B25A-44049C329A1F}"/>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633056A-A569-4A2B-96E8-5FA4A9F82340}"/>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4D1CD473-1740-417D-8A95-80A522D54BD8}"/>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53DE104A-24C5-49ED-9304-5FBB3A491C76}"/>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0A5A690E-0CB9-44D3-A324-4D0ACF29CCF6}"/>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14415B0B-B7BC-4F26-B7FE-463E06D77FD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2F43BD15-02A8-40FD-91FA-C684A95C0E0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F58E7D9D-1BCF-49FA-8C34-03174DFA87D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79" name="直線コネクタ 278">
          <a:extLst>
            <a:ext uri="{FF2B5EF4-FFF2-40B4-BE49-F238E27FC236}">
              <a16:creationId xmlns:a16="http://schemas.microsoft.com/office/drawing/2014/main" id="{0E76C13E-412F-4604-AE68-023024330837}"/>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63D227B3-7BE4-4DD9-97DF-4F0D086036C9}"/>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81" name="直線コネクタ 280">
          <a:extLst>
            <a:ext uri="{FF2B5EF4-FFF2-40B4-BE49-F238E27FC236}">
              <a16:creationId xmlns:a16="http://schemas.microsoft.com/office/drawing/2014/main" id="{D04947B9-B2E6-4ABC-97DF-01F75C161DBF}"/>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AB12CC7A-13D2-4739-91CF-C60FCE769E68}"/>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83" name="直線コネクタ 282">
          <a:extLst>
            <a:ext uri="{FF2B5EF4-FFF2-40B4-BE49-F238E27FC236}">
              <a16:creationId xmlns:a16="http://schemas.microsoft.com/office/drawing/2014/main" id="{20C59C92-40D8-4CA6-BCBB-B9AE12A8AE59}"/>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A3E3380F-7C42-441B-BA23-6E351770AC10}"/>
            </a:ext>
          </a:extLst>
        </xdr:cNvPr>
        <xdr:cNvSpPr txBox="1"/>
      </xdr:nvSpPr>
      <xdr:spPr>
        <a:xfrm>
          <a:off x="4219575" y="13151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85" name="フローチャート: 判断 284">
          <a:extLst>
            <a:ext uri="{FF2B5EF4-FFF2-40B4-BE49-F238E27FC236}">
              <a16:creationId xmlns:a16="http://schemas.microsoft.com/office/drawing/2014/main" id="{26B92D4F-28CD-4921-9012-A7D81836A1DA}"/>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86" name="フローチャート: 判断 285">
          <a:extLst>
            <a:ext uri="{FF2B5EF4-FFF2-40B4-BE49-F238E27FC236}">
              <a16:creationId xmlns:a16="http://schemas.microsoft.com/office/drawing/2014/main" id="{1CEAC067-0B6A-4529-9106-0C918F4FDA98}"/>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87" name="フローチャート: 判断 286">
          <a:extLst>
            <a:ext uri="{FF2B5EF4-FFF2-40B4-BE49-F238E27FC236}">
              <a16:creationId xmlns:a16="http://schemas.microsoft.com/office/drawing/2014/main" id="{58C9C9FA-61E6-4C70-9BBD-919DFA133DFF}"/>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288" name="フローチャート: 判断 287">
          <a:extLst>
            <a:ext uri="{FF2B5EF4-FFF2-40B4-BE49-F238E27FC236}">
              <a16:creationId xmlns:a16="http://schemas.microsoft.com/office/drawing/2014/main" id="{0D48D845-7F4A-4B1F-9E62-E970B223539E}"/>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289" name="フローチャート: 判断 288">
          <a:extLst>
            <a:ext uri="{FF2B5EF4-FFF2-40B4-BE49-F238E27FC236}">
              <a16:creationId xmlns:a16="http://schemas.microsoft.com/office/drawing/2014/main" id="{83063FEE-F78F-4755-BB6A-2F0C4E3D3369}"/>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FA492A5-5415-4170-9EC2-63B1B69DBA5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8A7D711-3693-499F-9AD1-63FBA058AD2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90C11E1-0481-4714-817B-EF2E54DA6F4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AC8190D-62E2-456F-9938-3A95E78EB8B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81411B5-1080-4483-8003-E37EF450DD8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295" name="楕円 294">
          <a:extLst>
            <a:ext uri="{FF2B5EF4-FFF2-40B4-BE49-F238E27FC236}">
              <a16:creationId xmlns:a16="http://schemas.microsoft.com/office/drawing/2014/main" id="{C4A17354-EF96-413E-BA3C-033C808A223F}"/>
            </a:ext>
          </a:extLst>
        </xdr:cNvPr>
        <xdr:cNvSpPr/>
      </xdr:nvSpPr>
      <xdr:spPr>
        <a:xfrm>
          <a:off x="4124325" y="127807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2013</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BF38ADFF-DBC8-416E-A69C-9E5D175EB279}"/>
            </a:ext>
          </a:extLst>
        </xdr:cNvPr>
        <xdr:cNvSpPr txBox="1"/>
      </xdr:nvSpPr>
      <xdr:spPr>
        <a:xfrm>
          <a:off x="4219575" y="1263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73842</xdr:rowOff>
    </xdr:from>
    <xdr:to>
      <xdr:col>20</xdr:col>
      <xdr:colOff>38100</xdr:colOff>
      <xdr:row>80</xdr:row>
      <xdr:rowOff>3992</xdr:rowOff>
    </xdr:to>
    <xdr:sp macro="" textlink="">
      <xdr:nvSpPr>
        <xdr:cNvPr id="297" name="楕円 296">
          <a:extLst>
            <a:ext uri="{FF2B5EF4-FFF2-40B4-BE49-F238E27FC236}">
              <a16:creationId xmlns:a16="http://schemas.microsoft.com/office/drawing/2014/main" id="{A152CB95-AA53-40EC-AA61-48AD337C86F7}"/>
            </a:ext>
          </a:extLst>
        </xdr:cNvPr>
        <xdr:cNvSpPr/>
      </xdr:nvSpPr>
      <xdr:spPr>
        <a:xfrm>
          <a:off x="3381375" y="128659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29936</xdr:rowOff>
    </xdr:from>
    <xdr:to>
      <xdr:col>24</xdr:col>
      <xdr:colOff>63500</xdr:colOff>
      <xdr:row>79</xdr:row>
      <xdr:rowOff>124642</xdr:rowOff>
    </xdr:to>
    <xdr:cxnSp macro="">
      <xdr:nvCxnSpPr>
        <xdr:cNvPr id="298" name="直線コネクタ 297">
          <a:extLst>
            <a:ext uri="{FF2B5EF4-FFF2-40B4-BE49-F238E27FC236}">
              <a16:creationId xmlns:a16="http://schemas.microsoft.com/office/drawing/2014/main" id="{1F47BE21-55BB-462C-8AAD-6EA49B13425A}"/>
            </a:ext>
          </a:extLst>
        </xdr:cNvPr>
        <xdr:cNvCxnSpPr/>
      </xdr:nvCxnSpPr>
      <xdr:spPr>
        <a:xfrm flipV="1">
          <a:off x="3429000" y="12818836"/>
          <a:ext cx="752475"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299" name="楕円 298">
          <a:extLst>
            <a:ext uri="{FF2B5EF4-FFF2-40B4-BE49-F238E27FC236}">
              <a16:creationId xmlns:a16="http://schemas.microsoft.com/office/drawing/2014/main" id="{DA36D948-BAFE-44A1-AD1A-4C1988917EB0}"/>
            </a:ext>
          </a:extLst>
        </xdr:cNvPr>
        <xdr:cNvSpPr/>
      </xdr:nvSpPr>
      <xdr:spPr>
        <a:xfrm>
          <a:off x="2571750" y="130653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124642</xdr:rowOff>
    </xdr:from>
    <xdr:to>
      <xdr:col>19</xdr:col>
      <xdr:colOff>177800</xdr:colOff>
      <xdr:row>80</xdr:row>
      <xdr:rowOff>162198</xdr:rowOff>
    </xdr:to>
    <xdr:cxnSp macro="">
      <xdr:nvCxnSpPr>
        <xdr:cNvPr id="300" name="直線コネクタ 299">
          <a:extLst>
            <a:ext uri="{FF2B5EF4-FFF2-40B4-BE49-F238E27FC236}">
              <a16:creationId xmlns:a16="http://schemas.microsoft.com/office/drawing/2014/main" id="{E5DA1021-AA36-4B85-84BE-EEE3F20864B1}"/>
            </a:ext>
          </a:extLst>
        </xdr:cNvPr>
        <xdr:cNvCxnSpPr/>
      </xdr:nvCxnSpPr>
      <xdr:spPr>
        <a:xfrm flipV="1">
          <a:off x="2619375" y="12913542"/>
          <a:ext cx="809625" cy="1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1" name="楕円 300">
          <a:extLst>
            <a:ext uri="{FF2B5EF4-FFF2-40B4-BE49-F238E27FC236}">
              <a16:creationId xmlns:a16="http://schemas.microsoft.com/office/drawing/2014/main" id="{96B044E1-21D1-4880-83A3-B2AB6856301E}"/>
            </a:ext>
          </a:extLst>
        </xdr:cNvPr>
        <xdr:cNvSpPr/>
      </xdr:nvSpPr>
      <xdr:spPr>
        <a:xfrm>
          <a:off x="1781175" y="12983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162198</xdr:rowOff>
    </xdr:to>
    <xdr:cxnSp macro="">
      <xdr:nvCxnSpPr>
        <xdr:cNvPr id="302" name="直線コネクタ 301">
          <a:extLst>
            <a:ext uri="{FF2B5EF4-FFF2-40B4-BE49-F238E27FC236}">
              <a16:creationId xmlns:a16="http://schemas.microsoft.com/office/drawing/2014/main" id="{A3446816-2E16-472B-86FC-09AC8D5C181F}"/>
            </a:ext>
          </a:extLst>
        </xdr:cNvPr>
        <xdr:cNvCxnSpPr/>
      </xdr:nvCxnSpPr>
      <xdr:spPr>
        <a:xfrm>
          <a:off x="1828800" y="13040995"/>
          <a:ext cx="790575"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03" name="n_1aveValue【福祉施設】&#10;有形固定資産減価償却率">
          <a:extLst>
            <a:ext uri="{FF2B5EF4-FFF2-40B4-BE49-F238E27FC236}">
              <a16:creationId xmlns:a16="http://schemas.microsoft.com/office/drawing/2014/main" id="{DE0C1909-9CB5-4EB0-9F1F-EA5016A41901}"/>
            </a:ext>
          </a:extLst>
        </xdr:cNvPr>
        <xdr:cNvSpPr txBox="1"/>
      </xdr:nvSpPr>
      <xdr:spPr>
        <a:xfrm>
          <a:off x="32391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04" name="n_2aveValue【福祉施設】&#10;有形固定資産減価償却率">
          <a:extLst>
            <a:ext uri="{FF2B5EF4-FFF2-40B4-BE49-F238E27FC236}">
              <a16:creationId xmlns:a16="http://schemas.microsoft.com/office/drawing/2014/main" id="{D40DC5E7-DD8F-4D01-8693-C68E9926855F}"/>
            </a:ext>
          </a:extLst>
        </xdr:cNvPr>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05" name="n_3aveValue【福祉施設】&#10;有形固定資産減価償却率">
          <a:extLst>
            <a:ext uri="{FF2B5EF4-FFF2-40B4-BE49-F238E27FC236}">
              <a16:creationId xmlns:a16="http://schemas.microsoft.com/office/drawing/2014/main" id="{C6A99C74-CB43-4F44-B5D7-4C1E4A4B82B7}"/>
            </a:ext>
          </a:extLst>
        </xdr:cNvPr>
        <xdr:cNvSpPr txBox="1"/>
      </xdr:nvSpPr>
      <xdr:spPr>
        <a:xfrm>
          <a:off x="16484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06" name="n_4aveValue【福祉施設】&#10;有形固定資産減価償却率">
          <a:extLst>
            <a:ext uri="{FF2B5EF4-FFF2-40B4-BE49-F238E27FC236}">
              <a16:creationId xmlns:a16="http://schemas.microsoft.com/office/drawing/2014/main" id="{4D3D5C88-B899-4FB1-8891-5554B1968DB2}"/>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20519</xdr:rowOff>
    </xdr:from>
    <xdr:ext cx="405111" cy="259045"/>
    <xdr:sp macro="" textlink="">
      <xdr:nvSpPr>
        <xdr:cNvPr id="307" name="n_1mainValue【福祉施設】&#10;有形固定資産減価償却率">
          <a:extLst>
            <a:ext uri="{FF2B5EF4-FFF2-40B4-BE49-F238E27FC236}">
              <a16:creationId xmlns:a16="http://schemas.microsoft.com/office/drawing/2014/main" id="{2CC92F61-C38C-49EC-8020-090114A05CA8}"/>
            </a:ext>
          </a:extLst>
        </xdr:cNvPr>
        <xdr:cNvSpPr txBox="1"/>
      </xdr:nvSpPr>
      <xdr:spPr>
        <a:xfrm>
          <a:off x="3239144" y="126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308" name="n_2mainValue【福祉施設】&#10;有形固定資産減価償却率">
          <a:extLst>
            <a:ext uri="{FF2B5EF4-FFF2-40B4-BE49-F238E27FC236}">
              <a16:creationId xmlns:a16="http://schemas.microsoft.com/office/drawing/2014/main" id="{6EB1368C-14C9-499E-8611-1E4975D53D70}"/>
            </a:ext>
          </a:extLst>
        </xdr:cNvPr>
        <xdr:cNvSpPr txBox="1"/>
      </xdr:nvSpPr>
      <xdr:spPr>
        <a:xfrm>
          <a:off x="2439044" y="1285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09" name="n_3mainValue【福祉施設】&#10;有形固定資産減価償却率">
          <a:extLst>
            <a:ext uri="{FF2B5EF4-FFF2-40B4-BE49-F238E27FC236}">
              <a16:creationId xmlns:a16="http://schemas.microsoft.com/office/drawing/2014/main" id="{04CF7767-FFB3-4732-B55F-6B77679AA425}"/>
            </a:ext>
          </a:extLst>
        </xdr:cNvPr>
        <xdr:cNvSpPr txBox="1"/>
      </xdr:nvSpPr>
      <xdr:spPr>
        <a:xfrm>
          <a:off x="16484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BC6E5DFA-D2CF-4568-AB69-3E54E285B1D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104807AD-3DDC-4A77-AB75-8DDBB2A92B6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886758F8-3CBB-4A2C-8AED-2CB8323557B9}"/>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1B50441D-813A-4DA8-BA07-2963D6027E15}"/>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C2C3549F-3CF6-42A3-8110-0A788EEC4D4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D3F1F8F7-A109-42EA-92B4-C3D4524A60C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4135306E-70AE-4AF9-91DA-8E4AB97F51A9}"/>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AD784E1B-D1DA-4767-BEA7-EB7F08C1286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2E8E7B05-3F16-4F8A-A03A-B55184FF834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14F76846-2B69-4CAF-B038-569A680FC3B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0" name="直線コネクタ 319">
          <a:extLst>
            <a:ext uri="{FF2B5EF4-FFF2-40B4-BE49-F238E27FC236}">
              <a16:creationId xmlns:a16="http://schemas.microsoft.com/office/drawing/2014/main" id="{FD18D10D-B8D7-4D2E-9CD9-D99EF6944204}"/>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1" name="テキスト ボックス 320">
          <a:extLst>
            <a:ext uri="{FF2B5EF4-FFF2-40B4-BE49-F238E27FC236}">
              <a16:creationId xmlns:a16="http://schemas.microsoft.com/office/drawing/2014/main" id="{90FE4E51-49E3-4FBA-AC9D-BDAF0367240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2" name="直線コネクタ 321">
          <a:extLst>
            <a:ext uri="{FF2B5EF4-FFF2-40B4-BE49-F238E27FC236}">
              <a16:creationId xmlns:a16="http://schemas.microsoft.com/office/drawing/2014/main" id="{0C3CEE71-3DBC-44AA-A824-C218CFF3BAEF}"/>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3" name="テキスト ボックス 322">
          <a:extLst>
            <a:ext uri="{FF2B5EF4-FFF2-40B4-BE49-F238E27FC236}">
              <a16:creationId xmlns:a16="http://schemas.microsoft.com/office/drawing/2014/main" id="{F29421D7-D962-4910-B7EE-3EA31B48B451}"/>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4" name="直線コネクタ 323">
          <a:extLst>
            <a:ext uri="{FF2B5EF4-FFF2-40B4-BE49-F238E27FC236}">
              <a16:creationId xmlns:a16="http://schemas.microsoft.com/office/drawing/2014/main" id="{1130BAAF-9197-4DA0-BCA4-4C8603FABF81}"/>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5" name="テキスト ボックス 324">
          <a:extLst>
            <a:ext uri="{FF2B5EF4-FFF2-40B4-BE49-F238E27FC236}">
              <a16:creationId xmlns:a16="http://schemas.microsoft.com/office/drawing/2014/main" id="{E7E6BACF-CAD0-4906-8AA6-4318346197E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6" name="直線コネクタ 325">
          <a:extLst>
            <a:ext uri="{FF2B5EF4-FFF2-40B4-BE49-F238E27FC236}">
              <a16:creationId xmlns:a16="http://schemas.microsoft.com/office/drawing/2014/main" id="{AE5FD289-4AA0-4DD8-B09D-2AB8FB1817A8}"/>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7" name="テキスト ボックス 326">
          <a:extLst>
            <a:ext uri="{FF2B5EF4-FFF2-40B4-BE49-F238E27FC236}">
              <a16:creationId xmlns:a16="http://schemas.microsoft.com/office/drawing/2014/main" id="{56D90974-0F89-4E36-AE8A-E1CA5F94D1F2}"/>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8" name="直線コネクタ 327">
          <a:extLst>
            <a:ext uri="{FF2B5EF4-FFF2-40B4-BE49-F238E27FC236}">
              <a16:creationId xmlns:a16="http://schemas.microsoft.com/office/drawing/2014/main" id="{6F899E35-70F8-4620-AF86-07E6C45627A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9" name="テキスト ボックス 328">
          <a:extLst>
            <a:ext uri="{FF2B5EF4-FFF2-40B4-BE49-F238E27FC236}">
              <a16:creationId xmlns:a16="http://schemas.microsoft.com/office/drawing/2014/main" id="{897707BD-25AD-49D9-B3F1-CEC590D5A38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0" name="直線コネクタ 329">
          <a:extLst>
            <a:ext uri="{FF2B5EF4-FFF2-40B4-BE49-F238E27FC236}">
              <a16:creationId xmlns:a16="http://schemas.microsoft.com/office/drawing/2014/main" id="{5AC79E03-D63A-4DEC-9D48-94A5B0CD8875}"/>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1" name="テキスト ボックス 330">
          <a:extLst>
            <a:ext uri="{FF2B5EF4-FFF2-40B4-BE49-F238E27FC236}">
              <a16:creationId xmlns:a16="http://schemas.microsoft.com/office/drawing/2014/main" id="{5A193416-5B9C-4EE1-9A07-F98140B90435}"/>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B028284A-7A0A-43C0-89D9-FEA7E19E83E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9E2D1E4D-4768-4B7D-9EAD-D08159F6318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FC069A38-74E0-464A-A368-EE0AF4AFC0C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35" name="直線コネクタ 334">
          <a:extLst>
            <a:ext uri="{FF2B5EF4-FFF2-40B4-BE49-F238E27FC236}">
              <a16:creationId xmlns:a16="http://schemas.microsoft.com/office/drawing/2014/main" id="{F1D7DCF2-A0BD-4199-AFF8-9A341E330CCB}"/>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36" name="【福祉施設】&#10;一人当たり面積最小値テキスト">
          <a:extLst>
            <a:ext uri="{FF2B5EF4-FFF2-40B4-BE49-F238E27FC236}">
              <a16:creationId xmlns:a16="http://schemas.microsoft.com/office/drawing/2014/main" id="{D7ABE2E5-FA67-4077-B2EE-4C6E1588B2D6}"/>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7" name="直線コネクタ 336">
          <a:extLst>
            <a:ext uri="{FF2B5EF4-FFF2-40B4-BE49-F238E27FC236}">
              <a16:creationId xmlns:a16="http://schemas.microsoft.com/office/drawing/2014/main" id="{70F41D26-D694-4FED-890C-D69859C74B5A}"/>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8" name="【福祉施設】&#10;一人当たり面積最大値テキスト">
          <a:extLst>
            <a:ext uri="{FF2B5EF4-FFF2-40B4-BE49-F238E27FC236}">
              <a16:creationId xmlns:a16="http://schemas.microsoft.com/office/drawing/2014/main" id="{2F140129-3395-4B82-A1D0-9678935BE271}"/>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9" name="直線コネクタ 338">
          <a:extLst>
            <a:ext uri="{FF2B5EF4-FFF2-40B4-BE49-F238E27FC236}">
              <a16:creationId xmlns:a16="http://schemas.microsoft.com/office/drawing/2014/main" id="{9FC6022A-F854-4FC7-B2BB-4171B4E0FE18}"/>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40" name="【福祉施設】&#10;一人当たり面積平均値テキスト">
          <a:extLst>
            <a:ext uri="{FF2B5EF4-FFF2-40B4-BE49-F238E27FC236}">
              <a16:creationId xmlns:a16="http://schemas.microsoft.com/office/drawing/2014/main" id="{9CA42981-B6E4-4D36-A5FF-DB6C3086C62B}"/>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41" name="フローチャート: 判断 340">
          <a:extLst>
            <a:ext uri="{FF2B5EF4-FFF2-40B4-BE49-F238E27FC236}">
              <a16:creationId xmlns:a16="http://schemas.microsoft.com/office/drawing/2014/main" id="{2629EAD2-B92F-4D02-AE83-93441426B71F}"/>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42" name="フローチャート: 判断 341">
          <a:extLst>
            <a:ext uri="{FF2B5EF4-FFF2-40B4-BE49-F238E27FC236}">
              <a16:creationId xmlns:a16="http://schemas.microsoft.com/office/drawing/2014/main" id="{D3626191-2C7C-473F-B518-2ADE4F70D012}"/>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43" name="フローチャート: 判断 342">
          <a:extLst>
            <a:ext uri="{FF2B5EF4-FFF2-40B4-BE49-F238E27FC236}">
              <a16:creationId xmlns:a16="http://schemas.microsoft.com/office/drawing/2014/main" id="{C12E326D-3D3C-4D3C-8CFD-DAF25C4C7299}"/>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44" name="フローチャート: 判断 343">
          <a:extLst>
            <a:ext uri="{FF2B5EF4-FFF2-40B4-BE49-F238E27FC236}">
              <a16:creationId xmlns:a16="http://schemas.microsoft.com/office/drawing/2014/main" id="{C12DF85B-2AFB-47C0-97AE-0DC9D04F89E5}"/>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45" name="フローチャート: 判断 344">
          <a:extLst>
            <a:ext uri="{FF2B5EF4-FFF2-40B4-BE49-F238E27FC236}">
              <a16:creationId xmlns:a16="http://schemas.microsoft.com/office/drawing/2014/main" id="{9E8C237C-09E9-4471-AAA4-647B605A347A}"/>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CDE7E55-129B-4E09-91C5-E17BD0C6733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B92614-8183-415F-929F-51CD3049233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697D6828-C5A1-49E0-AEDA-6FC0DA19A79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A024EB4-25AF-495E-8CF1-C9D705C3DF9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0C17095-D111-4D81-B6EB-460468E52589}"/>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51" name="楕円 350">
          <a:extLst>
            <a:ext uri="{FF2B5EF4-FFF2-40B4-BE49-F238E27FC236}">
              <a16:creationId xmlns:a16="http://schemas.microsoft.com/office/drawing/2014/main" id="{5CDB467F-0A84-44FF-944D-8F4EB1C762BB}"/>
            </a:ext>
          </a:extLst>
        </xdr:cNvPr>
        <xdr:cNvSpPr/>
      </xdr:nvSpPr>
      <xdr:spPr>
        <a:xfrm>
          <a:off x="9401175" y="1377224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98170</xdr:rowOff>
    </xdr:from>
    <xdr:ext cx="469744" cy="259045"/>
    <xdr:sp macro="" textlink="">
      <xdr:nvSpPr>
        <xdr:cNvPr id="352" name="【福祉施設】&#10;一人当たり面積該当値テキスト">
          <a:extLst>
            <a:ext uri="{FF2B5EF4-FFF2-40B4-BE49-F238E27FC236}">
              <a16:creationId xmlns:a16="http://schemas.microsoft.com/office/drawing/2014/main" id="{21EA4D72-30AF-41D0-9B57-B64F1B1FDD4C}"/>
            </a:ext>
          </a:extLst>
        </xdr:cNvPr>
        <xdr:cNvSpPr txBox="1"/>
      </xdr:nvSpPr>
      <xdr:spPr>
        <a:xfrm>
          <a:off x="9467850" y="136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53" name="楕円 352">
          <a:extLst>
            <a:ext uri="{FF2B5EF4-FFF2-40B4-BE49-F238E27FC236}">
              <a16:creationId xmlns:a16="http://schemas.microsoft.com/office/drawing/2014/main" id="{11DB60B7-9635-4541-8948-FF7B055FFDAD}"/>
            </a:ext>
          </a:extLst>
        </xdr:cNvPr>
        <xdr:cNvSpPr/>
      </xdr:nvSpPr>
      <xdr:spPr>
        <a:xfrm>
          <a:off x="8639175" y="13857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144236</xdr:rowOff>
    </xdr:to>
    <xdr:cxnSp macro="">
      <xdr:nvCxnSpPr>
        <xdr:cNvPr id="354" name="直線コネクタ 353">
          <a:extLst>
            <a:ext uri="{FF2B5EF4-FFF2-40B4-BE49-F238E27FC236}">
              <a16:creationId xmlns:a16="http://schemas.microsoft.com/office/drawing/2014/main" id="{F63395EC-75F1-47FE-9769-36A8F4C4A6EE}"/>
            </a:ext>
          </a:extLst>
        </xdr:cNvPr>
        <xdr:cNvCxnSpPr/>
      </xdr:nvCxnSpPr>
      <xdr:spPr>
        <a:xfrm flipV="1">
          <a:off x="8686800" y="13829393"/>
          <a:ext cx="74295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55" name="楕円 354">
          <a:extLst>
            <a:ext uri="{FF2B5EF4-FFF2-40B4-BE49-F238E27FC236}">
              <a16:creationId xmlns:a16="http://schemas.microsoft.com/office/drawing/2014/main" id="{0B787B84-33B3-4521-81C1-8D641E120FA7}"/>
            </a:ext>
          </a:extLst>
        </xdr:cNvPr>
        <xdr:cNvSpPr/>
      </xdr:nvSpPr>
      <xdr:spPr>
        <a:xfrm>
          <a:off x="7839075" y="138570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144236</xdr:rowOff>
    </xdr:to>
    <xdr:cxnSp macro="">
      <xdr:nvCxnSpPr>
        <xdr:cNvPr id="356" name="直線コネクタ 355">
          <a:extLst>
            <a:ext uri="{FF2B5EF4-FFF2-40B4-BE49-F238E27FC236}">
              <a16:creationId xmlns:a16="http://schemas.microsoft.com/office/drawing/2014/main" id="{E09017A6-5616-451E-AB0D-FB8E2843D362}"/>
            </a:ext>
          </a:extLst>
        </xdr:cNvPr>
        <xdr:cNvCxnSpPr/>
      </xdr:nvCxnSpPr>
      <xdr:spPr>
        <a:xfrm>
          <a:off x="7886700" y="139046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57" name="楕円 356">
          <a:extLst>
            <a:ext uri="{FF2B5EF4-FFF2-40B4-BE49-F238E27FC236}">
              <a16:creationId xmlns:a16="http://schemas.microsoft.com/office/drawing/2014/main" id="{9E622B7C-F003-4010-898B-77B5E2F73F69}"/>
            </a:ext>
          </a:extLst>
        </xdr:cNvPr>
        <xdr:cNvSpPr/>
      </xdr:nvSpPr>
      <xdr:spPr>
        <a:xfrm>
          <a:off x="7029450" y="138570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144236</xdr:rowOff>
    </xdr:from>
    <xdr:to>
      <xdr:col>45</xdr:col>
      <xdr:colOff>177800</xdr:colOff>
      <xdr:row>85</xdr:row>
      <xdr:rowOff>144236</xdr:rowOff>
    </xdr:to>
    <xdr:cxnSp macro="">
      <xdr:nvCxnSpPr>
        <xdr:cNvPr id="358" name="直線コネクタ 357">
          <a:extLst>
            <a:ext uri="{FF2B5EF4-FFF2-40B4-BE49-F238E27FC236}">
              <a16:creationId xmlns:a16="http://schemas.microsoft.com/office/drawing/2014/main" id="{4D98FCD1-15A3-4B63-ABD4-072F8E575B31}"/>
            </a:ext>
          </a:extLst>
        </xdr:cNvPr>
        <xdr:cNvCxnSpPr/>
      </xdr:nvCxnSpPr>
      <xdr:spPr>
        <a:xfrm>
          <a:off x="7077075" y="1390468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59" name="n_1aveValue【福祉施設】&#10;一人当たり面積">
          <a:extLst>
            <a:ext uri="{FF2B5EF4-FFF2-40B4-BE49-F238E27FC236}">
              <a16:creationId xmlns:a16="http://schemas.microsoft.com/office/drawing/2014/main" id="{077445C1-13C2-41E9-B6D8-AA4AB7B0469E}"/>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60" name="n_2aveValue【福祉施設】&#10;一人当たり面積">
          <a:extLst>
            <a:ext uri="{FF2B5EF4-FFF2-40B4-BE49-F238E27FC236}">
              <a16:creationId xmlns:a16="http://schemas.microsoft.com/office/drawing/2014/main" id="{ABEEA2F1-4911-4CA7-90C5-19AFBAF08990}"/>
            </a:ext>
          </a:extLst>
        </xdr:cNvPr>
        <xdr:cNvSpPr txBox="1"/>
      </xdr:nvSpPr>
      <xdr:spPr>
        <a:xfrm>
          <a:off x="767722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61" name="n_3aveValue【福祉施設】&#10;一人当たり面積">
          <a:extLst>
            <a:ext uri="{FF2B5EF4-FFF2-40B4-BE49-F238E27FC236}">
              <a16:creationId xmlns:a16="http://schemas.microsoft.com/office/drawing/2014/main" id="{AAD160CD-BB3E-4D84-9471-83D2D079EA1A}"/>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2" name="n_4aveValue【福祉施設】&#10;一人当たり面積">
          <a:extLst>
            <a:ext uri="{FF2B5EF4-FFF2-40B4-BE49-F238E27FC236}">
              <a16:creationId xmlns:a16="http://schemas.microsoft.com/office/drawing/2014/main" id="{6DCA2F58-9B95-4310-9A73-821A560BA310}"/>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63" name="n_1mainValue【福祉施設】&#10;一人当たり面積">
          <a:extLst>
            <a:ext uri="{FF2B5EF4-FFF2-40B4-BE49-F238E27FC236}">
              <a16:creationId xmlns:a16="http://schemas.microsoft.com/office/drawing/2014/main" id="{B9A6A8AE-0F20-4DAF-B0E2-9DDAE12EF573}"/>
            </a:ext>
          </a:extLst>
        </xdr:cNvPr>
        <xdr:cNvSpPr txBox="1"/>
      </xdr:nvSpPr>
      <xdr:spPr>
        <a:xfrm>
          <a:off x="8458277"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64" name="n_2mainValue【福祉施設】&#10;一人当たり面積">
          <a:extLst>
            <a:ext uri="{FF2B5EF4-FFF2-40B4-BE49-F238E27FC236}">
              <a16:creationId xmlns:a16="http://schemas.microsoft.com/office/drawing/2014/main" id="{546E9EA3-7F28-443A-9D53-0E52D932F312}"/>
            </a:ext>
          </a:extLst>
        </xdr:cNvPr>
        <xdr:cNvSpPr txBox="1"/>
      </xdr:nvSpPr>
      <xdr:spPr>
        <a:xfrm>
          <a:off x="7677227"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65" name="n_3mainValue【福祉施設】&#10;一人当たり面積">
          <a:extLst>
            <a:ext uri="{FF2B5EF4-FFF2-40B4-BE49-F238E27FC236}">
              <a16:creationId xmlns:a16="http://schemas.microsoft.com/office/drawing/2014/main" id="{7B7B7614-99E5-45E2-9F86-DFABE90600C0}"/>
            </a:ext>
          </a:extLst>
        </xdr:cNvPr>
        <xdr:cNvSpPr txBox="1"/>
      </xdr:nvSpPr>
      <xdr:spPr>
        <a:xfrm>
          <a:off x="6867602"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5D87EE2B-5CA2-4C92-82D0-67C2DEEB8D1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2AD56279-D814-4EAA-AC9E-BC8B53B9705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21CC2B10-FE23-4C6E-9A59-1FF599791F4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FBF225B2-6367-4654-BCBA-7C990B1C78A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EFC75BBE-1A7A-4B30-ADEB-08BD550F8EB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0DB6E226-4FC3-473E-8790-80BB6778550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63615B8E-3A97-49E8-BD07-5A69D6689F95}"/>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F233EB26-D64A-48DC-B099-1426EAFE1CA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6A408902-010A-4739-B64B-96AFE9A3B29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BFE0DFE3-A015-4AF1-8CAA-0378A0ACA77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726139FC-46A1-4CD8-8EBB-47F55C9D56B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a:extLst>
            <a:ext uri="{FF2B5EF4-FFF2-40B4-BE49-F238E27FC236}">
              <a16:creationId xmlns:a16="http://schemas.microsoft.com/office/drawing/2014/main" id="{8FE2B255-5DD9-467C-A5AF-B8FEDDA3AC60}"/>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8" name="テキスト ボックス 377">
          <a:extLst>
            <a:ext uri="{FF2B5EF4-FFF2-40B4-BE49-F238E27FC236}">
              <a16:creationId xmlns:a16="http://schemas.microsoft.com/office/drawing/2014/main" id="{F26BFCF2-3F04-4AC5-B980-DAA2EDC58828}"/>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a:extLst>
            <a:ext uri="{FF2B5EF4-FFF2-40B4-BE49-F238E27FC236}">
              <a16:creationId xmlns:a16="http://schemas.microsoft.com/office/drawing/2014/main" id="{ECF0A630-4BB0-40D8-8B1E-DFB1360B6269}"/>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a:extLst>
            <a:ext uri="{FF2B5EF4-FFF2-40B4-BE49-F238E27FC236}">
              <a16:creationId xmlns:a16="http://schemas.microsoft.com/office/drawing/2014/main" id="{320FAACC-258E-42EB-A516-E0409B6D96AA}"/>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a:extLst>
            <a:ext uri="{FF2B5EF4-FFF2-40B4-BE49-F238E27FC236}">
              <a16:creationId xmlns:a16="http://schemas.microsoft.com/office/drawing/2014/main" id="{1F6EF8FC-DB42-4B9D-A57C-6F18A5A27179}"/>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a:extLst>
            <a:ext uri="{FF2B5EF4-FFF2-40B4-BE49-F238E27FC236}">
              <a16:creationId xmlns:a16="http://schemas.microsoft.com/office/drawing/2014/main" id="{46366417-F200-4CE5-AB86-E3E0EC5BFBF2}"/>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a:extLst>
            <a:ext uri="{FF2B5EF4-FFF2-40B4-BE49-F238E27FC236}">
              <a16:creationId xmlns:a16="http://schemas.microsoft.com/office/drawing/2014/main" id="{1BB019BD-63F9-4147-92E6-5581E0325DD7}"/>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a:extLst>
            <a:ext uri="{FF2B5EF4-FFF2-40B4-BE49-F238E27FC236}">
              <a16:creationId xmlns:a16="http://schemas.microsoft.com/office/drawing/2014/main" id="{42D911A9-8B98-4FD8-B946-D90E799C2A2D}"/>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418EC6E9-D21A-44E2-ACA7-D60AB10F4DB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CBD01B9B-8A6F-4746-AC47-2FD89DD11399}"/>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F29F90BC-913B-47AE-A3E1-18640C80ACA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388" name="直線コネクタ 387">
          <a:extLst>
            <a:ext uri="{FF2B5EF4-FFF2-40B4-BE49-F238E27FC236}">
              <a16:creationId xmlns:a16="http://schemas.microsoft.com/office/drawing/2014/main" id="{E0357BDD-CCB5-4939-93EB-E84E1C3052C5}"/>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9" name="【市民会館】&#10;有形固定資産減価償却率最小値テキスト">
          <a:extLst>
            <a:ext uri="{FF2B5EF4-FFF2-40B4-BE49-F238E27FC236}">
              <a16:creationId xmlns:a16="http://schemas.microsoft.com/office/drawing/2014/main" id="{FED85D7A-AB2B-4868-8145-7927A072E8B1}"/>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0" name="直線コネクタ 389">
          <a:extLst>
            <a:ext uri="{FF2B5EF4-FFF2-40B4-BE49-F238E27FC236}">
              <a16:creationId xmlns:a16="http://schemas.microsoft.com/office/drawing/2014/main" id="{1D2DC214-705E-42EB-B452-36B9FD4125F3}"/>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2E8C6786-EEDC-4C6D-BEAD-B2CDEE74FE8B}"/>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392" name="直線コネクタ 391">
          <a:extLst>
            <a:ext uri="{FF2B5EF4-FFF2-40B4-BE49-F238E27FC236}">
              <a16:creationId xmlns:a16="http://schemas.microsoft.com/office/drawing/2014/main" id="{FC7BCCC4-564A-497D-834E-9903394E6127}"/>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224A78E7-E5A3-4426-9FEF-1540B19C5771}"/>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394" name="フローチャート: 判断 393">
          <a:extLst>
            <a:ext uri="{FF2B5EF4-FFF2-40B4-BE49-F238E27FC236}">
              <a16:creationId xmlns:a16="http://schemas.microsoft.com/office/drawing/2014/main" id="{43B38441-2C62-49D9-A9F7-1C0F5DECA25B}"/>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395" name="フローチャート: 判断 394">
          <a:extLst>
            <a:ext uri="{FF2B5EF4-FFF2-40B4-BE49-F238E27FC236}">
              <a16:creationId xmlns:a16="http://schemas.microsoft.com/office/drawing/2014/main" id="{87B09A09-0295-444D-AE8F-6B44CA88D163}"/>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396" name="フローチャート: 判断 395">
          <a:extLst>
            <a:ext uri="{FF2B5EF4-FFF2-40B4-BE49-F238E27FC236}">
              <a16:creationId xmlns:a16="http://schemas.microsoft.com/office/drawing/2014/main" id="{BE064F56-5569-47B8-B78F-68AC271F7A0D}"/>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397" name="フローチャート: 判断 396">
          <a:extLst>
            <a:ext uri="{FF2B5EF4-FFF2-40B4-BE49-F238E27FC236}">
              <a16:creationId xmlns:a16="http://schemas.microsoft.com/office/drawing/2014/main" id="{3DF6A6EC-9E57-4A90-9BA9-4EA67104E305}"/>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398" name="フローチャート: 判断 397">
          <a:extLst>
            <a:ext uri="{FF2B5EF4-FFF2-40B4-BE49-F238E27FC236}">
              <a16:creationId xmlns:a16="http://schemas.microsoft.com/office/drawing/2014/main" id="{8EFA125B-7A82-42E3-BBAA-C5009F796074}"/>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3AEBBF7-B35B-4BF1-9B28-4235BD62686A}"/>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1DD1EA1-8539-467B-A63D-7D4E2DD6C33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13A064C-2CFE-4F8F-8EE4-633333AB6FE9}"/>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19D289E2-0C0E-4BB0-9633-E67668B15D2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9E8E52DB-3205-44D7-837E-6E173A1DFA7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18542</xdr:rowOff>
    </xdr:from>
    <xdr:to>
      <xdr:col>24</xdr:col>
      <xdr:colOff>114300</xdr:colOff>
      <xdr:row>102</xdr:row>
      <xdr:rowOff>120142</xdr:rowOff>
    </xdr:to>
    <xdr:sp macro="" textlink="">
      <xdr:nvSpPr>
        <xdr:cNvPr id="404" name="楕円 403">
          <a:extLst>
            <a:ext uri="{FF2B5EF4-FFF2-40B4-BE49-F238E27FC236}">
              <a16:creationId xmlns:a16="http://schemas.microsoft.com/office/drawing/2014/main" id="{AD238E29-0C4D-488E-AEA2-D7014CA2081D}"/>
            </a:ext>
          </a:extLst>
        </xdr:cNvPr>
        <xdr:cNvSpPr/>
      </xdr:nvSpPr>
      <xdr:spPr>
        <a:xfrm>
          <a:off x="4124325" y="165348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168419</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EB70029F-6A76-4A2C-ACD2-63A3FDEA1950}"/>
            </a:ext>
          </a:extLst>
        </xdr:cNvPr>
        <xdr:cNvSpPr txBox="1"/>
      </xdr:nvSpPr>
      <xdr:spPr>
        <a:xfrm>
          <a:off x="4219575" y="1651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135128</xdr:rowOff>
    </xdr:from>
    <xdr:to>
      <xdr:col>20</xdr:col>
      <xdr:colOff>38100</xdr:colOff>
      <xdr:row>102</xdr:row>
      <xdr:rowOff>65278</xdr:rowOff>
    </xdr:to>
    <xdr:sp macro="" textlink="">
      <xdr:nvSpPr>
        <xdr:cNvPr id="406" name="楕円 405">
          <a:extLst>
            <a:ext uri="{FF2B5EF4-FFF2-40B4-BE49-F238E27FC236}">
              <a16:creationId xmlns:a16="http://schemas.microsoft.com/office/drawing/2014/main" id="{0262F6C7-5F52-4200-9EF3-6DFBB4CCB5E8}"/>
            </a:ext>
          </a:extLst>
        </xdr:cNvPr>
        <xdr:cNvSpPr/>
      </xdr:nvSpPr>
      <xdr:spPr>
        <a:xfrm>
          <a:off x="3381375" y="164895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xdr:rowOff>
    </xdr:from>
    <xdr:to>
      <xdr:col>24</xdr:col>
      <xdr:colOff>63500</xdr:colOff>
      <xdr:row>102</xdr:row>
      <xdr:rowOff>69342</xdr:rowOff>
    </xdr:to>
    <xdr:cxnSp macro="">
      <xdr:nvCxnSpPr>
        <xdr:cNvPr id="407" name="直線コネクタ 406">
          <a:extLst>
            <a:ext uri="{FF2B5EF4-FFF2-40B4-BE49-F238E27FC236}">
              <a16:creationId xmlns:a16="http://schemas.microsoft.com/office/drawing/2014/main" id="{CB1CA91E-4E86-47FA-9B9D-EDC85590E3FC}"/>
            </a:ext>
          </a:extLst>
        </xdr:cNvPr>
        <xdr:cNvCxnSpPr/>
      </xdr:nvCxnSpPr>
      <xdr:spPr>
        <a:xfrm>
          <a:off x="3429000" y="16527653"/>
          <a:ext cx="75247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84837</xdr:rowOff>
    </xdr:from>
    <xdr:to>
      <xdr:col>15</xdr:col>
      <xdr:colOff>101600</xdr:colOff>
      <xdr:row>102</xdr:row>
      <xdr:rowOff>14987</xdr:rowOff>
    </xdr:to>
    <xdr:sp macro="" textlink="">
      <xdr:nvSpPr>
        <xdr:cNvPr id="408" name="楕円 407">
          <a:extLst>
            <a:ext uri="{FF2B5EF4-FFF2-40B4-BE49-F238E27FC236}">
              <a16:creationId xmlns:a16="http://schemas.microsoft.com/office/drawing/2014/main" id="{5583B813-C62E-43FE-B604-B30950176439}"/>
            </a:ext>
          </a:extLst>
        </xdr:cNvPr>
        <xdr:cNvSpPr/>
      </xdr:nvSpPr>
      <xdr:spPr>
        <a:xfrm>
          <a:off x="2571750" y="164424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135637</xdr:rowOff>
    </xdr:from>
    <xdr:to>
      <xdr:col>19</xdr:col>
      <xdr:colOff>177800</xdr:colOff>
      <xdr:row>102</xdr:row>
      <xdr:rowOff>14478</xdr:rowOff>
    </xdr:to>
    <xdr:cxnSp macro="">
      <xdr:nvCxnSpPr>
        <xdr:cNvPr id="409" name="直線コネクタ 408">
          <a:extLst>
            <a:ext uri="{FF2B5EF4-FFF2-40B4-BE49-F238E27FC236}">
              <a16:creationId xmlns:a16="http://schemas.microsoft.com/office/drawing/2014/main" id="{0B80520B-E642-4B15-809D-EF2963EF86CE}"/>
            </a:ext>
          </a:extLst>
        </xdr:cNvPr>
        <xdr:cNvCxnSpPr/>
      </xdr:nvCxnSpPr>
      <xdr:spPr>
        <a:xfrm>
          <a:off x="2619375" y="16490062"/>
          <a:ext cx="809625"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84837</xdr:rowOff>
    </xdr:from>
    <xdr:to>
      <xdr:col>10</xdr:col>
      <xdr:colOff>165100</xdr:colOff>
      <xdr:row>102</xdr:row>
      <xdr:rowOff>14987</xdr:rowOff>
    </xdr:to>
    <xdr:sp macro="" textlink="">
      <xdr:nvSpPr>
        <xdr:cNvPr id="410" name="楕円 409">
          <a:extLst>
            <a:ext uri="{FF2B5EF4-FFF2-40B4-BE49-F238E27FC236}">
              <a16:creationId xmlns:a16="http://schemas.microsoft.com/office/drawing/2014/main" id="{E529C6ED-B5AD-4FC8-90A1-793A01154161}"/>
            </a:ext>
          </a:extLst>
        </xdr:cNvPr>
        <xdr:cNvSpPr/>
      </xdr:nvSpPr>
      <xdr:spPr>
        <a:xfrm>
          <a:off x="1781175" y="164424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135637</xdr:rowOff>
    </xdr:from>
    <xdr:to>
      <xdr:col>15</xdr:col>
      <xdr:colOff>50800</xdr:colOff>
      <xdr:row>101</xdr:row>
      <xdr:rowOff>135637</xdr:rowOff>
    </xdr:to>
    <xdr:cxnSp macro="">
      <xdr:nvCxnSpPr>
        <xdr:cNvPr id="411" name="直線コネクタ 410">
          <a:extLst>
            <a:ext uri="{FF2B5EF4-FFF2-40B4-BE49-F238E27FC236}">
              <a16:creationId xmlns:a16="http://schemas.microsoft.com/office/drawing/2014/main" id="{167075DA-1CB5-46D9-A82C-88CBCBB79E30}"/>
            </a:ext>
          </a:extLst>
        </xdr:cNvPr>
        <xdr:cNvCxnSpPr/>
      </xdr:nvCxnSpPr>
      <xdr:spPr>
        <a:xfrm>
          <a:off x="1828800" y="1649006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12" name="n_1aveValue【市民会館】&#10;有形固定資産減価償却率">
          <a:extLst>
            <a:ext uri="{FF2B5EF4-FFF2-40B4-BE49-F238E27FC236}">
              <a16:creationId xmlns:a16="http://schemas.microsoft.com/office/drawing/2014/main" id="{606A9EB6-4632-4AD4-91C7-11F063C989B0}"/>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13" name="n_2aveValue【市民会館】&#10;有形固定資産減価償却率">
          <a:extLst>
            <a:ext uri="{FF2B5EF4-FFF2-40B4-BE49-F238E27FC236}">
              <a16:creationId xmlns:a16="http://schemas.microsoft.com/office/drawing/2014/main" id="{6F551C27-F720-486B-B8CD-764415DA2B73}"/>
            </a:ext>
          </a:extLst>
        </xdr:cNvPr>
        <xdr:cNvSpPr txBox="1"/>
      </xdr:nvSpPr>
      <xdr:spPr>
        <a:xfrm>
          <a:off x="2439044"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14" name="n_3aveValue【市民会館】&#10;有形固定資産減価償却率">
          <a:extLst>
            <a:ext uri="{FF2B5EF4-FFF2-40B4-BE49-F238E27FC236}">
              <a16:creationId xmlns:a16="http://schemas.microsoft.com/office/drawing/2014/main" id="{DD6D0576-ECFA-409F-AC7E-65E2C3AC43F4}"/>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15" name="n_4aveValue【市民会館】&#10;有形固定資産減価償却率">
          <a:extLst>
            <a:ext uri="{FF2B5EF4-FFF2-40B4-BE49-F238E27FC236}">
              <a16:creationId xmlns:a16="http://schemas.microsoft.com/office/drawing/2014/main" id="{27865838-5A2D-47D2-AE0B-041C49F2E309}"/>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56405</xdr:rowOff>
    </xdr:from>
    <xdr:ext cx="405111" cy="259045"/>
    <xdr:sp macro="" textlink="">
      <xdr:nvSpPr>
        <xdr:cNvPr id="416" name="n_1mainValue【市民会館】&#10;有形固定資産減価償却率">
          <a:extLst>
            <a:ext uri="{FF2B5EF4-FFF2-40B4-BE49-F238E27FC236}">
              <a16:creationId xmlns:a16="http://schemas.microsoft.com/office/drawing/2014/main" id="{5521AF52-DCA2-473F-B5A8-9560AD47451F}"/>
            </a:ext>
          </a:extLst>
        </xdr:cNvPr>
        <xdr:cNvSpPr txBox="1"/>
      </xdr:nvSpPr>
      <xdr:spPr>
        <a:xfrm>
          <a:off x="3239144" y="1657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31514</xdr:rowOff>
    </xdr:from>
    <xdr:ext cx="405111" cy="259045"/>
    <xdr:sp macro="" textlink="">
      <xdr:nvSpPr>
        <xdr:cNvPr id="417" name="n_2mainValue【市民会館】&#10;有形固定資産減価償却率">
          <a:extLst>
            <a:ext uri="{FF2B5EF4-FFF2-40B4-BE49-F238E27FC236}">
              <a16:creationId xmlns:a16="http://schemas.microsoft.com/office/drawing/2014/main" id="{CAE5B04A-83B3-4BD2-8639-AF74B43A3655}"/>
            </a:ext>
          </a:extLst>
        </xdr:cNvPr>
        <xdr:cNvSpPr txBox="1"/>
      </xdr:nvSpPr>
      <xdr:spPr>
        <a:xfrm>
          <a:off x="24390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6114</xdr:rowOff>
    </xdr:from>
    <xdr:ext cx="405111" cy="259045"/>
    <xdr:sp macro="" textlink="">
      <xdr:nvSpPr>
        <xdr:cNvPr id="418" name="n_3mainValue【市民会館】&#10;有形固定資産減価償却率">
          <a:extLst>
            <a:ext uri="{FF2B5EF4-FFF2-40B4-BE49-F238E27FC236}">
              <a16:creationId xmlns:a16="http://schemas.microsoft.com/office/drawing/2014/main" id="{61BF6A9D-B188-4D85-84F2-BD7BF86AAE74}"/>
            </a:ext>
          </a:extLst>
        </xdr:cNvPr>
        <xdr:cNvSpPr txBox="1"/>
      </xdr:nvSpPr>
      <xdr:spPr>
        <a:xfrm>
          <a:off x="1648469" y="1652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466F9369-7E2D-46A3-9C82-C33BDBB7D49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E0FDB298-C9A1-49AA-AE1C-76D887C6428C}"/>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BEB6AC57-264A-40BF-99C3-F329421C847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8683D820-5471-4E1F-8251-851F03C1626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F8756EF4-BE26-4906-9835-6DB48823D95A}"/>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DC7CABBA-F061-43F6-B93C-0CDCD6ABCAE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40703CAF-067E-44B2-A20F-7BF9154F283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528300CD-B141-48FF-867C-B4063085795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5163AD89-94DA-4B57-BD3B-28706F9F2D7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5AFB0129-EB5F-4F22-ADA9-CE2CD9265B4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a:extLst>
            <a:ext uri="{FF2B5EF4-FFF2-40B4-BE49-F238E27FC236}">
              <a16:creationId xmlns:a16="http://schemas.microsoft.com/office/drawing/2014/main" id="{D871FC29-DD34-4DBB-BE26-3EC6414EAF54}"/>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0" name="テキスト ボックス 429">
          <a:extLst>
            <a:ext uri="{FF2B5EF4-FFF2-40B4-BE49-F238E27FC236}">
              <a16:creationId xmlns:a16="http://schemas.microsoft.com/office/drawing/2014/main" id="{18045CD2-62BF-4C3D-ABDB-D5646C7ED269}"/>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874993FF-AC5E-4452-B032-C833893416F2}"/>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3E51BD52-14C3-4052-BFFE-200F88ED4A9E}"/>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a:extLst>
            <a:ext uri="{FF2B5EF4-FFF2-40B4-BE49-F238E27FC236}">
              <a16:creationId xmlns:a16="http://schemas.microsoft.com/office/drawing/2014/main" id="{BE8D4AD1-BCDF-4B3F-932C-EDEB4841E038}"/>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a:extLst>
            <a:ext uri="{FF2B5EF4-FFF2-40B4-BE49-F238E27FC236}">
              <a16:creationId xmlns:a16="http://schemas.microsoft.com/office/drawing/2014/main" id="{A25CEC94-D5F0-498E-9958-BB2A82C7D7C8}"/>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AFDE5383-44DD-45E7-9042-AB87BEAB812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12F133A9-4789-46F0-B672-7641BA9B8699}"/>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1282A956-0B07-408C-9283-6C47209C002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38" name="直線コネクタ 437">
          <a:extLst>
            <a:ext uri="{FF2B5EF4-FFF2-40B4-BE49-F238E27FC236}">
              <a16:creationId xmlns:a16="http://schemas.microsoft.com/office/drawing/2014/main" id="{B05F391C-A17B-4AB3-922A-6BCC662344EE}"/>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39" name="【市民会館】&#10;一人当たり面積最小値テキスト">
          <a:extLst>
            <a:ext uri="{FF2B5EF4-FFF2-40B4-BE49-F238E27FC236}">
              <a16:creationId xmlns:a16="http://schemas.microsoft.com/office/drawing/2014/main" id="{0B1EAB57-E68C-459A-BE81-A7A5B44CB889}"/>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40" name="直線コネクタ 439">
          <a:extLst>
            <a:ext uri="{FF2B5EF4-FFF2-40B4-BE49-F238E27FC236}">
              <a16:creationId xmlns:a16="http://schemas.microsoft.com/office/drawing/2014/main" id="{2AE5B4FD-4C2F-4678-8575-2BF622215168}"/>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1" name="【市民会館】&#10;一人当たり面積最大値テキスト">
          <a:extLst>
            <a:ext uri="{FF2B5EF4-FFF2-40B4-BE49-F238E27FC236}">
              <a16:creationId xmlns:a16="http://schemas.microsoft.com/office/drawing/2014/main" id="{CFB0EFC2-5D25-456C-84A8-D13D765E8093}"/>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2" name="直線コネクタ 441">
          <a:extLst>
            <a:ext uri="{FF2B5EF4-FFF2-40B4-BE49-F238E27FC236}">
              <a16:creationId xmlns:a16="http://schemas.microsoft.com/office/drawing/2014/main" id="{8C77C6DA-E832-4667-AAF5-A047E12BF808}"/>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43" name="【市民会館】&#10;一人当たり面積平均値テキスト">
          <a:extLst>
            <a:ext uri="{FF2B5EF4-FFF2-40B4-BE49-F238E27FC236}">
              <a16:creationId xmlns:a16="http://schemas.microsoft.com/office/drawing/2014/main" id="{FE0CC882-57C6-4BD3-9903-EFDFC8DC7A2A}"/>
            </a:ext>
          </a:extLst>
        </xdr:cNvPr>
        <xdr:cNvSpPr txBox="1"/>
      </xdr:nvSpPr>
      <xdr:spPr>
        <a:xfrm>
          <a:off x="9467850" y="1700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4" name="フローチャート: 判断 443">
          <a:extLst>
            <a:ext uri="{FF2B5EF4-FFF2-40B4-BE49-F238E27FC236}">
              <a16:creationId xmlns:a16="http://schemas.microsoft.com/office/drawing/2014/main" id="{54CA1EF5-DCC2-4799-8E91-5977EBBB1358}"/>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5" name="フローチャート: 判断 444">
          <a:extLst>
            <a:ext uri="{FF2B5EF4-FFF2-40B4-BE49-F238E27FC236}">
              <a16:creationId xmlns:a16="http://schemas.microsoft.com/office/drawing/2014/main" id="{EEDF27A3-8334-4F03-BD24-F1173E8FC210}"/>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6" name="フローチャート: 判断 445">
          <a:extLst>
            <a:ext uri="{FF2B5EF4-FFF2-40B4-BE49-F238E27FC236}">
              <a16:creationId xmlns:a16="http://schemas.microsoft.com/office/drawing/2014/main" id="{5F5E0250-6365-4D38-A1EC-19D26A1CE324}"/>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47" name="フローチャート: 判断 446">
          <a:extLst>
            <a:ext uri="{FF2B5EF4-FFF2-40B4-BE49-F238E27FC236}">
              <a16:creationId xmlns:a16="http://schemas.microsoft.com/office/drawing/2014/main" id="{B3FA98BF-762E-40A2-8053-0E4467F2762A}"/>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8" name="フローチャート: 判断 447">
          <a:extLst>
            <a:ext uri="{FF2B5EF4-FFF2-40B4-BE49-F238E27FC236}">
              <a16:creationId xmlns:a16="http://schemas.microsoft.com/office/drawing/2014/main" id="{A3D19AB2-2094-4857-B826-333807D51DE1}"/>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77488220-F618-4566-B615-1F04F19C749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9A16851-9295-4A94-AA7A-FA5738D3233F}"/>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2B938655-5474-41D8-9179-2C392BDC782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D7044D5B-4C1E-47F3-8E14-0CF7286AD5C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47B4269F-448A-4680-B726-E58128A5DDB7}"/>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99695</xdr:rowOff>
    </xdr:from>
    <xdr:to>
      <xdr:col>55</xdr:col>
      <xdr:colOff>50800</xdr:colOff>
      <xdr:row>103</xdr:row>
      <xdr:rowOff>29845</xdr:rowOff>
    </xdr:to>
    <xdr:sp macro="" textlink="">
      <xdr:nvSpPr>
        <xdr:cNvPr id="454" name="楕円 453">
          <a:extLst>
            <a:ext uri="{FF2B5EF4-FFF2-40B4-BE49-F238E27FC236}">
              <a16:creationId xmlns:a16="http://schemas.microsoft.com/office/drawing/2014/main" id="{B9B699B4-9537-4885-BF5D-C7FFD9BB2794}"/>
            </a:ext>
          </a:extLst>
        </xdr:cNvPr>
        <xdr:cNvSpPr/>
      </xdr:nvSpPr>
      <xdr:spPr>
        <a:xfrm>
          <a:off x="9401175" y="1661922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122572</xdr:rowOff>
    </xdr:from>
    <xdr:ext cx="469744" cy="259045"/>
    <xdr:sp macro="" textlink="">
      <xdr:nvSpPr>
        <xdr:cNvPr id="455" name="【市民会館】&#10;一人当たり面積該当値テキスト">
          <a:extLst>
            <a:ext uri="{FF2B5EF4-FFF2-40B4-BE49-F238E27FC236}">
              <a16:creationId xmlns:a16="http://schemas.microsoft.com/office/drawing/2014/main" id="{6FAC7B78-5598-48D3-8AF1-645A2A5290D9}"/>
            </a:ext>
          </a:extLst>
        </xdr:cNvPr>
        <xdr:cNvSpPr txBox="1"/>
      </xdr:nvSpPr>
      <xdr:spPr>
        <a:xfrm>
          <a:off x="9467850" y="1648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65405</xdr:rowOff>
    </xdr:from>
    <xdr:to>
      <xdr:col>50</xdr:col>
      <xdr:colOff>165100</xdr:colOff>
      <xdr:row>102</xdr:row>
      <xdr:rowOff>167005</xdr:rowOff>
    </xdr:to>
    <xdr:sp macro="" textlink="">
      <xdr:nvSpPr>
        <xdr:cNvPr id="456" name="楕円 455">
          <a:extLst>
            <a:ext uri="{FF2B5EF4-FFF2-40B4-BE49-F238E27FC236}">
              <a16:creationId xmlns:a16="http://schemas.microsoft.com/office/drawing/2014/main" id="{9AD37F7D-FCE0-42A3-B080-4F9AC6B6B0B0}"/>
            </a:ext>
          </a:extLst>
        </xdr:cNvPr>
        <xdr:cNvSpPr/>
      </xdr:nvSpPr>
      <xdr:spPr>
        <a:xfrm>
          <a:off x="8639175" y="16584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116205</xdr:rowOff>
    </xdr:from>
    <xdr:to>
      <xdr:col>55</xdr:col>
      <xdr:colOff>0</xdr:colOff>
      <xdr:row>102</xdr:row>
      <xdr:rowOff>150495</xdr:rowOff>
    </xdr:to>
    <xdr:cxnSp macro="">
      <xdr:nvCxnSpPr>
        <xdr:cNvPr id="457" name="直線コネクタ 456">
          <a:extLst>
            <a:ext uri="{FF2B5EF4-FFF2-40B4-BE49-F238E27FC236}">
              <a16:creationId xmlns:a16="http://schemas.microsoft.com/office/drawing/2014/main" id="{70FCB26D-D470-46F4-A968-FE3408559239}"/>
            </a:ext>
          </a:extLst>
        </xdr:cNvPr>
        <xdr:cNvCxnSpPr/>
      </xdr:nvCxnSpPr>
      <xdr:spPr>
        <a:xfrm>
          <a:off x="8686800" y="1663255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59689</xdr:rowOff>
    </xdr:from>
    <xdr:to>
      <xdr:col>46</xdr:col>
      <xdr:colOff>38100</xdr:colOff>
      <xdr:row>102</xdr:row>
      <xdr:rowOff>161289</xdr:rowOff>
    </xdr:to>
    <xdr:sp macro="" textlink="">
      <xdr:nvSpPr>
        <xdr:cNvPr id="458" name="楕円 457">
          <a:extLst>
            <a:ext uri="{FF2B5EF4-FFF2-40B4-BE49-F238E27FC236}">
              <a16:creationId xmlns:a16="http://schemas.microsoft.com/office/drawing/2014/main" id="{7DBD2A27-1D9F-4A7B-8556-5367797430A7}"/>
            </a:ext>
          </a:extLst>
        </xdr:cNvPr>
        <xdr:cNvSpPr/>
      </xdr:nvSpPr>
      <xdr:spPr>
        <a:xfrm>
          <a:off x="7839075" y="165760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116205</xdr:rowOff>
    </xdr:to>
    <xdr:cxnSp macro="">
      <xdr:nvCxnSpPr>
        <xdr:cNvPr id="459" name="直線コネクタ 458">
          <a:extLst>
            <a:ext uri="{FF2B5EF4-FFF2-40B4-BE49-F238E27FC236}">
              <a16:creationId xmlns:a16="http://schemas.microsoft.com/office/drawing/2014/main" id="{211B43A4-3338-496C-A6E9-3D1C6A4B1928}"/>
            </a:ext>
          </a:extLst>
        </xdr:cNvPr>
        <xdr:cNvCxnSpPr/>
      </xdr:nvCxnSpPr>
      <xdr:spPr>
        <a:xfrm>
          <a:off x="7886700" y="16623664"/>
          <a:ext cx="8001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59689</xdr:rowOff>
    </xdr:from>
    <xdr:to>
      <xdr:col>41</xdr:col>
      <xdr:colOff>101600</xdr:colOff>
      <xdr:row>102</xdr:row>
      <xdr:rowOff>161289</xdr:rowOff>
    </xdr:to>
    <xdr:sp macro="" textlink="">
      <xdr:nvSpPr>
        <xdr:cNvPr id="460" name="楕円 459">
          <a:extLst>
            <a:ext uri="{FF2B5EF4-FFF2-40B4-BE49-F238E27FC236}">
              <a16:creationId xmlns:a16="http://schemas.microsoft.com/office/drawing/2014/main" id="{DF885086-1945-4351-B2C2-FD520EE279ED}"/>
            </a:ext>
          </a:extLst>
        </xdr:cNvPr>
        <xdr:cNvSpPr/>
      </xdr:nvSpPr>
      <xdr:spPr>
        <a:xfrm>
          <a:off x="7029450" y="16576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110489</xdr:rowOff>
    </xdr:from>
    <xdr:to>
      <xdr:col>45</xdr:col>
      <xdr:colOff>177800</xdr:colOff>
      <xdr:row>102</xdr:row>
      <xdr:rowOff>110489</xdr:rowOff>
    </xdr:to>
    <xdr:cxnSp macro="">
      <xdr:nvCxnSpPr>
        <xdr:cNvPr id="461" name="直線コネクタ 460">
          <a:extLst>
            <a:ext uri="{FF2B5EF4-FFF2-40B4-BE49-F238E27FC236}">
              <a16:creationId xmlns:a16="http://schemas.microsoft.com/office/drawing/2014/main" id="{7564DFAB-F20E-4E7E-8B56-FD25C41CB8AE}"/>
            </a:ext>
          </a:extLst>
        </xdr:cNvPr>
        <xdr:cNvCxnSpPr/>
      </xdr:nvCxnSpPr>
      <xdr:spPr>
        <a:xfrm>
          <a:off x="7077075" y="166236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2" name="n_1aveValue【市民会館】&#10;一人当たり面積">
          <a:extLst>
            <a:ext uri="{FF2B5EF4-FFF2-40B4-BE49-F238E27FC236}">
              <a16:creationId xmlns:a16="http://schemas.microsoft.com/office/drawing/2014/main" id="{AE8E21AE-64E8-4571-B424-93A5CE5A3D5C}"/>
            </a:ext>
          </a:extLst>
        </xdr:cNvPr>
        <xdr:cNvSpPr txBox="1"/>
      </xdr:nvSpPr>
      <xdr:spPr>
        <a:xfrm>
          <a:off x="84582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63" name="n_2aveValue【市民会館】&#10;一人当たり面積">
          <a:extLst>
            <a:ext uri="{FF2B5EF4-FFF2-40B4-BE49-F238E27FC236}">
              <a16:creationId xmlns:a16="http://schemas.microsoft.com/office/drawing/2014/main" id="{7FD273AF-E9AA-4BE5-9BF4-128668E82968}"/>
            </a:ext>
          </a:extLst>
        </xdr:cNvPr>
        <xdr:cNvSpPr txBox="1"/>
      </xdr:nvSpPr>
      <xdr:spPr>
        <a:xfrm>
          <a:off x="76772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64" name="n_3aveValue【市民会館】&#10;一人当たり面積">
          <a:extLst>
            <a:ext uri="{FF2B5EF4-FFF2-40B4-BE49-F238E27FC236}">
              <a16:creationId xmlns:a16="http://schemas.microsoft.com/office/drawing/2014/main" id="{AE134DC9-E656-477A-B011-023F59F22BFC}"/>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65" name="n_4aveValue【市民会館】&#10;一人当たり面積">
          <a:extLst>
            <a:ext uri="{FF2B5EF4-FFF2-40B4-BE49-F238E27FC236}">
              <a16:creationId xmlns:a16="http://schemas.microsoft.com/office/drawing/2014/main" id="{3F8888B8-FAB2-4B6E-901F-4C2E24C75F19}"/>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12082</xdr:rowOff>
    </xdr:from>
    <xdr:ext cx="469744" cy="259045"/>
    <xdr:sp macro="" textlink="">
      <xdr:nvSpPr>
        <xdr:cNvPr id="466" name="n_1mainValue【市民会館】&#10;一人当たり面積">
          <a:extLst>
            <a:ext uri="{FF2B5EF4-FFF2-40B4-BE49-F238E27FC236}">
              <a16:creationId xmlns:a16="http://schemas.microsoft.com/office/drawing/2014/main" id="{9C03DCF6-5D8F-475D-B535-8ACEF1C32C90}"/>
            </a:ext>
          </a:extLst>
        </xdr:cNvPr>
        <xdr:cNvSpPr txBox="1"/>
      </xdr:nvSpPr>
      <xdr:spPr>
        <a:xfrm>
          <a:off x="8458277" y="1636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6366</xdr:rowOff>
    </xdr:from>
    <xdr:ext cx="469744" cy="259045"/>
    <xdr:sp macro="" textlink="">
      <xdr:nvSpPr>
        <xdr:cNvPr id="467" name="n_2mainValue【市民会館】&#10;一人当たり面積">
          <a:extLst>
            <a:ext uri="{FF2B5EF4-FFF2-40B4-BE49-F238E27FC236}">
              <a16:creationId xmlns:a16="http://schemas.microsoft.com/office/drawing/2014/main" id="{8710840E-0E33-407A-8306-8F8B5BEF5C14}"/>
            </a:ext>
          </a:extLst>
        </xdr:cNvPr>
        <xdr:cNvSpPr txBox="1"/>
      </xdr:nvSpPr>
      <xdr:spPr>
        <a:xfrm>
          <a:off x="7677227" y="1636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6366</xdr:rowOff>
    </xdr:from>
    <xdr:ext cx="469744" cy="259045"/>
    <xdr:sp macro="" textlink="">
      <xdr:nvSpPr>
        <xdr:cNvPr id="468" name="n_3mainValue【市民会館】&#10;一人当たり面積">
          <a:extLst>
            <a:ext uri="{FF2B5EF4-FFF2-40B4-BE49-F238E27FC236}">
              <a16:creationId xmlns:a16="http://schemas.microsoft.com/office/drawing/2014/main" id="{AC0328E6-D5D0-4D5F-915F-3803B20929E3}"/>
            </a:ext>
          </a:extLst>
        </xdr:cNvPr>
        <xdr:cNvSpPr txBox="1"/>
      </xdr:nvSpPr>
      <xdr:spPr>
        <a:xfrm>
          <a:off x="6867602" y="1636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56AC3B7-3BBE-4B11-A6C0-F797C07D4D1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28DE3A0F-D8AF-461D-86F2-41918907C93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63C20978-DD01-4455-932C-0FB137DBB29F}"/>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611351D9-8EAB-4634-8538-37112ADF9FE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735EB4E8-00E4-4F76-BED9-990D172B5E8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2A2CB523-6468-47F8-9990-F401CE55E3BD}"/>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A68EFDEB-D311-4F40-B19D-242EDB732904}"/>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34119C9-BD9A-42EC-B4EE-7A689CF8751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5F1BE387-AF22-40BC-8BC8-7DE6514773A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964F09DF-4CD5-4EB0-B911-67CBA63E37C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a:extLst>
            <a:ext uri="{FF2B5EF4-FFF2-40B4-BE49-F238E27FC236}">
              <a16:creationId xmlns:a16="http://schemas.microsoft.com/office/drawing/2014/main" id="{5DFB5842-9DFD-43E6-A822-09B96B3F158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DDF261B9-7B63-4CA2-9AB0-5600729B6951}"/>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a:extLst>
            <a:ext uri="{FF2B5EF4-FFF2-40B4-BE49-F238E27FC236}">
              <a16:creationId xmlns:a16="http://schemas.microsoft.com/office/drawing/2014/main" id="{AF26A408-CCDF-432E-88A4-0A52D27EC0BB}"/>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F3C85A8E-A8B1-4515-9636-E96904A5AC24}"/>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9FFCFBD7-460F-4614-A359-3124AB8F9A8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989709E6-D9D6-490E-B8A7-31F20F163287}"/>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FA41876C-47F9-42E5-8090-F31B5CE9ABC2}"/>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5A13F77-C725-4582-82E0-3D16E4DF71F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ACCD71CE-6837-44E9-ADA3-52FDFFB6528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7C501A84-F4E0-4641-9EA3-45B235E1FE77}"/>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AD4D9A9C-569E-49CC-B75D-7BD541939C98}"/>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19B3C1BE-9F27-4DF6-9DFC-A1D946B4796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0B26A0BE-5F14-4F6C-8325-E1FC445D087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3C2D859E-6E7D-4741-B86B-F8103F5BEA8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493" name="直線コネクタ 492">
          <a:extLst>
            <a:ext uri="{FF2B5EF4-FFF2-40B4-BE49-F238E27FC236}">
              <a16:creationId xmlns:a16="http://schemas.microsoft.com/office/drawing/2014/main" id="{9DFAEA13-21D4-4452-9878-0105DB9B3408}"/>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14DF138F-6C38-48A9-BC87-A6418FDB2117}"/>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5" name="直線コネクタ 494">
          <a:extLst>
            <a:ext uri="{FF2B5EF4-FFF2-40B4-BE49-F238E27FC236}">
              <a16:creationId xmlns:a16="http://schemas.microsoft.com/office/drawing/2014/main" id="{072868A3-5047-4CF8-A8EF-1D7E255E5E8A}"/>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5966C06B-051C-4E9A-8E89-6ADFF8242C99}"/>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497" name="直線コネクタ 496">
          <a:extLst>
            <a:ext uri="{FF2B5EF4-FFF2-40B4-BE49-F238E27FC236}">
              <a16:creationId xmlns:a16="http://schemas.microsoft.com/office/drawing/2014/main" id="{E04E7C1A-AE75-4F47-AB2D-A413F4230281}"/>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FCCF5565-7273-4C5A-B67F-E8FE15F439E1}"/>
            </a:ext>
          </a:extLst>
        </xdr:cNvPr>
        <xdr:cNvSpPr txBox="1"/>
      </xdr:nvSpPr>
      <xdr:spPr>
        <a:xfrm>
          <a:off x="14735175"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99" name="フローチャート: 判断 498">
          <a:extLst>
            <a:ext uri="{FF2B5EF4-FFF2-40B4-BE49-F238E27FC236}">
              <a16:creationId xmlns:a16="http://schemas.microsoft.com/office/drawing/2014/main" id="{3351E8CE-431D-47FC-B543-546F33BB61F5}"/>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00" name="フローチャート: 判断 499">
          <a:extLst>
            <a:ext uri="{FF2B5EF4-FFF2-40B4-BE49-F238E27FC236}">
              <a16:creationId xmlns:a16="http://schemas.microsoft.com/office/drawing/2014/main" id="{C6733528-C945-4C58-9C42-048B98D47115}"/>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01" name="フローチャート: 判断 500">
          <a:extLst>
            <a:ext uri="{FF2B5EF4-FFF2-40B4-BE49-F238E27FC236}">
              <a16:creationId xmlns:a16="http://schemas.microsoft.com/office/drawing/2014/main" id="{59ED400D-38CB-40D8-9184-F24680B924A8}"/>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02" name="フローチャート: 判断 501">
          <a:extLst>
            <a:ext uri="{FF2B5EF4-FFF2-40B4-BE49-F238E27FC236}">
              <a16:creationId xmlns:a16="http://schemas.microsoft.com/office/drawing/2014/main" id="{C64B5131-CEFF-4FB5-88B8-A98D8B428A67}"/>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03" name="フローチャート: 判断 502">
          <a:extLst>
            <a:ext uri="{FF2B5EF4-FFF2-40B4-BE49-F238E27FC236}">
              <a16:creationId xmlns:a16="http://schemas.microsoft.com/office/drawing/2014/main" id="{631BD235-B9BB-40AB-ABEE-8A585DC923CF}"/>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689FF449-CFD7-45A9-B495-0202F771C99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15D761E1-9ABD-4BE3-8C4C-CE31A99088C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7B7EF628-25C8-4A1E-9731-B7579C21DDE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8DDB402-87C0-4502-AB76-A9207E9BF64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7076165-C008-4FDF-8F29-755B41E33A4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147320</xdr:rowOff>
    </xdr:from>
    <xdr:to>
      <xdr:col>85</xdr:col>
      <xdr:colOff>177800</xdr:colOff>
      <xdr:row>41</xdr:row>
      <xdr:rowOff>77470</xdr:rowOff>
    </xdr:to>
    <xdr:sp macro="" textlink="">
      <xdr:nvSpPr>
        <xdr:cNvPr id="509" name="楕円 508">
          <a:extLst>
            <a:ext uri="{FF2B5EF4-FFF2-40B4-BE49-F238E27FC236}">
              <a16:creationId xmlns:a16="http://schemas.microsoft.com/office/drawing/2014/main" id="{7303A6F4-5772-478F-A13E-5A9D3065BE92}"/>
            </a:ext>
          </a:extLst>
        </xdr:cNvPr>
        <xdr:cNvSpPr/>
      </xdr:nvSpPr>
      <xdr:spPr>
        <a:xfrm>
          <a:off x="14649450" y="6621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125747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55521EF9-E1E3-4ABF-A618-D3414F043401}"/>
            </a:ext>
          </a:extLst>
        </xdr:cNvPr>
        <xdr:cNvSpPr txBox="1"/>
      </xdr:nvSpPr>
      <xdr:spPr>
        <a:xfrm>
          <a:off x="14735175" y="65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511" name="楕円 510">
          <a:extLst>
            <a:ext uri="{FF2B5EF4-FFF2-40B4-BE49-F238E27FC236}">
              <a16:creationId xmlns:a16="http://schemas.microsoft.com/office/drawing/2014/main" id="{3C8828EA-D4A8-4283-A4EC-FB59A80D3FCC}"/>
            </a:ext>
          </a:extLst>
        </xdr:cNvPr>
        <xdr:cNvSpPr/>
      </xdr:nvSpPr>
      <xdr:spPr>
        <a:xfrm>
          <a:off x="13887450" y="65068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41</xdr:row>
      <xdr:rowOff>26670</xdr:rowOff>
    </xdr:to>
    <xdr:cxnSp macro="">
      <xdr:nvCxnSpPr>
        <xdr:cNvPr id="512" name="直線コネクタ 511">
          <a:extLst>
            <a:ext uri="{FF2B5EF4-FFF2-40B4-BE49-F238E27FC236}">
              <a16:creationId xmlns:a16="http://schemas.microsoft.com/office/drawing/2014/main" id="{2542785F-FCDD-447E-8E3D-C30BB008CFB1}"/>
            </a:ext>
          </a:extLst>
        </xdr:cNvPr>
        <xdr:cNvCxnSpPr/>
      </xdr:nvCxnSpPr>
      <xdr:spPr>
        <a:xfrm>
          <a:off x="13935075" y="6563995"/>
          <a:ext cx="762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513" name="楕円 512">
          <a:extLst>
            <a:ext uri="{FF2B5EF4-FFF2-40B4-BE49-F238E27FC236}">
              <a16:creationId xmlns:a16="http://schemas.microsoft.com/office/drawing/2014/main" id="{6C59711A-8830-4C13-A7DB-BC52C483A280}"/>
            </a:ext>
          </a:extLst>
        </xdr:cNvPr>
        <xdr:cNvSpPr/>
      </xdr:nvSpPr>
      <xdr:spPr>
        <a:xfrm>
          <a:off x="13096875" y="647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83820</xdr:rowOff>
    </xdr:to>
    <xdr:cxnSp macro="">
      <xdr:nvCxnSpPr>
        <xdr:cNvPr id="514" name="直線コネクタ 513">
          <a:extLst>
            <a:ext uri="{FF2B5EF4-FFF2-40B4-BE49-F238E27FC236}">
              <a16:creationId xmlns:a16="http://schemas.microsoft.com/office/drawing/2014/main" id="{071FCE16-C07B-4301-92AC-1BD961C196DA}"/>
            </a:ext>
          </a:extLst>
        </xdr:cNvPr>
        <xdr:cNvCxnSpPr/>
      </xdr:nvCxnSpPr>
      <xdr:spPr>
        <a:xfrm>
          <a:off x="13144500" y="651510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515" name="楕円 514">
          <a:extLst>
            <a:ext uri="{FF2B5EF4-FFF2-40B4-BE49-F238E27FC236}">
              <a16:creationId xmlns:a16="http://schemas.microsoft.com/office/drawing/2014/main" id="{26D5E47C-B728-4DB3-934A-484C065D4581}"/>
            </a:ext>
          </a:extLst>
        </xdr:cNvPr>
        <xdr:cNvSpPr/>
      </xdr:nvSpPr>
      <xdr:spPr>
        <a:xfrm>
          <a:off x="12296775" y="63557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40</xdr:row>
      <xdr:rowOff>38100</xdr:rowOff>
    </xdr:to>
    <xdr:cxnSp macro="">
      <xdr:nvCxnSpPr>
        <xdr:cNvPr id="516" name="直線コネクタ 515">
          <a:extLst>
            <a:ext uri="{FF2B5EF4-FFF2-40B4-BE49-F238E27FC236}">
              <a16:creationId xmlns:a16="http://schemas.microsoft.com/office/drawing/2014/main" id="{496440CB-ADD0-4FBC-9A27-BC46C1CF5910}"/>
            </a:ext>
          </a:extLst>
        </xdr:cNvPr>
        <xdr:cNvCxnSpPr/>
      </xdr:nvCxnSpPr>
      <xdr:spPr>
        <a:xfrm>
          <a:off x="12344400" y="6403340"/>
          <a:ext cx="8001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298DF02E-80BB-4A9B-90E2-EEB4C8A2DD20}"/>
            </a:ext>
          </a:extLst>
        </xdr:cNvPr>
        <xdr:cNvSpPr txBox="1"/>
      </xdr:nvSpPr>
      <xdr:spPr>
        <a:xfrm>
          <a:off x="13745219"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67644CB8-B196-4FE1-80F7-15D53E34651D}"/>
            </a:ext>
          </a:extLst>
        </xdr:cNvPr>
        <xdr:cNvSpPr txBox="1"/>
      </xdr:nvSpPr>
      <xdr:spPr>
        <a:xfrm>
          <a:off x="12964169"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421AB287-F233-43A7-B558-A401F64D9EE6}"/>
            </a:ext>
          </a:extLst>
        </xdr:cNvPr>
        <xdr:cNvSpPr txBox="1"/>
      </xdr:nvSpPr>
      <xdr:spPr>
        <a:xfrm>
          <a:off x="12164069"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7E88EDC2-1072-4506-A2E7-1BD232899141}"/>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A58D3906-82D0-412A-A337-2199DD155FA4}"/>
            </a:ext>
          </a:extLst>
        </xdr:cNvPr>
        <xdr:cNvSpPr txBox="1"/>
      </xdr:nvSpPr>
      <xdr:spPr>
        <a:xfrm>
          <a:off x="13745219" y="65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B83519F-D5B8-4C11-B927-BC68859EA373}"/>
            </a:ext>
          </a:extLst>
        </xdr:cNvPr>
        <xdr:cNvSpPr txBox="1"/>
      </xdr:nvSpPr>
      <xdr:spPr>
        <a:xfrm>
          <a:off x="12964169"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D57534EA-918F-4A9F-A34A-2CE638A6F1F2}"/>
            </a:ext>
          </a:extLst>
        </xdr:cNvPr>
        <xdr:cNvSpPr txBox="1"/>
      </xdr:nvSpPr>
      <xdr:spPr>
        <a:xfrm>
          <a:off x="12164069"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FED9B310-8752-4B79-B8D1-963E8EB5DF9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6EEC807A-2A35-4C15-B4C9-D7D81C6E260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8CAF2076-AC8D-428D-8D65-8B0061B7109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EC1A1B83-AB09-4EFD-A793-0B7872846ED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880B7A21-EAA1-4746-9C68-0A2C04BD962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3F74D1D9-0522-4075-BE36-E3E02FC8473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A5DE7F74-FE75-4FA2-A4CF-6EFA00A86A0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9C7F6EBE-B123-49A4-A8B0-70BC46C7933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811B4CF6-4692-4058-BCFB-996587C59E3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E5769ECB-B81F-4EF0-8F2A-7FF12B585A1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21A831D7-087C-4E8D-B12A-C939F13A71A6}"/>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FB70DE48-F2DC-486D-8C36-3644341F553D}"/>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a:extLst>
            <a:ext uri="{FF2B5EF4-FFF2-40B4-BE49-F238E27FC236}">
              <a16:creationId xmlns:a16="http://schemas.microsoft.com/office/drawing/2014/main" id="{BD4910E6-A7B5-4982-B5AB-52DDBD24035D}"/>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CAC920EB-E7B1-4F97-ADAA-E6A0A05D17DE}"/>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a:extLst>
            <a:ext uri="{FF2B5EF4-FFF2-40B4-BE49-F238E27FC236}">
              <a16:creationId xmlns:a16="http://schemas.microsoft.com/office/drawing/2014/main" id="{B6DC39D6-CF16-4EF3-B933-90B4130343E2}"/>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6853F51C-3DB7-4EAC-B36F-B83795D6C805}"/>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a:extLst>
            <a:ext uri="{FF2B5EF4-FFF2-40B4-BE49-F238E27FC236}">
              <a16:creationId xmlns:a16="http://schemas.microsoft.com/office/drawing/2014/main" id="{00ACE9CF-4633-4B7E-B08C-4BC6D0B992FB}"/>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AE3A49B5-9ADC-4A58-97CA-5BB5B5B62795}"/>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a:extLst>
            <a:ext uri="{FF2B5EF4-FFF2-40B4-BE49-F238E27FC236}">
              <a16:creationId xmlns:a16="http://schemas.microsoft.com/office/drawing/2014/main" id="{690A84AB-8C1C-4DD0-A27E-1A222F7034DF}"/>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44E6D0D1-42F6-42BB-BA62-084E9C9FE7F1}"/>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a:extLst>
            <a:ext uri="{FF2B5EF4-FFF2-40B4-BE49-F238E27FC236}">
              <a16:creationId xmlns:a16="http://schemas.microsoft.com/office/drawing/2014/main" id="{CAA898A9-B229-48A0-A926-17B3E4ADE9C4}"/>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77B9CB2E-323D-4606-84C9-6E7AF47238A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B8A1BFAC-F5F5-49EC-8BA2-00C9F9E0CEB1}"/>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A162E8C7-0D7A-4B07-9FE4-3842FC3EDA6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48" name="直線コネクタ 547">
          <a:extLst>
            <a:ext uri="{FF2B5EF4-FFF2-40B4-BE49-F238E27FC236}">
              <a16:creationId xmlns:a16="http://schemas.microsoft.com/office/drawing/2014/main" id="{AAED0349-8BCA-47A7-A475-25B23C6BDFC4}"/>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B2F338D4-606C-4E3D-A7BE-187EF3A6B2E0}"/>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50" name="直線コネクタ 549">
          <a:extLst>
            <a:ext uri="{FF2B5EF4-FFF2-40B4-BE49-F238E27FC236}">
              <a16:creationId xmlns:a16="http://schemas.microsoft.com/office/drawing/2014/main" id="{FE70E9FE-9CF5-4F8B-9F70-A093BDA64790}"/>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51" name="【一般廃棄物処理施設】&#10;一人当たり有形固定資産（償却資産）額最大値テキスト">
          <a:extLst>
            <a:ext uri="{FF2B5EF4-FFF2-40B4-BE49-F238E27FC236}">
              <a16:creationId xmlns:a16="http://schemas.microsoft.com/office/drawing/2014/main" id="{C4C4274A-A41A-4C9A-80F2-AD2A73535E61}"/>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52" name="直線コネクタ 551">
          <a:extLst>
            <a:ext uri="{FF2B5EF4-FFF2-40B4-BE49-F238E27FC236}">
              <a16:creationId xmlns:a16="http://schemas.microsoft.com/office/drawing/2014/main" id="{4E764D77-F6CC-4F98-9650-A662C4D06B99}"/>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D5EAE659-97FF-4C1A-B5AF-F0CF520A4E53}"/>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54" name="フローチャート: 判断 553">
          <a:extLst>
            <a:ext uri="{FF2B5EF4-FFF2-40B4-BE49-F238E27FC236}">
              <a16:creationId xmlns:a16="http://schemas.microsoft.com/office/drawing/2014/main" id="{073C47C1-59BD-4C86-8CD1-7944F65643F6}"/>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55" name="フローチャート: 判断 554">
          <a:extLst>
            <a:ext uri="{FF2B5EF4-FFF2-40B4-BE49-F238E27FC236}">
              <a16:creationId xmlns:a16="http://schemas.microsoft.com/office/drawing/2014/main" id="{84E9BA11-6F8A-4EC6-AFB0-FFE19FA2A19F}"/>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56" name="フローチャート: 判断 555">
          <a:extLst>
            <a:ext uri="{FF2B5EF4-FFF2-40B4-BE49-F238E27FC236}">
              <a16:creationId xmlns:a16="http://schemas.microsoft.com/office/drawing/2014/main" id="{A5133580-296E-4462-8492-1CBA889D807D}"/>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57" name="フローチャート: 判断 556">
          <a:extLst>
            <a:ext uri="{FF2B5EF4-FFF2-40B4-BE49-F238E27FC236}">
              <a16:creationId xmlns:a16="http://schemas.microsoft.com/office/drawing/2014/main" id="{431325E5-5767-4A79-A4E1-4F7384B69021}"/>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58" name="フローチャート: 判断 557">
          <a:extLst>
            <a:ext uri="{FF2B5EF4-FFF2-40B4-BE49-F238E27FC236}">
              <a16:creationId xmlns:a16="http://schemas.microsoft.com/office/drawing/2014/main" id="{416C57E3-64BC-49B3-94CF-A8056B7C9CE6}"/>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7ECEDEEA-28C1-4DE3-B5F4-90123E4C7DA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86A3ADB6-4D40-4B23-BA85-ABD47A046B3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53160981-5FDB-41D8-A28E-1225BD4780F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BA61902F-094A-4874-9CA3-2F7024C55FC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CB6FB05E-A958-4B57-9C8F-555835A4177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93389</xdr:rowOff>
    </xdr:from>
    <xdr:to>
      <xdr:col>116</xdr:col>
      <xdr:colOff>114300</xdr:colOff>
      <xdr:row>34</xdr:row>
      <xdr:rowOff>23539</xdr:rowOff>
    </xdr:to>
    <xdr:sp macro="" textlink="">
      <xdr:nvSpPr>
        <xdr:cNvPr id="564" name="楕円 563">
          <a:extLst>
            <a:ext uri="{FF2B5EF4-FFF2-40B4-BE49-F238E27FC236}">
              <a16:creationId xmlns:a16="http://schemas.microsoft.com/office/drawing/2014/main" id="{026F306A-5E03-4DED-B2CE-6B5A7CB02C61}"/>
            </a:ext>
          </a:extLst>
        </xdr:cNvPr>
        <xdr:cNvSpPr/>
      </xdr:nvSpPr>
      <xdr:spPr>
        <a:xfrm>
          <a:off x="19897725" y="54369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46416</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392AFACA-8F19-45A3-AC13-167A2AB3014C}"/>
            </a:ext>
          </a:extLst>
        </xdr:cNvPr>
        <xdr:cNvSpPr txBox="1"/>
      </xdr:nvSpPr>
      <xdr:spPr>
        <a:xfrm>
          <a:off x="19992975" y="53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93656</xdr:rowOff>
    </xdr:from>
    <xdr:to>
      <xdr:col>112</xdr:col>
      <xdr:colOff>38100</xdr:colOff>
      <xdr:row>34</xdr:row>
      <xdr:rowOff>23806</xdr:rowOff>
    </xdr:to>
    <xdr:sp macro="" textlink="">
      <xdr:nvSpPr>
        <xdr:cNvPr id="566" name="楕円 565">
          <a:extLst>
            <a:ext uri="{FF2B5EF4-FFF2-40B4-BE49-F238E27FC236}">
              <a16:creationId xmlns:a16="http://schemas.microsoft.com/office/drawing/2014/main" id="{CEF84537-E026-49B0-85D8-44546475BCC6}"/>
            </a:ext>
          </a:extLst>
        </xdr:cNvPr>
        <xdr:cNvSpPr/>
      </xdr:nvSpPr>
      <xdr:spPr>
        <a:xfrm>
          <a:off x="19154775" y="54371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144189</xdr:rowOff>
    </xdr:from>
    <xdr:to>
      <xdr:col>116</xdr:col>
      <xdr:colOff>63500</xdr:colOff>
      <xdr:row>33</xdr:row>
      <xdr:rowOff>144456</xdr:rowOff>
    </xdr:to>
    <xdr:cxnSp macro="">
      <xdr:nvCxnSpPr>
        <xdr:cNvPr id="567" name="直線コネクタ 566">
          <a:extLst>
            <a:ext uri="{FF2B5EF4-FFF2-40B4-BE49-F238E27FC236}">
              <a16:creationId xmlns:a16="http://schemas.microsoft.com/office/drawing/2014/main" id="{EC9035BA-553E-46A0-8473-17DDEEE92333}"/>
            </a:ext>
          </a:extLst>
        </xdr:cNvPr>
        <xdr:cNvCxnSpPr/>
      </xdr:nvCxnSpPr>
      <xdr:spPr>
        <a:xfrm flipV="1">
          <a:off x="19202400" y="5484539"/>
          <a:ext cx="752475"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134480</xdr:rowOff>
    </xdr:from>
    <xdr:to>
      <xdr:col>107</xdr:col>
      <xdr:colOff>101600</xdr:colOff>
      <xdr:row>34</xdr:row>
      <xdr:rowOff>64630</xdr:rowOff>
    </xdr:to>
    <xdr:sp macro="" textlink="">
      <xdr:nvSpPr>
        <xdr:cNvPr id="568" name="楕円 567">
          <a:extLst>
            <a:ext uri="{FF2B5EF4-FFF2-40B4-BE49-F238E27FC236}">
              <a16:creationId xmlns:a16="http://schemas.microsoft.com/office/drawing/2014/main" id="{9E02FC4C-AE67-46BD-A313-D17A531245B1}"/>
            </a:ext>
          </a:extLst>
        </xdr:cNvPr>
        <xdr:cNvSpPr/>
      </xdr:nvSpPr>
      <xdr:spPr>
        <a:xfrm>
          <a:off x="18345150" y="54780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144456</xdr:rowOff>
    </xdr:from>
    <xdr:to>
      <xdr:col>111</xdr:col>
      <xdr:colOff>177800</xdr:colOff>
      <xdr:row>34</xdr:row>
      <xdr:rowOff>13830</xdr:rowOff>
    </xdr:to>
    <xdr:cxnSp macro="">
      <xdr:nvCxnSpPr>
        <xdr:cNvPr id="569" name="直線コネクタ 568">
          <a:extLst>
            <a:ext uri="{FF2B5EF4-FFF2-40B4-BE49-F238E27FC236}">
              <a16:creationId xmlns:a16="http://schemas.microsoft.com/office/drawing/2014/main" id="{9533FE1E-1D82-45B9-B47C-6360559A16BD}"/>
            </a:ext>
          </a:extLst>
        </xdr:cNvPr>
        <xdr:cNvCxnSpPr/>
      </xdr:nvCxnSpPr>
      <xdr:spPr>
        <a:xfrm flipV="1">
          <a:off x="18392775" y="5484806"/>
          <a:ext cx="809625"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131166</xdr:rowOff>
    </xdr:from>
    <xdr:to>
      <xdr:col>102</xdr:col>
      <xdr:colOff>165100</xdr:colOff>
      <xdr:row>34</xdr:row>
      <xdr:rowOff>61316</xdr:rowOff>
    </xdr:to>
    <xdr:sp macro="" textlink="">
      <xdr:nvSpPr>
        <xdr:cNvPr id="570" name="楕円 569">
          <a:extLst>
            <a:ext uri="{FF2B5EF4-FFF2-40B4-BE49-F238E27FC236}">
              <a16:creationId xmlns:a16="http://schemas.microsoft.com/office/drawing/2014/main" id="{91989C7B-9FB6-40A6-B408-3F3D4D00BF27}"/>
            </a:ext>
          </a:extLst>
        </xdr:cNvPr>
        <xdr:cNvSpPr/>
      </xdr:nvSpPr>
      <xdr:spPr>
        <a:xfrm>
          <a:off x="17554575" y="54746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10516</xdr:rowOff>
    </xdr:from>
    <xdr:to>
      <xdr:col>107</xdr:col>
      <xdr:colOff>50800</xdr:colOff>
      <xdr:row>34</xdr:row>
      <xdr:rowOff>13830</xdr:rowOff>
    </xdr:to>
    <xdr:cxnSp macro="">
      <xdr:nvCxnSpPr>
        <xdr:cNvPr id="571" name="直線コネクタ 570">
          <a:extLst>
            <a:ext uri="{FF2B5EF4-FFF2-40B4-BE49-F238E27FC236}">
              <a16:creationId xmlns:a16="http://schemas.microsoft.com/office/drawing/2014/main" id="{8799880E-7695-45D4-8784-F7DBA79589F0}"/>
            </a:ext>
          </a:extLst>
        </xdr:cNvPr>
        <xdr:cNvCxnSpPr/>
      </xdr:nvCxnSpPr>
      <xdr:spPr>
        <a:xfrm>
          <a:off x="17602200" y="5512791"/>
          <a:ext cx="790575"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4A170884-4042-4C4E-9D5E-46A3DDD187E9}"/>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413FE8E9-E75F-4EA2-A7B7-DF818419695E}"/>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A455162C-DC3B-44AE-B23E-B99612DF109E}"/>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6070A7A8-74A3-45FC-A618-894CFDEC23BD}"/>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40333</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2D9F3458-B776-47C1-834F-A3354168A3AE}"/>
            </a:ext>
          </a:extLst>
        </xdr:cNvPr>
        <xdr:cNvSpPr txBox="1"/>
      </xdr:nvSpPr>
      <xdr:spPr>
        <a:xfrm>
          <a:off x="18944736" y="52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81157</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137EECBC-4144-4A2C-A68F-DC43BE67FF93}"/>
            </a:ext>
          </a:extLst>
        </xdr:cNvPr>
        <xdr:cNvSpPr txBox="1"/>
      </xdr:nvSpPr>
      <xdr:spPr>
        <a:xfrm>
          <a:off x="18163686" y="52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77843</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69E842A9-8770-4171-8453-A1A715488A74}"/>
            </a:ext>
          </a:extLst>
        </xdr:cNvPr>
        <xdr:cNvSpPr txBox="1"/>
      </xdr:nvSpPr>
      <xdr:spPr>
        <a:xfrm>
          <a:off x="17354061" y="52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11C7DB54-7806-47F3-BFDE-87FEEFCE7F1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7AF97EC2-2CD3-4BF0-BD51-CA2C787CFFC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291F15BC-0582-4BF1-8F46-D6B700FDE65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FDAD0A2A-5A10-478F-9801-E3ABDD13CA1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D78F8FAC-9BCE-45B1-8C94-A49BD969FEC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3B000DFA-FCB3-4B86-AE3E-CC28247448AF}"/>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FA1868DC-6141-4B3D-A87C-45FCC03D99B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BC089A8B-DCE8-43A3-BF44-DF3E1FBD5EE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D61CA38C-38C8-494E-B5B5-7BDA478858C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10CF5ABD-17BE-4D2A-8017-33B4026B9AC8}"/>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a:extLst>
            <a:ext uri="{FF2B5EF4-FFF2-40B4-BE49-F238E27FC236}">
              <a16:creationId xmlns:a16="http://schemas.microsoft.com/office/drawing/2014/main" id="{F2815317-5514-4ECD-B97C-76320E19B8A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a:extLst>
            <a:ext uri="{FF2B5EF4-FFF2-40B4-BE49-F238E27FC236}">
              <a16:creationId xmlns:a16="http://schemas.microsoft.com/office/drawing/2014/main" id="{2870E9CB-F31A-4CBB-BF12-167A6D8377C0}"/>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1" name="テキスト ボックス 590">
          <a:extLst>
            <a:ext uri="{FF2B5EF4-FFF2-40B4-BE49-F238E27FC236}">
              <a16:creationId xmlns:a16="http://schemas.microsoft.com/office/drawing/2014/main" id="{843068C5-6579-40E4-AB78-BA24B0E5DE2C}"/>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a:extLst>
            <a:ext uri="{FF2B5EF4-FFF2-40B4-BE49-F238E27FC236}">
              <a16:creationId xmlns:a16="http://schemas.microsoft.com/office/drawing/2014/main" id="{415591BA-F885-4E79-95AD-0F002CEF7B48}"/>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a:extLst>
            <a:ext uri="{FF2B5EF4-FFF2-40B4-BE49-F238E27FC236}">
              <a16:creationId xmlns:a16="http://schemas.microsoft.com/office/drawing/2014/main" id="{FF396FC1-5CE0-4EF7-B4D8-56BF0B509433}"/>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a:extLst>
            <a:ext uri="{FF2B5EF4-FFF2-40B4-BE49-F238E27FC236}">
              <a16:creationId xmlns:a16="http://schemas.microsoft.com/office/drawing/2014/main" id="{C3191935-7EB9-472D-94FA-5AAF34426F6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a:extLst>
            <a:ext uri="{FF2B5EF4-FFF2-40B4-BE49-F238E27FC236}">
              <a16:creationId xmlns:a16="http://schemas.microsoft.com/office/drawing/2014/main" id="{2C8F7BF8-097E-4C96-872B-4046B89579D5}"/>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a:extLst>
            <a:ext uri="{FF2B5EF4-FFF2-40B4-BE49-F238E27FC236}">
              <a16:creationId xmlns:a16="http://schemas.microsoft.com/office/drawing/2014/main" id="{90A67176-7F1B-4A5D-A528-17E6DD698BFE}"/>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a:extLst>
            <a:ext uri="{FF2B5EF4-FFF2-40B4-BE49-F238E27FC236}">
              <a16:creationId xmlns:a16="http://schemas.microsoft.com/office/drawing/2014/main" id="{71F53C29-0F0E-4F00-AC98-FAE3ED9A448A}"/>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a:extLst>
            <a:ext uri="{FF2B5EF4-FFF2-40B4-BE49-F238E27FC236}">
              <a16:creationId xmlns:a16="http://schemas.microsoft.com/office/drawing/2014/main" id="{FC1D7F0A-5DC6-452A-A237-A5B9FA0E07E3}"/>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a:extLst>
            <a:ext uri="{FF2B5EF4-FFF2-40B4-BE49-F238E27FC236}">
              <a16:creationId xmlns:a16="http://schemas.microsoft.com/office/drawing/2014/main" id="{7EB93FBA-7DB7-44C1-A8FD-A1C0F2227A02}"/>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a:extLst>
            <a:ext uri="{FF2B5EF4-FFF2-40B4-BE49-F238E27FC236}">
              <a16:creationId xmlns:a16="http://schemas.microsoft.com/office/drawing/2014/main" id="{8DBF6F56-DBD4-4097-A935-FC003ADE07F3}"/>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1" name="テキスト ボックス 600">
          <a:extLst>
            <a:ext uri="{FF2B5EF4-FFF2-40B4-BE49-F238E27FC236}">
              <a16:creationId xmlns:a16="http://schemas.microsoft.com/office/drawing/2014/main" id="{73B623EF-0FFC-4E87-9AE0-339B481B21A8}"/>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7E052183-0C01-4480-B464-6BF156BE7A2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a:extLst>
            <a:ext uri="{FF2B5EF4-FFF2-40B4-BE49-F238E27FC236}">
              <a16:creationId xmlns:a16="http://schemas.microsoft.com/office/drawing/2014/main" id="{413AB479-4C2E-4616-B98C-A321994021F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9F4A2CF3-9CD0-4E49-9720-B6C935979E0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05" name="直線コネクタ 604">
          <a:extLst>
            <a:ext uri="{FF2B5EF4-FFF2-40B4-BE49-F238E27FC236}">
              <a16:creationId xmlns:a16="http://schemas.microsoft.com/office/drawing/2014/main" id="{DA011A1C-A0F3-4C98-9E01-BFEDDB4A4305}"/>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88DA535E-CCBD-4E31-8BB0-0C9F0E324E00}"/>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07" name="直線コネクタ 606">
          <a:extLst>
            <a:ext uri="{FF2B5EF4-FFF2-40B4-BE49-F238E27FC236}">
              <a16:creationId xmlns:a16="http://schemas.microsoft.com/office/drawing/2014/main" id="{E397CBFC-5C59-467C-A45C-5EC1FAF8E77F}"/>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AB625CA5-0946-4C18-B33A-6AE3E080945F}"/>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9" name="直線コネクタ 608">
          <a:extLst>
            <a:ext uri="{FF2B5EF4-FFF2-40B4-BE49-F238E27FC236}">
              <a16:creationId xmlns:a16="http://schemas.microsoft.com/office/drawing/2014/main" id="{D2846241-F88E-402E-8D7D-076E6F2521FD}"/>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8F660DF8-9E83-4B86-B997-7E324E5A7D15}"/>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11" name="フローチャート: 判断 610">
          <a:extLst>
            <a:ext uri="{FF2B5EF4-FFF2-40B4-BE49-F238E27FC236}">
              <a16:creationId xmlns:a16="http://schemas.microsoft.com/office/drawing/2014/main" id="{602DAFAC-C5F2-4A55-939F-665FAC171EA4}"/>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12" name="フローチャート: 判断 611">
          <a:extLst>
            <a:ext uri="{FF2B5EF4-FFF2-40B4-BE49-F238E27FC236}">
              <a16:creationId xmlns:a16="http://schemas.microsoft.com/office/drawing/2014/main" id="{1DEC41D5-9A54-4F7F-9933-0D9A0BF13FB7}"/>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13" name="フローチャート: 判断 612">
          <a:extLst>
            <a:ext uri="{FF2B5EF4-FFF2-40B4-BE49-F238E27FC236}">
              <a16:creationId xmlns:a16="http://schemas.microsoft.com/office/drawing/2014/main" id="{B54E47AB-ADEC-4DF0-A990-66A975568680}"/>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14" name="フローチャート: 判断 613">
          <a:extLst>
            <a:ext uri="{FF2B5EF4-FFF2-40B4-BE49-F238E27FC236}">
              <a16:creationId xmlns:a16="http://schemas.microsoft.com/office/drawing/2014/main" id="{AEDE0A19-9EBE-4A71-95FF-89D2AC631373}"/>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15" name="フローチャート: 判断 614">
          <a:extLst>
            <a:ext uri="{FF2B5EF4-FFF2-40B4-BE49-F238E27FC236}">
              <a16:creationId xmlns:a16="http://schemas.microsoft.com/office/drawing/2014/main" id="{6BE505F7-FD46-4528-93B7-9F1FB6A4C90F}"/>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1CA27577-DC21-41ED-99D6-25AF72C0A69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A09137-BB72-47C8-B1FC-3DB03B725056}"/>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2621A535-BF5D-4120-8CC1-E6EC86A6B7E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EAE68006-36F4-4D5C-BBB1-67CFDDFF481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E192FF3E-F181-4A63-AE56-082E23D0B3C5}"/>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621" name="楕円 620">
          <a:extLst>
            <a:ext uri="{FF2B5EF4-FFF2-40B4-BE49-F238E27FC236}">
              <a16:creationId xmlns:a16="http://schemas.microsoft.com/office/drawing/2014/main" id="{9DCB09E3-9B3E-433B-99B0-8DAA34C7CA70}"/>
            </a:ext>
          </a:extLst>
        </xdr:cNvPr>
        <xdr:cNvSpPr/>
      </xdr:nvSpPr>
      <xdr:spPr>
        <a:xfrm>
          <a:off x="14649450" y="100702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F5D1C6B5-9A77-48E7-950A-AED6F1C1C59C}"/>
            </a:ext>
          </a:extLst>
        </xdr:cNvPr>
        <xdr:cNvSpPr txBox="1"/>
      </xdr:nvSpPr>
      <xdr:spPr>
        <a:xfrm>
          <a:off x="14735175" y="10048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140244</xdr:rowOff>
    </xdr:from>
    <xdr:to>
      <xdr:col>81</xdr:col>
      <xdr:colOff>101600</xdr:colOff>
      <xdr:row>62</xdr:row>
      <xdr:rowOff>70394</xdr:rowOff>
    </xdr:to>
    <xdr:sp macro="" textlink="">
      <xdr:nvSpPr>
        <xdr:cNvPr id="623" name="楕円 622">
          <a:extLst>
            <a:ext uri="{FF2B5EF4-FFF2-40B4-BE49-F238E27FC236}">
              <a16:creationId xmlns:a16="http://schemas.microsoft.com/office/drawing/2014/main" id="{6BA1139E-E493-4A92-810F-2500E1B585A9}"/>
            </a:ext>
          </a:extLst>
        </xdr:cNvPr>
        <xdr:cNvSpPr/>
      </xdr:nvSpPr>
      <xdr:spPr>
        <a:xfrm>
          <a:off x="13887450" y="1002084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84909</xdr:rowOff>
    </xdr:to>
    <xdr:cxnSp macro="">
      <xdr:nvCxnSpPr>
        <xdr:cNvPr id="624" name="直線コネクタ 623">
          <a:extLst>
            <a:ext uri="{FF2B5EF4-FFF2-40B4-BE49-F238E27FC236}">
              <a16:creationId xmlns:a16="http://schemas.microsoft.com/office/drawing/2014/main" id="{3B1D3509-4479-40F7-8CDA-DAAFF28DDEF6}"/>
            </a:ext>
          </a:extLst>
        </xdr:cNvPr>
        <xdr:cNvCxnSpPr/>
      </xdr:nvCxnSpPr>
      <xdr:spPr>
        <a:xfrm>
          <a:off x="13935075" y="10058944"/>
          <a:ext cx="7620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625" name="楕円 624">
          <a:extLst>
            <a:ext uri="{FF2B5EF4-FFF2-40B4-BE49-F238E27FC236}">
              <a16:creationId xmlns:a16="http://schemas.microsoft.com/office/drawing/2014/main" id="{FC151C23-FC0E-46CB-AD15-DBF10098E0B8}"/>
            </a:ext>
          </a:extLst>
        </xdr:cNvPr>
        <xdr:cNvSpPr/>
      </xdr:nvSpPr>
      <xdr:spPr>
        <a:xfrm>
          <a:off x="13096875" y="9952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62</xdr:row>
      <xdr:rowOff>19594</xdr:rowOff>
    </xdr:to>
    <xdr:cxnSp macro="">
      <xdr:nvCxnSpPr>
        <xdr:cNvPr id="626" name="直線コネクタ 625">
          <a:extLst>
            <a:ext uri="{FF2B5EF4-FFF2-40B4-BE49-F238E27FC236}">
              <a16:creationId xmlns:a16="http://schemas.microsoft.com/office/drawing/2014/main" id="{EFDA2FB2-0D59-4787-94FD-4E18154ACCE6}"/>
            </a:ext>
          </a:extLst>
        </xdr:cNvPr>
        <xdr:cNvCxnSpPr/>
      </xdr:nvCxnSpPr>
      <xdr:spPr>
        <a:xfrm>
          <a:off x="13144500" y="9999980"/>
          <a:ext cx="79057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9616</xdr:rowOff>
    </xdr:from>
    <xdr:to>
      <xdr:col>72</xdr:col>
      <xdr:colOff>38100</xdr:colOff>
      <xdr:row>61</xdr:row>
      <xdr:rowOff>111216</xdr:rowOff>
    </xdr:to>
    <xdr:sp macro="" textlink="">
      <xdr:nvSpPr>
        <xdr:cNvPr id="627" name="楕円 626">
          <a:extLst>
            <a:ext uri="{FF2B5EF4-FFF2-40B4-BE49-F238E27FC236}">
              <a16:creationId xmlns:a16="http://schemas.microsoft.com/office/drawing/2014/main" id="{1CBDEF70-75A3-4ECE-888F-44AF544C4E29}"/>
            </a:ext>
          </a:extLst>
        </xdr:cNvPr>
        <xdr:cNvSpPr/>
      </xdr:nvSpPr>
      <xdr:spPr>
        <a:xfrm>
          <a:off x="12296775" y="98838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60416</xdr:rowOff>
    </xdr:from>
    <xdr:to>
      <xdr:col>76</xdr:col>
      <xdr:colOff>114300</xdr:colOff>
      <xdr:row>61</xdr:row>
      <xdr:rowOff>125730</xdr:rowOff>
    </xdr:to>
    <xdr:cxnSp macro="">
      <xdr:nvCxnSpPr>
        <xdr:cNvPr id="628" name="直線コネクタ 627">
          <a:extLst>
            <a:ext uri="{FF2B5EF4-FFF2-40B4-BE49-F238E27FC236}">
              <a16:creationId xmlns:a16="http://schemas.microsoft.com/office/drawing/2014/main" id="{997F10F7-9618-4B05-9638-8D56CD6F96A5}"/>
            </a:ext>
          </a:extLst>
        </xdr:cNvPr>
        <xdr:cNvCxnSpPr/>
      </xdr:nvCxnSpPr>
      <xdr:spPr>
        <a:xfrm>
          <a:off x="12344400" y="9941016"/>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00FB820C-B12D-4FCD-A3C8-AE307E8A3A9D}"/>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A3069237-FA43-46F2-BD76-7C987A8BD731}"/>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36E4CDB4-4286-49EE-84F3-73693423BFB6}"/>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56DC9E6A-884E-4659-81EF-3C1930E0316C}"/>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61521</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BE046F63-52CB-4F12-ABF7-E551947D9CA3}"/>
            </a:ext>
          </a:extLst>
        </xdr:cNvPr>
        <xdr:cNvSpPr txBox="1"/>
      </xdr:nvSpPr>
      <xdr:spPr>
        <a:xfrm>
          <a:off x="13745219" y="101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6A084E6F-6FC5-4281-8AF3-318227F39F5C}"/>
            </a:ext>
          </a:extLst>
        </xdr:cNvPr>
        <xdr:cNvSpPr txBox="1"/>
      </xdr:nvSpPr>
      <xdr:spPr>
        <a:xfrm>
          <a:off x="129641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F2DF0049-DE8C-4873-870C-2D66EF1CF255}"/>
            </a:ext>
          </a:extLst>
        </xdr:cNvPr>
        <xdr:cNvSpPr txBox="1"/>
      </xdr:nvSpPr>
      <xdr:spPr>
        <a:xfrm>
          <a:off x="12164069" y="998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727432E7-EA9D-448D-9111-E75FD371F92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99E93389-4226-4526-AA00-A0BB6387F4E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137D28D8-2EAE-48EA-BC9A-1F89FE36DAF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CD2453BC-F133-4C4F-8A6F-6896629B2FF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87E2770B-9A45-4E64-AA07-201A1ED8F6E9}"/>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63A13EDE-3A59-4A76-BEA2-49884ADD2CC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CCC42253-4462-446F-91C0-A705A13DF6B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E36C4640-B675-427F-BF21-4DF842709B0B}"/>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239B3262-B1B6-4423-8135-385D252CCA9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2B609BBA-3FFB-41F1-9740-5A0CFB94D69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49550D12-3DA5-4C91-9B3F-ADE085BB2AF1}"/>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19A45880-FFBD-4BCB-BD8E-1B0F5FCD98B5}"/>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11EDABF8-0D2C-45B3-92F8-D169AF93BF7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672E1C3A-2A82-4783-9FC1-23C398BC254C}"/>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E32D2FE2-D88B-40D2-972B-A43B4B7A7C8B}"/>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45B3A8BC-143B-4DF0-AE42-BC660EC79AE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D797ED3B-6EBF-461D-A245-62AE25D335C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41614139-C727-45F9-AFB0-66389BBD9F04}"/>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38EB0113-750C-4675-A1FD-562BDFDD57A8}"/>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1AF18AF6-016F-4AF6-8502-EF82EF5D9BF3}"/>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3FE92369-233D-4BBC-81E1-BCCD14CF622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337F5BF0-8910-46A4-BC81-3BA780E31FB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6AB1060E-27F1-4F9E-8541-61CF90C79B9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59" name="直線コネクタ 658">
          <a:extLst>
            <a:ext uri="{FF2B5EF4-FFF2-40B4-BE49-F238E27FC236}">
              <a16:creationId xmlns:a16="http://schemas.microsoft.com/office/drawing/2014/main" id="{2F67317B-DA93-4A8D-A764-FCAFB11CEC42}"/>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704F8F32-094D-49C4-AE2B-E8C39F885C45}"/>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61" name="直線コネクタ 660">
          <a:extLst>
            <a:ext uri="{FF2B5EF4-FFF2-40B4-BE49-F238E27FC236}">
              <a16:creationId xmlns:a16="http://schemas.microsoft.com/office/drawing/2014/main" id="{77AF60FF-426F-4D41-8E6B-3E7FB3DCCE7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33A405A3-60F3-4D91-A3D3-781A9894CC74}"/>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3" name="直線コネクタ 662">
          <a:extLst>
            <a:ext uri="{FF2B5EF4-FFF2-40B4-BE49-F238E27FC236}">
              <a16:creationId xmlns:a16="http://schemas.microsoft.com/office/drawing/2014/main" id="{B1734727-B0FE-436C-8864-25DEA9CE727D}"/>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CB3122E9-CBD1-4EDA-B8E9-D58C53E5D346}"/>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5" name="フローチャート: 判断 664">
          <a:extLst>
            <a:ext uri="{FF2B5EF4-FFF2-40B4-BE49-F238E27FC236}">
              <a16:creationId xmlns:a16="http://schemas.microsoft.com/office/drawing/2014/main" id="{7C80836E-C062-4C84-AFE6-612A58798EB0}"/>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66" name="フローチャート: 判断 665">
          <a:extLst>
            <a:ext uri="{FF2B5EF4-FFF2-40B4-BE49-F238E27FC236}">
              <a16:creationId xmlns:a16="http://schemas.microsoft.com/office/drawing/2014/main" id="{1E3FEB2C-C0F6-479C-9F9B-EF59A67A0A9D}"/>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67" name="フローチャート: 判断 666">
          <a:extLst>
            <a:ext uri="{FF2B5EF4-FFF2-40B4-BE49-F238E27FC236}">
              <a16:creationId xmlns:a16="http://schemas.microsoft.com/office/drawing/2014/main" id="{C71BDA7E-9751-4416-B81D-3DF5C6406402}"/>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8" name="フローチャート: 判断 667">
          <a:extLst>
            <a:ext uri="{FF2B5EF4-FFF2-40B4-BE49-F238E27FC236}">
              <a16:creationId xmlns:a16="http://schemas.microsoft.com/office/drawing/2014/main" id="{8156C0AC-646E-42B8-B755-C9FCE17593BC}"/>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69" name="フローチャート: 判断 668">
          <a:extLst>
            <a:ext uri="{FF2B5EF4-FFF2-40B4-BE49-F238E27FC236}">
              <a16:creationId xmlns:a16="http://schemas.microsoft.com/office/drawing/2014/main" id="{2A5A7815-5CA2-4FDD-B417-1F9DFE0FFB5F}"/>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8651A8D8-1D0B-4DEB-ABEF-782A4850BA2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80035484-9DA0-426F-B204-6A93E634F2F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5CE99240-5625-4313-B777-4280B00B57E9}"/>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AEF636D-F01A-408D-B4F4-B92AC16333C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ACDD8D90-7D7A-4EC8-9E1E-7BC1CAF1B79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75" name="楕円 674">
          <a:extLst>
            <a:ext uri="{FF2B5EF4-FFF2-40B4-BE49-F238E27FC236}">
              <a16:creationId xmlns:a16="http://schemas.microsoft.com/office/drawing/2014/main" id="{C2EDBFBF-CA74-4E1D-BC99-17C730B7BE9D}"/>
            </a:ext>
          </a:extLst>
        </xdr:cNvPr>
        <xdr:cNvSpPr/>
      </xdr:nvSpPr>
      <xdr:spPr>
        <a:xfrm>
          <a:off x="19897725"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0BC68C77-F6F2-427C-B41B-956BEF8B7D2A}"/>
            </a:ext>
          </a:extLst>
        </xdr:cNvPr>
        <xdr:cNvSpPr txBox="1"/>
      </xdr:nvSpPr>
      <xdr:spPr>
        <a:xfrm>
          <a:off x="19992975"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77" name="楕円 676">
          <a:extLst>
            <a:ext uri="{FF2B5EF4-FFF2-40B4-BE49-F238E27FC236}">
              <a16:creationId xmlns:a16="http://schemas.microsoft.com/office/drawing/2014/main" id="{23305826-A8E1-481E-A4B9-7F28B2351290}"/>
            </a:ext>
          </a:extLst>
        </xdr:cNvPr>
        <xdr:cNvSpPr/>
      </xdr:nvSpPr>
      <xdr:spPr>
        <a:xfrm>
          <a:off x="191547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78" name="直線コネクタ 677">
          <a:extLst>
            <a:ext uri="{FF2B5EF4-FFF2-40B4-BE49-F238E27FC236}">
              <a16:creationId xmlns:a16="http://schemas.microsoft.com/office/drawing/2014/main" id="{4928599B-7BA5-49D6-851D-0569C4A86C7B}"/>
            </a:ext>
          </a:extLst>
        </xdr:cNvPr>
        <xdr:cNvCxnSpPr/>
      </xdr:nvCxnSpPr>
      <xdr:spPr>
        <a:xfrm>
          <a:off x="19202400" y="102965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79" name="楕円 678">
          <a:extLst>
            <a:ext uri="{FF2B5EF4-FFF2-40B4-BE49-F238E27FC236}">
              <a16:creationId xmlns:a16="http://schemas.microsoft.com/office/drawing/2014/main" id="{B7533F22-6F99-4C39-BF39-DC37B159EE7D}"/>
            </a:ext>
          </a:extLst>
        </xdr:cNvPr>
        <xdr:cNvSpPr/>
      </xdr:nvSpPr>
      <xdr:spPr>
        <a:xfrm>
          <a:off x="183451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80" name="直線コネクタ 679">
          <a:extLst>
            <a:ext uri="{FF2B5EF4-FFF2-40B4-BE49-F238E27FC236}">
              <a16:creationId xmlns:a16="http://schemas.microsoft.com/office/drawing/2014/main" id="{3E7DA26F-070D-40F8-A6FC-F7269B7FE8B2}"/>
            </a:ext>
          </a:extLst>
        </xdr:cNvPr>
        <xdr:cNvCxnSpPr/>
      </xdr:nvCxnSpPr>
      <xdr:spPr>
        <a:xfrm>
          <a:off x="183927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81" name="楕円 680">
          <a:extLst>
            <a:ext uri="{FF2B5EF4-FFF2-40B4-BE49-F238E27FC236}">
              <a16:creationId xmlns:a16="http://schemas.microsoft.com/office/drawing/2014/main" id="{1ED295FE-7BB7-46DA-AB0B-10216D25CF0E}"/>
            </a:ext>
          </a:extLst>
        </xdr:cNvPr>
        <xdr:cNvSpPr/>
      </xdr:nvSpPr>
      <xdr:spPr>
        <a:xfrm>
          <a:off x="175545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82" name="直線コネクタ 681">
          <a:extLst>
            <a:ext uri="{FF2B5EF4-FFF2-40B4-BE49-F238E27FC236}">
              <a16:creationId xmlns:a16="http://schemas.microsoft.com/office/drawing/2014/main" id="{355B0DF6-6A25-4068-8821-5629DF25194C}"/>
            </a:ext>
          </a:extLst>
        </xdr:cNvPr>
        <xdr:cNvCxnSpPr/>
      </xdr:nvCxnSpPr>
      <xdr:spPr>
        <a:xfrm>
          <a:off x="176022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83" name="n_1aveValue【保健センター・保健所】&#10;一人当たり面積">
          <a:extLst>
            <a:ext uri="{FF2B5EF4-FFF2-40B4-BE49-F238E27FC236}">
              <a16:creationId xmlns:a16="http://schemas.microsoft.com/office/drawing/2014/main" id="{43CCB6D1-B2A4-4B63-A9AA-7E913DB20408}"/>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84" name="n_2aveValue【保健センター・保健所】&#10;一人当たり面積">
          <a:extLst>
            <a:ext uri="{FF2B5EF4-FFF2-40B4-BE49-F238E27FC236}">
              <a16:creationId xmlns:a16="http://schemas.microsoft.com/office/drawing/2014/main" id="{65712A1F-8297-4565-9DF9-FC2B0FAA8F9B}"/>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5" name="n_3aveValue【保健センター・保健所】&#10;一人当たり面積">
          <a:extLst>
            <a:ext uri="{FF2B5EF4-FFF2-40B4-BE49-F238E27FC236}">
              <a16:creationId xmlns:a16="http://schemas.microsoft.com/office/drawing/2014/main" id="{407EC0D7-CF8D-4A59-86AF-F71A0AF244AD}"/>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86" name="n_4aveValue【保健センター・保健所】&#10;一人当たり面積">
          <a:extLst>
            <a:ext uri="{FF2B5EF4-FFF2-40B4-BE49-F238E27FC236}">
              <a16:creationId xmlns:a16="http://schemas.microsoft.com/office/drawing/2014/main" id="{8AE6D3D0-EE0E-4BA0-A5EC-CC3F6CED66D9}"/>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87" name="n_1mainValue【保健センター・保健所】&#10;一人当たり面積">
          <a:extLst>
            <a:ext uri="{FF2B5EF4-FFF2-40B4-BE49-F238E27FC236}">
              <a16:creationId xmlns:a16="http://schemas.microsoft.com/office/drawing/2014/main" id="{00996E5D-2FFE-4CF2-981E-62BD8C5E7287}"/>
            </a:ext>
          </a:extLst>
        </xdr:cNvPr>
        <xdr:cNvSpPr txBox="1"/>
      </xdr:nvSpPr>
      <xdr:spPr>
        <a:xfrm>
          <a:off x="189834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88" name="n_2mainValue【保健センター・保健所】&#10;一人当たり面積">
          <a:extLst>
            <a:ext uri="{FF2B5EF4-FFF2-40B4-BE49-F238E27FC236}">
              <a16:creationId xmlns:a16="http://schemas.microsoft.com/office/drawing/2014/main" id="{56620069-87E3-44D5-B53E-221BA42B61C1}"/>
            </a:ext>
          </a:extLst>
        </xdr:cNvPr>
        <xdr:cNvSpPr txBox="1"/>
      </xdr:nvSpPr>
      <xdr:spPr>
        <a:xfrm>
          <a:off x="181833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89" name="n_3mainValue【保健センター・保健所】&#10;一人当たり面積">
          <a:extLst>
            <a:ext uri="{FF2B5EF4-FFF2-40B4-BE49-F238E27FC236}">
              <a16:creationId xmlns:a16="http://schemas.microsoft.com/office/drawing/2014/main" id="{11E42771-9C2E-4311-B645-24EEBDB8B1E5}"/>
            </a:ext>
          </a:extLst>
        </xdr:cNvPr>
        <xdr:cNvSpPr txBox="1"/>
      </xdr:nvSpPr>
      <xdr:spPr>
        <a:xfrm>
          <a:off x="173832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52F565A0-5536-4435-952F-AB20DF562AA9}"/>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3CD3CFC7-BC9D-46BB-B477-5C137711753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99CC2626-CC4B-4561-98D8-DD9AF7C331D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705DBE76-09AD-4051-8164-4A2A6D016E8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24B9E9C9-EC16-40A5-80DE-B4D49AFDA8F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2770D1B3-E558-408F-8A17-EE219536036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9EB6DEB9-3E87-49FB-8E45-3027215465D1}"/>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75EC1B7E-70C7-4F16-8618-97CD76E13E3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80309BC7-4509-432B-9B0D-5B1A9A795DF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F314E68F-5F2E-4794-993D-180D3C15681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0" name="テキスト ボックス 699">
          <a:extLst>
            <a:ext uri="{FF2B5EF4-FFF2-40B4-BE49-F238E27FC236}">
              <a16:creationId xmlns:a16="http://schemas.microsoft.com/office/drawing/2014/main" id="{4C5D0819-FF50-4244-BB8C-236B9D4B8B52}"/>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1" name="直線コネクタ 700">
          <a:extLst>
            <a:ext uri="{FF2B5EF4-FFF2-40B4-BE49-F238E27FC236}">
              <a16:creationId xmlns:a16="http://schemas.microsoft.com/office/drawing/2014/main" id="{344C9B3F-D5C6-4314-B637-C4FA4ADAEB6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2" name="テキスト ボックス 701">
          <a:extLst>
            <a:ext uri="{FF2B5EF4-FFF2-40B4-BE49-F238E27FC236}">
              <a16:creationId xmlns:a16="http://schemas.microsoft.com/office/drawing/2014/main" id="{9626FAD6-057C-49CF-B095-AEE14E475E0B}"/>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3" name="直線コネクタ 702">
          <a:extLst>
            <a:ext uri="{FF2B5EF4-FFF2-40B4-BE49-F238E27FC236}">
              <a16:creationId xmlns:a16="http://schemas.microsoft.com/office/drawing/2014/main" id="{6B79D601-8413-4140-AFF1-70EC22502469}"/>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4" name="テキスト ボックス 703">
          <a:extLst>
            <a:ext uri="{FF2B5EF4-FFF2-40B4-BE49-F238E27FC236}">
              <a16:creationId xmlns:a16="http://schemas.microsoft.com/office/drawing/2014/main" id="{2CC512F7-80D4-4D4F-8110-80D3E121DCC6}"/>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5" name="直線コネクタ 704">
          <a:extLst>
            <a:ext uri="{FF2B5EF4-FFF2-40B4-BE49-F238E27FC236}">
              <a16:creationId xmlns:a16="http://schemas.microsoft.com/office/drawing/2014/main" id="{5D2A81E4-2627-42D3-A4E8-FD82AB97E01E}"/>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6" name="テキスト ボックス 705">
          <a:extLst>
            <a:ext uri="{FF2B5EF4-FFF2-40B4-BE49-F238E27FC236}">
              <a16:creationId xmlns:a16="http://schemas.microsoft.com/office/drawing/2014/main" id="{A9F89998-5CEF-44F0-AFCA-C1D83C925517}"/>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7" name="直線コネクタ 706">
          <a:extLst>
            <a:ext uri="{FF2B5EF4-FFF2-40B4-BE49-F238E27FC236}">
              <a16:creationId xmlns:a16="http://schemas.microsoft.com/office/drawing/2014/main" id="{9E84C22D-0751-4E00-8355-AFCD9D5E6C5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8" name="テキスト ボックス 707">
          <a:extLst>
            <a:ext uri="{FF2B5EF4-FFF2-40B4-BE49-F238E27FC236}">
              <a16:creationId xmlns:a16="http://schemas.microsoft.com/office/drawing/2014/main" id="{083F0FB3-086D-40F0-B446-264579FD61AE}"/>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6F322EF1-925B-4163-A4E1-0E19E1987AC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0" name="テキスト ボックス 709">
          <a:extLst>
            <a:ext uri="{FF2B5EF4-FFF2-40B4-BE49-F238E27FC236}">
              <a16:creationId xmlns:a16="http://schemas.microsoft.com/office/drawing/2014/main" id="{F00532E6-D2BB-4154-92F9-431A733329B3}"/>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971071F3-F00C-4FA8-96A9-72B79EC3BEB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12" name="直線コネクタ 711">
          <a:extLst>
            <a:ext uri="{FF2B5EF4-FFF2-40B4-BE49-F238E27FC236}">
              <a16:creationId xmlns:a16="http://schemas.microsoft.com/office/drawing/2014/main" id="{9B8B15D1-5E40-424D-8598-CE5B6BBE2A5D}"/>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13" name="【消防施設】&#10;有形固定資産減価償却率最小値テキスト">
          <a:extLst>
            <a:ext uri="{FF2B5EF4-FFF2-40B4-BE49-F238E27FC236}">
              <a16:creationId xmlns:a16="http://schemas.microsoft.com/office/drawing/2014/main" id="{F24DDF48-5923-472E-9D1A-9D1D8A5AA965}"/>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14" name="直線コネクタ 713">
          <a:extLst>
            <a:ext uri="{FF2B5EF4-FFF2-40B4-BE49-F238E27FC236}">
              <a16:creationId xmlns:a16="http://schemas.microsoft.com/office/drawing/2014/main" id="{2133633D-40EA-4F6A-B943-B27F7D2547F4}"/>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15" name="【消防施設】&#10;有形固定資産減価償却率最大値テキスト">
          <a:extLst>
            <a:ext uri="{FF2B5EF4-FFF2-40B4-BE49-F238E27FC236}">
              <a16:creationId xmlns:a16="http://schemas.microsoft.com/office/drawing/2014/main" id="{D7328493-D267-4195-B8E1-C0AC6DEFBE65}"/>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16" name="直線コネクタ 715">
          <a:extLst>
            <a:ext uri="{FF2B5EF4-FFF2-40B4-BE49-F238E27FC236}">
              <a16:creationId xmlns:a16="http://schemas.microsoft.com/office/drawing/2014/main" id="{5068BCAE-2047-4454-B36D-9CB375A59EE9}"/>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7" name="【消防施設】&#10;有形固定資産減価償却率平均値テキスト">
          <a:extLst>
            <a:ext uri="{FF2B5EF4-FFF2-40B4-BE49-F238E27FC236}">
              <a16:creationId xmlns:a16="http://schemas.microsoft.com/office/drawing/2014/main" id="{21B5783A-E128-4E7A-A049-4B5812CCBC7B}"/>
            </a:ext>
          </a:extLst>
        </xdr:cNvPr>
        <xdr:cNvSpPr txBox="1"/>
      </xdr:nvSpPr>
      <xdr:spPr>
        <a:xfrm>
          <a:off x="14735175" y="13266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18" name="フローチャート: 判断 717">
          <a:extLst>
            <a:ext uri="{FF2B5EF4-FFF2-40B4-BE49-F238E27FC236}">
              <a16:creationId xmlns:a16="http://schemas.microsoft.com/office/drawing/2014/main" id="{D79FAF60-B1C5-4AF7-B884-41BC522C400B}"/>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19" name="フローチャート: 判断 718">
          <a:extLst>
            <a:ext uri="{FF2B5EF4-FFF2-40B4-BE49-F238E27FC236}">
              <a16:creationId xmlns:a16="http://schemas.microsoft.com/office/drawing/2014/main" id="{D914DACD-E0A0-4AF8-BE0B-2831AE14E5E9}"/>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20" name="フローチャート: 判断 719">
          <a:extLst>
            <a:ext uri="{FF2B5EF4-FFF2-40B4-BE49-F238E27FC236}">
              <a16:creationId xmlns:a16="http://schemas.microsoft.com/office/drawing/2014/main" id="{880F850B-974D-41B6-BFEF-E555734C4112}"/>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21" name="フローチャート: 判断 720">
          <a:extLst>
            <a:ext uri="{FF2B5EF4-FFF2-40B4-BE49-F238E27FC236}">
              <a16:creationId xmlns:a16="http://schemas.microsoft.com/office/drawing/2014/main" id="{46B98638-A80F-4AB5-AFA3-1B9237AAFF8D}"/>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22" name="フローチャート: 判断 721">
          <a:extLst>
            <a:ext uri="{FF2B5EF4-FFF2-40B4-BE49-F238E27FC236}">
              <a16:creationId xmlns:a16="http://schemas.microsoft.com/office/drawing/2014/main" id="{9744BD81-55A7-47E2-8E73-EFAF353DD433}"/>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FA60D1C-F7A3-4607-8A0A-22D98191539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C431050-4BB1-4C62-A123-970C35E866E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B31714F4-B91F-4EA1-8E30-8D4120DEB51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F355AF0E-7ED5-49B6-8998-F22984BF38F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8E57CA3-DF70-457E-B2FF-EB707BC37C2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74168</xdr:rowOff>
    </xdr:from>
    <xdr:to>
      <xdr:col>85</xdr:col>
      <xdr:colOff>177800</xdr:colOff>
      <xdr:row>81</xdr:row>
      <xdr:rowOff>4318</xdr:rowOff>
    </xdr:to>
    <xdr:sp macro="" textlink="">
      <xdr:nvSpPr>
        <xdr:cNvPr id="728" name="楕円 727">
          <a:extLst>
            <a:ext uri="{FF2B5EF4-FFF2-40B4-BE49-F238E27FC236}">
              <a16:creationId xmlns:a16="http://schemas.microsoft.com/office/drawing/2014/main" id="{914271E6-A46A-49A5-9A8B-ECE7F8C3CF21}"/>
            </a:ext>
          </a:extLst>
        </xdr:cNvPr>
        <xdr:cNvSpPr/>
      </xdr:nvSpPr>
      <xdr:spPr>
        <a:xfrm>
          <a:off x="14649450" y="13028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97045</xdr:rowOff>
    </xdr:from>
    <xdr:ext cx="405111" cy="259045"/>
    <xdr:sp macro="" textlink="">
      <xdr:nvSpPr>
        <xdr:cNvPr id="729" name="【消防施設】&#10;有形固定資産減価償却率該当値テキスト">
          <a:extLst>
            <a:ext uri="{FF2B5EF4-FFF2-40B4-BE49-F238E27FC236}">
              <a16:creationId xmlns:a16="http://schemas.microsoft.com/office/drawing/2014/main" id="{9990CB24-6BF5-435B-AD76-70E84C1FCDF4}"/>
            </a:ext>
          </a:extLst>
        </xdr:cNvPr>
        <xdr:cNvSpPr txBox="1"/>
      </xdr:nvSpPr>
      <xdr:spPr>
        <a:xfrm>
          <a:off x="14735175" y="1288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5587</xdr:rowOff>
    </xdr:from>
    <xdr:to>
      <xdr:col>81</xdr:col>
      <xdr:colOff>101600</xdr:colOff>
      <xdr:row>80</xdr:row>
      <xdr:rowOff>107187</xdr:rowOff>
    </xdr:to>
    <xdr:sp macro="" textlink="">
      <xdr:nvSpPr>
        <xdr:cNvPr id="730" name="楕円 729">
          <a:extLst>
            <a:ext uri="{FF2B5EF4-FFF2-40B4-BE49-F238E27FC236}">
              <a16:creationId xmlns:a16="http://schemas.microsoft.com/office/drawing/2014/main" id="{13881397-BE21-465D-AABA-E1F464764850}"/>
            </a:ext>
          </a:extLst>
        </xdr:cNvPr>
        <xdr:cNvSpPr/>
      </xdr:nvSpPr>
      <xdr:spPr>
        <a:xfrm>
          <a:off x="13887450" y="129627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56387</xdr:rowOff>
    </xdr:from>
    <xdr:to>
      <xdr:col>85</xdr:col>
      <xdr:colOff>127000</xdr:colOff>
      <xdr:row>80</xdr:row>
      <xdr:rowOff>124968</xdr:rowOff>
    </xdr:to>
    <xdr:cxnSp macro="">
      <xdr:nvCxnSpPr>
        <xdr:cNvPr id="731" name="直線コネクタ 730">
          <a:extLst>
            <a:ext uri="{FF2B5EF4-FFF2-40B4-BE49-F238E27FC236}">
              <a16:creationId xmlns:a16="http://schemas.microsoft.com/office/drawing/2014/main" id="{6DADC96F-C63D-45D7-96BE-2DF64AF9DEBB}"/>
            </a:ext>
          </a:extLst>
        </xdr:cNvPr>
        <xdr:cNvCxnSpPr/>
      </xdr:nvCxnSpPr>
      <xdr:spPr>
        <a:xfrm>
          <a:off x="13935075" y="13010387"/>
          <a:ext cx="7620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133604</xdr:rowOff>
    </xdr:from>
    <xdr:to>
      <xdr:col>76</xdr:col>
      <xdr:colOff>165100</xdr:colOff>
      <xdr:row>81</xdr:row>
      <xdr:rowOff>63754</xdr:rowOff>
    </xdr:to>
    <xdr:sp macro="" textlink="">
      <xdr:nvSpPr>
        <xdr:cNvPr id="732" name="楕円 731">
          <a:extLst>
            <a:ext uri="{FF2B5EF4-FFF2-40B4-BE49-F238E27FC236}">
              <a16:creationId xmlns:a16="http://schemas.microsoft.com/office/drawing/2014/main" id="{9D852D19-4862-42EE-83E2-B54A0D3BF980}"/>
            </a:ext>
          </a:extLst>
        </xdr:cNvPr>
        <xdr:cNvSpPr/>
      </xdr:nvSpPr>
      <xdr:spPr>
        <a:xfrm>
          <a:off x="13096875" y="130876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56387</xdr:rowOff>
    </xdr:from>
    <xdr:to>
      <xdr:col>81</xdr:col>
      <xdr:colOff>50800</xdr:colOff>
      <xdr:row>81</xdr:row>
      <xdr:rowOff>12954</xdr:rowOff>
    </xdr:to>
    <xdr:cxnSp macro="">
      <xdr:nvCxnSpPr>
        <xdr:cNvPr id="733" name="直線コネクタ 732">
          <a:extLst>
            <a:ext uri="{FF2B5EF4-FFF2-40B4-BE49-F238E27FC236}">
              <a16:creationId xmlns:a16="http://schemas.microsoft.com/office/drawing/2014/main" id="{F1DEDDD5-B0A3-48AF-BAB6-95ECA4E34042}"/>
            </a:ext>
          </a:extLst>
        </xdr:cNvPr>
        <xdr:cNvCxnSpPr/>
      </xdr:nvCxnSpPr>
      <xdr:spPr>
        <a:xfrm flipV="1">
          <a:off x="13144500" y="13010387"/>
          <a:ext cx="790575" cy="1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119887</xdr:rowOff>
    </xdr:from>
    <xdr:to>
      <xdr:col>72</xdr:col>
      <xdr:colOff>38100</xdr:colOff>
      <xdr:row>81</xdr:row>
      <xdr:rowOff>50037</xdr:rowOff>
    </xdr:to>
    <xdr:sp macro="" textlink="">
      <xdr:nvSpPr>
        <xdr:cNvPr id="734" name="楕円 733">
          <a:extLst>
            <a:ext uri="{FF2B5EF4-FFF2-40B4-BE49-F238E27FC236}">
              <a16:creationId xmlns:a16="http://schemas.microsoft.com/office/drawing/2014/main" id="{6745F8F7-4320-4D30-9E5A-38AFE643D2FD}"/>
            </a:ext>
          </a:extLst>
        </xdr:cNvPr>
        <xdr:cNvSpPr/>
      </xdr:nvSpPr>
      <xdr:spPr>
        <a:xfrm>
          <a:off x="12296775" y="130770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170687</xdr:rowOff>
    </xdr:from>
    <xdr:to>
      <xdr:col>76</xdr:col>
      <xdr:colOff>114300</xdr:colOff>
      <xdr:row>81</xdr:row>
      <xdr:rowOff>12954</xdr:rowOff>
    </xdr:to>
    <xdr:cxnSp macro="">
      <xdr:nvCxnSpPr>
        <xdr:cNvPr id="735" name="直線コネクタ 734">
          <a:extLst>
            <a:ext uri="{FF2B5EF4-FFF2-40B4-BE49-F238E27FC236}">
              <a16:creationId xmlns:a16="http://schemas.microsoft.com/office/drawing/2014/main" id="{FB67BB38-540B-40A2-88E2-6B53E85558B8}"/>
            </a:ext>
          </a:extLst>
        </xdr:cNvPr>
        <xdr:cNvCxnSpPr/>
      </xdr:nvCxnSpPr>
      <xdr:spPr>
        <a:xfrm>
          <a:off x="12344400" y="13115162"/>
          <a:ext cx="8001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36" name="n_1aveValue【消防施設】&#10;有形固定資産減価償却率">
          <a:extLst>
            <a:ext uri="{FF2B5EF4-FFF2-40B4-BE49-F238E27FC236}">
              <a16:creationId xmlns:a16="http://schemas.microsoft.com/office/drawing/2014/main" id="{C2DC5122-0741-413A-8ADF-FB1476621BEB}"/>
            </a:ext>
          </a:extLst>
        </xdr:cNvPr>
        <xdr:cNvSpPr txBox="1"/>
      </xdr:nvSpPr>
      <xdr:spPr>
        <a:xfrm>
          <a:off x="1374521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37" name="n_2aveValue【消防施設】&#10;有形固定資産減価償却率">
          <a:extLst>
            <a:ext uri="{FF2B5EF4-FFF2-40B4-BE49-F238E27FC236}">
              <a16:creationId xmlns:a16="http://schemas.microsoft.com/office/drawing/2014/main" id="{303F3D18-9EFC-435C-863B-35CA46895959}"/>
            </a:ext>
          </a:extLst>
        </xdr:cNvPr>
        <xdr:cNvSpPr txBox="1"/>
      </xdr:nvSpPr>
      <xdr:spPr>
        <a:xfrm>
          <a:off x="129641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38" name="n_3aveValue【消防施設】&#10;有形固定資産減価償却率">
          <a:extLst>
            <a:ext uri="{FF2B5EF4-FFF2-40B4-BE49-F238E27FC236}">
              <a16:creationId xmlns:a16="http://schemas.microsoft.com/office/drawing/2014/main" id="{ADD5361D-407E-4B92-8881-6EAB293884A5}"/>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39" name="n_4aveValue【消防施設】&#10;有形固定資産減価償却率">
          <a:extLst>
            <a:ext uri="{FF2B5EF4-FFF2-40B4-BE49-F238E27FC236}">
              <a16:creationId xmlns:a16="http://schemas.microsoft.com/office/drawing/2014/main" id="{95BC3BBA-9A8F-4867-81D1-D8FCC2DA450E}"/>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123714</xdr:rowOff>
    </xdr:from>
    <xdr:ext cx="405111" cy="259045"/>
    <xdr:sp macro="" textlink="">
      <xdr:nvSpPr>
        <xdr:cNvPr id="740" name="n_1mainValue【消防施設】&#10;有形固定資産減価償却率">
          <a:extLst>
            <a:ext uri="{FF2B5EF4-FFF2-40B4-BE49-F238E27FC236}">
              <a16:creationId xmlns:a16="http://schemas.microsoft.com/office/drawing/2014/main" id="{592BA0AD-1A1C-4BE7-AD8A-647A904598A8}"/>
            </a:ext>
          </a:extLst>
        </xdr:cNvPr>
        <xdr:cNvSpPr txBox="1"/>
      </xdr:nvSpPr>
      <xdr:spPr>
        <a:xfrm>
          <a:off x="13745219" y="1275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741" name="n_2mainValue【消防施設】&#10;有形固定資産減価償却率">
          <a:extLst>
            <a:ext uri="{FF2B5EF4-FFF2-40B4-BE49-F238E27FC236}">
              <a16:creationId xmlns:a16="http://schemas.microsoft.com/office/drawing/2014/main" id="{C6CA2B11-6BF7-4DCC-9D7B-AE7209148094}"/>
            </a:ext>
          </a:extLst>
        </xdr:cNvPr>
        <xdr:cNvSpPr txBox="1"/>
      </xdr:nvSpPr>
      <xdr:spPr>
        <a:xfrm>
          <a:off x="12964169" y="1287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66564</xdr:rowOff>
    </xdr:from>
    <xdr:ext cx="405111" cy="259045"/>
    <xdr:sp macro="" textlink="">
      <xdr:nvSpPr>
        <xdr:cNvPr id="742" name="n_3mainValue【消防施設】&#10;有形固定資産減価償却率">
          <a:extLst>
            <a:ext uri="{FF2B5EF4-FFF2-40B4-BE49-F238E27FC236}">
              <a16:creationId xmlns:a16="http://schemas.microsoft.com/office/drawing/2014/main" id="{DFD5D779-FFF9-489E-84A4-4D057365E142}"/>
            </a:ext>
          </a:extLst>
        </xdr:cNvPr>
        <xdr:cNvSpPr txBox="1"/>
      </xdr:nvSpPr>
      <xdr:spPr>
        <a:xfrm>
          <a:off x="12164069" y="1286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9D60EC45-4906-4830-B8CB-8CF59D8D8A3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3EB8170B-C34E-4C65-9F3A-EEEF0BB7D2C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9B0AAF67-1933-4E3B-9EDE-2AF355F739E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5A9C88E6-B85B-48EF-8EA7-31689D48AFA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CF6E99FB-973B-4776-B692-458A2397456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35848ED8-C472-4ED3-8365-24035F2DDEC5}"/>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CDFBF840-7CA4-4A77-AC73-23988F8A045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CD863601-14C5-4BA6-87E6-CA3390B88C3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706622B0-706E-43BA-8A3D-62488B7AE32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6AC9B5B7-0AA2-4F8F-9FA8-76A71AAD11B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3" name="テキスト ボックス 752">
          <a:extLst>
            <a:ext uri="{FF2B5EF4-FFF2-40B4-BE49-F238E27FC236}">
              <a16:creationId xmlns:a16="http://schemas.microsoft.com/office/drawing/2014/main" id="{80719854-635C-445F-8AFE-F25DEA448047}"/>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a:extLst>
            <a:ext uri="{FF2B5EF4-FFF2-40B4-BE49-F238E27FC236}">
              <a16:creationId xmlns:a16="http://schemas.microsoft.com/office/drawing/2014/main" id="{878117E5-6A6F-43E7-A7B4-97A95757ED7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a:extLst>
            <a:ext uri="{FF2B5EF4-FFF2-40B4-BE49-F238E27FC236}">
              <a16:creationId xmlns:a16="http://schemas.microsoft.com/office/drawing/2014/main" id="{C4D774EA-2908-42F0-A6A6-3F1EC000A1D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a:extLst>
            <a:ext uri="{FF2B5EF4-FFF2-40B4-BE49-F238E27FC236}">
              <a16:creationId xmlns:a16="http://schemas.microsoft.com/office/drawing/2014/main" id="{D9DD9030-D25A-4C2A-BD9F-F343CA4DC6A5}"/>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a:extLst>
            <a:ext uri="{FF2B5EF4-FFF2-40B4-BE49-F238E27FC236}">
              <a16:creationId xmlns:a16="http://schemas.microsoft.com/office/drawing/2014/main" id="{309F672E-9564-46DE-87E2-0C194925ADD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a:extLst>
            <a:ext uri="{FF2B5EF4-FFF2-40B4-BE49-F238E27FC236}">
              <a16:creationId xmlns:a16="http://schemas.microsoft.com/office/drawing/2014/main" id="{27607F38-5B1F-42DC-A87E-12EF79961F68}"/>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a:extLst>
            <a:ext uri="{FF2B5EF4-FFF2-40B4-BE49-F238E27FC236}">
              <a16:creationId xmlns:a16="http://schemas.microsoft.com/office/drawing/2014/main" id="{9100EB96-B2ED-42D2-96FA-F17D33928EA1}"/>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a:extLst>
            <a:ext uri="{FF2B5EF4-FFF2-40B4-BE49-F238E27FC236}">
              <a16:creationId xmlns:a16="http://schemas.microsoft.com/office/drawing/2014/main" id="{2130E35B-AC08-4CA1-B27D-F2F650EEE4E3}"/>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a:extLst>
            <a:ext uri="{FF2B5EF4-FFF2-40B4-BE49-F238E27FC236}">
              <a16:creationId xmlns:a16="http://schemas.microsoft.com/office/drawing/2014/main" id="{3054B8A6-EBB2-4ADC-9EE5-FB941DAD4B3F}"/>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a:extLst>
            <a:ext uri="{FF2B5EF4-FFF2-40B4-BE49-F238E27FC236}">
              <a16:creationId xmlns:a16="http://schemas.microsoft.com/office/drawing/2014/main" id="{36510C0E-B07F-4986-B702-89B50AC0AF79}"/>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a:extLst>
            <a:ext uri="{FF2B5EF4-FFF2-40B4-BE49-F238E27FC236}">
              <a16:creationId xmlns:a16="http://schemas.microsoft.com/office/drawing/2014/main" id="{70E03C9B-26FB-42FB-8EB1-7ABDA08F59F8}"/>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53B4FD25-7A75-4D04-8521-49C70C2E12F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5C13A0D9-68E4-4029-819A-527F27BF1300}"/>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4E40C73C-65E1-45E5-AEF4-722F57596E3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67" name="直線コネクタ 766">
          <a:extLst>
            <a:ext uri="{FF2B5EF4-FFF2-40B4-BE49-F238E27FC236}">
              <a16:creationId xmlns:a16="http://schemas.microsoft.com/office/drawing/2014/main" id="{3165DFF1-73C2-46EE-80DA-DC59EDD33211}"/>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68" name="【消防施設】&#10;一人当たり面積最小値テキスト">
          <a:extLst>
            <a:ext uri="{FF2B5EF4-FFF2-40B4-BE49-F238E27FC236}">
              <a16:creationId xmlns:a16="http://schemas.microsoft.com/office/drawing/2014/main" id="{0A73017F-8CFB-4FE9-85E3-684F81AD714B}"/>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69" name="直線コネクタ 768">
          <a:extLst>
            <a:ext uri="{FF2B5EF4-FFF2-40B4-BE49-F238E27FC236}">
              <a16:creationId xmlns:a16="http://schemas.microsoft.com/office/drawing/2014/main" id="{1217D02D-0C89-4CB1-938C-29A2A178935D}"/>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70" name="【消防施設】&#10;一人当たり面積最大値テキスト">
          <a:extLst>
            <a:ext uri="{FF2B5EF4-FFF2-40B4-BE49-F238E27FC236}">
              <a16:creationId xmlns:a16="http://schemas.microsoft.com/office/drawing/2014/main" id="{25E850C6-4454-4DC9-809D-541C1A773E97}"/>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71" name="直線コネクタ 770">
          <a:extLst>
            <a:ext uri="{FF2B5EF4-FFF2-40B4-BE49-F238E27FC236}">
              <a16:creationId xmlns:a16="http://schemas.microsoft.com/office/drawing/2014/main" id="{81BADE9F-C2E3-4B36-8AE5-302748510840}"/>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72" name="【消防施設】&#10;一人当たり面積平均値テキスト">
          <a:extLst>
            <a:ext uri="{FF2B5EF4-FFF2-40B4-BE49-F238E27FC236}">
              <a16:creationId xmlns:a16="http://schemas.microsoft.com/office/drawing/2014/main" id="{8218925F-68C4-442C-B411-B7CD762D375C}"/>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73" name="フローチャート: 判断 772">
          <a:extLst>
            <a:ext uri="{FF2B5EF4-FFF2-40B4-BE49-F238E27FC236}">
              <a16:creationId xmlns:a16="http://schemas.microsoft.com/office/drawing/2014/main" id="{B8AF27E2-6CC8-4B53-813C-7B651534D9B9}"/>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74" name="フローチャート: 判断 773">
          <a:extLst>
            <a:ext uri="{FF2B5EF4-FFF2-40B4-BE49-F238E27FC236}">
              <a16:creationId xmlns:a16="http://schemas.microsoft.com/office/drawing/2014/main" id="{964E15B2-C596-4386-9B32-05DC6AD363E6}"/>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75" name="フローチャート: 判断 774">
          <a:extLst>
            <a:ext uri="{FF2B5EF4-FFF2-40B4-BE49-F238E27FC236}">
              <a16:creationId xmlns:a16="http://schemas.microsoft.com/office/drawing/2014/main" id="{5C2AAD5D-FDEF-4290-B250-D9F3A839504D}"/>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76" name="フローチャート: 判断 775">
          <a:extLst>
            <a:ext uri="{FF2B5EF4-FFF2-40B4-BE49-F238E27FC236}">
              <a16:creationId xmlns:a16="http://schemas.microsoft.com/office/drawing/2014/main" id="{8D9501CE-74BA-49BF-8D63-776B273DE4F1}"/>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777" name="フローチャート: 判断 776">
          <a:extLst>
            <a:ext uri="{FF2B5EF4-FFF2-40B4-BE49-F238E27FC236}">
              <a16:creationId xmlns:a16="http://schemas.microsoft.com/office/drawing/2014/main" id="{0EE47F85-F046-4558-9EB5-C359A63F32D7}"/>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5A0810FC-7E3C-42B9-8C03-4EEEF1A6B4A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1E53646E-20DD-4FF4-B9FA-838454A09EB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DD41482D-62B5-42DA-9590-8DDECDEED317}"/>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D2A9088E-F2E9-47E4-945C-F287A0B12AC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D8262362-E566-41CB-9BBD-EA5963FBCBF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83" name="楕円 782">
          <a:extLst>
            <a:ext uri="{FF2B5EF4-FFF2-40B4-BE49-F238E27FC236}">
              <a16:creationId xmlns:a16="http://schemas.microsoft.com/office/drawing/2014/main" id="{9DBD2976-D427-4356-8765-0D5F88F03E9E}"/>
            </a:ext>
          </a:extLst>
        </xdr:cNvPr>
        <xdr:cNvSpPr/>
      </xdr:nvSpPr>
      <xdr:spPr>
        <a:xfrm>
          <a:off x="19897725" y="12553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784" name="【消防施設】&#10;一人当たり面積該当値テキスト">
          <a:extLst>
            <a:ext uri="{FF2B5EF4-FFF2-40B4-BE49-F238E27FC236}">
              <a16:creationId xmlns:a16="http://schemas.microsoft.com/office/drawing/2014/main" id="{5A8578BF-EB3E-4344-8ADF-0C3524C043D7}"/>
            </a:ext>
          </a:extLst>
        </xdr:cNvPr>
        <xdr:cNvSpPr txBox="1"/>
      </xdr:nvSpPr>
      <xdr:spPr>
        <a:xfrm>
          <a:off x="19992975"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785" name="楕円 784">
          <a:extLst>
            <a:ext uri="{FF2B5EF4-FFF2-40B4-BE49-F238E27FC236}">
              <a16:creationId xmlns:a16="http://schemas.microsoft.com/office/drawing/2014/main" id="{D6750AC7-1C31-4AE8-9A7A-98DC37974225}"/>
            </a:ext>
          </a:extLst>
        </xdr:cNvPr>
        <xdr:cNvSpPr/>
      </xdr:nvSpPr>
      <xdr:spPr>
        <a:xfrm>
          <a:off x="19154775" y="12592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78</xdr:row>
      <xdr:rowOff>0</xdr:rowOff>
    </xdr:to>
    <xdr:cxnSp macro="">
      <xdr:nvCxnSpPr>
        <xdr:cNvPr id="786" name="直線コネクタ 785">
          <a:extLst>
            <a:ext uri="{FF2B5EF4-FFF2-40B4-BE49-F238E27FC236}">
              <a16:creationId xmlns:a16="http://schemas.microsoft.com/office/drawing/2014/main" id="{2CA620B1-B31F-4417-837E-6BF84280B348}"/>
            </a:ext>
          </a:extLst>
        </xdr:cNvPr>
        <xdr:cNvCxnSpPr/>
      </xdr:nvCxnSpPr>
      <xdr:spPr>
        <a:xfrm flipV="1">
          <a:off x="19202400" y="1260157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787" name="楕円 786">
          <a:extLst>
            <a:ext uri="{FF2B5EF4-FFF2-40B4-BE49-F238E27FC236}">
              <a16:creationId xmlns:a16="http://schemas.microsoft.com/office/drawing/2014/main" id="{A13740C9-1501-4415-B173-956B2CE94EDD}"/>
            </a:ext>
          </a:extLst>
        </xdr:cNvPr>
        <xdr:cNvSpPr/>
      </xdr:nvSpPr>
      <xdr:spPr>
        <a:xfrm>
          <a:off x="18345150" y="12592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0</xdr:rowOff>
    </xdr:to>
    <xdr:cxnSp macro="">
      <xdr:nvCxnSpPr>
        <xdr:cNvPr id="788" name="直線コネクタ 787">
          <a:extLst>
            <a:ext uri="{FF2B5EF4-FFF2-40B4-BE49-F238E27FC236}">
              <a16:creationId xmlns:a16="http://schemas.microsoft.com/office/drawing/2014/main" id="{3FB53E97-14C5-43E8-BFC9-14983E7885CA}"/>
            </a:ext>
          </a:extLst>
        </xdr:cNvPr>
        <xdr:cNvCxnSpPr/>
      </xdr:nvCxnSpPr>
      <xdr:spPr>
        <a:xfrm>
          <a:off x="18392775" y="12630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789" name="楕円 788">
          <a:extLst>
            <a:ext uri="{FF2B5EF4-FFF2-40B4-BE49-F238E27FC236}">
              <a16:creationId xmlns:a16="http://schemas.microsoft.com/office/drawing/2014/main" id="{7313379E-93CC-42D9-A744-EDE7216848AF}"/>
            </a:ext>
          </a:extLst>
        </xdr:cNvPr>
        <xdr:cNvSpPr/>
      </xdr:nvSpPr>
      <xdr:spPr>
        <a:xfrm>
          <a:off x="17554575" y="12658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76200</xdr:rowOff>
    </xdr:to>
    <xdr:cxnSp macro="">
      <xdr:nvCxnSpPr>
        <xdr:cNvPr id="790" name="直線コネクタ 789">
          <a:extLst>
            <a:ext uri="{FF2B5EF4-FFF2-40B4-BE49-F238E27FC236}">
              <a16:creationId xmlns:a16="http://schemas.microsoft.com/office/drawing/2014/main" id="{4ABD98A3-B128-46AD-A812-189F65F67930}"/>
            </a:ext>
          </a:extLst>
        </xdr:cNvPr>
        <xdr:cNvCxnSpPr/>
      </xdr:nvCxnSpPr>
      <xdr:spPr>
        <a:xfrm flipV="1">
          <a:off x="17602200" y="1263015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91" name="n_1aveValue【消防施設】&#10;一人当たり面積">
          <a:extLst>
            <a:ext uri="{FF2B5EF4-FFF2-40B4-BE49-F238E27FC236}">
              <a16:creationId xmlns:a16="http://schemas.microsoft.com/office/drawing/2014/main" id="{482DD3D9-1C5A-4059-BA22-D0DB0FCC1116}"/>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792" name="n_2aveValue【消防施設】&#10;一人当たり面積">
          <a:extLst>
            <a:ext uri="{FF2B5EF4-FFF2-40B4-BE49-F238E27FC236}">
              <a16:creationId xmlns:a16="http://schemas.microsoft.com/office/drawing/2014/main" id="{240BBE81-0A38-4FDA-869C-9D5C7B90A19B}"/>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93" name="n_3aveValue【消防施設】&#10;一人当たり面積">
          <a:extLst>
            <a:ext uri="{FF2B5EF4-FFF2-40B4-BE49-F238E27FC236}">
              <a16:creationId xmlns:a16="http://schemas.microsoft.com/office/drawing/2014/main" id="{A00E1D03-FD7C-4A70-BA36-FB71D302B771}"/>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94" name="n_4aveValue【消防施設】&#10;一人当たり面積">
          <a:extLst>
            <a:ext uri="{FF2B5EF4-FFF2-40B4-BE49-F238E27FC236}">
              <a16:creationId xmlns:a16="http://schemas.microsoft.com/office/drawing/2014/main" id="{74C44954-4B0B-47FB-AFFB-A3733960DA95}"/>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795" name="n_1mainValue【消防施設】&#10;一人当たり面積">
          <a:extLst>
            <a:ext uri="{FF2B5EF4-FFF2-40B4-BE49-F238E27FC236}">
              <a16:creationId xmlns:a16="http://schemas.microsoft.com/office/drawing/2014/main" id="{57C8AD2C-EE2B-4936-8575-F9FE7AA9C274}"/>
            </a:ext>
          </a:extLst>
        </xdr:cNvPr>
        <xdr:cNvSpPr txBox="1"/>
      </xdr:nvSpPr>
      <xdr:spPr>
        <a:xfrm>
          <a:off x="189834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796" name="n_2mainValue【消防施設】&#10;一人当たり面積">
          <a:extLst>
            <a:ext uri="{FF2B5EF4-FFF2-40B4-BE49-F238E27FC236}">
              <a16:creationId xmlns:a16="http://schemas.microsoft.com/office/drawing/2014/main" id="{E7251A84-890C-4ABB-8431-09718E7867CF}"/>
            </a:ext>
          </a:extLst>
        </xdr:cNvPr>
        <xdr:cNvSpPr txBox="1"/>
      </xdr:nvSpPr>
      <xdr:spPr>
        <a:xfrm>
          <a:off x="181833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797" name="n_3mainValue【消防施設】&#10;一人当たり面積">
          <a:extLst>
            <a:ext uri="{FF2B5EF4-FFF2-40B4-BE49-F238E27FC236}">
              <a16:creationId xmlns:a16="http://schemas.microsoft.com/office/drawing/2014/main" id="{1848C2AD-C2C9-4908-B679-EF94733823CF}"/>
            </a:ext>
          </a:extLst>
        </xdr:cNvPr>
        <xdr:cNvSpPr txBox="1"/>
      </xdr:nvSpPr>
      <xdr:spPr>
        <a:xfrm>
          <a:off x="17383202" y="124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86ADA72A-EEE1-46B7-A50B-10C2C316477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C73AFCA0-8814-4646-B8CD-520080854C5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8261A6BC-8EFD-4440-BC2B-04336B42C49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13C091C8-F08E-4696-A939-D06F2C04974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5C8C9F30-487E-42B4-ADD1-6689A7AAEA2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06B5BF1A-152A-4187-A6E7-3DBC548E772A}"/>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C04854E5-A28A-46D7-9DC2-DADC4773EA31}"/>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7B062F65-BEAD-4271-8C09-BB548708BDA0}"/>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34FF859F-A08E-4018-B602-D3370B1F281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3F20C705-B1AC-472F-9499-D30AB5E84D5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8" name="テキスト ボックス 807">
          <a:extLst>
            <a:ext uri="{FF2B5EF4-FFF2-40B4-BE49-F238E27FC236}">
              <a16:creationId xmlns:a16="http://schemas.microsoft.com/office/drawing/2014/main" id="{85A0D2F4-5147-4687-82C3-9E9D4B03EFC5}"/>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9" name="直線コネクタ 808">
          <a:extLst>
            <a:ext uri="{FF2B5EF4-FFF2-40B4-BE49-F238E27FC236}">
              <a16:creationId xmlns:a16="http://schemas.microsoft.com/office/drawing/2014/main" id="{EE4E25FF-7226-4A9E-96BA-FD87C2EFEDAD}"/>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0" name="テキスト ボックス 809">
          <a:extLst>
            <a:ext uri="{FF2B5EF4-FFF2-40B4-BE49-F238E27FC236}">
              <a16:creationId xmlns:a16="http://schemas.microsoft.com/office/drawing/2014/main" id="{A0328EE3-2683-4F77-8ECD-3E16F09BC0F2}"/>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1" name="直線コネクタ 810">
          <a:extLst>
            <a:ext uri="{FF2B5EF4-FFF2-40B4-BE49-F238E27FC236}">
              <a16:creationId xmlns:a16="http://schemas.microsoft.com/office/drawing/2014/main" id="{2D139573-00AE-4C58-B1AB-AE6131CEB415}"/>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2" name="テキスト ボックス 811">
          <a:extLst>
            <a:ext uri="{FF2B5EF4-FFF2-40B4-BE49-F238E27FC236}">
              <a16:creationId xmlns:a16="http://schemas.microsoft.com/office/drawing/2014/main" id="{767C49C2-B022-4092-AFEF-13778CDCEC81}"/>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3" name="直線コネクタ 812">
          <a:extLst>
            <a:ext uri="{FF2B5EF4-FFF2-40B4-BE49-F238E27FC236}">
              <a16:creationId xmlns:a16="http://schemas.microsoft.com/office/drawing/2014/main" id="{5B4BB97F-F97F-4C42-9D80-9E8D972D6CC5}"/>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4" name="テキスト ボックス 813">
          <a:extLst>
            <a:ext uri="{FF2B5EF4-FFF2-40B4-BE49-F238E27FC236}">
              <a16:creationId xmlns:a16="http://schemas.microsoft.com/office/drawing/2014/main" id="{62290060-D571-4395-8DAB-CA608BC7B70B}"/>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5" name="直線コネクタ 814">
          <a:extLst>
            <a:ext uri="{FF2B5EF4-FFF2-40B4-BE49-F238E27FC236}">
              <a16:creationId xmlns:a16="http://schemas.microsoft.com/office/drawing/2014/main" id="{59D6487C-4855-49FF-A008-AEE4B489E6B5}"/>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6" name="テキスト ボックス 815">
          <a:extLst>
            <a:ext uri="{FF2B5EF4-FFF2-40B4-BE49-F238E27FC236}">
              <a16:creationId xmlns:a16="http://schemas.microsoft.com/office/drawing/2014/main" id="{88A261E0-2B19-495F-BDFF-435139EDECB1}"/>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7AB6F6AC-2F31-498F-BBDE-51B3DD3A1554}"/>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a:extLst>
            <a:ext uri="{FF2B5EF4-FFF2-40B4-BE49-F238E27FC236}">
              <a16:creationId xmlns:a16="http://schemas.microsoft.com/office/drawing/2014/main" id="{16CB2C62-2044-44E1-904F-92205C2A34C1}"/>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a:extLst>
            <a:ext uri="{FF2B5EF4-FFF2-40B4-BE49-F238E27FC236}">
              <a16:creationId xmlns:a16="http://schemas.microsoft.com/office/drawing/2014/main" id="{53E910EF-6E2C-4DA4-804D-813D8C492462}"/>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20" name="直線コネクタ 819">
          <a:extLst>
            <a:ext uri="{FF2B5EF4-FFF2-40B4-BE49-F238E27FC236}">
              <a16:creationId xmlns:a16="http://schemas.microsoft.com/office/drawing/2014/main" id="{6B0DAE2D-7A92-4122-BF5A-E7AFEFC80120}"/>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21" name="【庁舎】&#10;有形固定資産減価償却率最小値テキスト">
          <a:extLst>
            <a:ext uri="{FF2B5EF4-FFF2-40B4-BE49-F238E27FC236}">
              <a16:creationId xmlns:a16="http://schemas.microsoft.com/office/drawing/2014/main" id="{001EAFE9-2E27-41A3-97E0-2FE0565075A0}"/>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22" name="直線コネクタ 821">
          <a:extLst>
            <a:ext uri="{FF2B5EF4-FFF2-40B4-BE49-F238E27FC236}">
              <a16:creationId xmlns:a16="http://schemas.microsoft.com/office/drawing/2014/main" id="{D75A76E8-5357-458B-9B59-193CDE5E931B}"/>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23" name="【庁舎】&#10;有形固定資産減価償却率最大値テキスト">
          <a:extLst>
            <a:ext uri="{FF2B5EF4-FFF2-40B4-BE49-F238E27FC236}">
              <a16:creationId xmlns:a16="http://schemas.microsoft.com/office/drawing/2014/main" id="{CF891614-B8BD-4D8E-8034-4C7CAB06DC84}"/>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24" name="直線コネクタ 823">
          <a:extLst>
            <a:ext uri="{FF2B5EF4-FFF2-40B4-BE49-F238E27FC236}">
              <a16:creationId xmlns:a16="http://schemas.microsoft.com/office/drawing/2014/main" id="{B06173F9-533B-49D6-A1A0-B30C02C370F0}"/>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25" name="【庁舎】&#10;有形固定資産減価償却率平均値テキスト">
          <a:extLst>
            <a:ext uri="{FF2B5EF4-FFF2-40B4-BE49-F238E27FC236}">
              <a16:creationId xmlns:a16="http://schemas.microsoft.com/office/drawing/2014/main" id="{575E46BC-9A09-4A11-A08D-F9A6EB9344E4}"/>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26" name="フローチャート: 判断 825">
          <a:extLst>
            <a:ext uri="{FF2B5EF4-FFF2-40B4-BE49-F238E27FC236}">
              <a16:creationId xmlns:a16="http://schemas.microsoft.com/office/drawing/2014/main" id="{B3D40153-6F40-48CE-BEA2-14A81AC19D64}"/>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27" name="フローチャート: 判断 826">
          <a:extLst>
            <a:ext uri="{FF2B5EF4-FFF2-40B4-BE49-F238E27FC236}">
              <a16:creationId xmlns:a16="http://schemas.microsoft.com/office/drawing/2014/main" id="{86F7330B-0F5D-4464-9C97-5F9B1F4B7FA2}"/>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28" name="フローチャート: 判断 827">
          <a:extLst>
            <a:ext uri="{FF2B5EF4-FFF2-40B4-BE49-F238E27FC236}">
              <a16:creationId xmlns:a16="http://schemas.microsoft.com/office/drawing/2014/main" id="{4E5784CC-7E32-4FB1-817F-293B05CEC380}"/>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29" name="フローチャート: 判断 828">
          <a:extLst>
            <a:ext uri="{FF2B5EF4-FFF2-40B4-BE49-F238E27FC236}">
              <a16:creationId xmlns:a16="http://schemas.microsoft.com/office/drawing/2014/main" id="{BBB0ABCD-4873-4C94-BE83-45FB8BD0D541}"/>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30" name="フローチャート: 判断 829">
          <a:extLst>
            <a:ext uri="{FF2B5EF4-FFF2-40B4-BE49-F238E27FC236}">
              <a16:creationId xmlns:a16="http://schemas.microsoft.com/office/drawing/2014/main" id="{66F2ED49-63C5-491C-A4E0-2D7FA83474D1}"/>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5F4C853-5B0F-4B95-9993-2740C34C10D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B098EDC-9D3A-46E9-8A58-8607CAD6A35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00E9264-39C8-4CE9-BB4D-787DCACB530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2CEC2D5-D172-4377-9B79-CC96F9D4846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4EC5329-D3BA-4063-965B-A4FB4D3A67F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11685</xdr:rowOff>
    </xdr:from>
    <xdr:to>
      <xdr:col>85</xdr:col>
      <xdr:colOff>177800</xdr:colOff>
      <xdr:row>106</xdr:row>
      <xdr:rowOff>113285</xdr:rowOff>
    </xdr:to>
    <xdr:sp macro="" textlink="">
      <xdr:nvSpPr>
        <xdr:cNvPr id="836" name="楕円 835">
          <a:extLst>
            <a:ext uri="{FF2B5EF4-FFF2-40B4-BE49-F238E27FC236}">
              <a16:creationId xmlns:a16="http://schemas.microsoft.com/office/drawing/2014/main" id="{9FF55301-8796-42A7-A7C8-4F750D6888C4}"/>
            </a:ext>
          </a:extLst>
        </xdr:cNvPr>
        <xdr:cNvSpPr/>
      </xdr:nvSpPr>
      <xdr:spPr>
        <a:xfrm>
          <a:off x="14649450" y="171725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161562</xdr:rowOff>
    </xdr:from>
    <xdr:ext cx="405111" cy="259045"/>
    <xdr:sp macro="" textlink="">
      <xdr:nvSpPr>
        <xdr:cNvPr id="837" name="【庁舎】&#10;有形固定資産減価償却率該当値テキスト">
          <a:extLst>
            <a:ext uri="{FF2B5EF4-FFF2-40B4-BE49-F238E27FC236}">
              <a16:creationId xmlns:a16="http://schemas.microsoft.com/office/drawing/2014/main" id="{E07243BE-E0D4-4BE8-84C9-AA285884068E}"/>
            </a:ext>
          </a:extLst>
        </xdr:cNvPr>
        <xdr:cNvSpPr txBox="1"/>
      </xdr:nvSpPr>
      <xdr:spPr>
        <a:xfrm>
          <a:off x="14735175" y="1716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132842</xdr:rowOff>
    </xdr:from>
    <xdr:to>
      <xdr:col>81</xdr:col>
      <xdr:colOff>101600</xdr:colOff>
      <xdr:row>106</xdr:row>
      <xdr:rowOff>62992</xdr:rowOff>
    </xdr:to>
    <xdr:sp macro="" textlink="">
      <xdr:nvSpPr>
        <xdr:cNvPr id="838" name="楕円 837">
          <a:extLst>
            <a:ext uri="{FF2B5EF4-FFF2-40B4-BE49-F238E27FC236}">
              <a16:creationId xmlns:a16="http://schemas.microsoft.com/office/drawing/2014/main" id="{275388A4-BDB3-4FB6-B1FD-2B765D26AA52}"/>
            </a:ext>
          </a:extLst>
        </xdr:cNvPr>
        <xdr:cNvSpPr/>
      </xdr:nvSpPr>
      <xdr:spPr>
        <a:xfrm>
          <a:off x="13887450" y="171349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xdr:rowOff>
    </xdr:from>
    <xdr:to>
      <xdr:col>85</xdr:col>
      <xdr:colOff>127000</xdr:colOff>
      <xdr:row>106</xdr:row>
      <xdr:rowOff>62485</xdr:rowOff>
    </xdr:to>
    <xdr:cxnSp macro="">
      <xdr:nvCxnSpPr>
        <xdr:cNvPr id="839" name="直線コネクタ 838">
          <a:extLst>
            <a:ext uri="{FF2B5EF4-FFF2-40B4-BE49-F238E27FC236}">
              <a16:creationId xmlns:a16="http://schemas.microsoft.com/office/drawing/2014/main" id="{E172E5FD-ECBF-4415-BA9B-C9223037AD61}"/>
            </a:ext>
          </a:extLst>
        </xdr:cNvPr>
        <xdr:cNvCxnSpPr/>
      </xdr:nvCxnSpPr>
      <xdr:spPr>
        <a:xfrm>
          <a:off x="13935075" y="17173067"/>
          <a:ext cx="762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50546</xdr:rowOff>
    </xdr:from>
    <xdr:to>
      <xdr:col>76</xdr:col>
      <xdr:colOff>165100</xdr:colOff>
      <xdr:row>105</xdr:row>
      <xdr:rowOff>152146</xdr:rowOff>
    </xdr:to>
    <xdr:sp macro="" textlink="">
      <xdr:nvSpPr>
        <xdr:cNvPr id="840" name="楕円 839">
          <a:extLst>
            <a:ext uri="{FF2B5EF4-FFF2-40B4-BE49-F238E27FC236}">
              <a16:creationId xmlns:a16="http://schemas.microsoft.com/office/drawing/2014/main" id="{83AAC725-9251-4F6A-8901-DAE900D445AC}"/>
            </a:ext>
          </a:extLst>
        </xdr:cNvPr>
        <xdr:cNvSpPr/>
      </xdr:nvSpPr>
      <xdr:spPr>
        <a:xfrm>
          <a:off x="13096875" y="170494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101346</xdr:rowOff>
    </xdr:from>
    <xdr:to>
      <xdr:col>81</xdr:col>
      <xdr:colOff>50800</xdr:colOff>
      <xdr:row>106</xdr:row>
      <xdr:rowOff>12192</xdr:rowOff>
    </xdr:to>
    <xdr:cxnSp macro="">
      <xdr:nvCxnSpPr>
        <xdr:cNvPr id="841" name="直線コネクタ 840">
          <a:extLst>
            <a:ext uri="{FF2B5EF4-FFF2-40B4-BE49-F238E27FC236}">
              <a16:creationId xmlns:a16="http://schemas.microsoft.com/office/drawing/2014/main" id="{CE0E9A6D-6DA0-4A8F-9632-7F5BCB3BC525}"/>
            </a:ext>
          </a:extLst>
        </xdr:cNvPr>
        <xdr:cNvCxnSpPr/>
      </xdr:nvCxnSpPr>
      <xdr:spPr>
        <a:xfrm>
          <a:off x="13144500" y="17106646"/>
          <a:ext cx="790575"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27687</xdr:rowOff>
    </xdr:from>
    <xdr:to>
      <xdr:col>72</xdr:col>
      <xdr:colOff>38100</xdr:colOff>
      <xdr:row>105</xdr:row>
      <xdr:rowOff>129287</xdr:rowOff>
    </xdr:to>
    <xdr:sp macro="" textlink="">
      <xdr:nvSpPr>
        <xdr:cNvPr id="842" name="楕円 841">
          <a:extLst>
            <a:ext uri="{FF2B5EF4-FFF2-40B4-BE49-F238E27FC236}">
              <a16:creationId xmlns:a16="http://schemas.microsoft.com/office/drawing/2014/main" id="{6868BAF6-9468-4563-AE36-A8B31CC6A5BA}"/>
            </a:ext>
          </a:extLst>
        </xdr:cNvPr>
        <xdr:cNvSpPr/>
      </xdr:nvSpPr>
      <xdr:spPr>
        <a:xfrm>
          <a:off x="12296775" y="170329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78487</xdr:rowOff>
    </xdr:from>
    <xdr:to>
      <xdr:col>76</xdr:col>
      <xdr:colOff>114300</xdr:colOff>
      <xdr:row>105</xdr:row>
      <xdr:rowOff>101346</xdr:rowOff>
    </xdr:to>
    <xdr:cxnSp macro="">
      <xdr:nvCxnSpPr>
        <xdr:cNvPr id="843" name="直線コネクタ 842">
          <a:extLst>
            <a:ext uri="{FF2B5EF4-FFF2-40B4-BE49-F238E27FC236}">
              <a16:creationId xmlns:a16="http://schemas.microsoft.com/office/drawing/2014/main" id="{FE8D76B2-30F7-4DFB-A9F2-EA9CAA39C737}"/>
            </a:ext>
          </a:extLst>
        </xdr:cNvPr>
        <xdr:cNvCxnSpPr/>
      </xdr:nvCxnSpPr>
      <xdr:spPr>
        <a:xfrm>
          <a:off x="12344400" y="17080612"/>
          <a:ext cx="8001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44" name="n_1aveValue【庁舎】&#10;有形固定資産減価償却率">
          <a:extLst>
            <a:ext uri="{FF2B5EF4-FFF2-40B4-BE49-F238E27FC236}">
              <a16:creationId xmlns:a16="http://schemas.microsoft.com/office/drawing/2014/main" id="{1C59570F-C262-4BB3-8A4F-77C7673CA093}"/>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45" name="n_2aveValue【庁舎】&#10;有形固定資産減価償却率">
          <a:extLst>
            <a:ext uri="{FF2B5EF4-FFF2-40B4-BE49-F238E27FC236}">
              <a16:creationId xmlns:a16="http://schemas.microsoft.com/office/drawing/2014/main" id="{8DFB9F72-E22A-4D3C-9242-0EB12230DAFB}"/>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46" name="n_3aveValue【庁舎】&#10;有形固定資産減価償却率">
          <a:extLst>
            <a:ext uri="{FF2B5EF4-FFF2-40B4-BE49-F238E27FC236}">
              <a16:creationId xmlns:a16="http://schemas.microsoft.com/office/drawing/2014/main" id="{6717485D-A6A2-4810-95C8-B105E673D7EC}"/>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79519</xdr:rowOff>
    </xdr:from>
    <xdr:ext cx="405111" cy="259045"/>
    <xdr:sp macro="" textlink="">
      <xdr:nvSpPr>
        <xdr:cNvPr id="847" name="n_4aveValue【庁舎】&#10;有形固定資産減価償却率">
          <a:extLst>
            <a:ext uri="{FF2B5EF4-FFF2-40B4-BE49-F238E27FC236}">
              <a16:creationId xmlns:a16="http://schemas.microsoft.com/office/drawing/2014/main" id="{414AC613-56F6-4A25-993E-8D2D1FED86BA}"/>
            </a:ext>
          </a:extLst>
        </xdr:cNvPr>
        <xdr:cNvSpPr txBox="1"/>
      </xdr:nvSpPr>
      <xdr:spPr>
        <a:xfrm>
          <a:off x="11354444" y="1692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54119</xdr:rowOff>
    </xdr:from>
    <xdr:ext cx="405111" cy="259045"/>
    <xdr:sp macro="" textlink="">
      <xdr:nvSpPr>
        <xdr:cNvPr id="848" name="n_1mainValue【庁舎】&#10;有形固定資産減価償却率">
          <a:extLst>
            <a:ext uri="{FF2B5EF4-FFF2-40B4-BE49-F238E27FC236}">
              <a16:creationId xmlns:a16="http://schemas.microsoft.com/office/drawing/2014/main" id="{3471F236-2FE3-43D4-B939-419C53E674E7}"/>
            </a:ext>
          </a:extLst>
        </xdr:cNvPr>
        <xdr:cNvSpPr txBox="1"/>
      </xdr:nvSpPr>
      <xdr:spPr>
        <a:xfrm>
          <a:off x="13745219"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143273</xdr:rowOff>
    </xdr:from>
    <xdr:ext cx="405111" cy="259045"/>
    <xdr:sp macro="" textlink="">
      <xdr:nvSpPr>
        <xdr:cNvPr id="849" name="n_2mainValue【庁舎】&#10;有形固定資産減価償却率">
          <a:extLst>
            <a:ext uri="{FF2B5EF4-FFF2-40B4-BE49-F238E27FC236}">
              <a16:creationId xmlns:a16="http://schemas.microsoft.com/office/drawing/2014/main" id="{639DF251-6CC6-45DB-9505-26C7D98D28C8}"/>
            </a:ext>
          </a:extLst>
        </xdr:cNvPr>
        <xdr:cNvSpPr txBox="1"/>
      </xdr:nvSpPr>
      <xdr:spPr>
        <a:xfrm>
          <a:off x="12964169"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120414</xdr:rowOff>
    </xdr:from>
    <xdr:ext cx="405111" cy="259045"/>
    <xdr:sp macro="" textlink="">
      <xdr:nvSpPr>
        <xdr:cNvPr id="850" name="n_3mainValue【庁舎】&#10;有形固定資産減価償却率">
          <a:extLst>
            <a:ext uri="{FF2B5EF4-FFF2-40B4-BE49-F238E27FC236}">
              <a16:creationId xmlns:a16="http://schemas.microsoft.com/office/drawing/2014/main" id="{A63EC686-AD42-4F6B-8B33-6818B83DE42D}"/>
            </a:ext>
          </a:extLst>
        </xdr:cNvPr>
        <xdr:cNvSpPr txBox="1"/>
      </xdr:nvSpPr>
      <xdr:spPr>
        <a:xfrm>
          <a:off x="12164069" y="171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0607D75D-DDC7-4E0C-9309-D96A3CA8136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8B71303A-47A7-4E9D-9D8E-EB5337AB4B9E}"/>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BAAE63B5-C299-4BCF-86AD-05D122E8FE06}"/>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0CBF188B-DF98-46A8-82D0-D9E1B3514ED7}"/>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7960ACC5-F3E3-4D03-AC2E-F6C9D7F21D2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02120F3D-9106-4FA1-9D32-E5E064FF3D14}"/>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46A0C499-72C8-49D9-B273-859E3331E00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3CB7680A-0F9D-4693-B5DE-45B6BDF30A63}"/>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8004FA95-2216-4D59-88E3-14748085882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B2CBAC28-A0DE-48EE-B64B-68AC6E017A8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1" name="テキスト ボックス 860">
          <a:extLst>
            <a:ext uri="{FF2B5EF4-FFF2-40B4-BE49-F238E27FC236}">
              <a16:creationId xmlns:a16="http://schemas.microsoft.com/office/drawing/2014/main" id="{D9B1CB3D-FF7B-4105-87D0-96FC7065B321}"/>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62" name="直線コネクタ 861">
          <a:extLst>
            <a:ext uri="{FF2B5EF4-FFF2-40B4-BE49-F238E27FC236}">
              <a16:creationId xmlns:a16="http://schemas.microsoft.com/office/drawing/2014/main" id="{C48A8C6F-1DAC-4CFF-8E0B-18F62530E424}"/>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3" name="テキスト ボックス 862">
          <a:extLst>
            <a:ext uri="{FF2B5EF4-FFF2-40B4-BE49-F238E27FC236}">
              <a16:creationId xmlns:a16="http://schemas.microsoft.com/office/drawing/2014/main" id="{755BE8AB-3D71-46B8-86C6-EE16FAD82A17}"/>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4" name="直線コネクタ 863">
          <a:extLst>
            <a:ext uri="{FF2B5EF4-FFF2-40B4-BE49-F238E27FC236}">
              <a16:creationId xmlns:a16="http://schemas.microsoft.com/office/drawing/2014/main" id="{A1B21A2B-50DF-4E82-831B-5500CFB2E545}"/>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5" name="テキスト ボックス 864">
          <a:extLst>
            <a:ext uri="{FF2B5EF4-FFF2-40B4-BE49-F238E27FC236}">
              <a16:creationId xmlns:a16="http://schemas.microsoft.com/office/drawing/2014/main" id="{AAAE1E0C-EFCE-4465-B21B-4F7083401416}"/>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6" name="直線コネクタ 865">
          <a:extLst>
            <a:ext uri="{FF2B5EF4-FFF2-40B4-BE49-F238E27FC236}">
              <a16:creationId xmlns:a16="http://schemas.microsoft.com/office/drawing/2014/main" id="{5DA627C5-0248-4771-9D5B-6F02DB5C095F}"/>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7" name="テキスト ボックス 866">
          <a:extLst>
            <a:ext uri="{FF2B5EF4-FFF2-40B4-BE49-F238E27FC236}">
              <a16:creationId xmlns:a16="http://schemas.microsoft.com/office/drawing/2014/main" id="{1CE59854-0E34-45E0-9E9C-7EDD2FE19DC1}"/>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FC000119-FAB5-4123-BD58-B8D7E8C2414E}"/>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5C514550-5EA0-4128-9D81-648BBF736E3D}"/>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0" name="直線コネクタ 869">
          <a:extLst>
            <a:ext uri="{FF2B5EF4-FFF2-40B4-BE49-F238E27FC236}">
              <a16:creationId xmlns:a16="http://schemas.microsoft.com/office/drawing/2014/main" id="{B8D64C7D-9D43-464B-9C93-594D73967A06}"/>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1" name="テキスト ボックス 870">
          <a:extLst>
            <a:ext uri="{FF2B5EF4-FFF2-40B4-BE49-F238E27FC236}">
              <a16:creationId xmlns:a16="http://schemas.microsoft.com/office/drawing/2014/main" id="{F135CFBA-57AA-4231-9A14-DAFD924F493E}"/>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2" name="直線コネクタ 871">
          <a:extLst>
            <a:ext uri="{FF2B5EF4-FFF2-40B4-BE49-F238E27FC236}">
              <a16:creationId xmlns:a16="http://schemas.microsoft.com/office/drawing/2014/main" id="{A93D3673-6214-4835-837C-9AC7F5AB9280}"/>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3" name="テキスト ボックス 872">
          <a:extLst>
            <a:ext uri="{FF2B5EF4-FFF2-40B4-BE49-F238E27FC236}">
              <a16:creationId xmlns:a16="http://schemas.microsoft.com/office/drawing/2014/main" id="{CEA186AE-321F-4205-9FE8-C5BD6522CC5E}"/>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4" name="直線コネクタ 873">
          <a:extLst>
            <a:ext uri="{FF2B5EF4-FFF2-40B4-BE49-F238E27FC236}">
              <a16:creationId xmlns:a16="http://schemas.microsoft.com/office/drawing/2014/main" id="{7F125DCB-E066-40E1-A59D-770D6902C724}"/>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5" name="テキスト ボックス 874">
          <a:extLst>
            <a:ext uri="{FF2B5EF4-FFF2-40B4-BE49-F238E27FC236}">
              <a16:creationId xmlns:a16="http://schemas.microsoft.com/office/drawing/2014/main" id="{6B7A5016-529F-4836-9F0F-C1F1D4AA0EFA}"/>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808B366F-0C6C-4670-8798-078E0A924D4D}"/>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3BE08C6A-78C3-40D8-A5C5-5EEEBA4DB9E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a:extLst>
            <a:ext uri="{FF2B5EF4-FFF2-40B4-BE49-F238E27FC236}">
              <a16:creationId xmlns:a16="http://schemas.microsoft.com/office/drawing/2014/main" id="{6BBA52B2-BCB3-4A7B-A92A-1AEA31B653F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879" name="直線コネクタ 878">
          <a:extLst>
            <a:ext uri="{FF2B5EF4-FFF2-40B4-BE49-F238E27FC236}">
              <a16:creationId xmlns:a16="http://schemas.microsoft.com/office/drawing/2014/main" id="{F6139C49-4DC0-4641-9354-4DD81A41084D}"/>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880" name="【庁舎】&#10;一人当たり面積最小値テキスト">
          <a:extLst>
            <a:ext uri="{FF2B5EF4-FFF2-40B4-BE49-F238E27FC236}">
              <a16:creationId xmlns:a16="http://schemas.microsoft.com/office/drawing/2014/main" id="{C4D649CC-E674-44BC-A963-198504F680D8}"/>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881" name="直線コネクタ 880">
          <a:extLst>
            <a:ext uri="{FF2B5EF4-FFF2-40B4-BE49-F238E27FC236}">
              <a16:creationId xmlns:a16="http://schemas.microsoft.com/office/drawing/2014/main" id="{CA54C24E-FFA5-40A5-86E0-2A1B25A50A90}"/>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882" name="【庁舎】&#10;一人当たり面積最大値テキスト">
          <a:extLst>
            <a:ext uri="{FF2B5EF4-FFF2-40B4-BE49-F238E27FC236}">
              <a16:creationId xmlns:a16="http://schemas.microsoft.com/office/drawing/2014/main" id="{F7B8DE17-7576-4A20-9953-A35EBFE58EB1}"/>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883" name="直線コネクタ 882">
          <a:extLst>
            <a:ext uri="{FF2B5EF4-FFF2-40B4-BE49-F238E27FC236}">
              <a16:creationId xmlns:a16="http://schemas.microsoft.com/office/drawing/2014/main" id="{7250FE8D-180F-4C5A-998B-5C93755F015B}"/>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84" name="【庁舎】&#10;一人当たり面積平均値テキスト">
          <a:extLst>
            <a:ext uri="{FF2B5EF4-FFF2-40B4-BE49-F238E27FC236}">
              <a16:creationId xmlns:a16="http://schemas.microsoft.com/office/drawing/2014/main" id="{FD7D3215-35C3-4FCB-BE2B-4DD97ECC1CEA}"/>
            </a:ext>
          </a:extLst>
        </xdr:cNvPr>
        <xdr:cNvSpPr txBox="1"/>
      </xdr:nvSpPr>
      <xdr:spPr>
        <a:xfrm>
          <a:off x="19992975" y="1704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85" name="フローチャート: 判断 884">
          <a:extLst>
            <a:ext uri="{FF2B5EF4-FFF2-40B4-BE49-F238E27FC236}">
              <a16:creationId xmlns:a16="http://schemas.microsoft.com/office/drawing/2014/main" id="{D211D2C8-70FB-41A8-BC3D-91C9BECCE6D2}"/>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886" name="フローチャート: 判断 885">
          <a:extLst>
            <a:ext uri="{FF2B5EF4-FFF2-40B4-BE49-F238E27FC236}">
              <a16:creationId xmlns:a16="http://schemas.microsoft.com/office/drawing/2014/main" id="{19CBB29B-D5B2-4ABC-9446-F249D4F723F3}"/>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887" name="フローチャート: 判断 886">
          <a:extLst>
            <a:ext uri="{FF2B5EF4-FFF2-40B4-BE49-F238E27FC236}">
              <a16:creationId xmlns:a16="http://schemas.microsoft.com/office/drawing/2014/main" id="{C466EB7B-A912-493D-9431-28B6A4A349BE}"/>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888" name="フローチャート: 判断 887">
          <a:extLst>
            <a:ext uri="{FF2B5EF4-FFF2-40B4-BE49-F238E27FC236}">
              <a16:creationId xmlns:a16="http://schemas.microsoft.com/office/drawing/2014/main" id="{5FB4F1DC-87FB-448B-A55C-23DE27C85343}"/>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889" name="フローチャート: 判断 888">
          <a:extLst>
            <a:ext uri="{FF2B5EF4-FFF2-40B4-BE49-F238E27FC236}">
              <a16:creationId xmlns:a16="http://schemas.microsoft.com/office/drawing/2014/main" id="{DA8A35BB-C52F-45F3-8B26-2D251D7CC6FB}"/>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27E0D9D5-8BCD-483A-B4BE-BEA76A7176D0}"/>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94F3DB71-A11A-4BB6-A87C-92F87D7F1991}"/>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EA3067F8-D3C7-4A23-B6D4-9177EB08E9C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D22C1FB9-2A63-4251-BD6E-CF302C88189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46B18AEB-32A2-467E-AED1-0869DA23D9DF}"/>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xdr:rowOff>
    </xdr:from>
    <xdr:to>
      <xdr:col>116</xdr:col>
      <xdr:colOff>114300</xdr:colOff>
      <xdr:row>103</xdr:row>
      <xdr:rowOff>117475</xdr:rowOff>
    </xdr:to>
    <xdr:sp macro="" textlink="">
      <xdr:nvSpPr>
        <xdr:cNvPr id="895" name="楕円 894">
          <a:extLst>
            <a:ext uri="{FF2B5EF4-FFF2-40B4-BE49-F238E27FC236}">
              <a16:creationId xmlns:a16="http://schemas.microsoft.com/office/drawing/2014/main" id="{791DBB6C-FB63-410B-B842-B8B9D43454B8}"/>
            </a:ext>
          </a:extLst>
        </xdr:cNvPr>
        <xdr:cNvSpPr/>
      </xdr:nvSpPr>
      <xdr:spPr>
        <a:xfrm>
          <a:off x="19897725" y="16694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38752</xdr:rowOff>
    </xdr:from>
    <xdr:ext cx="469744" cy="259045"/>
    <xdr:sp macro="" textlink="">
      <xdr:nvSpPr>
        <xdr:cNvPr id="896" name="【庁舎】&#10;一人当たり面積該当値テキスト">
          <a:extLst>
            <a:ext uri="{FF2B5EF4-FFF2-40B4-BE49-F238E27FC236}">
              <a16:creationId xmlns:a16="http://schemas.microsoft.com/office/drawing/2014/main" id="{D95D67E4-F5DA-4FB2-B900-E01CC8162D46}"/>
            </a:ext>
          </a:extLst>
        </xdr:cNvPr>
        <xdr:cNvSpPr txBox="1"/>
      </xdr:nvSpPr>
      <xdr:spPr>
        <a:xfrm>
          <a:off x="19992975" y="1655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xdr:rowOff>
    </xdr:from>
    <xdr:to>
      <xdr:col>112</xdr:col>
      <xdr:colOff>38100</xdr:colOff>
      <xdr:row>103</xdr:row>
      <xdr:rowOff>107950</xdr:rowOff>
    </xdr:to>
    <xdr:sp macro="" textlink="">
      <xdr:nvSpPr>
        <xdr:cNvPr id="897" name="楕円 896">
          <a:extLst>
            <a:ext uri="{FF2B5EF4-FFF2-40B4-BE49-F238E27FC236}">
              <a16:creationId xmlns:a16="http://schemas.microsoft.com/office/drawing/2014/main" id="{F3241854-84EE-4EB3-95C5-AB736D644E92}"/>
            </a:ext>
          </a:extLst>
        </xdr:cNvPr>
        <xdr:cNvSpPr/>
      </xdr:nvSpPr>
      <xdr:spPr>
        <a:xfrm>
          <a:off x="19154775" y="16687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57150</xdr:rowOff>
    </xdr:from>
    <xdr:to>
      <xdr:col>116</xdr:col>
      <xdr:colOff>63500</xdr:colOff>
      <xdr:row>103</xdr:row>
      <xdr:rowOff>66675</xdr:rowOff>
    </xdr:to>
    <xdr:cxnSp macro="">
      <xdr:nvCxnSpPr>
        <xdr:cNvPr id="898" name="直線コネクタ 897">
          <a:extLst>
            <a:ext uri="{FF2B5EF4-FFF2-40B4-BE49-F238E27FC236}">
              <a16:creationId xmlns:a16="http://schemas.microsoft.com/office/drawing/2014/main" id="{6F9B6CEE-BF81-4CE1-B436-A571027A82E2}"/>
            </a:ext>
          </a:extLst>
        </xdr:cNvPr>
        <xdr:cNvCxnSpPr/>
      </xdr:nvCxnSpPr>
      <xdr:spPr>
        <a:xfrm>
          <a:off x="19202400" y="16735425"/>
          <a:ext cx="7524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168275</xdr:rowOff>
    </xdr:from>
    <xdr:to>
      <xdr:col>107</xdr:col>
      <xdr:colOff>101600</xdr:colOff>
      <xdr:row>103</xdr:row>
      <xdr:rowOff>98425</xdr:rowOff>
    </xdr:to>
    <xdr:sp macro="" textlink="">
      <xdr:nvSpPr>
        <xdr:cNvPr id="899" name="楕円 898">
          <a:extLst>
            <a:ext uri="{FF2B5EF4-FFF2-40B4-BE49-F238E27FC236}">
              <a16:creationId xmlns:a16="http://schemas.microsoft.com/office/drawing/2014/main" id="{9A854122-46E5-45D1-AFCD-C3C1CA20A708}"/>
            </a:ext>
          </a:extLst>
        </xdr:cNvPr>
        <xdr:cNvSpPr/>
      </xdr:nvSpPr>
      <xdr:spPr>
        <a:xfrm>
          <a:off x="18345150" y="16675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47625</xdr:rowOff>
    </xdr:from>
    <xdr:to>
      <xdr:col>111</xdr:col>
      <xdr:colOff>177800</xdr:colOff>
      <xdr:row>103</xdr:row>
      <xdr:rowOff>57150</xdr:rowOff>
    </xdr:to>
    <xdr:cxnSp macro="">
      <xdr:nvCxnSpPr>
        <xdr:cNvPr id="900" name="直線コネクタ 899">
          <a:extLst>
            <a:ext uri="{FF2B5EF4-FFF2-40B4-BE49-F238E27FC236}">
              <a16:creationId xmlns:a16="http://schemas.microsoft.com/office/drawing/2014/main" id="{CAC38759-8FC9-4422-8BED-E53F92614CE0}"/>
            </a:ext>
          </a:extLst>
        </xdr:cNvPr>
        <xdr:cNvCxnSpPr/>
      </xdr:nvCxnSpPr>
      <xdr:spPr>
        <a:xfrm>
          <a:off x="18392775" y="16722725"/>
          <a:ext cx="8096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25400</xdr:rowOff>
    </xdr:from>
    <xdr:to>
      <xdr:col>102</xdr:col>
      <xdr:colOff>165100</xdr:colOff>
      <xdr:row>103</xdr:row>
      <xdr:rowOff>127000</xdr:rowOff>
    </xdr:to>
    <xdr:sp macro="" textlink="">
      <xdr:nvSpPr>
        <xdr:cNvPr id="901" name="楕円 900">
          <a:extLst>
            <a:ext uri="{FF2B5EF4-FFF2-40B4-BE49-F238E27FC236}">
              <a16:creationId xmlns:a16="http://schemas.microsoft.com/office/drawing/2014/main" id="{9FB36D36-E7F1-4FA8-B91F-EB457F56F960}"/>
            </a:ext>
          </a:extLst>
        </xdr:cNvPr>
        <xdr:cNvSpPr/>
      </xdr:nvSpPr>
      <xdr:spPr>
        <a:xfrm>
          <a:off x="17554575" y="16706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47625</xdr:rowOff>
    </xdr:from>
    <xdr:to>
      <xdr:col>107</xdr:col>
      <xdr:colOff>50800</xdr:colOff>
      <xdr:row>103</xdr:row>
      <xdr:rowOff>76200</xdr:rowOff>
    </xdr:to>
    <xdr:cxnSp macro="">
      <xdr:nvCxnSpPr>
        <xdr:cNvPr id="902" name="直線コネクタ 901">
          <a:extLst>
            <a:ext uri="{FF2B5EF4-FFF2-40B4-BE49-F238E27FC236}">
              <a16:creationId xmlns:a16="http://schemas.microsoft.com/office/drawing/2014/main" id="{2DC64468-092B-41A0-A389-F5E4D01F0C75}"/>
            </a:ext>
          </a:extLst>
        </xdr:cNvPr>
        <xdr:cNvCxnSpPr/>
      </xdr:nvCxnSpPr>
      <xdr:spPr>
        <a:xfrm flipV="1">
          <a:off x="17602200" y="16722725"/>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03" name="n_1aveValue【庁舎】&#10;一人当たり面積">
          <a:extLst>
            <a:ext uri="{FF2B5EF4-FFF2-40B4-BE49-F238E27FC236}">
              <a16:creationId xmlns:a16="http://schemas.microsoft.com/office/drawing/2014/main" id="{8BB5BCFB-572D-49B9-8CF0-C7FBE9019AA7}"/>
            </a:ext>
          </a:extLst>
        </xdr:cNvPr>
        <xdr:cNvSpPr txBox="1"/>
      </xdr:nvSpPr>
      <xdr:spPr>
        <a:xfrm>
          <a:off x="189834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04" name="n_2aveValue【庁舎】&#10;一人当たり面積">
          <a:extLst>
            <a:ext uri="{FF2B5EF4-FFF2-40B4-BE49-F238E27FC236}">
              <a16:creationId xmlns:a16="http://schemas.microsoft.com/office/drawing/2014/main" id="{B7FF766F-E513-4D5D-9D0C-ECBF0AC01E37}"/>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05" name="n_3aveValue【庁舎】&#10;一人当たり面積">
          <a:extLst>
            <a:ext uri="{FF2B5EF4-FFF2-40B4-BE49-F238E27FC236}">
              <a16:creationId xmlns:a16="http://schemas.microsoft.com/office/drawing/2014/main" id="{40D3EBA5-D4E0-462E-8F07-FCBF83303A7F}"/>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06" name="n_4aveValue【庁舎】&#10;一人当たり面積">
          <a:extLst>
            <a:ext uri="{FF2B5EF4-FFF2-40B4-BE49-F238E27FC236}">
              <a16:creationId xmlns:a16="http://schemas.microsoft.com/office/drawing/2014/main" id="{37E54B87-DBCD-43D6-B6B6-9F110D9B012A}"/>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124477</xdr:rowOff>
    </xdr:from>
    <xdr:ext cx="469744" cy="259045"/>
    <xdr:sp macro="" textlink="">
      <xdr:nvSpPr>
        <xdr:cNvPr id="907" name="n_1mainValue【庁舎】&#10;一人当たり面積">
          <a:extLst>
            <a:ext uri="{FF2B5EF4-FFF2-40B4-BE49-F238E27FC236}">
              <a16:creationId xmlns:a16="http://schemas.microsoft.com/office/drawing/2014/main" id="{8DF8E140-6D30-4C05-B3DD-554ABF95B0EC}"/>
            </a:ext>
          </a:extLst>
        </xdr:cNvPr>
        <xdr:cNvSpPr txBox="1"/>
      </xdr:nvSpPr>
      <xdr:spPr>
        <a:xfrm>
          <a:off x="18983402" y="164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114952</xdr:rowOff>
    </xdr:from>
    <xdr:ext cx="469744" cy="259045"/>
    <xdr:sp macro="" textlink="">
      <xdr:nvSpPr>
        <xdr:cNvPr id="908" name="n_2mainValue【庁舎】&#10;一人当たり面積">
          <a:extLst>
            <a:ext uri="{FF2B5EF4-FFF2-40B4-BE49-F238E27FC236}">
              <a16:creationId xmlns:a16="http://schemas.microsoft.com/office/drawing/2014/main" id="{F4DDAC91-DA9F-4D1E-83BD-3B483115E083}"/>
            </a:ext>
          </a:extLst>
        </xdr:cNvPr>
        <xdr:cNvSpPr txBox="1"/>
      </xdr:nvSpPr>
      <xdr:spPr>
        <a:xfrm>
          <a:off x="18183302" y="1646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143527</xdr:rowOff>
    </xdr:from>
    <xdr:ext cx="469744" cy="259045"/>
    <xdr:sp macro="" textlink="">
      <xdr:nvSpPr>
        <xdr:cNvPr id="909" name="n_3mainValue【庁舎】&#10;一人当たり面積">
          <a:extLst>
            <a:ext uri="{FF2B5EF4-FFF2-40B4-BE49-F238E27FC236}">
              <a16:creationId xmlns:a16="http://schemas.microsoft.com/office/drawing/2014/main" id="{20B3404C-975C-45F2-AA90-6718605D4FB9}"/>
            </a:ext>
          </a:extLst>
        </xdr:cNvPr>
        <xdr:cNvSpPr txBox="1"/>
      </xdr:nvSpPr>
      <xdr:spPr>
        <a:xfrm>
          <a:off x="17383202" y="16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3F4B8F0A-D801-400E-98AA-1F21D4E6B31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C18E7AF2-03CB-436C-82B0-3174B9372BE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075F2F25-9C5F-4E52-890F-698784BF4EE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本市の有形固定資産減価償却率は、全体としては類似団体と同程度で推移している。</a:t>
          </a:r>
        </a:p>
        <a:p>
          <a:r>
            <a:rPr kumimoji="1" lang="ja-JP" altLang="en-US" sz="1300">
              <a:latin typeface="ＭＳ Ｐゴシック" panose="020B0600070205080204" pitchFamily="50" charset="-128"/>
              <a:ea typeface="ＭＳ Ｐゴシック" panose="020B0600070205080204" pitchFamily="50" charset="-128"/>
            </a:rPr>
            <a:t>その中でも、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よりも高くなっているが、これは、前者は取得価額の大きな割合を占める焼却施設の減価償却が進んでいるためであり、後者は当市で所管している保健センターの減価償却が進んでいるためである。</a:t>
          </a:r>
        </a:p>
        <a:p>
          <a:r>
            <a:rPr kumimoji="1" lang="ja-JP" altLang="en-US" sz="1300">
              <a:latin typeface="ＭＳ Ｐゴシック" panose="020B0600070205080204" pitchFamily="50" charset="-128"/>
              <a:ea typeface="ＭＳ Ｐゴシック" panose="020B0600070205080204" pitchFamily="50" charset="-128"/>
            </a:rPr>
            <a:t>また、本市の前年度の有形固定資産減価償却率との比較では、特段大きく変化した資産はなかった。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近年の状況として、県費負担教職員に係る権限移譲のあった平成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除き、基準財政需要額以上に基準財政収入額が増加する傾向が続いていたところである。令和元年度においては、固定資産税や個人市民税の増等により基準財政収入額が増加している一方で、臨時財政対策債振替額の減少等に伴い基準財政需要額も増加し、単年度、３か年平均の財政力指数は前年度から横ばいとなった。今後は、新型コロナウイルス感染症の影響を注視しながらも、仙台市役所経営プランに基づく収入率の向上や、税源涵養の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8890</xdr:rowOff>
    </xdr:from>
    <xdr:to>
      <xdr:col>23</xdr:col>
      <xdr:colOff>133350</xdr:colOff>
      <xdr:row>39</xdr:row>
      <xdr:rowOff>8890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69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8890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8890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105410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129540</xdr:rowOff>
    </xdr:from>
    <xdr:to>
      <xdr:col>23</xdr:col>
      <xdr:colOff>184150</xdr:colOff>
      <xdr:row>39</xdr:row>
      <xdr:rowOff>59690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146067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年度は人件費・扶助費等が増加したほか、地方消費税交付金等の一般財源の減により悪化した。平成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年度は県費負担教職員の移譲に伴う歳入・歳出総額の増加が悪化の方向に働いたものの、地方税をはじめとした一般財源の増により回復した。平成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年度は地方税をはじめとした一般財源の増により回復した。令和元年度は地方税をはじめとした一般財源は増加したものの、扶助費の増加などにより、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ポイント悪化して</a:t>
          </a:r>
          <a:r>
            <a:rPr kumimoji="1" lang="en-US" altLang="ja-JP" sz="1100">
              <a:latin typeface="ＭＳ Ｐゴシック" panose="020B0600070205080204" pitchFamily="50" charset="-128"/>
              <a:ea typeface="ＭＳ Ｐゴシック" panose="020B0600070205080204" pitchFamily="50" charset="-128"/>
            </a:rPr>
            <a:t>98.7</a:t>
          </a:r>
          <a:r>
            <a:rPr kumimoji="1" lang="ja-JP" altLang="en-US" sz="1100">
              <a:latin typeface="ＭＳ Ｐゴシック" panose="020B0600070205080204" pitchFamily="50" charset="-128"/>
              <a:ea typeface="ＭＳ Ｐゴシック" panose="020B0600070205080204" pitchFamily="50" charset="-128"/>
            </a:rPr>
            <a:t>％となった。今後は人口減少や本格的な少子高齢化を見据え、地域経済活性化策による税源涵養、公共施設の老朽化対策に要する事業費の平準化やコスト縮減など、歳入歳出両面で取り組みを講じていく。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9878</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267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9878</xdr:rowOff>
    </xdr:from>
    <xdr:to>
      <xdr:col>19</xdr:col>
      <xdr:colOff>133350</xdr:colOff>
      <xdr:row>64</xdr:row>
      <xdr:rowOff>157339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157339</xdr:rowOff>
    </xdr:from>
    <xdr:to>
      <xdr:col>15</xdr:col>
      <xdr:colOff>82550</xdr:colOff>
      <xdr:row>65</xdr:row>
      <xdr:rowOff>106539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3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20461</xdr:rowOff>
    </xdr:from>
    <xdr:to>
      <xdr:col>11</xdr:col>
      <xdr:colOff>31750</xdr:colOff>
      <xdr:row>65</xdr:row>
      <xdr:rowOff>106539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21811"/>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130528</xdr:rowOff>
    </xdr:from>
    <xdr:to>
      <xdr:col>19</xdr:col>
      <xdr:colOff>184150</xdr:colOff>
      <xdr:row>64</xdr:row>
      <xdr:rowOff>60678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45455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106539</xdr:rowOff>
    </xdr:from>
    <xdr:to>
      <xdr:col>15</xdr:col>
      <xdr:colOff>133350</xdr:colOff>
      <xdr:row>65</xdr:row>
      <xdr:rowOff>36689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21466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55739</xdr:rowOff>
    </xdr:from>
    <xdr:to>
      <xdr:col>11</xdr:col>
      <xdr:colOff>82550</xdr:colOff>
      <xdr:row>65</xdr:row>
      <xdr:rowOff>157339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142116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141111</xdr:rowOff>
    </xdr:from>
    <xdr:to>
      <xdr:col>7</xdr:col>
      <xdr:colOff>31750</xdr:colOff>
      <xdr:row>63</xdr:row>
      <xdr:rowOff>71261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56038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年度は人件費・物件費・維持補修費のいずれも増加し、人口１人当たり決算額は</a:t>
          </a:r>
          <a:r>
            <a:rPr kumimoji="1" lang="en-US" altLang="ja-JP" sz="1200">
              <a:latin typeface="ＭＳ Ｐゴシック" panose="020B0600070205080204" pitchFamily="50" charset="-128"/>
              <a:ea typeface="ＭＳ Ｐゴシック" panose="020B0600070205080204" pitchFamily="50" charset="-128"/>
            </a:rPr>
            <a:t>4,498</a:t>
          </a:r>
          <a:r>
            <a:rPr kumimoji="1" lang="ja-JP" altLang="en-US" sz="1200">
              <a:latin typeface="ＭＳ Ｐゴシック" panose="020B0600070205080204" pitchFamily="50" charset="-128"/>
              <a:ea typeface="ＭＳ Ｐゴシック" panose="020B0600070205080204" pitchFamily="50" charset="-128"/>
            </a:rPr>
            <a:t>円増加した。平成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年度は物件費が減少したものの、県費負担教職員の移譲に伴い人件費が大幅に増加し、人口１人当たり決算額は</a:t>
          </a:r>
          <a:r>
            <a:rPr kumimoji="1" lang="en-US" altLang="ja-JP" sz="1200">
              <a:latin typeface="ＭＳ Ｐゴシック" panose="020B0600070205080204" pitchFamily="50" charset="-128"/>
              <a:ea typeface="ＭＳ Ｐゴシック" panose="020B0600070205080204" pitchFamily="50" charset="-128"/>
            </a:rPr>
            <a:t>37,751</a:t>
          </a:r>
          <a:r>
            <a:rPr kumimoji="1" lang="ja-JP" altLang="en-US" sz="1200">
              <a:latin typeface="ＭＳ Ｐゴシック" panose="020B0600070205080204" pitchFamily="50" charset="-128"/>
              <a:ea typeface="ＭＳ Ｐゴシック" panose="020B0600070205080204" pitchFamily="50" charset="-128"/>
            </a:rPr>
            <a:t>円増加した。平成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年度は物件費が増加したこと等により、人口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円の微増となった。令和元年度は人件費と物件費が増加し、人口１人当たり決算額は</a:t>
          </a:r>
          <a:r>
            <a:rPr kumimoji="1" lang="en-US" altLang="ja-JP" sz="1200">
              <a:latin typeface="ＭＳ Ｐゴシック" panose="020B0600070205080204" pitchFamily="50" charset="-128"/>
              <a:ea typeface="ＭＳ Ｐゴシック" panose="020B0600070205080204" pitchFamily="50" charset="-128"/>
            </a:rPr>
            <a:t>5,091</a:t>
          </a:r>
          <a:r>
            <a:rPr kumimoji="1" lang="ja-JP" altLang="en-US" sz="1200">
              <a:latin typeface="ＭＳ Ｐゴシック" panose="020B0600070205080204" pitchFamily="50" charset="-128"/>
              <a:ea typeface="ＭＳ Ｐゴシック" panose="020B0600070205080204" pitchFamily="50" charset="-128"/>
            </a:rPr>
            <a:t>円増加した。引き続き、職員の超過勤務の縮減や事業費の平準化などに取り組み、持続可能な財政運営に努める。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166946</xdr:rowOff>
    </xdr:from>
    <xdr:to>
      <xdr:col>23</xdr:col>
      <xdr:colOff>133350</xdr:colOff>
      <xdr:row>88</xdr:row>
      <xdr:rowOff>97867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83096"/>
          <a:ext cx="838200" cy="10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164492</xdr:rowOff>
    </xdr:from>
    <xdr:to>
      <xdr:col>19</xdr:col>
      <xdr:colOff>133350</xdr:colOff>
      <xdr:row>87</xdr:row>
      <xdr:rowOff>166946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080642"/>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91184</xdr:rowOff>
    </xdr:from>
    <xdr:to>
      <xdr:col>15</xdr:col>
      <xdr:colOff>82550</xdr:colOff>
      <xdr:row>87</xdr:row>
      <xdr:rowOff>164492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21534"/>
          <a:ext cx="889000" cy="7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735</xdr:rowOff>
    </xdr:from>
    <xdr:to>
      <xdr:col>11</xdr:col>
      <xdr:colOff>31750</xdr:colOff>
      <xdr:row>83</xdr:row>
      <xdr:rowOff>91184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31085"/>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47067</xdr:rowOff>
    </xdr:from>
    <xdr:to>
      <xdr:col>23</xdr:col>
      <xdr:colOff>184150</xdr:colOff>
      <xdr:row>88</xdr:row>
      <xdr:rowOff>148667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114394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116146</xdr:rowOff>
    </xdr:from>
    <xdr:to>
      <xdr:col>19</xdr:col>
      <xdr:colOff>184150</xdr:colOff>
      <xdr:row>88</xdr:row>
      <xdr:rowOff>46296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31073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1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113692</xdr:rowOff>
    </xdr:from>
    <xdr:to>
      <xdr:col>15</xdr:col>
      <xdr:colOff>133350</xdr:colOff>
      <xdr:row>88</xdr:row>
      <xdr:rowOff>43842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28619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1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40384</xdr:rowOff>
    </xdr:from>
    <xdr:to>
      <xdr:col>11</xdr:col>
      <xdr:colOff>82550</xdr:colOff>
      <xdr:row>83</xdr:row>
      <xdr:rowOff>141984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126761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5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121385</xdr:rowOff>
    </xdr:from>
    <xdr:to>
      <xdr:col>7</xdr:col>
      <xdr:colOff>31750</xdr:colOff>
      <xdr:row>83</xdr:row>
      <xdr:rowOff>51535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36312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給与水準については、人事委員会勧告に基づく給与改定により、地域民間給与との均衡は図られているが、類似団体の中では高い水準となっている。これは、国が平成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日付で給与制度の総合的見直しを実施し俸給表の水準を引き下げ、現給保障の期間を３年間としたのに対し、本市においては同見直しを翌年平成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月１日付で実施し、現給保障の期間を５年間としたことに加え、本市の地域手当の支給率が据え置かれ、国と同程度の給料表の平均的な引下げを行うことができなかったことが要因と考えられる。平成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年度からは、</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歳を超える職員について標準の成績の場合の昇給停止を実施している。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40216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876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60325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100541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140759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「仙台市定員管理計画」（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おいて、将来にわたって行政サービスを確実に提供し、新たな行政需要に対しても的確に対応していくため、業務量に応じた必要な人員を確保するとともに、業務効率化や既存体制の見直し等により定員の抑制を図ることを取組方針として掲げ、効率的・効果的な執行体制づくりを行ってきたところ。</a:t>
          </a:r>
        </a:p>
        <a:p>
          <a:r>
            <a:rPr kumimoji="1" lang="ja-JP" altLang="en-US" sz="1300">
              <a:latin typeface="ＭＳ Ｐゴシック" panose="020B0600070205080204" pitchFamily="50" charset="-128"/>
              <a:ea typeface="ＭＳ Ｐゴシック" panose="020B0600070205080204" pitchFamily="50" charset="-128"/>
            </a:rPr>
            <a:t>本市の人口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人当たりの職員数は類似団体と同水準を維持しており、引き続き適切な定員管理に努めていく。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118872</xdr:rowOff>
    </xdr:from>
    <xdr:to>
      <xdr:col>81</xdr:col>
      <xdr:colOff>44450</xdr:colOff>
      <xdr:row>65</xdr:row>
      <xdr:rowOff>138176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631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60960</xdr:rowOff>
    </xdr:from>
    <xdr:to>
      <xdr:col>77</xdr:col>
      <xdr:colOff>44450</xdr:colOff>
      <xdr:row>65</xdr:row>
      <xdr:rowOff>118872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0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60960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20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170434</xdr:rowOff>
    </xdr:from>
    <xdr:to>
      <xdr:col>68</xdr:col>
      <xdr:colOff>152400</xdr:colOff>
      <xdr:row>65</xdr:row>
      <xdr:rowOff>60960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14534"/>
          <a:ext cx="889000" cy="10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87376</xdr:rowOff>
    </xdr:from>
    <xdr:to>
      <xdr:col>81</xdr:col>
      <xdr:colOff>95250</xdr:colOff>
      <xdr:row>66</xdr:row>
      <xdr:rowOff>17526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59453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68072</xdr:rowOff>
    </xdr:from>
    <xdr:to>
      <xdr:col>77</xdr:col>
      <xdr:colOff>95250</xdr:colOff>
      <xdr:row>65</xdr:row>
      <xdr:rowOff>169672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154449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10160</xdr:rowOff>
    </xdr:from>
    <xdr:to>
      <xdr:col>73</xdr:col>
      <xdr:colOff>44450</xdr:colOff>
      <xdr:row>65</xdr:row>
      <xdr:rowOff>111760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121937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121937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119634</xdr:rowOff>
    </xdr:from>
    <xdr:to>
      <xdr:col>64</xdr:col>
      <xdr:colOff>152400</xdr:colOff>
      <xdr:row>59</xdr:row>
      <xdr:rowOff>49784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59961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元利償還金の増加により単年度実質公債費比率は</a:t>
          </a:r>
          <a:r>
            <a:rPr kumimoji="1" lang="en-US" altLang="ja-JP" sz="1300">
              <a:latin typeface="ＭＳ Ｐゴシック" panose="020B0600070205080204" pitchFamily="50" charset="-128"/>
              <a:ea typeface="ＭＳ Ｐゴシック" panose="020B0600070205080204" pitchFamily="50" charset="-128"/>
            </a:rPr>
            <a:t>0.395</a:t>
          </a:r>
          <a:r>
            <a:rPr kumimoji="1" lang="ja-JP" altLang="en-US" sz="1300">
              <a:latin typeface="ＭＳ Ｐゴシック" panose="020B0600070205080204" pitchFamily="50" charset="-128"/>
              <a:ea typeface="ＭＳ Ｐゴシック" panose="020B0600070205080204" pitchFamily="50" charset="-128"/>
            </a:rPr>
            <a:t>ポイントの増となったが、県費負担教職員の権限移譲に伴い、標準財政規模が基調として増加していることもあり、三ｹ年平均実質公債費比率は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81139</xdr:rowOff>
    </xdr:from>
    <xdr:to>
      <xdr:col>81</xdr:col>
      <xdr:colOff>44450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59623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19755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437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19755</xdr:rowOff>
    </xdr:from>
    <xdr:to>
      <xdr:col>72</xdr:col>
      <xdr:colOff>203200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777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62795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252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30339</xdr:rowOff>
    </xdr:from>
    <xdr:to>
      <xdr:col>81</xdr:col>
      <xdr:colOff>95250</xdr:colOff>
      <xdr:row>38</xdr:row>
      <xdr:rowOff>131939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46866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140405</xdr:rowOff>
    </xdr:from>
    <xdr:to>
      <xdr:col>73</xdr:col>
      <xdr:colOff>44450</xdr:colOff>
      <xdr:row>40</xdr:row>
      <xdr:rowOff>70555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a:t>
          </a:r>
          <a:r>
            <a:rPr kumimoji="1" lang="ja-JP" altLang="en-US" sz="1300">
              <a:latin typeface="ＭＳ Ｐゴシック" panose="020B0600070205080204" pitchFamily="50" charset="-128"/>
              <a:ea typeface="ＭＳ Ｐゴシック" panose="020B0600070205080204" pitchFamily="50" charset="-128"/>
            </a:rPr>
            <a:t>度においては、企業への繰出金の減少等により、将来負担比率は前年度から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今後も市債（通常債）残高の縮減など行財政改革を進め、財政の健全化に努める。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89831</xdr:rowOff>
    </xdr:from>
    <xdr:to>
      <xdr:col>81</xdr:col>
      <xdr:colOff>44450</xdr:colOff>
      <xdr:row>17</xdr:row>
      <xdr:rowOff>143722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004481"/>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143722</xdr:rowOff>
    </xdr:from>
    <xdr:to>
      <xdr:col>77</xdr:col>
      <xdr:colOff>44450</xdr:colOff>
      <xdr:row>18</xdr:row>
      <xdr:rowOff>97748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583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97748</xdr:rowOff>
    </xdr:from>
    <xdr:to>
      <xdr:col>72</xdr:col>
      <xdr:colOff>203200</xdr:colOff>
      <xdr:row>18</xdr:row>
      <xdr:rowOff>157268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183848"/>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157268</xdr:rowOff>
    </xdr:from>
    <xdr:to>
      <xdr:col>68</xdr:col>
      <xdr:colOff>152400</xdr:colOff>
      <xdr:row>19</xdr:row>
      <xdr:rowOff>100838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243368"/>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39031</xdr:rowOff>
    </xdr:from>
    <xdr:to>
      <xdr:col>81</xdr:col>
      <xdr:colOff>95250</xdr:colOff>
      <xdr:row>17</xdr:row>
      <xdr:rowOff>140631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55558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92922</xdr:rowOff>
    </xdr:from>
    <xdr:to>
      <xdr:col>77</xdr:col>
      <xdr:colOff>95250</xdr:colOff>
      <xdr:row>18</xdr:row>
      <xdr:rowOff>23072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33249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7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46948</xdr:rowOff>
    </xdr:from>
    <xdr:to>
      <xdr:col>73</xdr:col>
      <xdr:colOff>44450</xdr:colOff>
      <xdr:row>18</xdr:row>
      <xdr:rowOff>148548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158725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0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106468</xdr:rowOff>
    </xdr:from>
    <xdr:to>
      <xdr:col>68</xdr:col>
      <xdr:colOff>203200</xdr:colOff>
      <xdr:row>19</xdr:row>
      <xdr:rowOff>36618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46795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50038</xdr:rowOff>
    </xdr:from>
    <xdr:to>
      <xdr:col>64</xdr:col>
      <xdr:colOff>152400</xdr:colOff>
      <xdr:row>19</xdr:row>
      <xdr:rowOff>151638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161815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7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より高い傾向が続いている。これは、使用料や退職手当債など人件費に充当している特定財源が他都市に比べて少なく、一般財源で賄われる歳出額の割合が高いことが原因と考えられる。</a:t>
          </a:r>
        </a:p>
        <a:p>
          <a:r>
            <a:rPr kumimoji="1" lang="ja-JP" altLang="en-US" sz="1200">
              <a:latin typeface="ＭＳ Ｐゴシック" panose="020B0600070205080204" pitchFamily="50" charset="-128"/>
              <a:ea typeface="ＭＳ Ｐゴシック" panose="020B0600070205080204" pitchFamily="50" charset="-128"/>
            </a:rPr>
            <a:t>　令和元年度は、退職手当の増等に伴い、前年度比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今後も適正な給与水準のあり方の検討や職員数の削減に努める。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41</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7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309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34</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9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139700</xdr:rowOff>
    </xdr:from>
    <xdr:to>
      <xdr:col>24</xdr:col>
      <xdr:colOff>76200</xdr:colOff>
      <xdr:row>41</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50800</xdr:rowOff>
    </xdr:from>
    <xdr:to>
      <xdr:col>11</xdr:col>
      <xdr:colOff>60325</xdr:colOff>
      <xdr:row>34</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82550</xdr:rowOff>
    </xdr:from>
    <xdr:to>
      <xdr:col>6</xdr:col>
      <xdr:colOff>171450</xdr:colOff>
      <xdr:row>34</xdr:row>
      <xdr:rowOff>12700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物件費に係る経常収支比率は類似団体平均より高い傾向が続いている。これは、ごみ収集業務や学校給食調理業務で民営化が進んでいることなどが原因と考えられる。</a:t>
          </a:r>
        </a:p>
        <a:p>
          <a:r>
            <a:rPr kumimoji="1" lang="ja-JP" altLang="en-US" sz="1300">
              <a:latin typeface="ＭＳ Ｐゴシック" panose="020B0600070205080204" pitchFamily="50" charset="-128"/>
              <a:ea typeface="ＭＳ Ｐゴシック" panose="020B0600070205080204" pitchFamily="50" charset="-128"/>
            </a:rPr>
            <a:t>　令和元年度は地方税をはじめとした一般財源が増加したものの、物件費に係る歳出額の増加により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ポイントの増となったが、類似団体平均との差は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3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20</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63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139700</xdr:rowOff>
    </xdr:from>
    <xdr:to>
      <xdr:col>69</xdr:col>
      <xdr:colOff>92075</xdr:colOff>
      <xdr:row>20</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6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88900</xdr:rowOff>
    </xdr:from>
    <xdr:to>
      <xdr:col>65</xdr:col>
      <xdr:colOff>53975</xdr:colOff>
      <xdr:row>21</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扶助費に係る経常収支比率は、令和元年度は類似団体平均を</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ポイント下回る</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％となっている。これは、他都市に比べて保護率や高齢化率が低い傾向にあることなどが要因と考えられる。</a:t>
          </a:r>
        </a:p>
        <a:p>
          <a:r>
            <a:rPr kumimoji="1" lang="ja-JP" altLang="en-US" sz="1200">
              <a:latin typeface="ＭＳ Ｐゴシック" panose="020B0600070205080204" pitchFamily="50" charset="-128"/>
              <a:ea typeface="ＭＳ Ｐゴシック" panose="020B0600070205080204" pitchFamily="50" charset="-128"/>
            </a:rPr>
            <a:t>　しかし、近年は保育施設等の運営など子育て支援に要する経費が増加傾向であることなどから、上昇傾向にある。</a:t>
          </a:r>
        </a:p>
        <a:p>
          <a:r>
            <a:rPr kumimoji="1" lang="ja-JP" altLang="en-US" sz="1200">
              <a:latin typeface="ＭＳ Ｐゴシック" panose="020B0600070205080204" pitchFamily="50" charset="-128"/>
              <a:ea typeface="ＭＳ Ｐゴシック" panose="020B0600070205080204" pitchFamily="50" charset="-128"/>
            </a:rPr>
            <a:t>　本格的な少子高齢化の到来によりさらなる上昇も見込まれるが、持続可能な財政運営に努める。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016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016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その他に係る経常収支比率は類似団体平均並みの推移となっている。</a:t>
          </a:r>
        </a:p>
        <a:p>
          <a:r>
            <a:rPr kumimoji="1" lang="ja-JP" altLang="en-US" sz="1300">
              <a:latin typeface="ＭＳ Ｐゴシック" panose="020B0600070205080204" pitchFamily="50" charset="-128"/>
              <a:ea typeface="ＭＳ Ｐゴシック" panose="020B0600070205080204" pitchFamily="50" charset="-128"/>
            </a:rPr>
            <a:t>　その他の主な経費は維持補修費や繰出金であるが、令和元年度は前年同規模程度で推移したことから、</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57</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32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補助費に係る経常収支比率は類似団体平均よりも低い傾向が続いている。これは、他都市に比べて高齢化率が低い傾向にあることなどが要因と考えられる。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令和元年度は補助費等に係る歳出額の減などにより、僅かに回復して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6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36</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37</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23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88900</xdr:rowOff>
    </xdr:from>
    <xdr:to>
      <xdr:col>69</xdr:col>
      <xdr:colOff>92075</xdr:colOff>
      <xdr:row>37</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3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130827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92727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38100</xdr:rowOff>
    </xdr:from>
    <xdr:to>
      <xdr:col>69</xdr:col>
      <xdr:colOff>142875</xdr:colOff>
      <xdr:row>37</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公債費に係る経常収支比率について、令和元年度は昨年度より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となった。なお、臨時財政対策債の発行等による市債残高の増加に伴い、いまだに公債費負担が高い傾向が見られるものの、平成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年度以降最も低い数値となっている。今後とも、公共投資の厳選・重点化を行い、臨時財政対策債等を除いた市債残高の適切な管理に努めていく。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20865</xdr:rowOff>
    </xdr:from>
    <xdr:to>
      <xdr:col>24</xdr:col>
      <xdr:colOff>25400</xdr:colOff>
      <xdr:row>79</xdr:row>
      <xdr:rowOff>167821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6715"/>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139898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167821</xdr:rowOff>
    </xdr:from>
    <xdr:to>
      <xdr:col>24</xdr:col>
      <xdr:colOff>114300</xdr:colOff>
      <xdr:row>79</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107242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20865</xdr:rowOff>
    </xdr:from>
    <xdr:to>
      <xdr:col>24</xdr:col>
      <xdr:colOff>114300</xdr:colOff>
      <xdr:row>73</xdr:row>
      <xdr:rowOff>20865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53521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22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125384</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53521</xdr:rowOff>
    </xdr:from>
    <xdr:to>
      <xdr:col>19</xdr:col>
      <xdr:colOff>187325</xdr:colOff>
      <xdr:row>77</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55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125186</xdr:rowOff>
    </xdr:from>
    <xdr:to>
      <xdr:col>20</xdr:col>
      <xdr:colOff>38100</xdr:colOff>
      <xdr:row>77</xdr:row>
      <xdr:rowOff>55336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81</xdr:row>
      <xdr:rowOff>37193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041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35379</xdr:rowOff>
    </xdr:from>
    <xdr:to>
      <xdr:col>15</xdr:col>
      <xdr:colOff>149225</xdr:colOff>
      <xdr:row>77</xdr:row>
      <xdr:rowOff>136979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147156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37193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10886</xdr:rowOff>
    </xdr:from>
    <xdr:to>
      <xdr:col>11</xdr:col>
      <xdr:colOff>60325</xdr:colOff>
      <xdr:row>80</xdr:row>
      <xdr:rowOff>112486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122663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166007</xdr:rowOff>
    </xdr:from>
    <xdr:to>
      <xdr:col>6</xdr:col>
      <xdr:colOff>171450</xdr:colOff>
      <xdr:row>80</xdr:row>
      <xdr:rowOff>96157</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106334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141514</xdr:rowOff>
    </xdr:from>
    <xdr:to>
      <xdr:col>24</xdr:col>
      <xdr:colOff>76200</xdr:colOff>
      <xdr:row>77</xdr:row>
      <xdr:rowOff>71664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113591</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2721</xdr:rowOff>
    </xdr:from>
    <xdr:to>
      <xdr:col>20</xdr:col>
      <xdr:colOff>38100</xdr:colOff>
      <xdr:row>77</xdr:row>
      <xdr:rowOff>104321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89098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公債費以外の経費に係る経常収支比率は、類似団体平均と比べて人件費や物件費は高くなっているものの、扶助費や補助費が低くなっていることから、平均に近い割合で推移している。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令和元年度は人件費や扶助費等の増加により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ポイントの増となり</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132443</xdr:rowOff>
    </xdr:from>
    <xdr:to>
      <xdr:col>82</xdr:col>
      <xdr:colOff>107950</xdr:colOff>
      <xdr:row>77</xdr:row>
      <xdr:rowOff>124279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626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132443</xdr:rowOff>
    </xdr:from>
    <xdr:to>
      <xdr:col>78</xdr:col>
      <xdr:colOff>69850</xdr:colOff>
      <xdr:row>77</xdr:row>
      <xdr:rowOff>48079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162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77</xdr:row>
      <xdr:rowOff>48079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9340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91622</xdr:rowOff>
    </xdr:from>
    <xdr:to>
      <xdr:col>69</xdr:col>
      <xdr:colOff>92075</xdr:colOff>
      <xdr:row>75</xdr:row>
      <xdr:rowOff>75293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6074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45556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81643</xdr:rowOff>
    </xdr:from>
    <xdr:to>
      <xdr:col>78</xdr:col>
      <xdr:colOff>120650</xdr:colOff>
      <xdr:row>77</xdr:row>
      <xdr:rowOff>11793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168729</xdr:rowOff>
    </xdr:from>
    <xdr:to>
      <xdr:col>74</xdr:col>
      <xdr:colOff>31750</xdr:colOff>
      <xdr:row>77</xdr:row>
      <xdr:rowOff>98879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83656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127199</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99553</xdr:rowOff>
    </xdr:from>
    <xdr:to>
      <xdr:col>29</xdr:col>
      <xdr:colOff>127000</xdr:colOff>
      <xdr:row>13</xdr:row>
      <xdr:rowOff>131557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76028"/>
          <a:ext cx="6477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130117</xdr:rowOff>
    </xdr:from>
    <xdr:to>
      <xdr:col>26</xdr:col>
      <xdr:colOff>50800</xdr:colOff>
      <xdr:row>13</xdr:row>
      <xdr:rowOff>131557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406592"/>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130117</xdr:rowOff>
    </xdr:from>
    <xdr:to>
      <xdr:col>22</xdr:col>
      <xdr:colOff>114300</xdr:colOff>
      <xdr:row>19</xdr:row>
      <xdr:rowOff>8090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06592"/>
          <a:ext cx="698500" cy="90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8090</xdr:rowOff>
    </xdr:from>
    <xdr:to>
      <xdr:col>18</xdr:col>
      <xdr:colOff>177800</xdr:colOff>
      <xdr:row>19</xdr:row>
      <xdr:rowOff>29533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3265"/>
          <a:ext cx="6985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48753</xdr:rowOff>
    </xdr:from>
    <xdr:to>
      <xdr:col>29</xdr:col>
      <xdr:colOff>177800</xdr:colOff>
      <xdr:row>13</xdr:row>
      <xdr:rowOff>150353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2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65280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80757</xdr:rowOff>
    </xdr:from>
    <xdr:to>
      <xdr:col>26</xdr:col>
      <xdr:colOff>101600</xdr:colOff>
      <xdr:row>14</xdr:row>
      <xdr:rowOff>10907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5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21084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2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79317</xdr:rowOff>
    </xdr:from>
    <xdr:to>
      <xdr:col>22</xdr:col>
      <xdr:colOff>165100</xdr:colOff>
      <xdr:row>14</xdr:row>
      <xdr:rowOff>9467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5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19644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128740</xdr:rowOff>
    </xdr:from>
    <xdr:to>
      <xdr:col>19</xdr:col>
      <xdr:colOff>38100</xdr:colOff>
      <xdr:row>19</xdr:row>
      <xdr:rowOff>58890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69067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150183</xdr:rowOff>
    </xdr:from>
    <xdr:to>
      <xdr:col>15</xdr:col>
      <xdr:colOff>101600</xdr:colOff>
      <xdr:row>19</xdr:row>
      <xdr:rowOff>80333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203033</xdr:rowOff>
    </xdr:from>
    <xdr:to>
      <xdr:col>29</xdr:col>
      <xdr:colOff>127000</xdr:colOff>
      <xdr:row>35</xdr:row>
      <xdr:rowOff>244592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3383"/>
          <a:ext cx="647700" cy="4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244592</xdr:rowOff>
    </xdr:from>
    <xdr:to>
      <xdr:col>26</xdr:col>
      <xdr:colOff>50800</xdr:colOff>
      <xdr:row>35</xdr:row>
      <xdr:rowOff>248569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54942"/>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30897</xdr:rowOff>
    </xdr:from>
    <xdr:to>
      <xdr:col>22</xdr:col>
      <xdr:colOff>114300</xdr:colOff>
      <xdr:row>35</xdr:row>
      <xdr:rowOff>248569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41247"/>
          <a:ext cx="698500" cy="217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30897</xdr:rowOff>
    </xdr:from>
    <xdr:to>
      <xdr:col>18</xdr:col>
      <xdr:colOff>177800</xdr:colOff>
      <xdr:row>35</xdr:row>
      <xdr:rowOff>85623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41247"/>
          <a:ext cx="698500" cy="5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152233</xdr:rowOff>
    </xdr:from>
    <xdr:to>
      <xdr:col>29</xdr:col>
      <xdr:colOff>177800</xdr:colOff>
      <xdr:row>35</xdr:row>
      <xdr:rowOff>253833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124310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3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193792</xdr:rowOff>
    </xdr:from>
    <xdr:to>
      <xdr:col>26</xdr:col>
      <xdr:colOff>101600</xdr:colOff>
      <xdr:row>35</xdr:row>
      <xdr:rowOff>295392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0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280169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0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197769</xdr:rowOff>
    </xdr:from>
    <xdr:to>
      <xdr:col>22</xdr:col>
      <xdr:colOff>165100</xdr:colOff>
      <xdr:row>35</xdr:row>
      <xdr:rowOff>299369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284146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322997</xdr:rowOff>
    </xdr:from>
    <xdr:to>
      <xdr:col>19</xdr:col>
      <xdr:colOff>38100</xdr:colOff>
      <xdr:row>35</xdr:row>
      <xdr:rowOff>81697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66474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34823</xdr:rowOff>
    </xdr:from>
    <xdr:to>
      <xdr:col>15</xdr:col>
      <xdr:colOff>101600</xdr:colOff>
      <xdr:row>35</xdr:row>
      <xdr:rowOff>136423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4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121200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104084</xdr:rowOff>
    </xdr:from>
    <xdr:to>
      <xdr:col>24</xdr:col>
      <xdr:colOff>63500</xdr:colOff>
      <xdr:row>32</xdr:row>
      <xdr:rowOff>147221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90484"/>
          <a:ext cx="8382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116589</xdr:rowOff>
    </xdr:from>
    <xdr:to>
      <xdr:col>19</xdr:col>
      <xdr:colOff>177800</xdr:colOff>
      <xdr:row>32</xdr:row>
      <xdr:rowOff>147221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60298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116589</xdr:rowOff>
    </xdr:from>
    <xdr:to>
      <xdr:col>15</xdr:col>
      <xdr:colOff>50800</xdr:colOff>
      <xdr:row>38</xdr:row>
      <xdr:rowOff>70640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02989"/>
          <a:ext cx="889000" cy="98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70640</xdr:rowOff>
    </xdr:from>
    <xdr:to>
      <xdr:col>10</xdr:col>
      <xdr:colOff>114300</xdr:colOff>
      <xdr:row>38</xdr:row>
      <xdr:rowOff>89408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8574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53284</xdr:rowOff>
    </xdr:from>
    <xdr:to>
      <xdr:col>24</xdr:col>
      <xdr:colOff>114300</xdr:colOff>
      <xdr:row>32</xdr:row>
      <xdr:rowOff>154884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76161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9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96421</xdr:rowOff>
    </xdr:from>
    <xdr:to>
      <xdr:col>20</xdr:col>
      <xdr:colOff>38100</xdr:colOff>
      <xdr:row>33</xdr:row>
      <xdr:rowOff>26571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43098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3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65789</xdr:rowOff>
    </xdr:from>
    <xdr:to>
      <xdr:col>15</xdr:col>
      <xdr:colOff>101600</xdr:colOff>
      <xdr:row>32</xdr:row>
      <xdr:rowOff>167389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12466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19840</xdr:rowOff>
    </xdr:from>
    <xdr:to>
      <xdr:col>10</xdr:col>
      <xdr:colOff>165100</xdr:colOff>
      <xdr:row>38</xdr:row>
      <xdr:rowOff>121440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38608</xdr:rowOff>
    </xdr:from>
    <xdr:to>
      <xdr:col>6</xdr:col>
      <xdr:colOff>38100</xdr:colOff>
      <xdr:row>38</xdr:row>
      <xdr:rowOff>140208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131335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34239</xdr:rowOff>
    </xdr:from>
    <xdr:to>
      <xdr:col>24</xdr:col>
      <xdr:colOff>63500</xdr:colOff>
      <xdr:row>51</xdr:row>
      <xdr:rowOff>154711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606739"/>
          <a:ext cx="8382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154711</xdr:rowOff>
    </xdr:from>
    <xdr:to>
      <xdr:col>19</xdr:col>
      <xdr:colOff>177800</xdr:colOff>
      <xdr:row>52</xdr:row>
      <xdr:rowOff>34772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898661"/>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25933</xdr:rowOff>
    </xdr:from>
    <xdr:to>
      <xdr:col>15</xdr:col>
      <xdr:colOff>50800</xdr:colOff>
      <xdr:row>52</xdr:row>
      <xdr:rowOff>34772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8769883"/>
          <a:ext cx="8890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25933</xdr:rowOff>
    </xdr:from>
    <xdr:to>
      <xdr:col>10</xdr:col>
      <xdr:colOff>114300</xdr:colOff>
      <xdr:row>52</xdr:row>
      <xdr:rowOff>18618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8769883"/>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154889</xdr:rowOff>
    </xdr:from>
    <xdr:to>
      <xdr:col>24</xdr:col>
      <xdr:colOff>114300</xdr:colOff>
      <xdr:row>50</xdr:row>
      <xdr:rowOff>85039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107916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0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103911</xdr:rowOff>
    </xdr:from>
    <xdr:to>
      <xdr:col>20</xdr:col>
      <xdr:colOff>38100</xdr:colOff>
      <xdr:row>52</xdr:row>
      <xdr:rowOff>34061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50588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6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155422</xdr:rowOff>
    </xdr:from>
    <xdr:to>
      <xdr:col>15</xdr:col>
      <xdr:colOff>101600</xdr:colOff>
      <xdr:row>52</xdr:row>
      <xdr:rowOff>85572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102099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6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146583</xdr:rowOff>
    </xdr:from>
    <xdr:to>
      <xdr:col>10</xdr:col>
      <xdr:colOff>165100</xdr:colOff>
      <xdr:row>51</xdr:row>
      <xdr:rowOff>76733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7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93260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4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139268</xdr:rowOff>
    </xdr:from>
    <xdr:to>
      <xdr:col>6</xdr:col>
      <xdr:colOff>38100</xdr:colOff>
      <xdr:row>52</xdr:row>
      <xdr:rowOff>69418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8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85945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6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54102</xdr:rowOff>
    </xdr:from>
    <xdr:to>
      <xdr:col>24</xdr:col>
      <xdr:colOff>63500</xdr:colOff>
      <xdr:row>74</xdr:row>
      <xdr:rowOff>70231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741402"/>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14605</xdr:rowOff>
    </xdr:from>
    <xdr:to>
      <xdr:col>19</xdr:col>
      <xdr:colOff>177800</xdr:colOff>
      <xdr:row>74</xdr:row>
      <xdr:rowOff>54102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019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14605</xdr:rowOff>
    </xdr:from>
    <xdr:to>
      <xdr:col>15</xdr:col>
      <xdr:colOff>50800</xdr:colOff>
      <xdr:row>74</xdr:row>
      <xdr:rowOff>63881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01905"/>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63881</xdr:rowOff>
    </xdr:from>
    <xdr:to>
      <xdr:col>10</xdr:col>
      <xdr:colOff>114300</xdr:colOff>
      <xdr:row>75</xdr:row>
      <xdr:rowOff>116840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751181"/>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19431</xdr:rowOff>
    </xdr:from>
    <xdr:to>
      <xdr:col>24</xdr:col>
      <xdr:colOff>114300</xdr:colOff>
      <xdr:row>74</xdr:row>
      <xdr:rowOff>121031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42308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3302</xdr:rowOff>
    </xdr:from>
    <xdr:to>
      <xdr:col>20</xdr:col>
      <xdr:colOff>38100</xdr:colOff>
      <xdr:row>74</xdr:row>
      <xdr:rowOff>104902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121429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46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135255</xdr:rowOff>
    </xdr:from>
    <xdr:to>
      <xdr:col>15</xdr:col>
      <xdr:colOff>101600</xdr:colOff>
      <xdr:row>74</xdr:row>
      <xdr:rowOff>65405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81932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4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13081</xdr:rowOff>
    </xdr:from>
    <xdr:to>
      <xdr:col>10</xdr:col>
      <xdr:colOff>165100</xdr:colOff>
      <xdr:row>74</xdr:row>
      <xdr:rowOff>114681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131208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66040</xdr:rowOff>
    </xdr:from>
    <xdr:to>
      <xdr:col>6</xdr:col>
      <xdr:colOff>38100</xdr:colOff>
      <xdr:row>75</xdr:row>
      <xdr:rowOff>167639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12717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xdr:rowOff>
    </xdr:from>
    <xdr:to>
      <xdr:col>24</xdr:col>
      <xdr:colOff>63500</xdr:colOff>
      <xdr:row>98</xdr:row>
      <xdr:rowOff>73189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02252"/>
          <a:ext cx="8382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73189</xdr:rowOff>
    </xdr:from>
    <xdr:to>
      <xdr:col>19</xdr:col>
      <xdr:colOff>177800</xdr:colOff>
      <xdr:row>98</xdr:row>
      <xdr:rowOff>120510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75289"/>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120510</xdr:rowOff>
    </xdr:from>
    <xdr:to>
      <xdr:col>15</xdr:col>
      <xdr:colOff>50800</xdr:colOff>
      <xdr:row>98</xdr:row>
      <xdr:rowOff>142875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22610"/>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142875</xdr:rowOff>
    </xdr:from>
    <xdr:to>
      <xdr:col>10</xdr:col>
      <xdr:colOff>114300</xdr:colOff>
      <xdr:row>99</xdr:row>
      <xdr:rowOff>58559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44975"/>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120802</xdr:rowOff>
    </xdr:from>
    <xdr:to>
      <xdr:col>24</xdr:col>
      <xdr:colOff>114300</xdr:colOff>
      <xdr:row>98</xdr:row>
      <xdr:rowOff>50952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99229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22389</xdr:rowOff>
    </xdr:from>
    <xdr:to>
      <xdr:col>20</xdr:col>
      <xdr:colOff>38100</xdr:colOff>
      <xdr:row>98</xdr:row>
      <xdr:rowOff>123989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115116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9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69710</xdr:rowOff>
    </xdr:from>
    <xdr:to>
      <xdr:col>15</xdr:col>
      <xdr:colOff>101600</xdr:colOff>
      <xdr:row>98</xdr:row>
      <xdr:rowOff>171310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162437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92075</xdr:rowOff>
    </xdr:from>
    <xdr:to>
      <xdr:col>10</xdr:col>
      <xdr:colOff>165100</xdr:colOff>
      <xdr:row>99</xdr:row>
      <xdr:rowOff>22225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13352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7759</xdr:rowOff>
    </xdr:from>
    <xdr:to>
      <xdr:col>6</xdr:col>
      <xdr:colOff>38100</xdr:colOff>
      <xdr:row>99</xdr:row>
      <xdr:rowOff>109359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100486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7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32944</xdr:rowOff>
    </xdr:from>
    <xdr:to>
      <xdr:col>55</xdr:col>
      <xdr:colOff>0</xdr:colOff>
      <xdr:row>36</xdr:row>
      <xdr:rowOff>132156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05144"/>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129794</xdr:rowOff>
    </xdr:from>
    <xdr:to>
      <xdr:col>50</xdr:col>
      <xdr:colOff>114300</xdr:colOff>
      <xdr:row>36</xdr:row>
      <xdr:rowOff>32944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30544"/>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29705</xdr:rowOff>
    </xdr:from>
    <xdr:to>
      <xdr:col>45</xdr:col>
      <xdr:colOff>177800</xdr:colOff>
      <xdr:row>35</xdr:row>
      <xdr:rowOff>129794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30455"/>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167284</xdr:rowOff>
    </xdr:from>
    <xdr:to>
      <xdr:col>41</xdr:col>
      <xdr:colOff>50800</xdr:colOff>
      <xdr:row>35</xdr:row>
      <xdr:rowOff>29705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25134"/>
          <a:ext cx="8890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81356</xdr:rowOff>
    </xdr:from>
    <xdr:to>
      <xdr:col>55</xdr:col>
      <xdr:colOff>50800</xdr:colOff>
      <xdr:row>37</xdr:row>
      <xdr:rowOff>11506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59783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153594</xdr:rowOff>
    </xdr:from>
    <xdr:to>
      <xdr:col>50</xdr:col>
      <xdr:colOff>165100</xdr:colOff>
      <xdr:row>36</xdr:row>
      <xdr:rowOff>83744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74871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78994</xdr:rowOff>
    </xdr:from>
    <xdr:to>
      <xdr:col>46</xdr:col>
      <xdr:colOff>38100</xdr:colOff>
      <xdr:row>36</xdr:row>
      <xdr:rowOff>9144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25671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150355</xdr:rowOff>
    </xdr:from>
    <xdr:to>
      <xdr:col>41</xdr:col>
      <xdr:colOff>101600</xdr:colOff>
      <xdr:row>35</xdr:row>
      <xdr:rowOff>80505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97032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116484</xdr:rowOff>
    </xdr:from>
    <xdr:to>
      <xdr:col>36</xdr:col>
      <xdr:colOff>165100</xdr:colOff>
      <xdr:row>34</xdr:row>
      <xdr:rowOff>46634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63161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5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20542</xdr:rowOff>
    </xdr:from>
    <xdr:to>
      <xdr:col>55</xdr:col>
      <xdr:colOff>0</xdr:colOff>
      <xdr:row>55</xdr:row>
      <xdr:rowOff>130251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50292"/>
          <a:ext cx="838200" cy="10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20542</xdr:rowOff>
    </xdr:from>
    <xdr:to>
      <xdr:col>50</xdr:col>
      <xdr:colOff>114300</xdr:colOff>
      <xdr:row>55</xdr:row>
      <xdr:rowOff>39612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50292"/>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39612</xdr:rowOff>
    </xdr:from>
    <xdr:to>
      <xdr:col>45</xdr:col>
      <xdr:colOff>177800</xdr:colOff>
      <xdr:row>55</xdr:row>
      <xdr:rowOff>71406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69362"/>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95504</xdr:rowOff>
    </xdr:from>
    <xdr:to>
      <xdr:col>41</xdr:col>
      <xdr:colOff>50800</xdr:colOff>
      <xdr:row>55</xdr:row>
      <xdr:rowOff>71406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839454"/>
          <a:ext cx="889000" cy="6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79451</xdr:rowOff>
    </xdr:from>
    <xdr:to>
      <xdr:col>55</xdr:col>
      <xdr:colOff>50800</xdr:colOff>
      <xdr:row>56</xdr:row>
      <xdr:rowOff>9601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57878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141192</xdr:rowOff>
    </xdr:from>
    <xdr:to>
      <xdr:col>50</xdr:col>
      <xdr:colOff>165100</xdr:colOff>
      <xdr:row>55</xdr:row>
      <xdr:rowOff>71342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87869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160262</xdr:rowOff>
    </xdr:from>
    <xdr:to>
      <xdr:col>46</xdr:col>
      <xdr:colOff>38100</xdr:colOff>
      <xdr:row>55</xdr:row>
      <xdr:rowOff>90412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106939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20606</xdr:rowOff>
    </xdr:from>
    <xdr:to>
      <xdr:col>41</xdr:col>
      <xdr:colOff>101600</xdr:colOff>
      <xdr:row>55</xdr:row>
      <xdr:rowOff>122206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138733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44704</xdr:rowOff>
    </xdr:from>
    <xdr:to>
      <xdr:col>36</xdr:col>
      <xdr:colOff>165100</xdr:colOff>
      <xdr:row>51</xdr:row>
      <xdr:rowOff>146304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7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162831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5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74457</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8857"/>
          <a:ext cx="1270" cy="109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21134</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74457</xdr:rowOff>
    </xdr:from>
    <xdr:to>
      <xdr:col>55</xdr:col>
      <xdr:colOff>88900</xdr:colOff>
      <xdr:row>72</xdr:row>
      <xdr:rowOff>74457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5855</xdr:rowOff>
    </xdr:from>
    <xdr:to>
      <xdr:col>55</xdr:col>
      <xdr:colOff>0</xdr:colOff>
      <xdr:row>76</xdr:row>
      <xdr:rowOff>65701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864605"/>
          <a:ext cx="838200" cy="2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15161</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4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36734</xdr:rowOff>
    </xdr:from>
    <xdr:to>
      <xdr:col>55</xdr:col>
      <xdr:colOff>50800</xdr:colOff>
      <xdr:row>76</xdr:row>
      <xdr:rowOff>138334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0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5855</xdr:rowOff>
    </xdr:from>
    <xdr:to>
      <xdr:col>50</xdr:col>
      <xdr:colOff>114300</xdr:colOff>
      <xdr:row>75</xdr:row>
      <xdr:rowOff>6014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864605"/>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13599</xdr:rowOff>
    </xdr:from>
    <xdr:to>
      <xdr:col>50</xdr:col>
      <xdr:colOff>165100</xdr:colOff>
      <xdr:row>76</xdr:row>
      <xdr:rowOff>115199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04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106326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6014</xdr:rowOff>
    </xdr:from>
    <xdr:to>
      <xdr:col>45</xdr:col>
      <xdr:colOff>177800</xdr:colOff>
      <xdr:row>75</xdr:row>
      <xdr:rowOff>158789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864764"/>
          <a:ext cx="889000" cy="1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41923</xdr:rowOff>
    </xdr:from>
    <xdr:to>
      <xdr:col>46</xdr:col>
      <xdr:colOff>38100</xdr:colOff>
      <xdr:row>76</xdr:row>
      <xdr:rowOff>143523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134650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116474</xdr:rowOff>
    </xdr:from>
    <xdr:to>
      <xdr:col>41</xdr:col>
      <xdr:colOff>50800</xdr:colOff>
      <xdr:row>75</xdr:row>
      <xdr:rowOff>158789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117974"/>
          <a:ext cx="889000" cy="89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75047</xdr:rowOff>
    </xdr:from>
    <xdr:to>
      <xdr:col>41</xdr:col>
      <xdr:colOff>101600</xdr:colOff>
      <xdr:row>77</xdr:row>
      <xdr:rowOff>5197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0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167774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9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128196</xdr:rowOff>
    </xdr:from>
    <xdr:to>
      <xdr:col>36</xdr:col>
      <xdr:colOff>165100</xdr:colOff>
      <xdr:row>76</xdr:row>
      <xdr:rowOff>58347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49474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14901</xdr:rowOff>
    </xdr:from>
    <xdr:to>
      <xdr:col>55</xdr:col>
      <xdr:colOff>50800</xdr:colOff>
      <xdr:row>76</xdr:row>
      <xdr:rowOff>116501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37779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8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126505</xdr:rowOff>
    </xdr:from>
    <xdr:to>
      <xdr:col>50</xdr:col>
      <xdr:colOff>165100</xdr:colOff>
      <xdr:row>75</xdr:row>
      <xdr:rowOff>56655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8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73182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5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126664</xdr:rowOff>
    </xdr:from>
    <xdr:to>
      <xdr:col>46</xdr:col>
      <xdr:colOff>38100</xdr:colOff>
      <xdr:row>75</xdr:row>
      <xdr:rowOff>56814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8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73341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5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107988</xdr:rowOff>
    </xdr:from>
    <xdr:to>
      <xdr:col>41</xdr:col>
      <xdr:colOff>101600</xdr:colOff>
      <xdr:row>76</xdr:row>
      <xdr:rowOff>38137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66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54665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7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65674</xdr:rowOff>
    </xdr:from>
    <xdr:to>
      <xdr:col>36</xdr:col>
      <xdr:colOff>165100</xdr:colOff>
      <xdr:row>70</xdr:row>
      <xdr:rowOff>167274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0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12351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18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52299</xdr:rowOff>
    </xdr:from>
    <xdr:to>
      <xdr:col>55</xdr:col>
      <xdr:colOff>0</xdr:colOff>
      <xdr:row>96</xdr:row>
      <xdr:rowOff>16980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40049"/>
          <a:ext cx="8382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16980</xdr:rowOff>
    </xdr:from>
    <xdr:to>
      <xdr:col>50</xdr:col>
      <xdr:colOff>114300</xdr:colOff>
      <xdr:row>96</xdr:row>
      <xdr:rowOff>163551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76180"/>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67044</xdr:rowOff>
    </xdr:from>
    <xdr:to>
      <xdr:col>45</xdr:col>
      <xdr:colOff>177800</xdr:colOff>
      <xdr:row>96</xdr:row>
      <xdr:rowOff>163551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26244"/>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67044</xdr:rowOff>
    </xdr:from>
    <xdr:to>
      <xdr:col>41</xdr:col>
      <xdr:colOff>50800</xdr:colOff>
      <xdr:row>97</xdr:row>
      <xdr:rowOff>113982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26244"/>
          <a:ext cx="889000" cy="2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1499</xdr:rowOff>
    </xdr:from>
    <xdr:to>
      <xdr:col>55</xdr:col>
      <xdr:colOff>50800</xdr:colOff>
      <xdr:row>95</xdr:row>
      <xdr:rowOff>103099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151376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137630</xdr:rowOff>
    </xdr:from>
    <xdr:to>
      <xdr:col>50</xdr:col>
      <xdr:colOff>165100</xdr:colOff>
      <xdr:row>96</xdr:row>
      <xdr:rowOff>67780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112751</xdr:rowOff>
    </xdr:from>
    <xdr:to>
      <xdr:col>46</xdr:col>
      <xdr:colOff>38100</xdr:colOff>
      <xdr:row>97</xdr:row>
      <xdr:rowOff>42901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34028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16244</xdr:rowOff>
    </xdr:from>
    <xdr:to>
      <xdr:col>41</xdr:col>
      <xdr:colOff>101600</xdr:colOff>
      <xdr:row>96</xdr:row>
      <xdr:rowOff>117844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134371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63182</xdr:rowOff>
    </xdr:from>
    <xdr:to>
      <xdr:col>36</xdr:col>
      <xdr:colOff>165100</xdr:colOff>
      <xdr:row>97</xdr:row>
      <xdr:rowOff>164782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155909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164338</xdr:rowOff>
    </xdr:from>
    <xdr:to>
      <xdr:col>85</xdr:col>
      <xdr:colOff>127000</xdr:colOff>
      <xdr:row>38</xdr:row>
      <xdr:rowOff>136017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07988"/>
          <a:ext cx="8382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157607</xdr:rowOff>
    </xdr:from>
    <xdr:to>
      <xdr:col>81</xdr:col>
      <xdr:colOff>50800</xdr:colOff>
      <xdr:row>38</xdr:row>
      <xdr:rowOff>136017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329807"/>
          <a:ext cx="889000" cy="3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91948</xdr:rowOff>
    </xdr:from>
    <xdr:to>
      <xdr:col>76</xdr:col>
      <xdr:colOff>114300</xdr:colOff>
      <xdr:row>36</xdr:row>
      <xdr:rowOff>157607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092698"/>
          <a:ext cx="889000" cy="2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154576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140589</xdr:rowOff>
    </xdr:from>
    <xdr:to>
      <xdr:col>71</xdr:col>
      <xdr:colOff>177800</xdr:colOff>
      <xdr:row>35</xdr:row>
      <xdr:rowOff>91948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5969889"/>
          <a:ext cx="8890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155084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113538</xdr:rowOff>
    </xdr:from>
    <xdr:to>
      <xdr:col>85</xdr:col>
      <xdr:colOff>177800</xdr:colOff>
      <xdr:row>38</xdr:row>
      <xdr:rowOff>43688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136415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85217</xdr:rowOff>
    </xdr:from>
    <xdr:to>
      <xdr:col>81</xdr:col>
      <xdr:colOff>101600</xdr:colOff>
      <xdr:row>39</xdr:row>
      <xdr:rowOff>15367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6494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9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106807</xdr:rowOff>
    </xdr:from>
    <xdr:to>
      <xdr:col>76</xdr:col>
      <xdr:colOff>165100</xdr:colOff>
      <xdr:row>37</xdr:row>
      <xdr:rowOff>36957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53484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41148</xdr:rowOff>
    </xdr:from>
    <xdr:to>
      <xdr:col>72</xdr:col>
      <xdr:colOff>38100</xdr:colOff>
      <xdr:row>35</xdr:row>
      <xdr:rowOff>142748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0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159275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58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89789</xdr:rowOff>
    </xdr:from>
    <xdr:to>
      <xdr:col>67</xdr:col>
      <xdr:colOff>101600</xdr:colOff>
      <xdr:row>35</xdr:row>
      <xdr:rowOff>19939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36466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56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146825</xdr:rowOff>
    </xdr:from>
    <xdr:to>
      <xdr:col>85</xdr:col>
      <xdr:colOff>127000</xdr:colOff>
      <xdr:row>75</xdr:row>
      <xdr:rowOff>153721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05575"/>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150864</xdr:rowOff>
    </xdr:from>
    <xdr:to>
      <xdr:col>81</xdr:col>
      <xdr:colOff>50800</xdr:colOff>
      <xdr:row>75</xdr:row>
      <xdr:rowOff>153721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0096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2502</xdr:rowOff>
    </xdr:from>
    <xdr:to>
      <xdr:col>76</xdr:col>
      <xdr:colOff>114300</xdr:colOff>
      <xdr:row>75</xdr:row>
      <xdr:rowOff>150864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61252"/>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2502</xdr:rowOff>
    </xdr:from>
    <xdr:to>
      <xdr:col>71</xdr:col>
      <xdr:colOff>177800</xdr:colOff>
      <xdr:row>75</xdr:row>
      <xdr:rowOff>68682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61252"/>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96024</xdr:rowOff>
    </xdr:from>
    <xdr:to>
      <xdr:col>85</xdr:col>
      <xdr:colOff>177800</xdr:colOff>
      <xdr:row>76</xdr:row>
      <xdr:rowOff>26175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54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74451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102921</xdr:rowOff>
    </xdr:from>
    <xdr:to>
      <xdr:col>81</xdr:col>
      <xdr:colOff>101600</xdr:colOff>
      <xdr:row>76</xdr:row>
      <xdr:rowOff>33071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24198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100064</xdr:rowOff>
    </xdr:from>
    <xdr:to>
      <xdr:col>76</xdr:col>
      <xdr:colOff>165100</xdr:colOff>
      <xdr:row>76</xdr:row>
      <xdr:rowOff>30214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21341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123152</xdr:rowOff>
    </xdr:from>
    <xdr:to>
      <xdr:col>72</xdr:col>
      <xdr:colOff>38100</xdr:colOff>
      <xdr:row>75</xdr:row>
      <xdr:rowOff>53302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69829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17882</xdr:rowOff>
    </xdr:from>
    <xdr:to>
      <xdr:col>67</xdr:col>
      <xdr:colOff>101600</xdr:colOff>
      <xdr:row>75</xdr:row>
      <xdr:rowOff>119482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110609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156021</xdr:rowOff>
    </xdr:from>
    <xdr:to>
      <xdr:col>85</xdr:col>
      <xdr:colOff>126364</xdr:colOff>
      <xdr:row>98</xdr:row>
      <xdr:rowOff>88311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929421"/>
          <a:ext cx="1269" cy="96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92138</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88311</xdr:rowOff>
    </xdr:from>
    <xdr:to>
      <xdr:col>86</xdr:col>
      <xdr:colOff>25400</xdr:colOff>
      <xdr:row>98</xdr:row>
      <xdr:rowOff>88311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9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102698</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7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156021</xdr:rowOff>
    </xdr:from>
    <xdr:to>
      <xdr:col>86</xdr:col>
      <xdr:colOff>25400</xdr:colOff>
      <xdr:row>92</xdr:row>
      <xdr:rowOff>156021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92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156021</xdr:rowOff>
    </xdr:from>
    <xdr:to>
      <xdr:col>85</xdr:col>
      <xdr:colOff>127000</xdr:colOff>
      <xdr:row>96</xdr:row>
      <xdr:rowOff>118120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929421"/>
          <a:ext cx="838200" cy="64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3867</xdr:rowOff>
    </xdr:from>
    <xdr:ext cx="469744"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3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25440</xdr:rowOff>
    </xdr:from>
    <xdr:to>
      <xdr:col>85</xdr:col>
      <xdr:colOff>177800</xdr:colOff>
      <xdr:row>97</xdr:row>
      <xdr:rowOff>127040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96861</xdr:rowOff>
    </xdr:from>
    <xdr:to>
      <xdr:col>81</xdr:col>
      <xdr:colOff>50800</xdr:colOff>
      <xdr:row>96</xdr:row>
      <xdr:rowOff>118120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384611"/>
          <a:ext cx="889000" cy="1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60691</xdr:rowOff>
    </xdr:from>
    <xdr:to>
      <xdr:col>81</xdr:col>
      <xdr:colOff>101600</xdr:colOff>
      <xdr:row>97</xdr:row>
      <xdr:rowOff>162291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153418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46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124475</xdr:rowOff>
    </xdr:from>
    <xdr:to>
      <xdr:col>76</xdr:col>
      <xdr:colOff>114300</xdr:colOff>
      <xdr:row>95</xdr:row>
      <xdr:rowOff>96861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069325"/>
          <a:ext cx="889000" cy="3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168590</xdr:rowOff>
    </xdr:from>
    <xdr:to>
      <xdr:col>76</xdr:col>
      <xdr:colOff>165100</xdr:colOff>
      <xdr:row>97</xdr:row>
      <xdr:rowOff>98740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89867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106690</xdr:rowOff>
    </xdr:from>
    <xdr:to>
      <xdr:col>71</xdr:col>
      <xdr:colOff>177800</xdr:colOff>
      <xdr:row>93</xdr:row>
      <xdr:rowOff>124475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708640"/>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79573</xdr:rowOff>
    </xdr:from>
    <xdr:to>
      <xdr:col>72</xdr:col>
      <xdr:colOff>38100</xdr:colOff>
      <xdr:row>98</xdr:row>
      <xdr:rowOff>9723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1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41808</xdr:rowOff>
    </xdr:from>
    <xdr:to>
      <xdr:col>67</xdr:col>
      <xdr:colOff>101600</xdr:colOff>
      <xdr:row>97</xdr:row>
      <xdr:rowOff>143408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134535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76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105221</xdr:rowOff>
    </xdr:from>
    <xdr:to>
      <xdr:col>85</xdr:col>
      <xdr:colOff>177800</xdr:colOff>
      <xdr:row>93</xdr:row>
      <xdr:rowOff>35371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8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58248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8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67320</xdr:rowOff>
    </xdr:from>
    <xdr:to>
      <xdr:col>81</xdr:col>
      <xdr:colOff>101600</xdr:colOff>
      <xdr:row>96</xdr:row>
      <xdr:rowOff>168920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13997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3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46061</xdr:rowOff>
    </xdr:from>
    <xdr:to>
      <xdr:col>76</xdr:col>
      <xdr:colOff>165100</xdr:colOff>
      <xdr:row>95</xdr:row>
      <xdr:rowOff>147661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164188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1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73675</xdr:rowOff>
    </xdr:from>
    <xdr:to>
      <xdr:col>72</xdr:col>
      <xdr:colOff>38100</xdr:colOff>
      <xdr:row>94</xdr:row>
      <xdr:rowOff>3825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0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20352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579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55890</xdr:rowOff>
    </xdr:from>
    <xdr:to>
      <xdr:col>67</xdr:col>
      <xdr:colOff>101600</xdr:colOff>
      <xdr:row>91</xdr:row>
      <xdr:rowOff>157490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2567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4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58738</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888038"/>
          <a:ext cx="1269" cy="842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5415</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6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58738</xdr:rowOff>
    </xdr:from>
    <xdr:to>
      <xdr:col>116</xdr:col>
      <xdr:colOff>152400</xdr:colOff>
      <xdr:row>34</xdr:row>
      <xdr:rowOff>58738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88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156083</xdr:rowOff>
    </xdr:from>
    <xdr:to>
      <xdr:col>116</xdr:col>
      <xdr:colOff>63500</xdr:colOff>
      <xdr:row>36</xdr:row>
      <xdr:rowOff>72834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156833"/>
          <a:ext cx="8382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101426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73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122999</xdr:rowOff>
    </xdr:from>
    <xdr:to>
      <xdr:col>116</xdr:col>
      <xdr:colOff>114300</xdr:colOff>
      <xdr:row>37</xdr:row>
      <xdr:rowOff>53149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151702</xdr:rowOff>
    </xdr:from>
    <xdr:to>
      <xdr:col>111</xdr:col>
      <xdr:colOff>177800</xdr:colOff>
      <xdr:row>35</xdr:row>
      <xdr:rowOff>156083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15245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122809</xdr:rowOff>
    </xdr:from>
    <xdr:to>
      <xdr:col>112</xdr:col>
      <xdr:colOff>38100</xdr:colOff>
      <xdr:row>37</xdr:row>
      <xdr:rowOff>52959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44086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151702</xdr:rowOff>
    </xdr:from>
    <xdr:to>
      <xdr:col>107</xdr:col>
      <xdr:colOff>50800</xdr:colOff>
      <xdr:row>36</xdr:row>
      <xdr:rowOff>45403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1524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83376</xdr:rowOff>
    </xdr:from>
    <xdr:to>
      <xdr:col>107</xdr:col>
      <xdr:colOff>101600</xdr:colOff>
      <xdr:row>37</xdr:row>
      <xdr:rowOff>13526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4653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55499</xdr:rowOff>
    </xdr:from>
    <xdr:to>
      <xdr:col>102</xdr:col>
      <xdr:colOff>114300</xdr:colOff>
      <xdr:row>36</xdr:row>
      <xdr:rowOff>45403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5198999"/>
          <a:ext cx="889000" cy="10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49276</xdr:rowOff>
    </xdr:from>
    <xdr:to>
      <xdr:col>102</xdr:col>
      <xdr:colOff>165100</xdr:colOff>
      <xdr:row>36</xdr:row>
      <xdr:rowOff>150876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142003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139573</xdr:rowOff>
    </xdr:from>
    <xdr:to>
      <xdr:col>98</xdr:col>
      <xdr:colOff>38100</xdr:colOff>
      <xdr:row>36</xdr:row>
      <xdr:rowOff>69723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60850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22034</xdr:rowOff>
    </xdr:from>
    <xdr:to>
      <xdr:col>116</xdr:col>
      <xdr:colOff>114300</xdr:colOff>
      <xdr:row>36</xdr:row>
      <xdr:rowOff>123634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44911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105283</xdr:rowOff>
    </xdr:from>
    <xdr:to>
      <xdr:col>112</xdr:col>
      <xdr:colOff>38100</xdr:colOff>
      <xdr:row>36</xdr:row>
      <xdr:rowOff>35433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51960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100902</xdr:rowOff>
    </xdr:from>
    <xdr:to>
      <xdr:col>107</xdr:col>
      <xdr:colOff>101600</xdr:colOff>
      <xdr:row>36</xdr:row>
      <xdr:rowOff>31052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47579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87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166053</xdr:rowOff>
    </xdr:from>
    <xdr:to>
      <xdr:col>102</xdr:col>
      <xdr:colOff>165100</xdr:colOff>
      <xdr:row>36</xdr:row>
      <xdr:rowOff>96203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112730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4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4699</xdr:rowOff>
    </xdr:from>
    <xdr:to>
      <xdr:col>98</xdr:col>
      <xdr:colOff>38100</xdr:colOff>
      <xdr:row>30</xdr:row>
      <xdr:rowOff>106299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1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122826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49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50317</xdr:rowOff>
    </xdr:from>
    <xdr:to>
      <xdr:col>116</xdr:col>
      <xdr:colOff>63500</xdr:colOff>
      <xdr:row>57</xdr:row>
      <xdr:rowOff>58710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822967"/>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159849</xdr:rowOff>
    </xdr:from>
    <xdr:to>
      <xdr:col>111</xdr:col>
      <xdr:colOff>177800</xdr:colOff>
      <xdr:row>57</xdr:row>
      <xdr:rowOff>50317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761049"/>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112660</xdr:rowOff>
    </xdr:from>
    <xdr:to>
      <xdr:col>107</xdr:col>
      <xdr:colOff>50800</xdr:colOff>
      <xdr:row>56</xdr:row>
      <xdr:rowOff>159849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713860"/>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14819</xdr:rowOff>
    </xdr:from>
    <xdr:to>
      <xdr:col>102</xdr:col>
      <xdr:colOff>114300</xdr:colOff>
      <xdr:row>56</xdr:row>
      <xdr:rowOff>112660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616019"/>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7910</xdr:rowOff>
    </xdr:from>
    <xdr:to>
      <xdr:col>116</xdr:col>
      <xdr:colOff>114300</xdr:colOff>
      <xdr:row>57</xdr:row>
      <xdr:rowOff>109510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157787</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170967</xdr:rowOff>
    </xdr:from>
    <xdr:to>
      <xdr:col>112</xdr:col>
      <xdr:colOff>38100</xdr:colOff>
      <xdr:row>57</xdr:row>
      <xdr:rowOff>101117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92244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8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109049</xdr:rowOff>
    </xdr:from>
    <xdr:to>
      <xdr:col>107</xdr:col>
      <xdr:colOff>101600</xdr:colOff>
      <xdr:row>57</xdr:row>
      <xdr:rowOff>39199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30326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61860</xdr:rowOff>
    </xdr:from>
    <xdr:to>
      <xdr:col>102</xdr:col>
      <xdr:colOff>165100</xdr:colOff>
      <xdr:row>56</xdr:row>
      <xdr:rowOff>163460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154587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7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135469</xdr:rowOff>
    </xdr:from>
    <xdr:to>
      <xdr:col>98</xdr:col>
      <xdr:colOff>38100</xdr:colOff>
      <xdr:row>56</xdr:row>
      <xdr:rowOff>65619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5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56746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6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22885</xdr:rowOff>
    </xdr:from>
    <xdr:to>
      <xdr:col>116</xdr:col>
      <xdr:colOff>63500</xdr:colOff>
      <xdr:row>77</xdr:row>
      <xdr:rowOff>63919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224535"/>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63919</xdr:rowOff>
    </xdr:from>
    <xdr:to>
      <xdr:col>111</xdr:col>
      <xdr:colOff>177800</xdr:colOff>
      <xdr:row>77</xdr:row>
      <xdr:rowOff>119317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65569"/>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110173</xdr:rowOff>
    </xdr:from>
    <xdr:to>
      <xdr:col>107</xdr:col>
      <xdr:colOff>50800</xdr:colOff>
      <xdr:row>77</xdr:row>
      <xdr:rowOff>119317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3118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79845</xdr:rowOff>
    </xdr:from>
    <xdr:to>
      <xdr:col>102</xdr:col>
      <xdr:colOff>114300</xdr:colOff>
      <xdr:row>77</xdr:row>
      <xdr:rowOff>110173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281495"/>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143535</xdr:rowOff>
    </xdr:from>
    <xdr:to>
      <xdr:col>116</xdr:col>
      <xdr:colOff>114300</xdr:colOff>
      <xdr:row>77</xdr:row>
      <xdr:rowOff>73685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121962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13119</xdr:rowOff>
    </xdr:from>
    <xdr:to>
      <xdr:col>112</xdr:col>
      <xdr:colOff>38100</xdr:colOff>
      <xdr:row>77</xdr:row>
      <xdr:rowOff>114719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105846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68517</xdr:rowOff>
    </xdr:from>
    <xdr:to>
      <xdr:col>107</xdr:col>
      <xdr:colOff>101600</xdr:colOff>
      <xdr:row>77</xdr:row>
      <xdr:rowOff>170117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161244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59373</xdr:rowOff>
    </xdr:from>
    <xdr:to>
      <xdr:col>102</xdr:col>
      <xdr:colOff>165100</xdr:colOff>
      <xdr:row>77</xdr:row>
      <xdr:rowOff>160973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152100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29045</xdr:rowOff>
    </xdr:from>
    <xdr:to>
      <xdr:col>98</xdr:col>
      <xdr:colOff>38100</xdr:colOff>
      <xdr:row>77</xdr:row>
      <xdr:rowOff>130645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121772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・歳出総額は、昨年度比約</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億円の増となっているが、積立金や扶助費などが増加したことなどによるものである。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・人件費が平成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年度決算から増となっているが、これは退職手当の増加などによるものである。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年度決算から減となり、類似団体平均に比べて低くなったが、これは復興事業に係る事業費の減少などによるものである。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年度決算から増となっているが、これは台風第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号の復旧事業費によるものである。</a:t>
          </a:r>
        </a:p>
        <a:p>
          <a:r>
            <a:rPr kumimoji="1" lang="ja-JP" altLang="en-US" sz="1300">
              <a:latin typeface="ＭＳ Ｐゴシック" panose="020B0600070205080204" pitchFamily="50" charset="-128"/>
              <a:ea typeface="ＭＳ Ｐゴシック" panose="020B0600070205080204" pitchFamily="50" charset="-128"/>
            </a:rPr>
            <a:t>・積立金が平成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年度決算から増となり、類似団体平均に比べて高くなっているが、これは国庫返還のための震災復興基金への積み立てが増加したことなどによるものである。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1,064,060
1,049,714
786.35
529,995,776
520,569,286
3,819,284
276,061,307
765,194,252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43361</xdr:rowOff>
    </xdr:from>
    <xdr:to>
      <xdr:col>24</xdr:col>
      <xdr:colOff>63500</xdr:colOff>
      <xdr:row>34</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266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152763</xdr:rowOff>
    </xdr:from>
    <xdr:to>
      <xdr:col>19</xdr:col>
      <xdr:colOff>177800</xdr:colOff>
      <xdr:row>34</xdr:row>
      <xdr:rowOff>48260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1061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115207</xdr:rowOff>
    </xdr:from>
    <xdr:to>
      <xdr:col>15</xdr:col>
      <xdr:colOff>50800</xdr:colOff>
      <xdr:row>33</xdr:row>
      <xdr:rowOff>152763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730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61323</xdr:rowOff>
    </xdr:from>
    <xdr:to>
      <xdr:col>10</xdr:col>
      <xdr:colOff>114300</xdr:colOff>
      <xdr:row>33</xdr:row>
      <xdr:rowOff>115207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191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164011</xdr:rowOff>
    </xdr:from>
    <xdr:to>
      <xdr:col>24</xdr:col>
      <xdr:colOff>114300</xdr:colOff>
      <xdr:row>34</xdr:row>
      <xdr:rowOff>94161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168910</xdr:rowOff>
    </xdr:from>
    <xdr:to>
      <xdr:col>20</xdr:col>
      <xdr:colOff>38100</xdr:colOff>
      <xdr:row>34</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115587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101963</xdr:rowOff>
    </xdr:from>
    <xdr:to>
      <xdr:col>15</xdr:col>
      <xdr:colOff>101600</xdr:colOff>
      <xdr:row>34</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64407</xdr:rowOff>
    </xdr:from>
    <xdr:to>
      <xdr:col>10</xdr:col>
      <xdr:colOff>165100</xdr:colOff>
      <xdr:row>33</xdr:row>
      <xdr:rowOff>166007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10523</xdr:rowOff>
    </xdr:from>
    <xdr:to>
      <xdr:col>6</xdr:col>
      <xdr:colOff>38100</xdr:colOff>
      <xdr:row>33</xdr:row>
      <xdr:rowOff>112123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128650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48908</xdr:rowOff>
    </xdr:from>
    <xdr:to>
      <xdr:col>24</xdr:col>
      <xdr:colOff>63500</xdr:colOff>
      <xdr:row>55</xdr:row>
      <xdr:rowOff>58395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64308"/>
          <a:ext cx="838200" cy="5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22581</xdr:rowOff>
    </xdr:from>
    <xdr:to>
      <xdr:col>19</xdr:col>
      <xdr:colOff>177800</xdr:colOff>
      <xdr:row>55</xdr:row>
      <xdr:rowOff>58395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280881"/>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87350</xdr:rowOff>
    </xdr:from>
    <xdr:to>
      <xdr:col>15</xdr:col>
      <xdr:colOff>50800</xdr:colOff>
      <xdr:row>54</xdr:row>
      <xdr:rowOff>22581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002750"/>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128422</xdr:rowOff>
    </xdr:from>
    <xdr:to>
      <xdr:col>10</xdr:col>
      <xdr:colOff>114300</xdr:colOff>
      <xdr:row>52</xdr:row>
      <xdr:rowOff>87350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00922"/>
          <a:ext cx="889000" cy="3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169558</xdr:rowOff>
    </xdr:from>
    <xdr:to>
      <xdr:col>24</xdr:col>
      <xdr:colOff>114300</xdr:colOff>
      <xdr:row>52</xdr:row>
      <xdr:rowOff>99708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20985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7595</xdr:rowOff>
    </xdr:from>
    <xdr:to>
      <xdr:col>20</xdr:col>
      <xdr:colOff>38100</xdr:colOff>
      <xdr:row>55</xdr:row>
      <xdr:rowOff>109195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125722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2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143231</xdr:rowOff>
    </xdr:from>
    <xdr:to>
      <xdr:col>15</xdr:col>
      <xdr:colOff>101600</xdr:colOff>
      <xdr:row>54</xdr:row>
      <xdr:rowOff>73381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2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89908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0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36550</xdr:rowOff>
    </xdr:from>
    <xdr:to>
      <xdr:col>10</xdr:col>
      <xdr:colOff>165100</xdr:colOff>
      <xdr:row>52</xdr:row>
      <xdr:rowOff>138150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89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154677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87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77622</xdr:rowOff>
    </xdr:from>
    <xdr:to>
      <xdr:col>6</xdr:col>
      <xdr:colOff>38100</xdr:colOff>
      <xdr:row>51</xdr:row>
      <xdr:rowOff>7772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65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24299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84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155550</xdr:rowOff>
    </xdr:from>
    <xdr:to>
      <xdr:col>24</xdr:col>
      <xdr:colOff>63500</xdr:colOff>
      <xdr:row>77</xdr:row>
      <xdr:rowOff>48957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85750"/>
          <a:ext cx="8382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48957</xdr:rowOff>
    </xdr:from>
    <xdr:to>
      <xdr:col>19</xdr:col>
      <xdr:colOff>177800</xdr:colOff>
      <xdr:row>77</xdr:row>
      <xdr:rowOff>67343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50607"/>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67343</xdr:rowOff>
    </xdr:from>
    <xdr:to>
      <xdr:col>15</xdr:col>
      <xdr:colOff>50800</xdr:colOff>
      <xdr:row>77</xdr:row>
      <xdr:rowOff>95656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68993"/>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95656</xdr:rowOff>
    </xdr:from>
    <xdr:to>
      <xdr:col>10</xdr:col>
      <xdr:colOff>114300</xdr:colOff>
      <xdr:row>78</xdr:row>
      <xdr:rowOff>16549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97306"/>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104750</xdr:rowOff>
    </xdr:from>
    <xdr:to>
      <xdr:col>24</xdr:col>
      <xdr:colOff>114300</xdr:colOff>
      <xdr:row>77</xdr:row>
      <xdr:rowOff>34900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83177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1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169607</xdr:rowOff>
    </xdr:from>
    <xdr:to>
      <xdr:col>20</xdr:col>
      <xdr:colOff>38100</xdr:colOff>
      <xdr:row>77</xdr:row>
      <xdr:rowOff>99757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90884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9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16543</xdr:rowOff>
    </xdr:from>
    <xdr:to>
      <xdr:col>15</xdr:col>
      <xdr:colOff>101600</xdr:colOff>
      <xdr:row>77</xdr:row>
      <xdr:rowOff>118143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109270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44856</xdr:rowOff>
    </xdr:from>
    <xdr:to>
      <xdr:col>10</xdr:col>
      <xdr:colOff>165100</xdr:colOff>
      <xdr:row>77</xdr:row>
      <xdr:rowOff>146456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137583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3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137199</xdr:rowOff>
    </xdr:from>
    <xdr:to>
      <xdr:col>6</xdr:col>
      <xdr:colOff>38100</xdr:colOff>
      <xdr:row>78</xdr:row>
      <xdr:rowOff>67349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58476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30735</xdr:rowOff>
    </xdr:from>
    <xdr:to>
      <xdr:col>24</xdr:col>
      <xdr:colOff>63500</xdr:colOff>
      <xdr:row>96</xdr:row>
      <xdr:rowOff>99695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489935"/>
          <a:ext cx="8382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30735</xdr:rowOff>
    </xdr:from>
    <xdr:to>
      <xdr:col>19</xdr:col>
      <xdr:colOff>177800</xdr:colOff>
      <xdr:row>96</xdr:row>
      <xdr:rowOff>39078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89935"/>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161379</xdr:rowOff>
    </xdr:from>
    <xdr:to>
      <xdr:col>15</xdr:col>
      <xdr:colOff>50800</xdr:colOff>
      <xdr:row>96</xdr:row>
      <xdr:rowOff>39078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4491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161379</xdr:rowOff>
    </xdr:from>
    <xdr:to>
      <xdr:col>10</xdr:col>
      <xdr:colOff>114300</xdr:colOff>
      <xdr:row>96</xdr:row>
      <xdr:rowOff>78360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49129"/>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48895</xdr:rowOff>
    </xdr:from>
    <xdr:to>
      <xdr:col>24</xdr:col>
      <xdr:colOff>114300</xdr:colOff>
      <xdr:row>96</xdr:row>
      <xdr:rowOff>150495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27322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151385</xdr:rowOff>
    </xdr:from>
    <xdr:to>
      <xdr:col>20</xdr:col>
      <xdr:colOff>38100</xdr:colOff>
      <xdr:row>96</xdr:row>
      <xdr:rowOff>81535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72662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159728</xdr:rowOff>
    </xdr:from>
    <xdr:to>
      <xdr:col>15</xdr:col>
      <xdr:colOff>101600</xdr:colOff>
      <xdr:row>96</xdr:row>
      <xdr:rowOff>89878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106405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110579</xdr:rowOff>
    </xdr:from>
    <xdr:to>
      <xdr:col>10</xdr:col>
      <xdr:colOff>165100</xdr:colOff>
      <xdr:row>96</xdr:row>
      <xdr:rowOff>40729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57256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27560</xdr:rowOff>
    </xdr:from>
    <xdr:to>
      <xdr:col>6</xdr:col>
      <xdr:colOff>38100</xdr:colOff>
      <xdr:row>96</xdr:row>
      <xdr:rowOff>129160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145687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90780</xdr:rowOff>
    </xdr:from>
    <xdr:to>
      <xdr:col>55</xdr:col>
      <xdr:colOff>0</xdr:colOff>
      <xdr:row>36</xdr:row>
      <xdr:rowOff>102210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09153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95809</xdr:rowOff>
    </xdr:from>
    <xdr:to>
      <xdr:col>50</xdr:col>
      <xdr:colOff>114300</xdr:colOff>
      <xdr:row>36</xdr:row>
      <xdr:rowOff>102210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6800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103581</xdr:rowOff>
    </xdr:from>
    <xdr:to>
      <xdr:col>45</xdr:col>
      <xdr:colOff>177800</xdr:colOff>
      <xdr:row>36</xdr:row>
      <xdr:rowOff>95809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104331"/>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99009</xdr:rowOff>
    </xdr:from>
    <xdr:to>
      <xdr:col>41</xdr:col>
      <xdr:colOff>50800</xdr:colOff>
      <xdr:row>35</xdr:row>
      <xdr:rowOff>103581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413959"/>
          <a:ext cx="889000" cy="6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39980</xdr:rowOff>
    </xdr:from>
    <xdr:to>
      <xdr:col>55</xdr:col>
      <xdr:colOff>50800</xdr:colOff>
      <xdr:row>35</xdr:row>
      <xdr:rowOff>141580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62857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92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51410</xdr:rowOff>
    </xdr:from>
    <xdr:to>
      <xdr:col>50</xdr:col>
      <xdr:colOff>165100</xdr:colOff>
      <xdr:row>36</xdr:row>
      <xdr:rowOff>153010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169537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998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45009</xdr:rowOff>
    </xdr:from>
    <xdr:to>
      <xdr:col>46</xdr:col>
      <xdr:colOff>38100</xdr:colOff>
      <xdr:row>36</xdr:row>
      <xdr:rowOff>146609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163136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992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52781</xdr:rowOff>
    </xdr:from>
    <xdr:to>
      <xdr:col>41</xdr:col>
      <xdr:colOff>101600</xdr:colOff>
      <xdr:row>35</xdr:row>
      <xdr:rowOff>154381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170908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828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48209</xdr:rowOff>
    </xdr:from>
    <xdr:to>
      <xdr:col>36</xdr:col>
      <xdr:colOff>165100</xdr:colOff>
      <xdr:row>31</xdr:row>
      <xdr:rowOff>149809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3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166336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13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104775</xdr:rowOff>
    </xdr:from>
    <xdr:to>
      <xdr:col>55</xdr:col>
      <xdr:colOff>0</xdr:colOff>
      <xdr:row>57</xdr:row>
      <xdr:rowOff>118364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77425"/>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118364</xdr:rowOff>
    </xdr:from>
    <xdr:to>
      <xdr:col>50</xdr:col>
      <xdr:colOff>114300</xdr:colOff>
      <xdr:row>57</xdr:row>
      <xdr:rowOff>123698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9101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50165</xdr:rowOff>
    </xdr:from>
    <xdr:to>
      <xdr:col>45</xdr:col>
      <xdr:colOff>177800</xdr:colOff>
      <xdr:row>57</xdr:row>
      <xdr:rowOff>123698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2281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50165</xdr:rowOff>
    </xdr:from>
    <xdr:to>
      <xdr:col>41</xdr:col>
      <xdr:colOff>50800</xdr:colOff>
      <xdr:row>57</xdr:row>
      <xdr:rowOff>105283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22815"/>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53975</xdr:rowOff>
    </xdr:from>
    <xdr:to>
      <xdr:col>55</xdr:col>
      <xdr:colOff>50800</xdr:colOff>
      <xdr:row>57</xdr:row>
      <xdr:rowOff>155575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76852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67564</xdr:rowOff>
    </xdr:from>
    <xdr:to>
      <xdr:col>50</xdr:col>
      <xdr:colOff>165100</xdr:colOff>
      <xdr:row>57</xdr:row>
      <xdr:rowOff>169164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14241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6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72898</xdr:rowOff>
    </xdr:from>
    <xdr:to>
      <xdr:col>46</xdr:col>
      <xdr:colOff>38100</xdr:colOff>
      <xdr:row>58</xdr:row>
      <xdr:rowOff>3048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165625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170815</xdr:rowOff>
    </xdr:from>
    <xdr:to>
      <xdr:col>41</xdr:col>
      <xdr:colOff>101600</xdr:colOff>
      <xdr:row>57</xdr:row>
      <xdr:rowOff>100965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117492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5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54483</xdr:rowOff>
    </xdr:from>
    <xdr:to>
      <xdr:col>36</xdr:col>
      <xdr:colOff>165100</xdr:colOff>
      <xdr:row>57</xdr:row>
      <xdr:rowOff>156083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1160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60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149073</xdr:rowOff>
    </xdr:from>
    <xdr:to>
      <xdr:col>55</xdr:col>
      <xdr:colOff>0</xdr:colOff>
      <xdr:row>77</xdr:row>
      <xdr:rowOff>29887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179273"/>
          <a:ext cx="8382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151388</xdr:rowOff>
    </xdr:from>
    <xdr:to>
      <xdr:col>50</xdr:col>
      <xdr:colOff>114300</xdr:colOff>
      <xdr:row>77</xdr:row>
      <xdr:rowOff>29887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81588"/>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107838</xdr:rowOff>
    </xdr:from>
    <xdr:to>
      <xdr:col>45</xdr:col>
      <xdr:colOff>177800</xdr:colOff>
      <xdr:row>76</xdr:row>
      <xdr:rowOff>151388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138038"/>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114926</xdr:rowOff>
    </xdr:from>
    <xdr:to>
      <xdr:col>41</xdr:col>
      <xdr:colOff>50800</xdr:colOff>
      <xdr:row>76</xdr:row>
      <xdr:rowOff>107838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973676"/>
          <a:ext cx="889000" cy="16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98273</xdr:rowOff>
    </xdr:from>
    <xdr:to>
      <xdr:col>55</xdr:col>
      <xdr:colOff>50800</xdr:colOff>
      <xdr:row>77</xdr:row>
      <xdr:rowOff>28423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76700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150537</xdr:rowOff>
    </xdr:from>
    <xdr:to>
      <xdr:col>50</xdr:col>
      <xdr:colOff>165100</xdr:colOff>
      <xdr:row>77</xdr:row>
      <xdr:rowOff>80687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71814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100588</xdr:rowOff>
    </xdr:from>
    <xdr:to>
      <xdr:col>46</xdr:col>
      <xdr:colOff>38100</xdr:colOff>
      <xdr:row>77</xdr:row>
      <xdr:rowOff>30738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21865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2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57038</xdr:rowOff>
    </xdr:from>
    <xdr:to>
      <xdr:col>41</xdr:col>
      <xdr:colOff>101600</xdr:colOff>
      <xdr:row>76</xdr:row>
      <xdr:rowOff>158638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0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149765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64126</xdr:rowOff>
    </xdr:from>
    <xdr:to>
      <xdr:col>36</xdr:col>
      <xdr:colOff>165100</xdr:colOff>
      <xdr:row>75</xdr:row>
      <xdr:rowOff>165726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9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156852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144135</xdr:rowOff>
    </xdr:from>
    <xdr:to>
      <xdr:col>54</xdr:col>
      <xdr:colOff>189865</xdr:colOff>
      <xdr:row>99</xdr:row>
      <xdr:rowOff>80652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6088985"/>
          <a:ext cx="1270" cy="9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84479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80652</xdr:rowOff>
    </xdr:from>
    <xdr:to>
      <xdr:col>55</xdr:col>
      <xdr:colOff>88900</xdr:colOff>
      <xdr:row>99</xdr:row>
      <xdr:rowOff>80652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5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90812</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8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144135</xdr:rowOff>
    </xdr:from>
    <xdr:to>
      <xdr:col>55</xdr:col>
      <xdr:colOff>88900</xdr:colOff>
      <xdr:row>93</xdr:row>
      <xdr:rowOff>144135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08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10723</xdr:rowOff>
    </xdr:from>
    <xdr:to>
      <xdr:col>55</xdr:col>
      <xdr:colOff>0</xdr:colOff>
      <xdr:row>97</xdr:row>
      <xdr:rowOff>48991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69923"/>
          <a:ext cx="838200" cy="2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108577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2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85700</xdr:rowOff>
    </xdr:from>
    <xdr:to>
      <xdr:col>55</xdr:col>
      <xdr:colOff>50800</xdr:colOff>
      <xdr:row>96</xdr:row>
      <xdr:rowOff>15850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159908</xdr:rowOff>
    </xdr:from>
    <xdr:to>
      <xdr:col>50</xdr:col>
      <xdr:colOff>114300</xdr:colOff>
      <xdr:row>96</xdr:row>
      <xdr:rowOff>10723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447658"/>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76853</xdr:rowOff>
    </xdr:from>
    <xdr:to>
      <xdr:col>50</xdr:col>
      <xdr:colOff>165100</xdr:colOff>
      <xdr:row>96</xdr:row>
      <xdr:rowOff>7003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23530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159908</xdr:rowOff>
    </xdr:from>
    <xdr:to>
      <xdr:col>45</xdr:col>
      <xdr:colOff>177800</xdr:colOff>
      <xdr:row>96</xdr:row>
      <xdr:rowOff>17354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447658"/>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73447</xdr:rowOff>
    </xdr:from>
    <xdr:to>
      <xdr:col>46</xdr:col>
      <xdr:colOff>38100</xdr:colOff>
      <xdr:row>96</xdr:row>
      <xdr:rowOff>3597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108200</xdr:rowOff>
    </xdr:from>
    <xdr:to>
      <xdr:col>41</xdr:col>
      <xdr:colOff>50800</xdr:colOff>
      <xdr:row>96</xdr:row>
      <xdr:rowOff>17354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710150"/>
          <a:ext cx="889000" cy="7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84992</xdr:rowOff>
    </xdr:from>
    <xdr:to>
      <xdr:col>41</xdr:col>
      <xdr:colOff>101600</xdr:colOff>
      <xdr:row>96</xdr:row>
      <xdr:rowOff>15142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31669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40436</xdr:rowOff>
    </xdr:from>
    <xdr:to>
      <xdr:col>36</xdr:col>
      <xdr:colOff>165100</xdr:colOff>
      <xdr:row>95</xdr:row>
      <xdr:rowOff>142036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133163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169641</xdr:rowOff>
    </xdr:from>
    <xdr:to>
      <xdr:col>55</xdr:col>
      <xdr:colOff>50800</xdr:colOff>
      <xdr:row>97</xdr:row>
      <xdr:rowOff>99791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148068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131373</xdr:rowOff>
    </xdr:from>
    <xdr:to>
      <xdr:col>50</xdr:col>
      <xdr:colOff>165100</xdr:colOff>
      <xdr:row>96</xdr:row>
      <xdr:rowOff>61523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52650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109108</xdr:rowOff>
    </xdr:from>
    <xdr:to>
      <xdr:col>46</xdr:col>
      <xdr:colOff>38100</xdr:colOff>
      <xdr:row>96</xdr:row>
      <xdr:rowOff>39258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30385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138004</xdr:rowOff>
    </xdr:from>
    <xdr:to>
      <xdr:col>41</xdr:col>
      <xdr:colOff>101600</xdr:colOff>
      <xdr:row>96</xdr:row>
      <xdr:rowOff>68154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4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59281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5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57400</xdr:rowOff>
    </xdr:from>
    <xdr:to>
      <xdr:col>36</xdr:col>
      <xdr:colOff>165100</xdr:colOff>
      <xdr:row>91</xdr:row>
      <xdr:rowOff>159000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4077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43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69215</xdr:rowOff>
    </xdr:from>
    <xdr:to>
      <xdr:col>85</xdr:col>
      <xdr:colOff>127000</xdr:colOff>
      <xdr:row>33</xdr:row>
      <xdr:rowOff>158178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555615"/>
          <a:ext cx="838200" cy="2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69215</xdr:rowOff>
    </xdr:from>
    <xdr:to>
      <xdr:col>81</xdr:col>
      <xdr:colOff>50800</xdr:colOff>
      <xdr:row>33</xdr:row>
      <xdr:rowOff>26924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555615"/>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26924</xdr:rowOff>
    </xdr:from>
    <xdr:to>
      <xdr:col>76</xdr:col>
      <xdr:colOff>114300</xdr:colOff>
      <xdr:row>33</xdr:row>
      <xdr:rowOff>29210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68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18733</xdr:rowOff>
    </xdr:from>
    <xdr:to>
      <xdr:col>71</xdr:col>
      <xdr:colOff>177800</xdr:colOff>
      <xdr:row>33</xdr:row>
      <xdr:rowOff>29210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505133"/>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107378</xdr:rowOff>
    </xdr:from>
    <xdr:to>
      <xdr:col>85</xdr:col>
      <xdr:colOff>177800</xdr:colOff>
      <xdr:row>34</xdr:row>
      <xdr:rowOff>37528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85805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7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18415</xdr:rowOff>
    </xdr:from>
    <xdr:to>
      <xdr:col>81</xdr:col>
      <xdr:colOff>101600</xdr:colOff>
      <xdr:row>32</xdr:row>
      <xdr:rowOff>120015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5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136542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28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147574</xdr:rowOff>
    </xdr:from>
    <xdr:to>
      <xdr:col>76</xdr:col>
      <xdr:colOff>165100</xdr:colOff>
      <xdr:row>33</xdr:row>
      <xdr:rowOff>77724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6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94251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4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149860</xdr:rowOff>
    </xdr:from>
    <xdr:to>
      <xdr:col>72</xdr:col>
      <xdr:colOff>38100</xdr:colOff>
      <xdr:row>33</xdr:row>
      <xdr:rowOff>80010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96537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4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139383</xdr:rowOff>
    </xdr:from>
    <xdr:to>
      <xdr:col>67</xdr:col>
      <xdr:colOff>101600</xdr:colOff>
      <xdr:row>32</xdr:row>
      <xdr:rowOff>69533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4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86060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2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55049</xdr:rowOff>
    </xdr:from>
    <xdr:to>
      <xdr:col>85</xdr:col>
      <xdr:colOff>127000</xdr:colOff>
      <xdr:row>52</xdr:row>
      <xdr:rowOff>88128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98999"/>
          <a:ext cx="838200" cy="20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88128</xdr:rowOff>
    </xdr:from>
    <xdr:to>
      <xdr:col>81</xdr:col>
      <xdr:colOff>50800</xdr:colOff>
      <xdr:row>52</xdr:row>
      <xdr:rowOff>153896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003528"/>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153896</xdr:rowOff>
    </xdr:from>
    <xdr:to>
      <xdr:col>76</xdr:col>
      <xdr:colOff>114300</xdr:colOff>
      <xdr:row>58</xdr:row>
      <xdr:rowOff>71189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069296"/>
          <a:ext cx="889000" cy="9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71189</xdr:rowOff>
    </xdr:from>
    <xdr:to>
      <xdr:col>71</xdr:col>
      <xdr:colOff>177800</xdr:colOff>
      <xdr:row>58</xdr:row>
      <xdr:rowOff>151176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15289"/>
          <a:ext cx="889000" cy="7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4249</xdr:rowOff>
    </xdr:from>
    <xdr:to>
      <xdr:col>85</xdr:col>
      <xdr:colOff>177800</xdr:colOff>
      <xdr:row>51</xdr:row>
      <xdr:rowOff>105849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7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90626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37328</xdr:rowOff>
    </xdr:from>
    <xdr:to>
      <xdr:col>81</xdr:col>
      <xdr:colOff>101600</xdr:colOff>
      <xdr:row>52</xdr:row>
      <xdr:rowOff>138928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9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155455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103096</xdr:rowOff>
    </xdr:from>
    <xdr:to>
      <xdr:col>76</xdr:col>
      <xdr:colOff>165100</xdr:colOff>
      <xdr:row>53</xdr:row>
      <xdr:rowOff>33246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0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49773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7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20389</xdr:rowOff>
    </xdr:from>
    <xdr:to>
      <xdr:col>72</xdr:col>
      <xdr:colOff>38100</xdr:colOff>
      <xdr:row>58</xdr:row>
      <xdr:rowOff>121989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138516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100376</xdr:rowOff>
    </xdr:from>
    <xdr:to>
      <xdr:col>67</xdr:col>
      <xdr:colOff>101600</xdr:colOff>
      <xdr:row>59</xdr:row>
      <xdr:rowOff>30526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21653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164337</xdr:rowOff>
    </xdr:from>
    <xdr:to>
      <xdr:col>85</xdr:col>
      <xdr:colOff>127000</xdr:colOff>
      <xdr:row>78</xdr:row>
      <xdr:rowOff>136017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365987"/>
          <a:ext cx="838200" cy="1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157353</xdr:rowOff>
    </xdr:from>
    <xdr:to>
      <xdr:col>81</xdr:col>
      <xdr:colOff>50800</xdr:colOff>
      <xdr:row>78</xdr:row>
      <xdr:rowOff>136017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187553"/>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91948</xdr:rowOff>
    </xdr:from>
    <xdr:to>
      <xdr:col>76</xdr:col>
      <xdr:colOff>114300</xdr:colOff>
      <xdr:row>76</xdr:row>
      <xdr:rowOff>157353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950698"/>
          <a:ext cx="889000" cy="2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154576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52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140589</xdr:rowOff>
    </xdr:from>
    <xdr:to>
      <xdr:col>71</xdr:col>
      <xdr:colOff>177800</xdr:colOff>
      <xdr:row>75</xdr:row>
      <xdr:rowOff>91948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827889"/>
          <a:ext cx="8890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155084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52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113537</xdr:rowOff>
    </xdr:from>
    <xdr:to>
      <xdr:col>85</xdr:col>
      <xdr:colOff>177800</xdr:colOff>
      <xdr:row>78</xdr:row>
      <xdr:rowOff>43687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136414</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85217</xdr:rowOff>
    </xdr:from>
    <xdr:to>
      <xdr:col>81</xdr:col>
      <xdr:colOff>101600</xdr:colOff>
      <xdr:row>79</xdr:row>
      <xdr:rowOff>15367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6494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551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106553</xdr:rowOff>
    </xdr:from>
    <xdr:to>
      <xdr:col>76</xdr:col>
      <xdr:colOff>165100</xdr:colOff>
      <xdr:row>77</xdr:row>
      <xdr:rowOff>36703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1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53230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9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41148</xdr:rowOff>
    </xdr:from>
    <xdr:to>
      <xdr:col>72</xdr:col>
      <xdr:colOff>38100</xdr:colOff>
      <xdr:row>75</xdr:row>
      <xdr:rowOff>142748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8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159275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89789</xdr:rowOff>
    </xdr:from>
    <xdr:to>
      <xdr:col>67</xdr:col>
      <xdr:colOff>101600</xdr:colOff>
      <xdr:row>75</xdr:row>
      <xdr:rowOff>19939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7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36466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255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138291</xdr:rowOff>
    </xdr:from>
    <xdr:to>
      <xdr:col>85</xdr:col>
      <xdr:colOff>127000</xdr:colOff>
      <xdr:row>95</xdr:row>
      <xdr:rowOff>145492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26041"/>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141872</xdr:rowOff>
    </xdr:from>
    <xdr:to>
      <xdr:col>81</xdr:col>
      <xdr:colOff>50800</xdr:colOff>
      <xdr:row>95</xdr:row>
      <xdr:rowOff>145492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296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167436</xdr:rowOff>
    </xdr:from>
    <xdr:to>
      <xdr:col>76</xdr:col>
      <xdr:colOff>114300</xdr:colOff>
      <xdr:row>95</xdr:row>
      <xdr:rowOff>141872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83736"/>
          <a:ext cx="889000" cy="1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167436</xdr:rowOff>
    </xdr:from>
    <xdr:to>
      <xdr:col>71</xdr:col>
      <xdr:colOff>177800</xdr:colOff>
      <xdr:row>95</xdr:row>
      <xdr:rowOff>61443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283736"/>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87491</xdr:rowOff>
    </xdr:from>
    <xdr:to>
      <xdr:col>85</xdr:col>
      <xdr:colOff>177800</xdr:colOff>
      <xdr:row>96</xdr:row>
      <xdr:rowOff>17641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65918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94692</xdr:rowOff>
    </xdr:from>
    <xdr:to>
      <xdr:col>81</xdr:col>
      <xdr:colOff>101600</xdr:colOff>
      <xdr:row>96</xdr:row>
      <xdr:rowOff>24842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91072</xdr:rowOff>
    </xdr:from>
    <xdr:to>
      <xdr:col>76</xdr:col>
      <xdr:colOff>165100</xdr:colOff>
      <xdr:row>96</xdr:row>
      <xdr:rowOff>21222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12349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116636</xdr:rowOff>
    </xdr:from>
    <xdr:to>
      <xdr:col>72</xdr:col>
      <xdr:colOff>38100</xdr:colOff>
      <xdr:row>95</xdr:row>
      <xdr:rowOff>46786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3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63313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10643</xdr:rowOff>
    </xdr:from>
    <xdr:to>
      <xdr:col>67</xdr:col>
      <xdr:colOff>101600</xdr:colOff>
      <xdr:row>95</xdr:row>
      <xdr:rowOff>112243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103370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112344</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770194"/>
          <a:ext cx="1269" cy="96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59021</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5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112344</xdr:rowOff>
    </xdr:from>
    <xdr:to>
      <xdr:col>116</xdr:col>
      <xdr:colOff>152400</xdr:colOff>
      <xdr:row>33</xdr:row>
      <xdr:rowOff>112344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77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2083</xdr:rowOff>
    </xdr:from>
    <xdr:to>
      <xdr:col>116</xdr:col>
      <xdr:colOff>63500</xdr:colOff>
      <xdr:row>37</xdr:row>
      <xdr:rowOff>73863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345733"/>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1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89814</xdr:rowOff>
    </xdr:from>
    <xdr:to>
      <xdr:col>116</xdr:col>
      <xdr:colOff>114300</xdr:colOff>
      <xdr:row>38</xdr:row>
      <xdr:rowOff>19965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161188</xdr:rowOff>
    </xdr:from>
    <xdr:to>
      <xdr:col>111</xdr:col>
      <xdr:colOff>177800</xdr:colOff>
      <xdr:row>37</xdr:row>
      <xdr:rowOff>2083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33338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66954</xdr:rowOff>
    </xdr:from>
    <xdr:to>
      <xdr:col>112</xdr:col>
      <xdr:colOff>38100</xdr:colOff>
      <xdr:row>37</xdr:row>
      <xdr:rowOff>168554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4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159681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5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96190</xdr:rowOff>
    </xdr:from>
    <xdr:to>
      <xdr:col>107</xdr:col>
      <xdr:colOff>50800</xdr:colOff>
      <xdr:row>36</xdr:row>
      <xdr:rowOff>161188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268390"/>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49733</xdr:rowOff>
    </xdr:from>
    <xdr:to>
      <xdr:col>107</xdr:col>
      <xdr:colOff>101600</xdr:colOff>
      <xdr:row>37</xdr:row>
      <xdr:rowOff>151333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39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142460</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4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90703</xdr:rowOff>
    </xdr:from>
    <xdr:to>
      <xdr:col>102</xdr:col>
      <xdr:colOff>114300</xdr:colOff>
      <xdr:row>36</xdr:row>
      <xdr:rowOff>96190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5405653"/>
          <a:ext cx="889000" cy="8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33426</xdr:rowOff>
    </xdr:from>
    <xdr:to>
      <xdr:col>102</xdr:col>
      <xdr:colOff>165100</xdr:colOff>
      <xdr:row>37</xdr:row>
      <xdr:rowOff>135026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126154</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163043</xdr:rowOff>
    </xdr:from>
    <xdr:to>
      <xdr:col>98</xdr:col>
      <xdr:colOff>38100</xdr:colOff>
      <xdr:row>37</xdr:row>
      <xdr:rowOff>93193</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84320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4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23063</xdr:rowOff>
    </xdr:from>
    <xdr:to>
      <xdr:col>116</xdr:col>
      <xdr:colOff>114300</xdr:colOff>
      <xdr:row>37</xdr:row>
      <xdr:rowOff>124663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45940</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2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122733</xdr:rowOff>
    </xdr:from>
    <xdr:to>
      <xdr:col>112</xdr:col>
      <xdr:colOff>38100</xdr:colOff>
      <xdr:row>37</xdr:row>
      <xdr:rowOff>52883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69410</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110388</xdr:rowOff>
    </xdr:from>
    <xdr:to>
      <xdr:col>107</xdr:col>
      <xdr:colOff>101600</xdr:colOff>
      <xdr:row>37</xdr:row>
      <xdr:rowOff>40538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57065</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60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45390</xdr:rowOff>
    </xdr:from>
    <xdr:to>
      <xdr:col>102</xdr:col>
      <xdr:colOff>165100</xdr:colOff>
      <xdr:row>36</xdr:row>
      <xdr:rowOff>146990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163517</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39903</xdr:rowOff>
    </xdr:from>
    <xdr:to>
      <xdr:col>98</xdr:col>
      <xdr:colOff>38100</xdr:colOff>
      <xdr:row>31</xdr:row>
      <xdr:rowOff>141503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53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158030</xdr:rowOff>
    </xdr:from>
    <xdr:ext cx="534377"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389111" y="513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・歳出総額は、昨年度比約</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億円の増となっているが、これは総務費が増加したことなどによるものである。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・総務費が平成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年度決算から増となっているが、これは保全整備基金から市庁舎整備基金への積替えによるものである。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・民生費は類似団体平均より低い状況が続いているが、これは他都市に比べて保護率や高齢化率が低い傾向にあることなどが要因と考えられる。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・土木費が平成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年度決算から減となっているが、これは復興事業に係る事業費の減少によるものである。</a:t>
          </a:r>
        </a:p>
        <a:p>
          <a:r>
            <a:rPr kumimoji="1" lang="ja-JP" altLang="en-US" sz="1300">
              <a:latin typeface="ＭＳ Ｐゴシック" panose="020B0600070205080204" pitchFamily="50" charset="-128"/>
              <a:ea typeface="ＭＳ Ｐゴシック" panose="020B0600070205080204" pitchFamily="50" charset="-128"/>
            </a:rPr>
            <a:t>・教育費が平成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年度決算から増となっているが、これは学校建設費の増加などによるものである。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年度決算から増となっているが、これは台風第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号の復旧事業費によるものである。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実質単年度収支に関する標準財政規模比が平成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1.87</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1.98</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0.95</a:t>
          </a:r>
          <a:r>
            <a:rPr kumimoji="1" lang="ja-JP" altLang="en-US" sz="1100">
              <a:latin typeface="ＭＳ ゴシック" pitchFamily="49" charset="-128"/>
              <a:ea typeface="ＭＳ ゴシック" pitchFamily="49" charset="-128"/>
            </a:rPr>
            <a:t>％、令和元年度</a:t>
          </a:r>
          <a:r>
            <a:rPr kumimoji="1" lang="en-US" altLang="ja-JP" sz="1100">
              <a:latin typeface="ＭＳ ゴシック" pitchFamily="49" charset="-128"/>
              <a:ea typeface="ＭＳ ゴシック" pitchFamily="49" charset="-128"/>
            </a:rPr>
            <a:t>0.25</a:t>
          </a:r>
          <a:r>
            <a:rPr kumimoji="1" lang="ja-JP" altLang="en-US" sz="1100">
              <a:latin typeface="ＭＳ ゴシック" pitchFamily="49" charset="-128"/>
              <a:ea typeface="ＭＳ ゴシック" pitchFamily="49" charset="-128"/>
            </a:rPr>
            <a:t>％と変動している。平成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億円と前年度と同程度であったが、財政調整基金残高の減少により、前年度比</a:t>
          </a:r>
          <a:r>
            <a:rPr kumimoji="1" lang="en-US" altLang="ja-JP" sz="1100">
              <a:latin typeface="ＭＳ ゴシック" pitchFamily="49" charset="-128"/>
              <a:ea typeface="ＭＳ ゴシック" pitchFamily="49" charset="-128"/>
            </a:rPr>
            <a:t>2.52</a:t>
          </a:r>
          <a:r>
            <a:rPr kumimoji="1" lang="ja-JP" altLang="en-US" sz="1100">
              <a:latin typeface="ＭＳ ゴシック" pitchFamily="49" charset="-128"/>
              <a:ea typeface="ＭＳ ゴシック" pitchFamily="49" charset="-128"/>
            </a:rPr>
            <a:t>ポイント低下となった。平成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億円と前年度と同程度であったが、財政調整基金残高の減少により、前年度比</a:t>
          </a:r>
          <a:r>
            <a:rPr kumimoji="1" lang="en-US" altLang="ja-JP" sz="1100">
              <a:latin typeface="ＭＳ ゴシック" pitchFamily="49" charset="-128"/>
              <a:ea typeface="ＭＳ ゴシック" pitchFamily="49" charset="-128"/>
            </a:rPr>
            <a:t>0.11</a:t>
          </a:r>
          <a:r>
            <a:rPr kumimoji="1" lang="ja-JP" altLang="en-US" sz="1100">
              <a:latin typeface="ＭＳ ゴシック" pitchFamily="49" charset="-128"/>
              <a:ea typeface="ＭＳ ゴシック" pitchFamily="49" charset="-128"/>
            </a:rPr>
            <a:t>ポイント低下となった。平成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億円と前年度と同程度であったが、財政調整基金取崩額の減少により、前年度比</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ポイント上昇した。令和元年度における実質収支は約</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億円となり、また、市税収入の増などによる財政調整基金の取崩額の減少により、実質単年度収支も黒字に改善している。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会計ごとの実質収支の黒字／赤字について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年度決算からは自動車運送事業会計のみ実質収支での赤字が発生している。（令和元年度の赤字額は▲</a:t>
          </a:r>
          <a:r>
            <a:rPr kumimoji="1" lang="en-US" altLang="ja-JP" sz="1400">
              <a:latin typeface="ＭＳ ゴシック" pitchFamily="49" charset="-128"/>
              <a:ea typeface="ＭＳ ゴシック" pitchFamily="49" charset="-128"/>
            </a:rPr>
            <a:t>291,933</a:t>
          </a:r>
          <a:r>
            <a:rPr kumimoji="1" lang="ja-JP" altLang="en-US" sz="1400">
              <a:latin typeface="ＭＳ ゴシック" pitchFamily="49" charset="-128"/>
              <a:ea typeface="ＭＳ ゴシック" pitchFamily="49" charset="-128"/>
            </a:rPr>
            <a:t>千円）</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年度との比較について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ポイント減少している。これは、下水道事業会計において企業債償還金の増加による資金剰余額の減少等によるものである。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529995776</v>
      </c>
      <c r="BO4" s="424"/>
      <c r="BP4" s="424"/>
      <c r="BQ4" s="424"/>
      <c r="BR4" s="424"/>
      <c r="BS4" s="424"/>
      <c r="BT4" s="424"/>
      <c r="BU4" s="425"/>
      <c r="BV4" s="423">
        <v>513230780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1.4</v>
      </c>
      <c r="CU4" s="608"/>
      <c r="CV4" s="608"/>
      <c r="CW4" s="608"/>
      <c r="CX4" s="608"/>
      <c r="CY4" s="608"/>
      <c r="CZ4" s="608"/>
      <c r="DA4" s="609"/>
      <c r="DB4" s="607">
        <v>1.2</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520569286</v>
      </c>
      <c r="BO5" s="429"/>
      <c r="BP5" s="429"/>
      <c r="BQ5" s="429"/>
      <c r="BR5" s="429"/>
      <c r="BS5" s="429"/>
      <c r="BT5" s="429"/>
      <c r="BU5" s="430"/>
      <c r="BV5" s="428">
        <v>499855712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98.7</v>
      </c>
      <c r="CU5" s="399"/>
      <c r="CV5" s="399"/>
      <c r="CW5" s="399"/>
      <c r="CX5" s="399"/>
      <c r="CY5" s="399"/>
      <c r="CZ5" s="399"/>
      <c r="DA5" s="400"/>
      <c r="DB5" s="398">
        <v>97.4</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9426490</v>
      </c>
      <c r="BO6" s="429"/>
      <c r="BP6" s="429"/>
      <c r="BQ6" s="429"/>
      <c r="BR6" s="429"/>
      <c r="BS6" s="429"/>
      <c r="BT6" s="429"/>
      <c r="BU6" s="430"/>
      <c r="BV6" s="428">
        <v>13375068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106.6</v>
      </c>
      <c r="CU6" s="582"/>
      <c r="CV6" s="582"/>
      <c r="CW6" s="582"/>
      <c r="CX6" s="582"/>
      <c r="CY6" s="582"/>
      <c r="CZ6" s="582"/>
      <c r="DA6" s="583"/>
      <c r="DB6" s="581">
        <v>106.8</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93</v>
      </c>
      <c r="AV7" s="486"/>
      <c r="AW7" s="486"/>
      <c r="AX7" s="486"/>
      <c r="AY7" s="408" t="s">
        <v>105</v>
      </c>
      <c r="AZ7" s="409"/>
      <c r="BA7" s="409"/>
      <c r="BB7" s="409"/>
      <c r="BC7" s="409"/>
      <c r="BD7" s="409"/>
      <c r="BE7" s="409"/>
      <c r="BF7" s="409"/>
      <c r="BG7" s="409"/>
      <c r="BH7" s="409"/>
      <c r="BI7" s="409"/>
      <c r="BJ7" s="409"/>
      <c r="BK7" s="409"/>
      <c r="BL7" s="409"/>
      <c r="BM7" s="410"/>
      <c r="BN7" s="428">
        <v>5607206</v>
      </c>
      <c r="BO7" s="429"/>
      <c r="BP7" s="429"/>
      <c r="BQ7" s="429"/>
      <c r="BR7" s="429"/>
      <c r="BS7" s="429"/>
      <c r="BT7" s="429"/>
      <c r="BU7" s="430"/>
      <c r="BV7" s="428">
        <v>10063826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276061307</v>
      </c>
      <c r="CU7" s="429"/>
      <c r="CV7" s="429"/>
      <c r="CW7" s="429"/>
      <c r="CX7" s="429"/>
      <c r="CY7" s="429"/>
      <c r="CZ7" s="429"/>
      <c r="DA7" s="430"/>
      <c r="DB7" s="428">
        <v>276712919</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101</v>
      </c>
      <c r="AV8" s="486"/>
      <c r="AW8" s="486"/>
      <c r="AX8" s="486"/>
      <c r="AY8" s="408" t="s">
        <v>108</v>
      </c>
      <c r="AZ8" s="409"/>
      <c r="BA8" s="409"/>
      <c r="BB8" s="409"/>
      <c r="BC8" s="409"/>
      <c r="BD8" s="409"/>
      <c r="BE8" s="409"/>
      <c r="BF8" s="409"/>
      <c r="BG8" s="409"/>
      <c r="BH8" s="409"/>
      <c r="BI8" s="409"/>
      <c r="BJ8" s="409"/>
      <c r="BK8" s="409"/>
      <c r="BL8" s="409"/>
      <c r="BM8" s="410"/>
      <c r="BN8" s="428">
        <v>3819284</v>
      </c>
      <c r="BO8" s="429"/>
      <c r="BP8" s="429"/>
      <c r="BQ8" s="429"/>
      <c r="BR8" s="429"/>
      <c r="BS8" s="429"/>
      <c r="BT8" s="429"/>
      <c r="BU8" s="430"/>
      <c r="BV8" s="428">
        <v>3311242</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0.91</v>
      </c>
      <c r="CU8" s="542"/>
      <c r="CV8" s="542"/>
      <c r="CW8" s="542"/>
      <c r="CX8" s="542"/>
      <c r="CY8" s="542"/>
      <c r="CZ8" s="542"/>
      <c r="DA8" s="543"/>
      <c r="DB8" s="541">
        <v>0.91</v>
      </c>
      <c r="DC8" s="542"/>
      <c r="DD8" s="542"/>
      <c r="DE8" s="542"/>
      <c r="DF8" s="542"/>
      <c r="DG8" s="542"/>
      <c r="DH8" s="542"/>
      <c r="DI8" s="543"/>
      <c r="DJ8" s="186"/>
      <c r="DK8" s="186"/>
      <c r="DL8" s="186"/>
      <c r="DM8" s="186"/>
      <c r="DN8" s="186"/>
      <c r="DO8" s="186"/>
    </row>
    <row r="9" spans="1:119" ht="18.75" customHeight="1" thickBot="1" x14ac:dyDescent="0.25">
      <c r="A9" s="187"/>
      <c r="B9" s="570" t="s">
        <v>110</v>
      </c>
      <c r="C9" s="571"/>
      <c r="D9" s="571"/>
      <c r="E9" s="571"/>
      <c r="F9" s="571"/>
      <c r="G9" s="571"/>
      <c r="H9" s="571"/>
      <c r="I9" s="571"/>
      <c r="J9" s="571"/>
      <c r="K9" s="491"/>
      <c r="L9" s="572" t="s">
        <v>111</v>
      </c>
      <c r="M9" s="573"/>
      <c r="N9" s="573"/>
      <c r="O9" s="573"/>
      <c r="P9" s="573"/>
      <c r="Q9" s="574"/>
      <c r="R9" s="575">
        <v>1082159</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508042</v>
      </c>
      <c r="BO9" s="429"/>
      <c r="BP9" s="429"/>
      <c r="BQ9" s="429"/>
      <c r="BR9" s="429"/>
      <c r="BS9" s="429"/>
      <c r="BT9" s="429"/>
      <c r="BU9" s="430"/>
      <c r="BV9" s="428">
        <v>-331258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16.100000000000001</v>
      </c>
      <c r="CU9" s="399"/>
      <c r="CV9" s="399"/>
      <c r="CW9" s="399"/>
      <c r="CX9" s="399"/>
      <c r="CY9" s="399"/>
      <c r="CZ9" s="399"/>
      <c r="DA9" s="400"/>
      <c r="DB9" s="398">
        <v>15.9</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117</v>
      </c>
      <c r="M10" s="402"/>
      <c r="N10" s="402"/>
      <c r="O10" s="402"/>
      <c r="P10" s="402"/>
      <c r="Q10" s="403"/>
      <c r="R10" s="404">
        <v>1045986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246493</v>
      </c>
      <c r="BO10" s="429"/>
      <c r="BP10" s="429"/>
      <c r="BQ10" s="429"/>
      <c r="BR10" s="429"/>
      <c r="BS10" s="429"/>
      <c r="BT10" s="429"/>
      <c r="BU10" s="430"/>
      <c r="BV10" s="428">
        <v>257824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13000</v>
      </c>
      <c r="BO11" s="429"/>
      <c r="BP11" s="429"/>
      <c r="BQ11" s="429"/>
      <c r="BR11" s="429"/>
      <c r="BS11" s="429"/>
      <c r="BT11" s="429"/>
      <c r="BU11" s="430"/>
      <c r="BV11" s="428">
        <v>22829</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1064060</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114</v>
      </c>
      <c r="AV12" s="486"/>
      <c r="AW12" s="486"/>
      <c r="AX12" s="486"/>
      <c r="AY12" s="408" t="s">
        <v>134</v>
      </c>
      <c r="AZ12" s="409"/>
      <c r="BA12" s="409"/>
      <c r="BB12" s="409"/>
      <c r="BC12" s="409"/>
      <c r="BD12" s="409"/>
      <c r="BE12" s="409"/>
      <c r="BF12" s="409"/>
      <c r="BG12" s="409"/>
      <c r="BH12" s="409"/>
      <c r="BI12" s="409"/>
      <c r="BJ12" s="409"/>
      <c r="BK12" s="409"/>
      <c r="BL12" s="409"/>
      <c r="BM12" s="410"/>
      <c r="BN12" s="428">
        <v>73472</v>
      </c>
      <c r="BO12" s="429"/>
      <c r="BP12" s="429"/>
      <c r="BQ12" s="429"/>
      <c r="BR12" s="429"/>
      <c r="BS12" s="429"/>
      <c r="BT12" s="429"/>
      <c r="BU12" s="430"/>
      <c r="BV12" s="428">
        <v>2591540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1049714</v>
      </c>
      <c r="S13" s="532"/>
      <c r="T13" s="532"/>
      <c r="U13" s="532"/>
      <c r="V13" s="533"/>
      <c r="W13" s="519" t="s">
        <v>138</v>
      </c>
      <c r="X13" s="441"/>
      <c r="Y13" s="441"/>
      <c r="Z13" s="441"/>
      <c r="AA13" s="441"/>
      <c r="AB13" s="442"/>
      <c r="AC13" s="404">
        <v>3717</v>
      </c>
      <c r="AD13" s="405"/>
      <c r="AE13" s="405"/>
      <c r="AF13" s="405"/>
      <c r="AG13" s="406"/>
      <c r="AH13" s="404">
        <v>4005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694063</v>
      </c>
      <c r="BO13" s="429"/>
      <c r="BP13" s="429"/>
      <c r="BQ13" s="429"/>
      <c r="BR13" s="429"/>
      <c r="BS13" s="429"/>
      <c r="BT13" s="429"/>
      <c r="BU13" s="430"/>
      <c r="BV13" s="428">
        <v>-2642145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7.2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1062585</v>
      </c>
      <c r="S14" s="532"/>
      <c r="T14" s="532"/>
      <c r="U14" s="532"/>
      <c r="V14" s="533"/>
      <c r="W14" s="534"/>
      <c r="X14" s="444"/>
      <c r="Y14" s="444"/>
      <c r="Z14" s="444"/>
      <c r="AA14" s="444"/>
      <c r="AB14" s="445"/>
      <c r="AC14" s="524">
        <v>0.8</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78.8</v>
      </c>
      <c r="CU14" s="536"/>
      <c r="CV14" s="536"/>
      <c r="CW14" s="536"/>
      <c r="CX14" s="536"/>
      <c r="CY14" s="536"/>
      <c r="CZ14" s="536"/>
      <c r="DA14" s="537"/>
      <c r="DB14" s="535">
        <v>85.5</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137</v>
      </c>
      <c r="N15" s="529"/>
      <c r="O15" s="529"/>
      <c r="P15" s="529"/>
      <c r="Q15" s="530"/>
      <c r="R15" s="531">
        <v>1049702</v>
      </c>
      <c r="S15" s="532"/>
      <c r="T15" s="532"/>
      <c r="U15" s="532"/>
      <c r="V15" s="533"/>
      <c r="W15" s="519" t="s">
        <v>145</v>
      </c>
      <c r="X15" s="441"/>
      <c r="Y15" s="441"/>
      <c r="Z15" s="441"/>
      <c r="AA15" s="441"/>
      <c r="AB15" s="442"/>
      <c r="AC15" s="404">
        <v>77038</v>
      </c>
      <c r="AD15" s="405"/>
      <c r="AE15" s="405"/>
      <c r="AF15" s="405"/>
      <c r="AG15" s="406"/>
      <c r="AH15" s="404">
        <v>67162</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187096362</v>
      </c>
      <c r="BO15" s="424"/>
      <c r="BP15" s="424"/>
      <c r="BQ15" s="424"/>
      <c r="BR15" s="424"/>
      <c r="BS15" s="424"/>
      <c r="BT15" s="424"/>
      <c r="BU15" s="425"/>
      <c r="BV15" s="423">
        <v>185534859</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16.5</v>
      </c>
      <c r="AD16" s="525"/>
      <c r="AE16" s="525"/>
      <c r="AF16" s="525"/>
      <c r="AG16" s="526"/>
      <c r="AH16" s="524">
        <v>15.1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206709285</v>
      </c>
      <c r="BO16" s="429"/>
      <c r="BP16" s="429"/>
      <c r="BQ16" s="429"/>
      <c r="BR16" s="429"/>
      <c r="BS16" s="429"/>
      <c r="BT16" s="429"/>
      <c r="BU16" s="430"/>
      <c r="BV16" s="428">
        <v>203860602</v>
      </c>
      <c r="BW16" s="429"/>
      <c r="BX16" s="429"/>
      <c r="BY16" s="429"/>
      <c r="BZ16" s="429"/>
      <c r="CA16" s="429"/>
      <c r="CB16" s="429"/>
      <c r="CC16" s="430"/>
      <c r="CD16" s="201"/>
      <c r="CE16" s="426" t="s">
        <v>151</v>
      </c>
      <c r="CF16" s="426"/>
      <c r="CG16" s="426"/>
      <c r="CH16" s="426"/>
      <c r="CI16" s="426"/>
      <c r="CJ16" s="426"/>
      <c r="CK16" s="426"/>
      <c r="CL16" s="426"/>
      <c r="CM16" s="426"/>
      <c r="CN16" s="426"/>
      <c r="CO16" s="426"/>
      <c r="CP16" s="426"/>
      <c r="CQ16" s="426"/>
      <c r="CR16" s="426"/>
      <c r="CS16" s="427"/>
      <c r="CT16" s="398">
        <v>4.3</v>
      </c>
      <c r="CU16" s="399"/>
      <c r="CV16" s="399"/>
      <c r="CW16" s="399"/>
      <c r="CX16" s="399"/>
      <c r="CY16" s="399"/>
      <c r="CZ16" s="399"/>
      <c r="DA16" s="400"/>
      <c r="DB16" s="398">
        <v>6.5</v>
      </c>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386007</v>
      </c>
      <c r="AD17" s="405"/>
      <c r="AE17" s="405"/>
      <c r="AF17" s="405"/>
      <c r="AG17" s="406"/>
      <c r="AH17" s="404">
        <v>372941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235716876</v>
      </c>
      <c r="BO17" s="429"/>
      <c r="BP17" s="429"/>
      <c r="BQ17" s="429"/>
      <c r="BR17" s="429"/>
      <c r="BS17" s="429"/>
      <c r="BT17" s="429"/>
      <c r="BU17" s="430"/>
      <c r="BV17" s="428">
        <v>233627647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156</v>
      </c>
      <c r="C18" s="491"/>
      <c r="D18" s="491"/>
      <c r="E18" s="492"/>
      <c r="F18" s="492"/>
      <c r="G18" s="492"/>
      <c r="H18" s="492"/>
      <c r="I18" s="492"/>
      <c r="J18" s="492"/>
      <c r="K18" s="492"/>
      <c r="L18" s="493">
        <v>786.35</v>
      </c>
      <c r="M18" s="493"/>
      <c r="N18" s="493"/>
      <c r="O18" s="493"/>
      <c r="P18" s="493"/>
      <c r="Q18" s="493"/>
      <c r="R18" s="494"/>
      <c r="S18" s="494"/>
      <c r="T18" s="494"/>
      <c r="U18" s="494"/>
      <c r="V18" s="495"/>
      <c r="W18" s="509"/>
      <c r="X18" s="510"/>
      <c r="Y18" s="510"/>
      <c r="Z18" s="510"/>
      <c r="AA18" s="510"/>
      <c r="AB18" s="520"/>
      <c r="AC18" s="392">
        <v>82.7</v>
      </c>
      <c r="AD18" s="393"/>
      <c r="AE18" s="393"/>
      <c r="AF18" s="393"/>
      <c r="AG18" s="496"/>
      <c r="AH18" s="392">
        <v>84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278230083</v>
      </c>
      <c r="BO18" s="429"/>
      <c r="BP18" s="429"/>
      <c r="BQ18" s="429"/>
      <c r="BR18" s="429"/>
      <c r="BS18" s="429"/>
      <c r="BT18" s="429"/>
      <c r="BU18" s="430"/>
      <c r="BV18" s="428">
        <v>273043302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158</v>
      </c>
      <c r="C19" s="491"/>
      <c r="D19" s="491"/>
      <c r="E19" s="492"/>
      <c r="F19" s="492"/>
      <c r="G19" s="492"/>
      <c r="H19" s="492"/>
      <c r="I19" s="492"/>
      <c r="J19" s="492"/>
      <c r="K19" s="492"/>
      <c r="L19" s="498">
        <v>1376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327646053</v>
      </c>
      <c r="BO19" s="429"/>
      <c r="BP19" s="429"/>
      <c r="BQ19" s="429"/>
      <c r="BR19" s="429"/>
      <c r="BS19" s="429"/>
      <c r="BT19" s="429"/>
      <c r="BU19" s="430"/>
      <c r="BV19" s="428">
        <v>331865881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160</v>
      </c>
      <c r="C20" s="491"/>
      <c r="D20" s="491"/>
      <c r="E20" s="492"/>
      <c r="F20" s="492"/>
      <c r="G20" s="492"/>
      <c r="H20" s="492"/>
      <c r="I20" s="492"/>
      <c r="J20" s="492"/>
      <c r="K20" s="492"/>
      <c r="L20" s="498">
        <v>498953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765194252</v>
      </c>
      <c r="BO23" s="429"/>
      <c r="BP23" s="429"/>
      <c r="BQ23" s="429"/>
      <c r="BR23" s="429"/>
      <c r="BS23" s="429"/>
      <c r="BT23" s="429"/>
      <c r="BU23" s="430"/>
      <c r="BV23" s="428">
        <v>767572650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169</v>
      </c>
      <c r="F24" s="402"/>
      <c r="G24" s="402"/>
      <c r="H24" s="402"/>
      <c r="I24" s="402"/>
      <c r="J24" s="402"/>
      <c r="K24" s="403"/>
      <c r="L24" s="404">
        <v>1</v>
      </c>
      <c r="M24" s="405"/>
      <c r="N24" s="405"/>
      <c r="O24" s="405"/>
      <c r="P24" s="406"/>
      <c r="Q24" s="404">
        <v>13100</v>
      </c>
      <c r="R24" s="405"/>
      <c r="S24" s="405"/>
      <c r="T24" s="405"/>
      <c r="U24" s="405"/>
      <c r="V24" s="406"/>
      <c r="W24" s="470"/>
      <c r="X24" s="461"/>
      <c r="Y24" s="462"/>
      <c r="Z24" s="401" t="s">
        <v>170</v>
      </c>
      <c r="AA24" s="402"/>
      <c r="AB24" s="402"/>
      <c r="AC24" s="402"/>
      <c r="AD24" s="402"/>
      <c r="AE24" s="402"/>
      <c r="AF24" s="402"/>
      <c r="AG24" s="403"/>
      <c r="AH24" s="404">
        <v>6570</v>
      </c>
      <c r="AI24" s="405"/>
      <c r="AJ24" s="405"/>
      <c r="AK24" s="405"/>
      <c r="AL24" s="406"/>
      <c r="AM24" s="404">
        <v>21227670</v>
      </c>
      <c r="AN24" s="405"/>
      <c r="AO24" s="405"/>
      <c r="AP24" s="405"/>
      <c r="AQ24" s="405"/>
      <c r="AR24" s="406"/>
      <c r="AS24" s="404">
        <v>3231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267126395</v>
      </c>
      <c r="BO24" s="429"/>
      <c r="BP24" s="429"/>
      <c r="BQ24" s="429"/>
      <c r="BR24" s="429"/>
      <c r="BS24" s="429"/>
      <c r="BT24" s="429"/>
      <c r="BU24" s="430"/>
      <c r="BV24" s="428">
        <v>284876375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172</v>
      </c>
      <c r="F25" s="402"/>
      <c r="G25" s="402"/>
      <c r="H25" s="402"/>
      <c r="I25" s="402"/>
      <c r="J25" s="402"/>
      <c r="K25" s="403"/>
      <c r="L25" s="404">
        <v>3</v>
      </c>
      <c r="M25" s="405"/>
      <c r="N25" s="405"/>
      <c r="O25" s="405"/>
      <c r="P25" s="406"/>
      <c r="Q25" s="404">
        <v>10200</v>
      </c>
      <c r="R25" s="405"/>
      <c r="S25" s="405"/>
      <c r="T25" s="405"/>
      <c r="U25" s="405"/>
      <c r="V25" s="406"/>
      <c r="W25" s="470"/>
      <c r="X25" s="461"/>
      <c r="Y25" s="462"/>
      <c r="Z25" s="401" t="s">
        <v>173</v>
      </c>
      <c r="AA25" s="402"/>
      <c r="AB25" s="402"/>
      <c r="AC25" s="402"/>
      <c r="AD25" s="402"/>
      <c r="AE25" s="402"/>
      <c r="AF25" s="402"/>
      <c r="AG25" s="403"/>
      <c r="AH25" s="404">
        <v>1103</v>
      </c>
      <c r="AI25" s="405"/>
      <c r="AJ25" s="405"/>
      <c r="AK25" s="405"/>
      <c r="AL25" s="406"/>
      <c r="AM25" s="404">
        <v>3502025</v>
      </c>
      <c r="AN25" s="405"/>
      <c r="AO25" s="405"/>
      <c r="AP25" s="405"/>
      <c r="AQ25" s="405"/>
      <c r="AR25" s="406"/>
      <c r="AS25" s="404">
        <v>3175</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112021196</v>
      </c>
      <c r="BO25" s="424"/>
      <c r="BP25" s="424"/>
      <c r="BQ25" s="424"/>
      <c r="BR25" s="424"/>
      <c r="BS25" s="424"/>
      <c r="BT25" s="424"/>
      <c r="BU25" s="425"/>
      <c r="BV25" s="423">
        <v>117569033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175</v>
      </c>
      <c r="F26" s="402"/>
      <c r="G26" s="402"/>
      <c r="H26" s="402"/>
      <c r="I26" s="402"/>
      <c r="J26" s="402"/>
      <c r="K26" s="403"/>
      <c r="L26" s="404">
        <v>1</v>
      </c>
      <c r="M26" s="405"/>
      <c r="N26" s="405"/>
      <c r="O26" s="405"/>
      <c r="P26" s="406"/>
      <c r="Q26" s="404">
        <v>8300</v>
      </c>
      <c r="R26" s="405"/>
      <c r="S26" s="405"/>
      <c r="T26" s="405"/>
      <c r="U26" s="405"/>
      <c r="V26" s="406"/>
      <c r="W26" s="470"/>
      <c r="X26" s="461"/>
      <c r="Y26" s="462"/>
      <c r="Z26" s="401" t="s">
        <v>176</v>
      </c>
      <c r="AA26" s="483"/>
      <c r="AB26" s="483"/>
      <c r="AC26" s="483"/>
      <c r="AD26" s="483"/>
      <c r="AE26" s="483"/>
      <c r="AF26" s="483"/>
      <c r="AG26" s="484"/>
      <c r="AH26" s="404">
        <v>434</v>
      </c>
      <c r="AI26" s="405"/>
      <c r="AJ26" s="405"/>
      <c r="AK26" s="405"/>
      <c r="AL26" s="406"/>
      <c r="AM26" s="404">
        <v>1531152</v>
      </c>
      <c r="AN26" s="405"/>
      <c r="AO26" s="405"/>
      <c r="AP26" s="405"/>
      <c r="AQ26" s="405"/>
      <c r="AR26" s="406"/>
      <c r="AS26" s="404">
        <v>3528</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v>2221653</v>
      </c>
      <c r="BO26" s="429"/>
      <c r="BP26" s="429"/>
      <c r="BQ26" s="429"/>
      <c r="BR26" s="429"/>
      <c r="BS26" s="429"/>
      <c r="BT26" s="429"/>
      <c r="BU26" s="430"/>
      <c r="BV26" s="428">
        <v>2136397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178</v>
      </c>
      <c r="F27" s="402"/>
      <c r="G27" s="402"/>
      <c r="H27" s="402"/>
      <c r="I27" s="402"/>
      <c r="J27" s="402"/>
      <c r="K27" s="403"/>
      <c r="L27" s="404">
        <v>1</v>
      </c>
      <c r="M27" s="405"/>
      <c r="N27" s="405"/>
      <c r="O27" s="405"/>
      <c r="P27" s="406"/>
      <c r="Q27" s="404">
        <v>10200</v>
      </c>
      <c r="R27" s="405"/>
      <c r="S27" s="405"/>
      <c r="T27" s="405"/>
      <c r="U27" s="405"/>
      <c r="V27" s="406"/>
      <c r="W27" s="470"/>
      <c r="X27" s="461"/>
      <c r="Y27" s="462"/>
      <c r="Z27" s="401" t="s">
        <v>179</v>
      </c>
      <c r="AA27" s="402"/>
      <c r="AB27" s="402"/>
      <c r="AC27" s="402"/>
      <c r="AD27" s="402"/>
      <c r="AE27" s="402"/>
      <c r="AF27" s="402"/>
      <c r="AG27" s="403"/>
      <c r="AH27" s="404">
        <v>5157</v>
      </c>
      <c r="AI27" s="405"/>
      <c r="AJ27" s="405"/>
      <c r="AK27" s="405"/>
      <c r="AL27" s="406"/>
      <c r="AM27" s="404">
        <v>18375606</v>
      </c>
      <c r="AN27" s="405"/>
      <c r="AO27" s="405"/>
      <c r="AP27" s="405"/>
      <c r="AQ27" s="405"/>
      <c r="AR27" s="406"/>
      <c r="AS27" s="404">
        <v>3563</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18464497</v>
      </c>
      <c r="BO27" s="432"/>
      <c r="BP27" s="432"/>
      <c r="BQ27" s="432"/>
      <c r="BR27" s="432"/>
      <c r="BS27" s="432"/>
      <c r="BT27" s="432"/>
      <c r="BU27" s="433"/>
      <c r="BV27" s="431">
        <v>18420797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181</v>
      </c>
      <c r="F28" s="402"/>
      <c r="G28" s="402"/>
      <c r="H28" s="402"/>
      <c r="I28" s="402"/>
      <c r="J28" s="402"/>
      <c r="K28" s="403"/>
      <c r="L28" s="404">
        <v>1</v>
      </c>
      <c r="M28" s="405"/>
      <c r="N28" s="405"/>
      <c r="O28" s="405"/>
      <c r="P28" s="406"/>
      <c r="Q28" s="404">
        <v>9100</v>
      </c>
      <c r="R28" s="405"/>
      <c r="S28" s="405"/>
      <c r="T28" s="405"/>
      <c r="U28" s="405"/>
      <c r="V28" s="406"/>
      <c r="W28" s="470"/>
      <c r="X28" s="461"/>
      <c r="Y28" s="462"/>
      <c r="Z28" s="401" t="s">
        <v>182</v>
      </c>
      <c r="AA28" s="402"/>
      <c r="AB28" s="402"/>
      <c r="AC28" s="402"/>
      <c r="AD28" s="402"/>
      <c r="AE28" s="402"/>
      <c r="AF28" s="402"/>
      <c r="AG28" s="403"/>
      <c r="AH28" s="404" t="s">
        <v>127</v>
      </c>
      <c r="AI28" s="405"/>
      <c r="AJ28" s="405"/>
      <c r="AK28" s="405"/>
      <c r="AL28" s="406"/>
      <c r="AM28" s="404" t="s">
        <v>183</v>
      </c>
      <c r="AN28" s="405"/>
      <c r="AO28" s="405"/>
      <c r="AP28" s="405"/>
      <c r="AQ28" s="405"/>
      <c r="AR28" s="406"/>
      <c r="AS28" s="404" t="s">
        <v>183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26567497</v>
      </c>
      <c r="BO28" s="424"/>
      <c r="BP28" s="424"/>
      <c r="BQ28" s="424"/>
      <c r="BR28" s="424"/>
      <c r="BS28" s="424"/>
      <c r="BT28" s="424"/>
      <c r="BU28" s="425"/>
      <c r="BV28" s="423">
        <v>24694476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185</v>
      </c>
      <c r="F29" s="402"/>
      <c r="G29" s="402"/>
      <c r="H29" s="402"/>
      <c r="I29" s="402"/>
      <c r="J29" s="402"/>
      <c r="K29" s="403"/>
      <c r="L29" s="404">
        <v>53</v>
      </c>
      <c r="M29" s="405"/>
      <c r="N29" s="405"/>
      <c r="O29" s="405"/>
      <c r="P29" s="406"/>
      <c r="Q29" s="404">
        <v>8400</v>
      </c>
      <c r="R29" s="405"/>
      <c r="S29" s="405"/>
      <c r="T29" s="405"/>
      <c r="U29" s="405"/>
      <c r="V29" s="406"/>
      <c r="W29" s="471"/>
      <c r="X29" s="472"/>
      <c r="Y29" s="473"/>
      <c r="Z29" s="401" t="s">
        <v>186</v>
      </c>
      <c r="AA29" s="402"/>
      <c r="AB29" s="402"/>
      <c r="AC29" s="402"/>
      <c r="AD29" s="402"/>
      <c r="AE29" s="402"/>
      <c r="AF29" s="402"/>
      <c r="AG29" s="403"/>
      <c r="AH29" s="404">
        <v>11727</v>
      </c>
      <c r="AI29" s="405"/>
      <c r="AJ29" s="405"/>
      <c r="AK29" s="405"/>
      <c r="AL29" s="406"/>
      <c r="AM29" s="404">
        <v>39603276</v>
      </c>
      <c r="AN29" s="405"/>
      <c r="AO29" s="405"/>
      <c r="AP29" s="405"/>
      <c r="AQ29" s="405"/>
      <c r="AR29" s="406"/>
      <c r="AS29" s="404">
        <v>3377</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7651688</v>
      </c>
      <c r="BO29" s="429"/>
      <c r="BP29" s="429"/>
      <c r="BQ29" s="429"/>
      <c r="BR29" s="429"/>
      <c r="BS29" s="429"/>
      <c r="BT29" s="429"/>
      <c r="BU29" s="430"/>
      <c r="BV29" s="428">
        <v>7373492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102.6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102189989</v>
      </c>
      <c r="BO30" s="432"/>
      <c r="BP30" s="432"/>
      <c r="BQ30" s="432"/>
      <c r="BR30" s="432"/>
      <c r="BS30" s="432"/>
      <c r="BT30" s="432"/>
      <c r="BU30" s="433"/>
      <c r="BV30" s="431">
        <v>107455578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195</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11</v>
      </c>
      <c r="AN34" s="387"/>
      <c r="AO34" s="386" t="str">
        <f>IF('各会計、関係団体の財政状況及び健全化判断比率'!B32="","",'各会計、関係団体の財政状況及び健全化判断比率'!B32)</f>
        <v>下水道事業会計</v>
      </c>
      <c r="AP34" s="386"/>
      <c r="AQ34" s="386"/>
      <c r="AR34" s="386"/>
      <c r="AS34" s="386"/>
      <c r="AT34" s="386"/>
      <c r="AU34" s="386"/>
      <c r="AV34" s="386"/>
      <c r="AW34" s="386"/>
      <c r="AX34" s="386"/>
      <c r="AY34" s="386"/>
      <c r="AZ34" s="386"/>
      <c r="BA34" s="386"/>
      <c r="BB34" s="386"/>
      <c r="BC34" s="386"/>
      <c r="BD34" s="214"/>
      <c r="BE34" s="387">
        <f>IF(BG34="","",MAX(C34:D43,U34:V43,AM34:AN43)+1)</f>
        <v>17</v>
      </c>
      <c r="BF34" s="387"/>
      <c r="BG34" s="386" t="str">
        <f>IF('各会計、関係団体の財政状況及び健全化判断比率'!B38="","",'各会計、関係団体の財政状況及び健全化判断比率'!B38)</f>
        <v>中央卸売市場事業特別会計</v>
      </c>
      <c r="BH34" s="386"/>
      <c r="BI34" s="386"/>
      <c r="BJ34" s="386"/>
      <c r="BK34" s="386"/>
      <c r="BL34" s="386"/>
      <c r="BM34" s="386"/>
      <c r="BN34" s="386"/>
      <c r="BO34" s="386"/>
      <c r="BP34" s="386"/>
      <c r="BQ34" s="386"/>
      <c r="BR34" s="386"/>
      <c r="BS34" s="386"/>
      <c r="BT34" s="386"/>
      <c r="BU34" s="386"/>
      <c r="BV34" s="214"/>
      <c r="BW34" s="387">
        <f>IF(BY34="","",MAX(C34:D43,U34:V43,AM34:AN43,BE34:BF43)+1)</f>
        <v>18</v>
      </c>
      <c r="BX34" s="387"/>
      <c r="BY34" s="386" t="str">
        <f>IF('各会計、関係団体の財政状況及び健全化判断比率'!B68="","",'各会計、関係団体の財政状況及び健全化判断比率'!B68)</f>
        <v>宮城県後期高齢者医療広域連合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（公財）仙台観光国際協会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都市改造事業特別会計</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駐車場事業特別会計</v>
      </c>
      <c r="X35" s="386"/>
      <c r="Y35" s="386"/>
      <c r="Z35" s="386"/>
      <c r="AA35" s="386"/>
      <c r="AB35" s="386"/>
      <c r="AC35" s="386"/>
      <c r="AD35" s="386"/>
      <c r="AE35" s="386"/>
      <c r="AF35" s="386"/>
      <c r="AG35" s="386"/>
      <c r="AH35" s="386"/>
      <c r="AI35" s="386"/>
      <c r="AJ35" s="386"/>
      <c r="AK35" s="386"/>
      <c r="AL35" s="214"/>
      <c r="AM35" s="387">
        <f t="shared" ref="AM35:AM43" si="0">IF(AO35="","",AM34+1)</f>
        <v>12</v>
      </c>
      <c r="AN35" s="387"/>
      <c r="AO35" s="386" t="str">
        <f>IF('各会計、関係団体の財政状況及び健全化判断比率'!B33="","",'各会計、関係団体の財政状況及び健全化判断比率'!B33)</f>
        <v>自動車運送事業会計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t="str">
        <f t="shared" ref="BW35:BW43" si="2">IF(BY35="","",BW34+1)</f>
        <v/>
      </c>
      <c r="BX35" s="387"/>
      <c r="BY35" s="386" t="str">
        <f>IF('各会計、関係団体の財政状況及び健全化判断比率'!B69="","",'各会計、関係団体の財政状況及び健全化判断比率'!B69)</f>
        <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（公財）仙台ひと・まち交流財団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公共用地先行取得事業特別会計</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f t="shared" si="0"/>
        <v>13</v>
      </c>
      <c r="AN36" s="387"/>
      <c r="AO36" s="386" t="str">
        <f>IF('各会計、関係団体の財政状況及び健全化判断比率'!B34="","",'各会計、関係団体の財政状況及び健全化判断比率'!B34)</f>
        <v>高速鉄道事業会計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（株）たいはっくる</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母子父子寡婦福祉資金貸付事業特別会計</v>
      </c>
      <c r="F37" s="386"/>
      <c r="G37" s="386"/>
      <c r="H37" s="386"/>
      <c r="I37" s="386"/>
      <c r="J37" s="386"/>
      <c r="K37" s="386"/>
      <c r="L37" s="386"/>
      <c r="M37" s="386"/>
      <c r="N37" s="386"/>
      <c r="O37" s="386"/>
      <c r="P37" s="386"/>
      <c r="Q37" s="386"/>
      <c r="R37" s="386"/>
      <c r="S37" s="386"/>
      <c r="T37" s="214"/>
      <c r="U37" s="387">
        <f t="shared" si="4"/>
        <v>10</v>
      </c>
      <c r="V37" s="387"/>
      <c r="W37" s="386" t="str">
        <f>IF('各会計、関係団体の財政状況及び健全化判断比率'!B31="","",'各会計、関係団体の財政状況及び健全化判断比率'!B31)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14"/>
      <c r="AM37" s="387">
        <f t="shared" si="0"/>
        <v>14</v>
      </c>
      <c r="AN37" s="387"/>
      <c r="AO37" s="386" t="str">
        <f>IF('各会計、関係団体の財政状況及び健全化判断比率'!B35="","",'各会計、関係団体の財政状況及び健全化判断比率'!B35)</f>
        <v>水道事業会計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（公財）せんだい男女共同参画財団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f t="shared" ref="C38:C43" si="5">IF(E38="","",C37+1)</f>
        <v>5</v>
      </c>
      <c r="D38" s="387"/>
      <c r="E38" s="386" t="str">
        <f>IF('各会計、関係団体の財政状況及び健全化判断比率'!B11="","",'各会計、関係団体の財政状況及び健全化判断比率'!B11)</f>
        <v>新墓園事業特別会計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15</v>
      </c>
      <c r="AN38" s="387"/>
      <c r="AO38" s="386" t="str">
        <f>IF('各会計、関係団体の財政状況及び健全化判断比率'!B36="","",'各会計、関係団体の財政状況及び健全化判断比率'!B36)</f>
        <v>ガス事業会計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（公財）仙台市スポーツ振興事業団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f t="shared" si="5"/>
        <v>6</v>
      </c>
      <c r="D39" s="387"/>
      <c r="E39" s="386" t="str">
        <f>IF('各会計、関係団体の財政状況及び健全化判断比率'!B12="","",'各会計、関係団体の財政状況及び健全化判断比率'!B12)</f>
        <v>公債管理特別会計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f t="shared" si="0"/>
        <v>16</v>
      </c>
      <c r="AN39" s="387"/>
      <c r="AO39" s="386" t="str">
        <f>IF('各会計、関係団体の財政状況及び健全化判断比率'!B37="","",'各会計、関係団体の財政状況及び健全化判断比率'!B37)</f>
        <v>病院事業会計</v>
      </c>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（公財）仙台市市民文化事業団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（公財）仙台フィルハーモニー管弦楽団</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仙台市社会福祉協議会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（福）緑仙会</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28</v>
      </c>
      <c r="CP43" s="387"/>
      <c r="CQ43" s="386" t="str">
        <f>IF('各会計、関係団体の財政状況及び健全化判断比率'!BS16="","",'各会計、関係団体の財政状況及び健全化判断比率'!BS16)</f>
        <v>（公財）仙台市健康福祉事業団</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wo/d5NLSfQp22RuO+lBkHWyOMz3pUhJc4MWaAffIQvzz6wsKBO5EOSlIW4OdF8skbqtyQXxw0zIf+6cdnFerw==" saltValue="n8Wax4II9qTEODjfAVlI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BE22" sqref="BE22"/>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10" t="s">
        <v>582</v>
      </c>
      <c r="D34" s="1210"/>
      <c r="E34" s="1211"/>
      <c r="F34" s="32" t="s">
        <v>583</v>
      </c>
      <c r="G34" s="33" t="s">
        <v>584</v>
      </c>
      <c r="H34" s="33" t="s">
        <v>585</v>
      </c>
      <c r="I34" s="33" t="s">
        <v>586</v>
      </c>
      <c r="J34" s="34" t="s">
        <v>587</v>
      </c>
      <c r="K34" s="22"/>
      <c r="L34" s="22"/>
      <c r="M34" s="22"/>
      <c r="N34" s="22"/>
      <c r="O34" s="22"/>
      <c r="P34" s="22"/>
    </row>
    <row r="35" spans="1:16" ht="39" customHeight="1" x14ac:dyDescent="0.2">
      <c r="A35" s="22"/>
      <c r="B35" s="35"/>
      <c r="C35" s="1204" t="s">
        <v>588</v>
      </c>
      <c r="D35" s="1205"/>
      <c r="E35" s="1206"/>
      <c r="F35" s="36">
        <v>5.99</v>
      </c>
      <c r="G35" s="37">
        <v>6.06</v>
      </c>
      <c r="H35" s="37">
        <v>5.6</v>
      </c>
      <c r="I35" s="37">
        <v>5.94</v>
      </c>
      <c r="J35" s="38">
        <v>5.66</v>
      </c>
      <c r="K35" s="22"/>
      <c r="L35" s="22"/>
      <c r="M35" s="22"/>
      <c r="N35" s="22"/>
      <c r="O35" s="22"/>
      <c r="P35" s="22"/>
    </row>
    <row r="36" spans="1:16" ht="39" customHeight="1" x14ac:dyDescent="0.2">
      <c r="A36" s="22"/>
      <c r="B36" s="35"/>
      <c r="C36" s="1204" t="s">
        <v>589</v>
      </c>
      <c r="D36" s="1205"/>
      <c r="E36" s="1206"/>
      <c r="F36" s="36">
        <v>4.21</v>
      </c>
      <c r="G36" s="37">
        <v>4.6100000000000003</v>
      </c>
      <c r="H36" s="37">
        <v>3.76</v>
      </c>
      <c r="I36" s="37">
        <v>3.32</v>
      </c>
      <c r="J36" s="38">
        <v>2.98</v>
      </c>
      <c r="K36" s="22"/>
      <c r="L36" s="22"/>
      <c r="M36" s="22"/>
      <c r="N36" s="22"/>
      <c r="O36" s="22"/>
      <c r="P36" s="22"/>
    </row>
    <row r="37" spans="1:16" ht="39" customHeight="1" x14ac:dyDescent="0.2">
      <c r="A37" s="22"/>
      <c r="B37" s="35"/>
      <c r="C37" s="1204" t="s">
        <v>590</v>
      </c>
      <c r="D37" s="1205"/>
      <c r="E37" s="1206"/>
      <c r="F37" s="36">
        <v>1.9</v>
      </c>
      <c r="G37" s="37">
        <v>2.2000000000000002</v>
      </c>
      <c r="H37" s="37">
        <v>1.34</v>
      </c>
      <c r="I37" s="37">
        <v>1.46</v>
      </c>
      <c r="J37" s="38">
        <v>1.69</v>
      </c>
      <c r="K37" s="22"/>
      <c r="L37" s="22"/>
      <c r="M37" s="22"/>
      <c r="N37" s="22"/>
      <c r="O37" s="22"/>
      <c r="P37" s="22"/>
    </row>
    <row r="38" spans="1:16" ht="39" customHeight="1" x14ac:dyDescent="0.2">
      <c r="A38" s="22"/>
      <c r="B38" s="35"/>
      <c r="C38" s="1204" t="s">
        <v>591</v>
      </c>
      <c r="D38" s="1205"/>
      <c r="E38" s="1206"/>
      <c r="F38" s="36">
        <v>1.33</v>
      </c>
      <c r="G38" s="37">
        <v>1.36</v>
      </c>
      <c r="H38" s="37">
        <v>1.3</v>
      </c>
      <c r="I38" s="37">
        <v>1.17</v>
      </c>
      <c r="J38" s="38">
        <v>1.35</v>
      </c>
      <c r="K38" s="22"/>
      <c r="L38" s="22"/>
      <c r="M38" s="22"/>
      <c r="N38" s="22"/>
      <c r="O38" s="22"/>
      <c r="P38" s="22"/>
    </row>
    <row r="39" spans="1:16" ht="39" customHeight="1" x14ac:dyDescent="0.2">
      <c r="A39" s="22"/>
      <c r="B39" s="35"/>
      <c r="C39" s="1204" t="s">
        <v>592</v>
      </c>
      <c r="D39" s="1205"/>
      <c r="E39" s="1206"/>
      <c r="F39" s="36">
        <v>1.74</v>
      </c>
      <c r="G39" s="37">
        <v>1.64</v>
      </c>
      <c r="H39" s="37">
        <v>1.06</v>
      </c>
      <c r="I39" s="37">
        <v>0.96</v>
      </c>
      <c r="J39" s="38">
        <v>0.98</v>
      </c>
      <c r="K39" s="22"/>
      <c r="L39" s="22"/>
      <c r="M39" s="22"/>
      <c r="N39" s="22"/>
      <c r="O39" s="22"/>
      <c r="P39" s="22"/>
    </row>
    <row r="40" spans="1:16" ht="39" customHeight="1" x14ac:dyDescent="0.2">
      <c r="A40" s="22"/>
      <c r="B40" s="35"/>
      <c r="C40" s="1204" t="s">
        <v>593</v>
      </c>
      <c r="D40" s="1205"/>
      <c r="E40" s="1206"/>
      <c r="F40" s="36">
        <v>0.51</v>
      </c>
      <c r="G40" s="37">
        <v>0.82</v>
      </c>
      <c r="H40" s="37">
        <v>0.96</v>
      </c>
      <c r="I40" s="37">
        <v>0.76</v>
      </c>
      <c r="J40" s="38">
        <v>0.67</v>
      </c>
      <c r="K40" s="22"/>
      <c r="L40" s="22"/>
      <c r="M40" s="22"/>
      <c r="N40" s="22"/>
      <c r="O40" s="22"/>
      <c r="P40" s="22"/>
    </row>
    <row r="41" spans="1:16" ht="39" customHeight="1" x14ac:dyDescent="0.2">
      <c r="A41" s="22"/>
      <c r="B41" s="35"/>
      <c r="C41" s="1204" t="s">
        <v>594</v>
      </c>
      <c r="D41" s="1205"/>
      <c r="E41" s="1206"/>
      <c r="F41" s="36">
        <v>1.1399999999999999</v>
      </c>
      <c r="G41" s="37">
        <v>1.26</v>
      </c>
      <c r="H41" s="37">
        <v>1.23</v>
      </c>
      <c r="I41" s="37">
        <v>7.0000000000000007E-2</v>
      </c>
      <c r="J41" s="38">
        <v>0.1</v>
      </c>
      <c r="K41" s="22"/>
      <c r="L41" s="22"/>
      <c r="M41" s="22"/>
      <c r="N41" s="22"/>
      <c r="O41" s="22"/>
      <c r="P41" s="22"/>
    </row>
    <row r="42" spans="1:16" ht="39" customHeight="1" x14ac:dyDescent="0.2">
      <c r="A42" s="22"/>
      <c r="B42" s="39"/>
      <c r="C42" s="1204" t="s">
        <v>595</v>
      </c>
      <c r="D42" s="1205"/>
      <c r="E42" s="1206"/>
      <c r="F42" s="36" t="s">
        <v>533</v>
      </c>
      <c r="G42" s="37" t="s">
        <v>533</v>
      </c>
      <c r="H42" s="37" t="s">
        <v>533</v>
      </c>
      <c r="I42" s="37" t="s">
        <v>533</v>
      </c>
      <c r="J42" s="38" t="s">
        <v>533</v>
      </c>
      <c r="K42" s="22"/>
      <c r="L42" s="22"/>
      <c r="M42" s="22"/>
      <c r="N42" s="22"/>
      <c r="O42" s="22"/>
      <c r="P42" s="22"/>
    </row>
    <row r="43" spans="1:16" ht="39" customHeight="1" thickBot="1" x14ac:dyDescent="0.25">
      <c r="A43" s="22"/>
      <c r="B43" s="40"/>
      <c r="C43" s="1207" t="s">
        <v>596</v>
      </c>
      <c r="D43" s="1208"/>
      <c r="E43" s="1209"/>
      <c r="F43" s="41">
        <v>0.14000000000000001</v>
      </c>
      <c r="G43" s="42">
        <v>0.04</v>
      </c>
      <c r="H43" s="42">
        <v>0.14000000000000001</v>
      </c>
      <c r="I43" s="42">
        <v>0.25</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0Jv/ciCoh4/cDyeRDo4O254nYvXC0453Ddarq4/GakV0GEgm99s8sG8B+arOMjj6HXtoQfvJ6myZZdowfxf7g==" saltValue="QfC+yykmrDmiG7KSPDDg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BE22" sqref="BE2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35688</v>
      </c>
      <c r="L45" s="60">
        <v>36459</v>
      </c>
      <c r="M45" s="60">
        <v>32495</v>
      </c>
      <c r="N45" s="60">
        <v>32212</v>
      </c>
      <c r="O45" s="61">
        <v>33938</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533</v>
      </c>
      <c r="L46" s="64" t="s">
        <v>533</v>
      </c>
      <c r="M46" s="64" t="s">
        <v>533</v>
      </c>
      <c r="N46" s="64" t="s">
        <v>533</v>
      </c>
      <c r="O46" s="65" t="s">
        <v>533</v>
      </c>
      <c r="P46" s="48"/>
      <c r="Q46" s="48"/>
      <c r="R46" s="48"/>
      <c r="S46" s="48"/>
      <c r="T46" s="48"/>
      <c r="U46" s="48"/>
    </row>
    <row r="47" spans="1:21" ht="30.75" customHeight="1" x14ac:dyDescent="0.2">
      <c r="A47" s="48"/>
      <c r="B47" s="1232"/>
      <c r="C47" s="1233"/>
      <c r="D47" s="62"/>
      <c r="E47" s="1214" t="s">
        <v>14</v>
      </c>
      <c r="F47" s="1214"/>
      <c r="G47" s="1214"/>
      <c r="H47" s="1214"/>
      <c r="I47" s="1214"/>
      <c r="J47" s="1215"/>
      <c r="K47" s="63">
        <v>20290</v>
      </c>
      <c r="L47" s="64">
        <v>21230</v>
      </c>
      <c r="M47" s="64">
        <v>22042</v>
      </c>
      <c r="N47" s="64">
        <v>23322</v>
      </c>
      <c r="O47" s="65">
        <v>23959</v>
      </c>
      <c r="P47" s="48"/>
      <c r="Q47" s="48"/>
      <c r="R47" s="48"/>
      <c r="S47" s="48"/>
      <c r="T47" s="48"/>
      <c r="U47" s="48"/>
    </row>
    <row r="48" spans="1:21" ht="30.75" customHeight="1" x14ac:dyDescent="0.2">
      <c r="A48" s="48"/>
      <c r="B48" s="1232"/>
      <c r="C48" s="1233"/>
      <c r="D48" s="62"/>
      <c r="E48" s="1214" t="s">
        <v>15</v>
      </c>
      <c r="F48" s="1214"/>
      <c r="G48" s="1214"/>
      <c r="H48" s="1214"/>
      <c r="I48" s="1214"/>
      <c r="J48" s="1215"/>
      <c r="K48" s="63">
        <v>10245</v>
      </c>
      <c r="L48" s="64">
        <v>9412</v>
      </c>
      <c r="M48" s="64">
        <v>8704</v>
      </c>
      <c r="N48" s="64">
        <v>8214</v>
      </c>
      <c r="O48" s="65">
        <v>7521</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533</v>
      </c>
      <c r="L49" s="64" t="s">
        <v>533</v>
      </c>
      <c r="M49" s="64" t="s">
        <v>533</v>
      </c>
      <c r="N49" s="64" t="s">
        <v>533</v>
      </c>
      <c r="O49" s="65" t="s">
        <v>533</v>
      </c>
      <c r="P49" s="48"/>
      <c r="Q49" s="48"/>
      <c r="R49" s="48"/>
      <c r="S49" s="48"/>
      <c r="T49" s="48"/>
      <c r="U49" s="48"/>
    </row>
    <row r="50" spans="1:21" ht="30.75" customHeight="1" x14ac:dyDescent="0.2">
      <c r="A50" s="48"/>
      <c r="B50" s="1232"/>
      <c r="C50" s="1233"/>
      <c r="D50" s="62"/>
      <c r="E50" s="1214" t="s">
        <v>17</v>
      </c>
      <c r="F50" s="1214"/>
      <c r="G50" s="1214"/>
      <c r="H50" s="1214"/>
      <c r="I50" s="1214"/>
      <c r="J50" s="1215"/>
      <c r="K50" s="63">
        <v>1389</v>
      </c>
      <c r="L50" s="64">
        <v>1658</v>
      </c>
      <c r="M50" s="64">
        <v>1724</v>
      </c>
      <c r="N50" s="64">
        <v>1671</v>
      </c>
      <c r="O50" s="65">
        <v>1523</v>
      </c>
      <c r="P50" s="48"/>
      <c r="Q50" s="48"/>
      <c r="R50" s="48"/>
      <c r="S50" s="48"/>
      <c r="T50" s="48"/>
      <c r="U50" s="48"/>
    </row>
    <row r="51" spans="1:21" ht="30.75" customHeight="1" x14ac:dyDescent="0.2">
      <c r="A51" s="48"/>
      <c r="B51" s="1234"/>
      <c r="C51" s="1235"/>
      <c r="D51" s="66"/>
      <c r="E51" s="1214" t="s">
        <v>18</v>
      </c>
      <c r="F51" s="1214"/>
      <c r="G51" s="1214"/>
      <c r="H51" s="1214"/>
      <c r="I51" s="1214"/>
      <c r="J51" s="1215"/>
      <c r="K51" s="63">
        <v>62</v>
      </c>
      <c r="L51" s="64">
        <v>5</v>
      </c>
      <c r="M51" s="64">
        <v>4</v>
      </c>
      <c r="N51" s="64">
        <v>4</v>
      </c>
      <c r="O51" s="65">
        <v>0</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49550</v>
      </c>
      <c r="L52" s="64">
        <v>49337</v>
      </c>
      <c r="M52" s="64">
        <v>50554</v>
      </c>
      <c r="N52" s="64">
        <v>50888</v>
      </c>
      <c r="O52" s="65">
        <v>51419</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18124</v>
      </c>
      <c r="L53" s="69">
        <v>19427</v>
      </c>
      <c r="M53" s="69">
        <v>14415</v>
      </c>
      <c r="N53" s="69">
        <v>14535</v>
      </c>
      <c r="O53" s="70">
        <v>15522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3">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2">
      <c r="B57" s="1220" t="s">
        <v>25</v>
      </c>
      <c r="C57" s="1221"/>
      <c r="D57" s="1224" t="s">
        <v>26</v>
      </c>
      <c r="E57" s="1225"/>
      <c r="F57" s="1225"/>
      <c r="G57" s="1225"/>
      <c r="H57" s="1225"/>
      <c r="I57" s="1225"/>
      <c r="J57" s="1226"/>
      <c r="K57" s="83">
        <v>87142</v>
      </c>
      <c r="L57" s="84">
        <v>90961</v>
      </c>
      <c r="M57" s="84">
        <v>84517</v>
      </c>
      <c r="N57" s="84">
        <v>90776</v>
      </c>
      <c r="O57" s="85">
        <v>97721</v>
      </c>
    </row>
    <row r="58" spans="1:21" ht="31.5" customHeight="1" thickBot="1" x14ac:dyDescent="0.25">
      <c r="B58" s="1222"/>
      <c r="C58" s="1223"/>
      <c r="D58" s="1227" t="s">
        <v>27</v>
      </c>
      <c r="E58" s="1228"/>
      <c r="F58" s="1228"/>
      <c r="G58" s="1228"/>
      <c r="H58" s="1228"/>
      <c r="I58" s="1228"/>
      <c r="J58" s="1229"/>
      <c r="K58" s="86">
        <v>76571</v>
      </c>
      <c r="L58" s="87">
        <v>79192</v>
      </c>
      <c r="M58" s="87">
        <v>81350</v>
      </c>
      <c r="N58" s="87">
        <v>87529</v>
      </c>
      <c r="O58" s="88">
        <v>94161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UTy+ZGZ2egWenUDDobwrg+/3b1/+ut+KfS5P21Hshv8dcwdQay5JbEYfElVwpOJ2Ajnj20Ylwmu/NPdQKTQg==" saltValue="lPNqcf7/uD9qVotq2h0S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BE22" sqref="BE22"/>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50" t="s">
        <v>30</v>
      </c>
      <c r="C41" s="1251"/>
      <c r="D41" s="102"/>
      <c r="E41" s="1252" t="s">
        <v>31</v>
      </c>
      <c r="F41" s="1252"/>
      <c r="G41" s="1252"/>
      <c r="H41" s="1253"/>
      <c r="I41" s="103">
        <v>875407</v>
      </c>
      <c r="J41" s="104">
        <v>869812</v>
      </c>
      <c r="K41" s="104">
        <v>875098</v>
      </c>
      <c r="L41" s="104">
        <v>878632</v>
      </c>
      <c r="M41" s="105">
        <v>873397</v>
      </c>
    </row>
    <row r="42" spans="2:13" ht="27.75" customHeight="1" x14ac:dyDescent="0.2">
      <c r="B42" s="1240"/>
      <c r="C42" s="1241"/>
      <c r="D42" s="106"/>
      <c r="E42" s="1244" t="s">
        <v>32</v>
      </c>
      <c r="F42" s="1244"/>
      <c r="G42" s="1244"/>
      <c r="H42" s="1245"/>
      <c r="I42" s="107">
        <v>19792</v>
      </c>
      <c r="J42" s="108">
        <v>22036</v>
      </c>
      <c r="K42" s="108">
        <v>19741</v>
      </c>
      <c r="L42" s="108">
        <v>17783</v>
      </c>
      <c r="M42" s="109">
        <v>16072</v>
      </c>
    </row>
    <row r="43" spans="2:13" ht="27.75" customHeight="1" x14ac:dyDescent="0.2">
      <c r="B43" s="1240"/>
      <c r="C43" s="1241"/>
      <c r="D43" s="106"/>
      <c r="E43" s="1244" t="s">
        <v>33</v>
      </c>
      <c r="F43" s="1244"/>
      <c r="G43" s="1244"/>
      <c r="H43" s="1245"/>
      <c r="I43" s="107">
        <v>139943</v>
      </c>
      <c r="J43" s="108">
        <v>124532</v>
      </c>
      <c r="K43" s="108">
        <v>111365</v>
      </c>
      <c r="L43" s="108">
        <v>101510</v>
      </c>
      <c r="M43" s="109">
        <v>92930</v>
      </c>
    </row>
    <row r="44" spans="2:13" ht="27.75" customHeight="1" x14ac:dyDescent="0.2">
      <c r="B44" s="1240"/>
      <c r="C44" s="1241"/>
      <c r="D44" s="106"/>
      <c r="E44" s="1244" t="s">
        <v>34</v>
      </c>
      <c r="F44" s="1244"/>
      <c r="G44" s="1244"/>
      <c r="H44" s="1245"/>
      <c r="I44" s="107" t="s">
        <v>533</v>
      </c>
      <c r="J44" s="108" t="s">
        <v>533</v>
      </c>
      <c r="K44" s="108" t="s">
        <v>533</v>
      </c>
      <c r="L44" s="108" t="s">
        <v>533</v>
      </c>
      <c r="M44" s="109" t="s">
        <v>533</v>
      </c>
    </row>
    <row r="45" spans="2:13" ht="27.75" customHeight="1" x14ac:dyDescent="0.2">
      <c r="B45" s="1240"/>
      <c r="C45" s="1241"/>
      <c r="D45" s="106"/>
      <c r="E45" s="1244" t="s">
        <v>35</v>
      </c>
      <c r="F45" s="1244"/>
      <c r="G45" s="1244"/>
      <c r="H45" s="1245"/>
      <c r="I45" s="107">
        <v>58551</v>
      </c>
      <c r="J45" s="108">
        <v>57774</v>
      </c>
      <c r="K45" s="108">
        <v>93339</v>
      </c>
      <c r="L45" s="108">
        <v>90132</v>
      </c>
      <c r="M45" s="109">
        <v>86149</v>
      </c>
    </row>
    <row r="46" spans="2:13" ht="27.75" customHeight="1" x14ac:dyDescent="0.2">
      <c r="B46" s="1240"/>
      <c r="C46" s="1241"/>
      <c r="D46" s="110"/>
      <c r="E46" s="1244" t="s">
        <v>36</v>
      </c>
      <c r="F46" s="1244"/>
      <c r="G46" s="1244"/>
      <c r="H46" s="1245"/>
      <c r="I46" s="107">
        <v>4706</v>
      </c>
      <c r="J46" s="108">
        <v>249</v>
      </c>
      <c r="K46" s="108">
        <v>391</v>
      </c>
      <c r="L46" s="108">
        <v>347</v>
      </c>
      <c r="M46" s="109">
        <v>516</v>
      </c>
    </row>
    <row r="47" spans="2:13" ht="27.75" customHeight="1" x14ac:dyDescent="0.2">
      <c r="B47" s="1240"/>
      <c r="C47" s="1241"/>
      <c r="D47" s="111"/>
      <c r="E47" s="1254" t="s">
        <v>37</v>
      </c>
      <c r="F47" s="1255"/>
      <c r="G47" s="1255"/>
      <c r="H47" s="1256"/>
      <c r="I47" s="107" t="s">
        <v>533</v>
      </c>
      <c r="J47" s="108" t="s">
        <v>533</v>
      </c>
      <c r="K47" s="108" t="s">
        <v>533</v>
      </c>
      <c r="L47" s="108" t="s">
        <v>533</v>
      </c>
      <c r="M47" s="109" t="s">
        <v>533</v>
      </c>
    </row>
    <row r="48" spans="2:13" ht="27.75" customHeight="1" x14ac:dyDescent="0.2">
      <c r="B48" s="1240"/>
      <c r="C48" s="1241"/>
      <c r="D48" s="106"/>
      <c r="E48" s="1244" t="s">
        <v>38</v>
      </c>
      <c r="F48" s="1244"/>
      <c r="G48" s="1244"/>
      <c r="H48" s="1245"/>
      <c r="I48" s="107" t="s">
        <v>533</v>
      </c>
      <c r="J48" s="108" t="s">
        <v>533</v>
      </c>
      <c r="K48" s="108" t="s">
        <v>533</v>
      </c>
      <c r="L48" s="108" t="s">
        <v>533</v>
      </c>
      <c r="M48" s="109" t="s">
        <v>533</v>
      </c>
    </row>
    <row r="49" spans="2:13" ht="27.75" customHeight="1" x14ac:dyDescent="0.2">
      <c r="B49" s="1242"/>
      <c r="C49" s="1243"/>
      <c r="D49" s="106"/>
      <c r="E49" s="1244" t="s">
        <v>39</v>
      </c>
      <c r="F49" s="1244"/>
      <c r="G49" s="1244"/>
      <c r="H49" s="1245"/>
      <c r="I49" s="107" t="s">
        <v>533</v>
      </c>
      <c r="J49" s="108" t="s">
        <v>533</v>
      </c>
      <c r="K49" s="108" t="s">
        <v>533</v>
      </c>
      <c r="L49" s="108" t="s">
        <v>533</v>
      </c>
      <c r="M49" s="109" t="s">
        <v>533</v>
      </c>
    </row>
    <row r="50" spans="2:13" ht="27.75" customHeight="1" x14ac:dyDescent="0.2">
      <c r="B50" s="1238" t="s">
        <v>40</v>
      </c>
      <c r="C50" s="1239"/>
      <c r="D50" s="112"/>
      <c r="E50" s="1244" t="s">
        <v>41</v>
      </c>
      <c r="F50" s="1244"/>
      <c r="G50" s="1244"/>
      <c r="H50" s="1245"/>
      <c r="I50" s="107">
        <v>214342</v>
      </c>
      <c r="J50" s="108">
        <v>224457</v>
      </c>
      <c r="K50" s="108">
        <v>229666</v>
      </c>
      <c r="L50" s="108">
        <v>238791</v>
      </c>
      <c r="M50" s="109">
        <v>235600</v>
      </c>
    </row>
    <row r="51" spans="2:13" ht="27.75" customHeight="1" x14ac:dyDescent="0.2">
      <c r="B51" s="1240"/>
      <c r="C51" s="1241"/>
      <c r="D51" s="106"/>
      <c r="E51" s="1244" t="s">
        <v>42</v>
      </c>
      <c r="F51" s="1244"/>
      <c r="G51" s="1244"/>
      <c r="H51" s="1245"/>
      <c r="I51" s="107">
        <v>130949</v>
      </c>
      <c r="J51" s="108">
        <v>129785</v>
      </c>
      <c r="K51" s="108">
        <v>131054</v>
      </c>
      <c r="L51" s="108">
        <v>132840</v>
      </c>
      <c r="M51" s="109">
        <v>134177</v>
      </c>
    </row>
    <row r="52" spans="2:13" ht="27.75" customHeight="1" x14ac:dyDescent="0.2">
      <c r="B52" s="1242"/>
      <c r="C52" s="1243"/>
      <c r="D52" s="106"/>
      <c r="E52" s="1244" t="s">
        <v>43</v>
      </c>
      <c r="F52" s="1244"/>
      <c r="G52" s="1244"/>
      <c r="H52" s="1245"/>
      <c r="I52" s="107">
        <v>506678</v>
      </c>
      <c r="J52" s="108">
        <v>500729</v>
      </c>
      <c r="K52" s="108">
        <v>497821</v>
      </c>
      <c r="L52" s="108">
        <v>510032</v>
      </c>
      <c r="M52" s="109">
        <v>508474</v>
      </c>
    </row>
    <row r="53" spans="2:13" ht="27.75" customHeight="1" thickBot="1" x14ac:dyDescent="0.25">
      <c r="B53" s="1246" t="s">
        <v>44</v>
      </c>
      <c r="C53" s="1247"/>
      <c r="D53" s="113"/>
      <c r="E53" s="1248" t="s">
        <v>45</v>
      </c>
      <c r="F53" s="1248"/>
      <c r="G53" s="1248"/>
      <c r="H53" s="1249"/>
      <c r="I53" s="114">
        <v>246431</v>
      </c>
      <c r="J53" s="115">
        <v>219434</v>
      </c>
      <c r="K53" s="115">
        <v>241394</v>
      </c>
      <c r="L53" s="115">
        <v>206741</v>
      </c>
      <c r="M53" s="116">
        <v>190813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LhEv1dXL0mt7rOk53Pd8LIireY7vtL/Aoz6j33ptBYYDqGdwMt7PYByLirYGTShG6IIfxr9b4KF9qKc2zb0CA==" saltValue="BqVqMGuC8aiBgS71Fr/k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BE22" sqref="BE2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576</v>
      </c>
      <c r="G54" s="125" t="s">
        <v>577</v>
      </c>
      <c r="H54" s="126" t="s">
        <v>578</v>
      </c>
    </row>
    <row r="55" spans="2:8" ht="52.5" customHeight="1" x14ac:dyDescent="0.2">
      <c r="B55" s="127"/>
      <c r="C55" s="1265" t="s">
        <v>48</v>
      </c>
      <c r="D55" s="1265"/>
      <c r="E55" s="1266"/>
      <c r="F55" s="128">
        <v>25228</v>
      </c>
      <c r="G55" s="128">
        <v>24694</v>
      </c>
      <c r="H55" s="129">
        <v>26567</v>
      </c>
    </row>
    <row r="56" spans="2:8" ht="52.5" customHeight="1" x14ac:dyDescent="0.2">
      <c r="B56" s="130"/>
      <c r="C56" s="1267" t="s">
        <v>49</v>
      </c>
      <c r="D56" s="1267"/>
      <c r="E56" s="1268"/>
      <c r="F56" s="131">
        <v>7636</v>
      </c>
      <c r="G56" s="131">
        <v>7373</v>
      </c>
      <c r="H56" s="132">
        <v>7652</v>
      </c>
    </row>
    <row r="57" spans="2:8" ht="53.25" customHeight="1" x14ac:dyDescent="0.2">
      <c r="B57" s="130"/>
      <c r="C57" s="1269" t="s">
        <v>50</v>
      </c>
      <c r="D57" s="1269"/>
      <c r="E57" s="1270"/>
      <c r="F57" s="133">
        <v>120103</v>
      </c>
      <c r="G57" s="133">
        <v>107456</v>
      </c>
      <c r="H57" s="134">
        <v>102190</v>
      </c>
    </row>
    <row r="58" spans="2:8" ht="45.75" customHeight="1" x14ac:dyDescent="0.2">
      <c r="B58" s="135"/>
      <c r="C58" s="1257" t="s">
        <v>636</v>
      </c>
      <c r="D58" s="1258"/>
      <c r="E58" s="1259"/>
      <c r="F58" s="136">
        <v>60631</v>
      </c>
      <c r="G58" s="136">
        <v>59114</v>
      </c>
      <c r="H58" s="137">
        <v>57614</v>
      </c>
    </row>
    <row r="59" spans="2:8" ht="45.75" customHeight="1" x14ac:dyDescent="0.2">
      <c r="B59" s="135"/>
      <c r="C59" s="1257" t="s">
        <v>637</v>
      </c>
      <c r="D59" s="1258"/>
      <c r="E59" s="1259"/>
      <c r="F59" s="136" t="s">
        <v>641</v>
      </c>
      <c r="G59" s="136" t="s">
        <v>641</v>
      </c>
      <c r="H59" s="137">
        <v>12324</v>
      </c>
    </row>
    <row r="60" spans="2:8" ht="45.75" customHeight="1" x14ac:dyDescent="0.2">
      <c r="B60" s="135"/>
      <c r="C60" s="1257" t="s">
        <v>638</v>
      </c>
      <c r="D60" s="1258"/>
      <c r="E60" s="1259"/>
      <c r="F60" s="136">
        <v>13394</v>
      </c>
      <c r="G60" s="136">
        <v>9965</v>
      </c>
      <c r="H60" s="137">
        <v>9238</v>
      </c>
    </row>
    <row r="61" spans="2:8" ht="45.75" customHeight="1" x14ac:dyDescent="0.2">
      <c r="B61" s="135"/>
      <c r="C61" s="1257" t="s">
        <v>639</v>
      </c>
      <c r="D61" s="1258"/>
      <c r="E61" s="1259"/>
      <c r="F61" s="136">
        <v>14840</v>
      </c>
      <c r="G61" s="136">
        <v>18007</v>
      </c>
      <c r="H61" s="137">
        <v>7508</v>
      </c>
    </row>
    <row r="62" spans="2:8" ht="45.75" customHeight="1" thickBot="1" x14ac:dyDescent="0.25">
      <c r="B62" s="138"/>
      <c r="C62" s="1260" t="s">
        <v>640</v>
      </c>
      <c r="D62" s="1261"/>
      <c r="E62" s="1262"/>
      <c r="F62" s="139">
        <v>23719</v>
      </c>
      <c r="G62" s="139">
        <v>12661</v>
      </c>
      <c r="H62" s="140">
        <v>7421</v>
      </c>
    </row>
    <row r="63" spans="2:8" ht="52.5" customHeight="1" thickBot="1" x14ac:dyDescent="0.25">
      <c r="B63" s="141"/>
      <c r="C63" s="1263" t="s">
        <v>51</v>
      </c>
      <c r="D63" s="1263"/>
      <c r="E63" s="1264"/>
      <c r="F63" s="142">
        <v>152967</v>
      </c>
      <c r="G63" s="142">
        <v>139524</v>
      </c>
      <c r="H63" s="143">
        <v>136409</v>
      </c>
    </row>
    <row r="64" spans="2:8" ht="15" customHeight="1" x14ac:dyDescent="0.2"/>
  </sheetData>
  <sheetProtection algorithmName="SHA-512" hashValue="bGJ02TW5t/tTarJ8UNxOutW0nJ/Ww0fayWz6cjzPzTAzIhKUcJh3Fdulo1fo8NWLYdtJRZaLPVm0KAjQThJHsg==" saltValue="Su4CGHoytUTsXSRj+eh5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FDA9B-5B19-4404-B3B0-7E7B1ABA91D5}">
  <sheetPr>
    <pageSetUpPr fitToPage="1"/>
  </sheetPr>
  <dimension ref="A1:WZM160"/>
  <sheetViews>
    <sheetView showGridLines="0" zoomScaleNormal="100" zoomScaleSheetLayoutView="55" workbookViewId="0">
      <selection activeCell="BE22" sqref="BE22"/>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657</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657</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5" x14ac:dyDescent="0.2">
      <c r="B22" s="1272"/>
      <c r="MM22" s="1326"/>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5" t="s">
        <v>656</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2"/>
      <c r="G42" s="1309"/>
      <c r="I42" s="1308"/>
      <c r="J42" s="1308"/>
      <c r="K42" s="1308"/>
      <c r="AM42" s="1309"/>
      <c r="AN42" s="1309" t="s">
        <v>652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655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650</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574</v>
      </c>
      <c r="BQ50" s="1281"/>
      <c r="BR50" s="1281"/>
      <c r="BS50" s="1281"/>
      <c r="BT50" s="1281"/>
      <c r="BU50" s="1281"/>
      <c r="BV50" s="1281"/>
      <c r="BW50" s="1281"/>
      <c r="BX50" s="1281" t="s">
        <v>575</v>
      </c>
      <c r="BY50" s="1281"/>
      <c r="BZ50" s="1281"/>
      <c r="CA50" s="1281"/>
      <c r="CB50" s="1281"/>
      <c r="CC50" s="1281"/>
      <c r="CD50" s="1281"/>
      <c r="CE50" s="1281"/>
      <c r="CF50" s="1281" t="s">
        <v>576</v>
      </c>
      <c r="CG50" s="1281"/>
      <c r="CH50" s="1281"/>
      <c r="CI50" s="1281"/>
      <c r="CJ50" s="1281"/>
      <c r="CK50" s="1281"/>
      <c r="CL50" s="1281"/>
      <c r="CM50" s="1281"/>
      <c r="CN50" s="1281" t="s">
        <v>577</v>
      </c>
      <c r="CO50" s="1281"/>
      <c r="CP50" s="1281"/>
      <c r="CQ50" s="1281"/>
      <c r="CR50" s="1281"/>
      <c r="CS50" s="1281"/>
      <c r="CT50" s="1281"/>
      <c r="CU50" s="1281"/>
      <c r="CV50" s="1281" t="s">
        <v>578</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649</v>
      </c>
      <c r="AO51" s="1280"/>
      <c r="AP51" s="1280"/>
      <c r="AQ51" s="1280"/>
      <c r="AR51" s="1280"/>
      <c r="AS51" s="1280"/>
      <c r="AT51" s="1280"/>
      <c r="AU51" s="1280"/>
      <c r="AV51" s="1280"/>
      <c r="AW51" s="1280"/>
      <c r="AX51" s="1280"/>
      <c r="AY51" s="1280"/>
      <c r="AZ51" s="1280"/>
      <c r="BA51" s="1280"/>
      <c r="BB51" s="1280" t="s">
        <v>647</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108.5</v>
      </c>
      <c r="BY51" s="1279"/>
      <c r="BZ51" s="1279"/>
      <c r="CA51" s="1279"/>
      <c r="CB51" s="1279"/>
      <c r="CC51" s="1279"/>
      <c r="CD51" s="1279"/>
      <c r="CE51" s="1279"/>
      <c r="CF51" s="1279">
        <v>101.1</v>
      </c>
      <c r="CG51" s="1279"/>
      <c r="CH51" s="1279"/>
      <c r="CI51" s="1279"/>
      <c r="CJ51" s="1279"/>
      <c r="CK51" s="1279"/>
      <c r="CL51" s="1279"/>
      <c r="CM51" s="1279"/>
      <c r="CN51" s="1279">
        <v>85.5</v>
      </c>
      <c r="CO51" s="1279"/>
      <c r="CP51" s="1279"/>
      <c r="CQ51" s="1279"/>
      <c r="CR51" s="1279"/>
      <c r="CS51" s="1279"/>
      <c r="CT51" s="1279"/>
      <c r="CU51" s="1279"/>
      <c r="CV51" s="1279">
        <v>78.8</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654</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60.9</v>
      </c>
      <c r="BY53" s="1279"/>
      <c r="BZ53" s="1279"/>
      <c r="CA53" s="1279"/>
      <c r="CB53" s="1279"/>
      <c r="CC53" s="1279"/>
      <c r="CD53" s="1279"/>
      <c r="CE53" s="1279"/>
      <c r="CF53" s="1279">
        <v>61.8</v>
      </c>
      <c r="CG53" s="1279"/>
      <c r="CH53" s="1279"/>
      <c r="CI53" s="1279"/>
      <c r="CJ53" s="1279"/>
      <c r="CK53" s="1279"/>
      <c r="CL53" s="1279"/>
      <c r="CM53" s="1279"/>
      <c r="CN53" s="1279">
        <v>62</v>
      </c>
      <c r="CO53" s="1279"/>
      <c r="CP53" s="1279"/>
      <c r="CQ53" s="1279"/>
      <c r="CR53" s="1279"/>
      <c r="CS53" s="1279"/>
      <c r="CT53" s="1279"/>
      <c r="CU53" s="1279"/>
      <c r="CV53" s="1279">
        <v>61.4</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648</v>
      </c>
      <c r="AO55" s="1281"/>
      <c r="AP55" s="1281"/>
      <c r="AQ55" s="1281"/>
      <c r="AR55" s="1281"/>
      <c r="AS55" s="1281"/>
      <c r="AT55" s="1281"/>
      <c r="AU55" s="1281"/>
      <c r="AV55" s="1281"/>
      <c r="AW55" s="1281"/>
      <c r="AX55" s="1281"/>
      <c r="AY55" s="1281"/>
      <c r="AZ55" s="1281"/>
      <c r="BA55" s="1281"/>
      <c r="BB55" s="1280" t="s">
        <v>647</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654</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653</v>
      </c>
    </row>
    <row r="64" spans="1:109" ht="13" x14ac:dyDescent="0.2">
      <c r="B64" s="1272"/>
      <c r="G64" s="1309"/>
      <c r="I64" s="1311"/>
      <c r="J64" s="1311"/>
      <c r="K64" s="1311"/>
      <c r="L64" s="1311"/>
      <c r="M64" s="1311"/>
      <c r="N64" s="1310"/>
      <c r="AM64" s="1309"/>
      <c r="AN64" s="1309" t="s">
        <v>652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651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650</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574</v>
      </c>
      <c r="BQ72" s="1281"/>
      <c r="BR72" s="1281"/>
      <c r="BS72" s="1281"/>
      <c r="BT72" s="1281"/>
      <c r="BU72" s="1281"/>
      <c r="BV72" s="1281"/>
      <c r="BW72" s="1281"/>
      <c r="BX72" s="1281" t="s">
        <v>575</v>
      </c>
      <c r="BY72" s="1281"/>
      <c r="BZ72" s="1281"/>
      <c r="CA72" s="1281"/>
      <c r="CB72" s="1281"/>
      <c r="CC72" s="1281"/>
      <c r="CD72" s="1281"/>
      <c r="CE72" s="1281"/>
      <c r="CF72" s="1281" t="s">
        <v>576</v>
      </c>
      <c r="CG72" s="1281"/>
      <c r="CH72" s="1281"/>
      <c r="CI72" s="1281"/>
      <c r="CJ72" s="1281"/>
      <c r="CK72" s="1281"/>
      <c r="CL72" s="1281"/>
      <c r="CM72" s="1281"/>
      <c r="CN72" s="1281" t="s">
        <v>577</v>
      </c>
      <c r="CO72" s="1281"/>
      <c r="CP72" s="1281"/>
      <c r="CQ72" s="1281"/>
      <c r="CR72" s="1281"/>
      <c r="CS72" s="1281"/>
      <c r="CT72" s="1281"/>
      <c r="CU72" s="1281"/>
      <c r="CV72" s="1281" t="s">
        <v>578</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649</v>
      </c>
      <c r="AO73" s="1280"/>
      <c r="AP73" s="1280"/>
      <c r="AQ73" s="1280"/>
      <c r="AR73" s="1280"/>
      <c r="AS73" s="1280"/>
      <c r="AT73" s="1280"/>
      <c r="AU73" s="1280"/>
      <c r="AV73" s="1280"/>
      <c r="AW73" s="1280"/>
      <c r="AX73" s="1280"/>
      <c r="AY73" s="1280"/>
      <c r="AZ73" s="1280"/>
      <c r="BA73" s="1280"/>
      <c r="BB73" s="1280" t="s">
        <v>647</v>
      </c>
      <c r="BC73" s="1280"/>
      <c r="BD73" s="1280"/>
      <c r="BE73" s="1280"/>
      <c r="BF73" s="1280"/>
      <c r="BG73" s="1280"/>
      <c r="BH73" s="1280"/>
      <c r="BI73" s="1280"/>
      <c r="BJ73" s="1280"/>
      <c r="BK73" s="1280"/>
      <c r="BL73" s="1280"/>
      <c r="BM73" s="1280"/>
      <c r="BN73" s="1280"/>
      <c r="BO73" s="1280"/>
      <c r="BP73" s="1279">
        <v>122.8</v>
      </c>
      <c r="BQ73" s="1279"/>
      <c r="BR73" s="1279"/>
      <c r="BS73" s="1279"/>
      <c r="BT73" s="1279"/>
      <c r="BU73" s="1279"/>
      <c r="BV73" s="1279"/>
      <c r="BW73" s="1279"/>
      <c r="BX73" s="1279">
        <v>108.5</v>
      </c>
      <c r="BY73" s="1279"/>
      <c r="BZ73" s="1279"/>
      <c r="CA73" s="1279"/>
      <c r="CB73" s="1279"/>
      <c r="CC73" s="1279"/>
      <c r="CD73" s="1279"/>
      <c r="CE73" s="1279"/>
      <c r="CF73" s="1279">
        <v>101.1</v>
      </c>
      <c r="CG73" s="1279"/>
      <c r="CH73" s="1279"/>
      <c r="CI73" s="1279"/>
      <c r="CJ73" s="1279"/>
      <c r="CK73" s="1279"/>
      <c r="CL73" s="1279"/>
      <c r="CM73" s="1279"/>
      <c r="CN73" s="1279">
        <v>85.5</v>
      </c>
      <c r="CO73" s="1279"/>
      <c r="CP73" s="1279"/>
      <c r="CQ73" s="1279"/>
      <c r="CR73" s="1279"/>
      <c r="CS73" s="1279"/>
      <c r="CT73" s="1279"/>
      <c r="CU73" s="1279"/>
      <c r="CV73" s="1279">
        <v>78.8</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646</v>
      </c>
      <c r="BC75" s="1280"/>
      <c r="BD75" s="1280"/>
      <c r="BE75" s="1280"/>
      <c r="BF75" s="1280"/>
      <c r="BG75" s="1280"/>
      <c r="BH75" s="1280"/>
      <c r="BI75" s="1280"/>
      <c r="BJ75" s="1280"/>
      <c r="BK75" s="1280"/>
      <c r="BL75" s="1280"/>
      <c r="BM75" s="1280"/>
      <c r="BN75" s="1280"/>
      <c r="BO75" s="1280"/>
      <c r="BP75" s="1279">
        <v>9.8000000000000007</v>
      </c>
      <c r="BQ75" s="1279"/>
      <c r="BR75" s="1279"/>
      <c r="BS75" s="1279"/>
      <c r="BT75" s="1279"/>
      <c r="BU75" s="1279"/>
      <c r="BV75" s="1279"/>
      <c r="BW75" s="1279"/>
      <c r="BX75" s="1279">
        <v>9.3000000000000007</v>
      </c>
      <c r="BY75" s="1279"/>
      <c r="BZ75" s="1279"/>
      <c r="CA75" s="1279"/>
      <c r="CB75" s="1279"/>
      <c r="CC75" s="1279"/>
      <c r="CD75" s="1279"/>
      <c r="CE75" s="1279"/>
      <c r="CF75" s="1279">
        <v>8.1999999999999993</v>
      </c>
      <c r="CG75" s="1279"/>
      <c r="CH75" s="1279"/>
      <c r="CI75" s="1279"/>
      <c r="CJ75" s="1279"/>
      <c r="CK75" s="1279"/>
      <c r="CL75" s="1279"/>
      <c r="CM75" s="1279"/>
      <c r="CN75" s="1279">
        <v>7.2</v>
      </c>
      <c r="CO75" s="1279"/>
      <c r="CP75" s="1279"/>
      <c r="CQ75" s="1279"/>
      <c r="CR75" s="1279"/>
      <c r="CS75" s="1279"/>
      <c r="CT75" s="1279"/>
      <c r="CU75" s="1279"/>
      <c r="CV75" s="1279">
        <v>6.1</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648</v>
      </c>
      <c r="AO77" s="1281"/>
      <c r="AP77" s="1281"/>
      <c r="AQ77" s="1281"/>
      <c r="AR77" s="1281"/>
      <c r="AS77" s="1281"/>
      <c r="AT77" s="1281"/>
      <c r="AU77" s="1281"/>
      <c r="AV77" s="1281"/>
      <c r="AW77" s="1281"/>
      <c r="AX77" s="1281"/>
      <c r="AY77" s="1281"/>
      <c r="AZ77" s="1281"/>
      <c r="BA77" s="1281"/>
      <c r="BB77" s="1280" t="s">
        <v>647</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646</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DF1BYoHJkOXzdYKWB/cxBOW/n9Yj35Uor3m47vP4+CkeHRXzzbZOnUs6jHD5RnnK3YBUCv6s6VdTk7JmuVRBEg==" saltValue="WwOeLbaKLT+ydPMwjTAeO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C291E-5A32-4FA3-96BC-F6EEC8C26735}">
  <sheetPr>
    <pageSetUpPr fitToPage="1"/>
  </sheetPr>
  <dimension ref="A1:DR125"/>
  <sheetViews>
    <sheetView showGridLines="0" zoomScaleNormal="100" zoomScaleSheetLayoutView="70" workbookViewId="0">
      <selection activeCell="BE22" sqref="BE22"/>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520</v>
      </c>
    </row>
  </sheetData>
  <sheetProtection algorithmName="SHA-512" hashValue="I53paexpkviCGVG7L7tXWuhT6tE3vEeiM1RdHHDEqgOLUsIyVAEIE5ZMSZm6v/RPIdG9SonvCNd57vo/xQDhJw==" saltValue="zd0BFumRz11bmIA8X5feu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4EE10-D0FC-4914-BB03-F04003E9D463}">
  <sheetPr>
    <pageSetUpPr fitToPage="1"/>
  </sheetPr>
  <dimension ref="A1:DR125"/>
  <sheetViews>
    <sheetView showGridLines="0" zoomScaleNormal="100" zoomScaleSheetLayoutView="55" workbookViewId="0">
      <selection activeCell="BE22" sqref="BE22"/>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520</v>
      </c>
    </row>
  </sheetData>
  <sheetProtection algorithmName="SHA-512" hashValue="8O/R767JN+YJQwtJYwzOlpOxmA3cjGdUct3VzUv+XuDxHYfKiFcFRJhKQ5dDVVv4k8TPYCc+BEsQshqkiRiulA==" saltValue="nKMLO0iT60Cs6Dt44NNAs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571</v>
      </c>
      <c r="G2" s="157"/>
      <c r="H2" s="158"/>
    </row>
    <row r="3" spans="1:8" x14ac:dyDescent="0.2">
      <c r="A3" s="154" t="s">
        <v>564</v>
      </c>
      <c r="B3" s="159"/>
      <c r="C3" s="160"/>
      <c r="D3" s="161">
        <v>89320</v>
      </c>
      <c r="E3" s="162"/>
      <c r="F3" s="163">
        <v>51898</v>
      </c>
      <c r="G3" s="164"/>
      <c r="H3" s="165"/>
    </row>
    <row r="4" spans="1:8" x14ac:dyDescent="0.2">
      <c r="A4" s="166"/>
      <c r="B4" s="167"/>
      <c r="C4" s="168"/>
      <c r="D4" s="169">
        <v>28189</v>
      </c>
      <c r="E4" s="170"/>
      <c r="F4" s="171">
        <v>25986</v>
      </c>
      <c r="G4" s="172"/>
      <c r="H4" s="173"/>
    </row>
    <row r="5" spans="1:8" x14ac:dyDescent="0.2">
      <c r="A5" s="154" t="s">
        <v>566</v>
      </c>
      <c r="B5" s="159"/>
      <c r="C5" s="160"/>
      <c r="D5" s="161">
        <v>54585</v>
      </c>
      <c r="E5" s="162"/>
      <c r="F5" s="163">
        <v>51684</v>
      </c>
      <c r="G5" s="164"/>
      <c r="H5" s="165"/>
    </row>
    <row r="6" spans="1:8" x14ac:dyDescent="0.2">
      <c r="A6" s="166"/>
      <c r="B6" s="167"/>
      <c r="C6" s="168"/>
      <c r="D6" s="169">
        <v>25168</v>
      </c>
      <c r="E6" s="170"/>
      <c r="F6" s="171">
        <v>26671</v>
      </c>
      <c r="G6" s="172"/>
      <c r="H6" s="173"/>
    </row>
    <row r="7" spans="1:8" x14ac:dyDescent="0.2">
      <c r="A7" s="154" t="s">
        <v>567</v>
      </c>
      <c r="B7" s="159"/>
      <c r="C7" s="160"/>
      <c r="D7" s="161">
        <v>56254</v>
      </c>
      <c r="E7" s="162"/>
      <c r="F7" s="163">
        <v>52897</v>
      </c>
      <c r="G7" s="164"/>
      <c r="H7" s="165"/>
    </row>
    <row r="8" spans="1:8" x14ac:dyDescent="0.2">
      <c r="A8" s="166"/>
      <c r="B8" s="167"/>
      <c r="C8" s="168"/>
      <c r="D8" s="169">
        <v>28545</v>
      </c>
      <c r="E8" s="170"/>
      <c r="F8" s="171">
        <v>27013</v>
      </c>
      <c r="G8" s="172"/>
      <c r="H8" s="173"/>
    </row>
    <row r="9" spans="1:8" x14ac:dyDescent="0.2">
      <c r="A9" s="154" t="s">
        <v>568</v>
      </c>
      <c r="B9" s="159"/>
      <c r="C9" s="160"/>
      <c r="D9" s="161">
        <v>57255</v>
      </c>
      <c r="E9" s="162"/>
      <c r="F9" s="163">
        <v>54945</v>
      </c>
      <c r="G9" s="164"/>
      <c r="H9" s="165"/>
    </row>
    <row r="10" spans="1:8" x14ac:dyDescent="0.2">
      <c r="A10" s="166"/>
      <c r="B10" s="167"/>
      <c r="C10" s="168"/>
      <c r="D10" s="169">
        <v>31450</v>
      </c>
      <c r="E10" s="170"/>
      <c r="F10" s="171">
        <v>29293</v>
      </c>
      <c r="G10" s="172"/>
      <c r="H10" s="173"/>
    </row>
    <row r="11" spans="1:8" x14ac:dyDescent="0.2">
      <c r="A11" s="154" t="s">
        <v>569</v>
      </c>
      <c r="B11" s="159"/>
      <c r="C11" s="160"/>
      <c r="D11" s="161">
        <v>51496</v>
      </c>
      <c r="E11" s="162"/>
      <c r="F11" s="163">
        <v>57132</v>
      </c>
      <c r="G11" s="164"/>
      <c r="H11" s="165"/>
    </row>
    <row r="12" spans="1:8" x14ac:dyDescent="0.2">
      <c r="A12" s="166"/>
      <c r="B12" s="167"/>
      <c r="C12" s="174"/>
      <c r="D12" s="169">
        <v>27502</v>
      </c>
      <c r="E12" s="170"/>
      <c r="F12" s="171">
        <v>30126</v>
      </c>
      <c r="G12" s="172"/>
      <c r="H12" s="173"/>
    </row>
    <row r="13" spans="1:8" x14ac:dyDescent="0.2">
      <c r="A13" s="154"/>
      <c r="B13" s="159"/>
      <c r="C13" s="175"/>
      <c r="D13" s="176">
        <v>61782</v>
      </c>
      <c r="E13" s="177"/>
      <c r="F13" s="178">
        <v>53711</v>
      </c>
      <c r="G13" s="179"/>
      <c r="H13" s="165"/>
    </row>
    <row r="14" spans="1:8" x14ac:dyDescent="0.2">
      <c r="A14" s="166"/>
      <c r="B14" s="167"/>
      <c r="C14" s="168"/>
      <c r="D14" s="169">
        <v>28171</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1.36</v>
      </c>
      <c r="C19" s="180">
        <f>ROUND(VALUE(SUBSTITUTE(実質収支比率等に係る経年分析!G$48,"▲","-")),2)</f>
        <v>1.39</v>
      </c>
      <c r="D19" s="180">
        <f>ROUND(VALUE(SUBSTITUTE(実質収支比率等に係る経年分析!H$48,"▲","-")),2)</f>
        <v>1.33</v>
      </c>
      <c r="E19" s="180">
        <f>ROUND(VALUE(SUBSTITUTE(実質収支比率等に係る経年分析!I$48,"▲","-")),2)</f>
        <v>1.2</v>
      </c>
      <c r="F19" s="180">
        <f>ROUND(VALUE(SUBSTITUTE(実質収支比率等に係る経年分析!J$48,"▲","-")),2)</f>
        <v>1.38</v>
      </c>
    </row>
    <row r="20" spans="1:11" x14ac:dyDescent="0.2">
      <c r="A20" s="180" t="s">
        <v>55</v>
      </c>
      <c r="B20" s="180">
        <f>ROUND(VALUE(SUBSTITUTE(実質収支比率等に係る経年分析!F$47,"▲","-")),2)</f>
        <v>13.61</v>
      </c>
      <c r="C20" s="180">
        <f>ROUND(VALUE(SUBSTITUTE(実質収支比率等に係る経年分析!G$47,"▲","-")),2)</f>
        <v>12.3</v>
      </c>
      <c r="D20" s="180">
        <f>ROUND(VALUE(SUBSTITUTE(実質収支比率等に係る経年分析!H$47,"▲","-")),2)</f>
        <v>9.1999999999999993</v>
      </c>
      <c r="E20" s="180">
        <f>ROUND(VALUE(SUBSTITUTE(実質収支比率等に係る経年分析!I$47,"▲","-")),2)</f>
        <v>8.92</v>
      </c>
      <c r="F20" s="180">
        <f>ROUND(VALUE(SUBSTITUTE(実質収支比率等に係る経年分析!J$47,"▲","-")),2)</f>
        <v>9.6199999999999992</v>
      </c>
    </row>
    <row r="21" spans="1:11" x14ac:dyDescent="0.2">
      <c r="A21" s="180" t="s">
        <v>56</v>
      </c>
      <c r="B21" s="180">
        <f>IF(ISNUMBER(VALUE(SUBSTITUTE(実質収支比率等に係る経年分析!F$49,"▲","-"))),ROUND(VALUE(SUBSTITUTE(実質収支比率等に係る経年分析!F$49,"▲","-")),2),NA())</f>
        <v>0.65</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-1.98</v>
      </c>
      <c r="E21" s="180">
        <f>IF(ISNUMBER(VALUE(SUBSTITUTE(実質収支比率等に係る経年分析!I$49,"▲","-"))),ROUND(VALUE(SUBSTITUTE(実質収支比率等に係る経年分析!I$49,"▲","-")),2),NA())</f>
        <v>-0.95</v>
      </c>
      <c r="F21" s="180">
        <f>IF(ISNUMBER(VALUE(SUBSTITUTE(実質収支比率等に係る経年分析!J$49,"▲","-"))),ROUND(VALUE(SUBSTITUTE(実質収支比率等に係る経年分析!J$49,"▲","-")),2),NA())</f>
        <v>0.25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1.1399999999999999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1.26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1.23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0.67</v>
      </c>
    </row>
    <row r="31" spans="1:11" x14ac:dyDescent="0.2">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0.98</v>
      </c>
    </row>
    <row r="32" spans="1:11" x14ac:dyDescent="0.2">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1.35</v>
      </c>
    </row>
    <row r="33" spans="1:16" x14ac:dyDescent="0.2">
      <c r="A33" s="181" t="str">
        <f>IF(連結実質赤字比率に係る赤字・黒字の構成分析!C$37="",NA(),連結実質赤字比率に係る赤字・黒字の構成分析!C$37)</f>
        <v>ガス事業会計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2.2000000000000002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5.66</v>
      </c>
    </row>
    <row r="36" spans="1:16" x14ac:dyDescent="0.2">
      <c r="A36" s="181" t="str">
        <f>IF(連結実質赤字比率に係る赤字・黒字の構成分析!C$34="",NA(),連結実質赤字比率に係る赤字・黒字の構成分析!C$34)</f>
        <v>自動車運送事業会計</v>
      </c>
      <c r="B36" s="181">
        <f>IF(ROUND(VALUE(SUBSTITUTE(連結実質赤字比率に係る赤字・黒字の構成分析!F$34,"▲", "-")), 2) &lt; 0, ABS(ROUND(VALUE(SUBSTITUTE(連結実質赤字比率に係る赤字・黒字の構成分析!F$34,"▲", "-")), 2)), NA())</f>
        <v>0.09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0.16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0.23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49550</v>
      </c>
      <c r="E42" s="182"/>
      <c r="F42" s="182"/>
      <c r="G42" s="182">
        <f>'実質公債費比率（分子）の構造'!L$52</f>
        <v>49337</v>
      </c>
      <c r="H42" s="182"/>
      <c r="I42" s="182"/>
      <c r="J42" s="182">
        <f>'実質公債費比率（分子）の構造'!M$52</f>
        <v>50554</v>
      </c>
      <c r="K42" s="182"/>
      <c r="L42" s="182"/>
      <c r="M42" s="182">
        <f>'実質公債費比率（分子）の構造'!N$52</f>
        <v>50888</v>
      </c>
      <c r="N42" s="182"/>
      <c r="O42" s="182"/>
      <c r="P42" s="182">
        <f>'実質公債費比率（分子）の構造'!O$52</f>
        <v>51419</v>
      </c>
    </row>
    <row r="43" spans="1:16" x14ac:dyDescent="0.2">
      <c r="A43" s="182" t="s">
        <v>18</v>
      </c>
      <c r="B43" s="182">
        <f>'実質公債費比率（分子）の構造'!K$51</f>
        <v>62</v>
      </c>
      <c r="C43" s="182"/>
      <c r="D43" s="182"/>
      <c r="E43" s="182">
        <f>'実質公債費比率（分子）の構造'!L$51</f>
        <v>5</v>
      </c>
      <c r="F43" s="182"/>
      <c r="G43" s="182"/>
      <c r="H43" s="182">
        <f>'実質公債費比率（分子）の構造'!M$51</f>
        <v>4</v>
      </c>
      <c r="I43" s="182"/>
      <c r="J43" s="182"/>
      <c r="K43" s="182">
        <f>'実質公債費比率（分子）の構造'!N$51</f>
        <v>4</v>
      </c>
      <c r="L43" s="182"/>
      <c r="M43" s="182"/>
      <c r="N43" s="182">
        <f>'実質公債費比率（分子）の構造'!O$51</f>
        <v>0</v>
      </c>
      <c r="O43" s="182"/>
      <c r="P43" s="182"/>
    </row>
    <row r="44" spans="1:16" x14ac:dyDescent="0.2">
      <c r="A44" s="182" t="s">
        <v>64</v>
      </c>
      <c r="B44" s="182">
        <f>'実質公債費比率（分子）の構造'!K$50</f>
        <v>1389</v>
      </c>
      <c r="C44" s="182"/>
      <c r="D44" s="182"/>
      <c r="E44" s="182">
        <f>'実質公債費比率（分子）の構造'!L$50</f>
        <v>1658</v>
      </c>
      <c r="F44" s="182"/>
      <c r="G44" s="182"/>
      <c r="H44" s="182">
        <f>'実質公債費比率（分子）の構造'!M$50</f>
        <v>1724</v>
      </c>
      <c r="I44" s="182"/>
      <c r="J44" s="182"/>
      <c r="K44" s="182">
        <f>'実質公債費比率（分子）の構造'!N$50</f>
        <v>1671</v>
      </c>
      <c r="L44" s="182"/>
      <c r="M44" s="182"/>
      <c r="N44" s="182">
        <f>'実質公債費比率（分子）の構造'!O$50</f>
        <v>1523</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10245</v>
      </c>
      <c r="C46" s="182"/>
      <c r="D46" s="182"/>
      <c r="E46" s="182">
        <f>'実質公債費比率（分子）の構造'!L$48</f>
        <v>9412</v>
      </c>
      <c r="F46" s="182"/>
      <c r="G46" s="182"/>
      <c r="H46" s="182">
        <f>'実質公債費比率（分子）の構造'!M$48</f>
        <v>8704</v>
      </c>
      <c r="I46" s="182"/>
      <c r="J46" s="182"/>
      <c r="K46" s="182">
        <f>'実質公債費比率（分子）の構造'!N$48</f>
        <v>8214</v>
      </c>
      <c r="L46" s="182"/>
      <c r="M46" s="182"/>
      <c r="N46" s="182">
        <f>'実質公債費比率（分子）の構造'!O$48</f>
        <v>7521</v>
      </c>
      <c r="O46" s="182"/>
      <c r="P46" s="182"/>
    </row>
    <row r="47" spans="1:16" x14ac:dyDescent="0.2">
      <c r="A47" s="182" t="s">
        <v>67</v>
      </c>
      <c r="B47" s="182">
        <f>'実質公債費比率（分子）の構造'!K$47</f>
        <v>20290</v>
      </c>
      <c r="C47" s="182"/>
      <c r="D47" s="182"/>
      <c r="E47" s="182">
        <f>'実質公債費比率（分子）の構造'!L$47</f>
        <v>21230</v>
      </c>
      <c r="F47" s="182"/>
      <c r="G47" s="182"/>
      <c r="H47" s="182">
        <f>'実質公債費比率（分子）の構造'!M$47</f>
        <v>22042</v>
      </c>
      <c r="I47" s="182"/>
      <c r="J47" s="182"/>
      <c r="K47" s="182">
        <f>'実質公債費比率（分子）の構造'!N$47</f>
        <v>23322</v>
      </c>
      <c r="L47" s="182"/>
      <c r="M47" s="182"/>
      <c r="N47" s="182">
        <f>'実質公債費比率（分子）の構造'!O$47</f>
        <v>23959</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35688</v>
      </c>
      <c r="C49" s="182"/>
      <c r="D49" s="182"/>
      <c r="E49" s="182">
        <f>'実質公債費比率（分子）の構造'!L$45</f>
        <v>36459</v>
      </c>
      <c r="F49" s="182"/>
      <c r="G49" s="182"/>
      <c r="H49" s="182">
        <f>'実質公債費比率（分子）の構造'!M$45</f>
        <v>32495</v>
      </c>
      <c r="I49" s="182"/>
      <c r="J49" s="182"/>
      <c r="K49" s="182">
        <f>'実質公債費比率（分子）の構造'!N$45</f>
        <v>32212</v>
      </c>
      <c r="L49" s="182"/>
      <c r="M49" s="182"/>
      <c r="N49" s="182">
        <f>'実質公債費比率（分子）の構造'!O$45</f>
        <v>33938</v>
      </c>
      <c r="O49" s="182"/>
      <c r="P49" s="182"/>
    </row>
    <row r="50" spans="1:16" x14ac:dyDescent="0.2">
      <c r="A50" s="182" t="s">
        <v>70</v>
      </c>
      <c r="B50" s="182" t="e">
        <f>NA()</f>
        <v>#N/A</v>
      </c>
      <c r="C50" s="182">
        <f>IF(ISNUMBER('実質公債費比率（分子）の構造'!K$53),'実質公債費比率（分子）の構造'!K$53,NA())</f>
        <v>18124</v>
      </c>
      <c r="D50" s="182" t="e">
        <f>NA()</f>
        <v>#N/A</v>
      </c>
      <c r="E50" s="182" t="e">
        <f>NA()</f>
        <v>#N/A</v>
      </c>
      <c r="F50" s="182">
        <f>IF(ISNUMBER('実質公債費比率（分子）の構造'!L$53),'実質公債費比率（分子）の構造'!L$53,NA())</f>
        <v>19427</v>
      </c>
      <c r="G50" s="182" t="e">
        <f>NA()</f>
        <v>#N/A</v>
      </c>
      <c r="H50" s="182" t="e">
        <f>NA()</f>
        <v>#N/A</v>
      </c>
      <c r="I50" s="182">
        <f>IF(ISNUMBER('実質公債費比率（分子）の構造'!M$53),'実質公債費比率（分子）の構造'!M$53,NA())</f>
        <v>14415</v>
      </c>
      <c r="J50" s="182" t="e">
        <f>NA()</f>
        <v>#N/A</v>
      </c>
      <c r="K50" s="182" t="e">
        <f>NA()</f>
        <v>#N/A</v>
      </c>
      <c r="L50" s="182">
        <f>IF(ISNUMBER('実質公債費比率（分子）の構造'!N$53),'実質公債費比率（分子）の構造'!N$53,NA())</f>
        <v>14535</v>
      </c>
      <c r="M50" s="182" t="e">
        <f>NA()</f>
        <v>#N/A</v>
      </c>
      <c r="N50" s="182" t="e">
        <f>NA()</f>
        <v>#N/A</v>
      </c>
      <c r="O50" s="182">
        <f>IF(ISNUMBER('実質公債費比率（分子）の構造'!O$53),'実質公債費比率（分子）の構造'!O$53,NA())</f>
        <v>15522</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506678</v>
      </c>
      <c r="E56" s="181"/>
      <c r="F56" s="181"/>
      <c r="G56" s="181">
        <f>'将来負担比率（分子）の構造'!J$52</f>
        <v>500729</v>
      </c>
      <c r="H56" s="181"/>
      <c r="I56" s="181"/>
      <c r="J56" s="181">
        <f>'将来負担比率（分子）の構造'!K$52</f>
        <v>497821</v>
      </c>
      <c r="K56" s="181"/>
      <c r="L56" s="181"/>
      <c r="M56" s="181">
        <f>'将来負担比率（分子）の構造'!L$52</f>
        <v>510032</v>
      </c>
      <c r="N56" s="181"/>
      <c r="O56" s="181"/>
      <c r="P56" s="181">
        <f>'将来負担比率（分子）の構造'!M$52</f>
        <v>508474</v>
      </c>
    </row>
    <row r="57" spans="1:16" x14ac:dyDescent="0.2">
      <c r="A57" s="181" t="s">
        <v>42</v>
      </c>
      <c r="B57" s="181"/>
      <c r="C57" s="181"/>
      <c r="D57" s="181">
        <f>'将来負担比率（分子）の構造'!I$51</f>
        <v>130949</v>
      </c>
      <c r="E57" s="181"/>
      <c r="F57" s="181"/>
      <c r="G57" s="181">
        <f>'将来負担比率（分子）の構造'!J$51</f>
        <v>129785</v>
      </c>
      <c r="H57" s="181"/>
      <c r="I57" s="181"/>
      <c r="J57" s="181">
        <f>'将来負担比率（分子）の構造'!K$51</f>
        <v>131054</v>
      </c>
      <c r="K57" s="181"/>
      <c r="L57" s="181"/>
      <c r="M57" s="181">
        <f>'将来負担比率（分子）の構造'!L$51</f>
        <v>132840</v>
      </c>
      <c r="N57" s="181"/>
      <c r="O57" s="181"/>
      <c r="P57" s="181">
        <f>'将来負担比率（分子）の構造'!M$51</f>
        <v>134177</v>
      </c>
    </row>
    <row r="58" spans="1:16" x14ac:dyDescent="0.2">
      <c r="A58" s="181" t="s">
        <v>41</v>
      </c>
      <c r="B58" s="181"/>
      <c r="C58" s="181"/>
      <c r="D58" s="181">
        <f>'将来負担比率（分子）の構造'!I$50</f>
        <v>214342</v>
      </c>
      <c r="E58" s="181"/>
      <c r="F58" s="181"/>
      <c r="G58" s="181">
        <f>'将来負担比率（分子）の構造'!J$50</f>
        <v>224457</v>
      </c>
      <c r="H58" s="181"/>
      <c r="I58" s="181"/>
      <c r="J58" s="181">
        <f>'将来負担比率（分子）の構造'!K$50</f>
        <v>229666</v>
      </c>
      <c r="K58" s="181"/>
      <c r="L58" s="181"/>
      <c r="M58" s="181">
        <f>'将来負担比率（分子）の構造'!L$50</f>
        <v>238791</v>
      </c>
      <c r="N58" s="181"/>
      <c r="O58" s="181"/>
      <c r="P58" s="181">
        <f>'将来負担比率（分子）の構造'!M$50</f>
        <v>235600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4706</v>
      </c>
      <c r="C61" s="181"/>
      <c r="D61" s="181"/>
      <c r="E61" s="181">
        <f>'将来負担比率（分子）の構造'!J$46</f>
        <v>249</v>
      </c>
      <c r="F61" s="181"/>
      <c r="G61" s="181"/>
      <c r="H61" s="181">
        <f>'将来負担比率（分子）の構造'!K$46</f>
        <v>391</v>
      </c>
      <c r="I61" s="181"/>
      <c r="J61" s="181"/>
      <c r="K61" s="181">
        <f>'将来負担比率（分子）の構造'!L$46</f>
        <v>347</v>
      </c>
      <c r="L61" s="181"/>
      <c r="M61" s="181"/>
      <c r="N61" s="181">
        <f>'将来負担比率（分子）の構造'!M$46</f>
        <v>516</v>
      </c>
      <c r="O61" s="181"/>
      <c r="P61" s="181"/>
    </row>
    <row r="62" spans="1:16" x14ac:dyDescent="0.2">
      <c r="A62" s="181" t="s">
        <v>35</v>
      </c>
      <c r="B62" s="181">
        <f>'将来負担比率（分子）の構造'!I$45</f>
        <v>58551</v>
      </c>
      <c r="C62" s="181"/>
      <c r="D62" s="181"/>
      <c r="E62" s="181">
        <f>'将来負担比率（分子）の構造'!J$45</f>
        <v>57774</v>
      </c>
      <c r="F62" s="181"/>
      <c r="G62" s="181"/>
      <c r="H62" s="181">
        <f>'将来負担比率（分子）の構造'!K$45</f>
        <v>93339</v>
      </c>
      <c r="I62" s="181"/>
      <c r="J62" s="181"/>
      <c r="K62" s="181">
        <f>'将来負担比率（分子）の構造'!L$45</f>
        <v>90132</v>
      </c>
      <c r="L62" s="181"/>
      <c r="M62" s="181"/>
      <c r="N62" s="181">
        <f>'将来負担比率（分子）の構造'!M$45</f>
        <v>86149</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139943</v>
      </c>
      <c r="C64" s="181"/>
      <c r="D64" s="181"/>
      <c r="E64" s="181">
        <f>'将来負担比率（分子）の構造'!J$43</f>
        <v>124532</v>
      </c>
      <c r="F64" s="181"/>
      <c r="G64" s="181"/>
      <c r="H64" s="181">
        <f>'将来負担比率（分子）の構造'!K$43</f>
        <v>111365</v>
      </c>
      <c r="I64" s="181"/>
      <c r="J64" s="181"/>
      <c r="K64" s="181">
        <f>'将来負担比率（分子）の構造'!L$43</f>
        <v>101510</v>
      </c>
      <c r="L64" s="181"/>
      <c r="M64" s="181"/>
      <c r="N64" s="181">
        <f>'将来負担比率（分子）の構造'!M$43</f>
        <v>92930</v>
      </c>
      <c r="O64" s="181"/>
      <c r="P64" s="181"/>
    </row>
    <row r="65" spans="1:16" x14ac:dyDescent="0.2">
      <c r="A65" s="181" t="s">
        <v>32</v>
      </c>
      <c r="B65" s="181">
        <f>'将来負担比率（分子）の構造'!I$42</f>
        <v>19792</v>
      </c>
      <c r="C65" s="181"/>
      <c r="D65" s="181"/>
      <c r="E65" s="181">
        <f>'将来負担比率（分子）の構造'!J$42</f>
        <v>22036</v>
      </c>
      <c r="F65" s="181"/>
      <c r="G65" s="181"/>
      <c r="H65" s="181">
        <f>'将来負担比率（分子）の構造'!K$42</f>
        <v>19741</v>
      </c>
      <c r="I65" s="181"/>
      <c r="J65" s="181"/>
      <c r="K65" s="181">
        <f>'将来負担比率（分子）の構造'!L$42</f>
        <v>17783</v>
      </c>
      <c r="L65" s="181"/>
      <c r="M65" s="181"/>
      <c r="N65" s="181">
        <f>'将来負担比率（分子）の構造'!M$42</f>
        <v>16072</v>
      </c>
      <c r="O65" s="181"/>
      <c r="P65" s="181"/>
    </row>
    <row r="66" spans="1:16" x14ac:dyDescent="0.2">
      <c r="A66" s="181" t="s">
        <v>31</v>
      </c>
      <c r="B66" s="181">
        <f>'将来負担比率（分子）の構造'!I$41</f>
        <v>875407</v>
      </c>
      <c r="C66" s="181"/>
      <c r="D66" s="181"/>
      <c r="E66" s="181">
        <f>'将来負担比率（分子）の構造'!J$41</f>
        <v>869812</v>
      </c>
      <c r="F66" s="181"/>
      <c r="G66" s="181"/>
      <c r="H66" s="181">
        <f>'将来負担比率（分子）の構造'!K$41</f>
        <v>875098</v>
      </c>
      <c r="I66" s="181"/>
      <c r="J66" s="181"/>
      <c r="K66" s="181">
        <f>'将来負担比率（分子）の構造'!L$41</f>
        <v>878632</v>
      </c>
      <c r="L66" s="181"/>
      <c r="M66" s="181"/>
      <c r="N66" s="181">
        <f>'将来負担比率（分子）の構造'!M$41</f>
        <v>873397</v>
      </c>
      <c r="O66" s="181"/>
      <c r="P66" s="181"/>
    </row>
    <row r="67" spans="1:16" x14ac:dyDescent="0.2">
      <c r="A67" s="181" t="s">
        <v>74</v>
      </c>
      <c r="B67" s="181" t="e">
        <f>NA()</f>
        <v>#N/A</v>
      </c>
      <c r="C67" s="181">
        <f>IF(ISNUMBER('将来負担比率（分子）の構造'!I$53), IF('将来負担比率（分子）の構造'!I$53 &lt; 0, 0, '将来負担比率（分子）の構造'!I$53), NA())</f>
        <v>246431</v>
      </c>
      <c r="D67" s="181" t="e">
        <f>NA()</f>
        <v>#N/A</v>
      </c>
      <c r="E67" s="181" t="e">
        <f>NA()</f>
        <v>#N/A</v>
      </c>
      <c r="F67" s="181">
        <f>IF(ISNUMBER('将来負担比率（分子）の構造'!J$53), IF('将来負担比率（分子）の構造'!J$53 &lt; 0, 0, '将来負担比率（分子）の構造'!J$53), NA())</f>
        <v>219434</v>
      </c>
      <c r="G67" s="181" t="e">
        <f>NA()</f>
        <v>#N/A</v>
      </c>
      <c r="H67" s="181" t="e">
        <f>NA()</f>
        <v>#N/A</v>
      </c>
      <c r="I67" s="181">
        <f>IF(ISNUMBER('将来負担比率（分子）の構造'!K$53), IF('将来負担比率（分子）の構造'!K$53 &lt; 0, 0, '将来負担比率（分子）の構造'!K$53), NA())</f>
        <v>241394</v>
      </c>
      <c r="J67" s="181" t="e">
        <f>NA()</f>
        <v>#N/A</v>
      </c>
      <c r="K67" s="181" t="e">
        <f>NA()</f>
        <v>#N/A</v>
      </c>
      <c r="L67" s="181">
        <f>IF(ISNUMBER('将来負担比率（分子）の構造'!L$53), IF('将来負担比率（分子）の構造'!L$53 &lt; 0, 0, '将来負担比率（分子）の構造'!L$53), NA())</f>
        <v>206741</v>
      </c>
      <c r="M67" s="181" t="e">
        <f>NA()</f>
        <v>#N/A</v>
      </c>
      <c r="N67" s="181" t="e">
        <f>NA()</f>
        <v>#N/A</v>
      </c>
      <c r="O67" s="181">
        <f>IF(ISNUMBER('将来負担比率（分子）の構造'!M$53), IF('将来負担比率（分子）の構造'!M$53 &lt; 0, 0, '将来負担比率（分子）の構造'!M$53), NA())</f>
        <v>190813</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25228</v>
      </c>
      <c r="C72" s="185">
        <f>基金残高に係る経年分析!G55</f>
        <v>24694</v>
      </c>
      <c r="D72" s="185">
        <f>基金残高に係る経年分析!H55</f>
        <v>26567</v>
      </c>
    </row>
    <row r="73" spans="1:16" x14ac:dyDescent="0.2">
      <c r="A73" s="184" t="s">
        <v>77</v>
      </c>
      <c r="B73" s="185">
        <f>基金残高に係る経年分析!F56</f>
        <v>7636</v>
      </c>
      <c r="C73" s="185">
        <f>基金残高に係る経年分析!G56</f>
        <v>7373</v>
      </c>
      <c r="D73" s="185">
        <f>基金残高に係る経年分析!H56</f>
        <v>7652</v>
      </c>
    </row>
    <row r="74" spans="1:16" x14ac:dyDescent="0.2">
      <c r="A74" s="184" t="s">
        <v>78</v>
      </c>
      <c r="B74" s="185">
        <f>基金残高に係る経年分析!F57</f>
        <v>120103</v>
      </c>
      <c r="C74" s="185">
        <f>基金残高に係る経年分析!G57</f>
        <v>107456</v>
      </c>
      <c r="D74" s="185">
        <f>基金残高に係る経年分析!H57</f>
        <v>102190</v>
      </c>
    </row>
  </sheetData>
  <sheetProtection algorithmName="SHA-512" hashValue="UslGYH2yHwjdYZi/OoSfrGoij+iptEAAR+jET0uP3J1NP9VO0zWdxrEftiQVDwD2JkQdjlmw/xunX7N666ELoA==" saltValue="PRnwwoKJSaR746FfUXlH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AP22" sqref="AP22:BF22"/>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225</v>
      </c>
      <c r="C5" s="707"/>
      <c r="D5" s="707"/>
      <c r="E5" s="707"/>
      <c r="F5" s="707"/>
      <c r="G5" s="707"/>
      <c r="H5" s="707"/>
      <c r="I5" s="707"/>
      <c r="J5" s="707"/>
      <c r="K5" s="707"/>
      <c r="L5" s="707"/>
      <c r="M5" s="707"/>
      <c r="N5" s="707"/>
      <c r="O5" s="707"/>
      <c r="P5" s="707"/>
      <c r="Q5" s="708"/>
      <c r="R5" s="695">
        <v>221797282</v>
      </c>
      <c r="S5" s="696"/>
      <c r="T5" s="696"/>
      <c r="U5" s="696"/>
      <c r="V5" s="696"/>
      <c r="W5" s="696"/>
      <c r="X5" s="696"/>
      <c r="Y5" s="739"/>
      <c r="Z5" s="757">
        <v>41.8</v>
      </c>
      <c r="AA5" s="757"/>
      <c r="AB5" s="757"/>
      <c r="AC5" s="757"/>
      <c r="AD5" s="758">
        <v>202872976</v>
      </c>
      <c r="AE5" s="758"/>
      <c r="AF5" s="758"/>
      <c r="AG5" s="758"/>
      <c r="AH5" s="758"/>
      <c r="AI5" s="758"/>
      <c r="AJ5" s="758"/>
      <c r="AK5" s="758"/>
      <c r="AL5" s="740">
        <v>77.7</v>
      </c>
      <c r="AM5" s="711"/>
      <c r="AN5" s="711"/>
      <c r="AO5" s="741"/>
      <c r="AP5" s="706" t="s">
        <v>226</v>
      </c>
      <c r="AQ5" s="707"/>
      <c r="AR5" s="707"/>
      <c r="AS5" s="707"/>
      <c r="AT5" s="707"/>
      <c r="AU5" s="707"/>
      <c r="AV5" s="707"/>
      <c r="AW5" s="707"/>
      <c r="AX5" s="707"/>
      <c r="AY5" s="707"/>
      <c r="AZ5" s="707"/>
      <c r="BA5" s="707"/>
      <c r="BB5" s="707"/>
      <c r="BC5" s="707"/>
      <c r="BD5" s="707"/>
      <c r="BE5" s="707"/>
      <c r="BF5" s="708"/>
      <c r="BG5" s="640">
        <v>200861895</v>
      </c>
      <c r="BH5" s="641"/>
      <c r="BI5" s="641"/>
      <c r="BJ5" s="641"/>
      <c r="BK5" s="641"/>
      <c r="BL5" s="641"/>
      <c r="BM5" s="641"/>
      <c r="BN5" s="642"/>
      <c r="BO5" s="677">
        <v>90.6</v>
      </c>
      <c r="BP5" s="677"/>
      <c r="BQ5" s="677"/>
      <c r="BR5" s="677"/>
      <c r="BS5" s="678">
        <v>3844630</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2">
      <c r="B6" s="637" t="s">
        <v>230</v>
      </c>
      <c r="C6" s="638"/>
      <c r="D6" s="638"/>
      <c r="E6" s="638"/>
      <c r="F6" s="638"/>
      <c r="G6" s="638"/>
      <c r="H6" s="638"/>
      <c r="I6" s="638"/>
      <c r="J6" s="638"/>
      <c r="K6" s="638"/>
      <c r="L6" s="638"/>
      <c r="M6" s="638"/>
      <c r="N6" s="638"/>
      <c r="O6" s="638"/>
      <c r="P6" s="638"/>
      <c r="Q6" s="639"/>
      <c r="R6" s="640">
        <v>3056684</v>
      </c>
      <c r="S6" s="641"/>
      <c r="T6" s="641"/>
      <c r="U6" s="641"/>
      <c r="V6" s="641"/>
      <c r="W6" s="641"/>
      <c r="X6" s="641"/>
      <c r="Y6" s="642"/>
      <c r="Z6" s="677">
        <v>0.6</v>
      </c>
      <c r="AA6" s="677"/>
      <c r="AB6" s="677"/>
      <c r="AC6" s="677"/>
      <c r="AD6" s="678">
        <v>3056684</v>
      </c>
      <c r="AE6" s="678"/>
      <c r="AF6" s="678"/>
      <c r="AG6" s="678"/>
      <c r="AH6" s="678"/>
      <c r="AI6" s="678"/>
      <c r="AJ6" s="678"/>
      <c r="AK6" s="678"/>
      <c r="AL6" s="643">
        <v>1.2</v>
      </c>
      <c r="AM6" s="644"/>
      <c r="AN6" s="644"/>
      <c r="AO6" s="679"/>
      <c r="AP6" s="637" t="s">
        <v>231</v>
      </c>
      <c r="AQ6" s="638"/>
      <c r="AR6" s="638"/>
      <c r="AS6" s="638"/>
      <c r="AT6" s="638"/>
      <c r="AU6" s="638"/>
      <c r="AV6" s="638"/>
      <c r="AW6" s="638"/>
      <c r="AX6" s="638"/>
      <c r="AY6" s="638"/>
      <c r="AZ6" s="638"/>
      <c r="BA6" s="638"/>
      <c r="BB6" s="638"/>
      <c r="BC6" s="638"/>
      <c r="BD6" s="638"/>
      <c r="BE6" s="638"/>
      <c r="BF6" s="639"/>
      <c r="BG6" s="640">
        <v>200861895</v>
      </c>
      <c r="BH6" s="641"/>
      <c r="BI6" s="641"/>
      <c r="BJ6" s="641"/>
      <c r="BK6" s="641"/>
      <c r="BL6" s="641"/>
      <c r="BM6" s="641"/>
      <c r="BN6" s="642"/>
      <c r="BO6" s="677">
        <v>90.6</v>
      </c>
      <c r="BP6" s="677"/>
      <c r="BQ6" s="677"/>
      <c r="BR6" s="677"/>
      <c r="BS6" s="678">
        <v>3844630</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1446201</v>
      </c>
      <c r="CS6" s="641"/>
      <c r="CT6" s="641"/>
      <c r="CU6" s="641"/>
      <c r="CV6" s="641"/>
      <c r="CW6" s="641"/>
      <c r="CX6" s="641"/>
      <c r="CY6" s="642"/>
      <c r="CZ6" s="740">
        <v>0.3</v>
      </c>
      <c r="DA6" s="711"/>
      <c r="DB6" s="711"/>
      <c r="DC6" s="743"/>
      <c r="DD6" s="646" t="s">
        <v>128</v>
      </c>
      <c r="DE6" s="641"/>
      <c r="DF6" s="641"/>
      <c r="DG6" s="641"/>
      <c r="DH6" s="641"/>
      <c r="DI6" s="641"/>
      <c r="DJ6" s="641"/>
      <c r="DK6" s="641"/>
      <c r="DL6" s="641"/>
      <c r="DM6" s="641"/>
      <c r="DN6" s="641"/>
      <c r="DO6" s="641"/>
      <c r="DP6" s="642"/>
      <c r="DQ6" s="646">
        <v>1446201</v>
      </c>
      <c r="DR6" s="641"/>
      <c r="DS6" s="641"/>
      <c r="DT6" s="641"/>
      <c r="DU6" s="641"/>
      <c r="DV6" s="641"/>
      <c r="DW6" s="641"/>
      <c r="DX6" s="641"/>
      <c r="DY6" s="641"/>
      <c r="DZ6" s="641"/>
      <c r="EA6" s="641"/>
      <c r="EB6" s="641"/>
      <c r="EC6" s="684"/>
    </row>
    <row r="7" spans="2:143" ht="11.25" customHeight="1" x14ac:dyDescent="0.2">
      <c r="B7" s="637" t="s">
        <v>233</v>
      </c>
      <c r="C7" s="638"/>
      <c r="D7" s="638"/>
      <c r="E7" s="638"/>
      <c r="F7" s="638"/>
      <c r="G7" s="638"/>
      <c r="H7" s="638"/>
      <c r="I7" s="638"/>
      <c r="J7" s="638"/>
      <c r="K7" s="638"/>
      <c r="L7" s="638"/>
      <c r="M7" s="638"/>
      <c r="N7" s="638"/>
      <c r="O7" s="638"/>
      <c r="P7" s="638"/>
      <c r="Q7" s="639"/>
      <c r="R7" s="640">
        <v>98311</v>
      </c>
      <c r="S7" s="641"/>
      <c r="T7" s="641"/>
      <c r="U7" s="641"/>
      <c r="V7" s="641"/>
      <c r="W7" s="641"/>
      <c r="X7" s="641"/>
      <c r="Y7" s="642"/>
      <c r="Z7" s="677">
        <v>0</v>
      </c>
      <c r="AA7" s="677"/>
      <c r="AB7" s="677"/>
      <c r="AC7" s="677"/>
      <c r="AD7" s="678">
        <v>98311</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116319918</v>
      </c>
      <c r="BH7" s="641"/>
      <c r="BI7" s="641"/>
      <c r="BJ7" s="641"/>
      <c r="BK7" s="641"/>
      <c r="BL7" s="641"/>
      <c r="BM7" s="641"/>
      <c r="BN7" s="642"/>
      <c r="BO7" s="677">
        <v>52.4</v>
      </c>
      <c r="BP7" s="677"/>
      <c r="BQ7" s="677"/>
      <c r="BR7" s="677"/>
      <c r="BS7" s="678">
        <v>3844630</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54674285</v>
      </c>
      <c r="CS7" s="641"/>
      <c r="CT7" s="641"/>
      <c r="CU7" s="641"/>
      <c r="CV7" s="641"/>
      <c r="CW7" s="641"/>
      <c r="CX7" s="641"/>
      <c r="CY7" s="642"/>
      <c r="CZ7" s="677">
        <v>10.5</v>
      </c>
      <c r="DA7" s="677"/>
      <c r="DB7" s="677"/>
      <c r="DC7" s="677"/>
      <c r="DD7" s="646">
        <v>2042300</v>
      </c>
      <c r="DE7" s="641"/>
      <c r="DF7" s="641"/>
      <c r="DG7" s="641"/>
      <c r="DH7" s="641"/>
      <c r="DI7" s="641"/>
      <c r="DJ7" s="641"/>
      <c r="DK7" s="641"/>
      <c r="DL7" s="641"/>
      <c r="DM7" s="641"/>
      <c r="DN7" s="641"/>
      <c r="DO7" s="641"/>
      <c r="DP7" s="642"/>
      <c r="DQ7" s="646">
        <v>35573115</v>
      </c>
      <c r="DR7" s="641"/>
      <c r="DS7" s="641"/>
      <c r="DT7" s="641"/>
      <c r="DU7" s="641"/>
      <c r="DV7" s="641"/>
      <c r="DW7" s="641"/>
      <c r="DX7" s="641"/>
      <c r="DY7" s="641"/>
      <c r="DZ7" s="641"/>
      <c r="EA7" s="641"/>
      <c r="EB7" s="641"/>
      <c r="EC7" s="684"/>
    </row>
    <row r="8" spans="2:143" ht="11.25" customHeight="1" x14ac:dyDescent="0.2">
      <c r="B8" s="637" t="s">
        <v>236</v>
      </c>
      <c r="C8" s="638"/>
      <c r="D8" s="638"/>
      <c r="E8" s="638"/>
      <c r="F8" s="638"/>
      <c r="G8" s="638"/>
      <c r="H8" s="638"/>
      <c r="I8" s="638"/>
      <c r="J8" s="638"/>
      <c r="K8" s="638"/>
      <c r="L8" s="638"/>
      <c r="M8" s="638"/>
      <c r="N8" s="638"/>
      <c r="O8" s="638"/>
      <c r="P8" s="638"/>
      <c r="Q8" s="639"/>
      <c r="R8" s="640">
        <v>477830</v>
      </c>
      <c r="S8" s="641"/>
      <c r="T8" s="641"/>
      <c r="U8" s="641"/>
      <c r="V8" s="641"/>
      <c r="W8" s="641"/>
      <c r="X8" s="641"/>
      <c r="Y8" s="642"/>
      <c r="Z8" s="677">
        <v>0.1</v>
      </c>
      <c r="AA8" s="677"/>
      <c r="AB8" s="677"/>
      <c r="AC8" s="677"/>
      <c r="AD8" s="678">
        <v>477830</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1895665</v>
      </c>
      <c r="BH8" s="641"/>
      <c r="BI8" s="641"/>
      <c r="BJ8" s="641"/>
      <c r="BK8" s="641"/>
      <c r="BL8" s="641"/>
      <c r="BM8" s="641"/>
      <c r="BN8" s="642"/>
      <c r="BO8" s="677">
        <v>0.9</v>
      </c>
      <c r="BP8" s="677"/>
      <c r="BQ8" s="677"/>
      <c r="BR8" s="677"/>
      <c r="BS8" s="646" t="s">
        <v>128</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172424535</v>
      </c>
      <c r="CS8" s="641"/>
      <c r="CT8" s="641"/>
      <c r="CU8" s="641"/>
      <c r="CV8" s="641"/>
      <c r="CW8" s="641"/>
      <c r="CX8" s="641"/>
      <c r="CY8" s="642"/>
      <c r="CZ8" s="677">
        <v>33.1</v>
      </c>
      <c r="DA8" s="677"/>
      <c r="DB8" s="677"/>
      <c r="DC8" s="677"/>
      <c r="DD8" s="646">
        <v>3751468</v>
      </c>
      <c r="DE8" s="641"/>
      <c r="DF8" s="641"/>
      <c r="DG8" s="641"/>
      <c r="DH8" s="641"/>
      <c r="DI8" s="641"/>
      <c r="DJ8" s="641"/>
      <c r="DK8" s="641"/>
      <c r="DL8" s="641"/>
      <c r="DM8" s="641"/>
      <c r="DN8" s="641"/>
      <c r="DO8" s="641"/>
      <c r="DP8" s="642"/>
      <c r="DQ8" s="646">
        <v>84294718</v>
      </c>
      <c r="DR8" s="641"/>
      <c r="DS8" s="641"/>
      <c r="DT8" s="641"/>
      <c r="DU8" s="641"/>
      <c r="DV8" s="641"/>
      <c r="DW8" s="641"/>
      <c r="DX8" s="641"/>
      <c r="DY8" s="641"/>
      <c r="DZ8" s="641"/>
      <c r="EA8" s="641"/>
      <c r="EB8" s="641"/>
      <c r="EC8" s="684"/>
    </row>
    <row r="9" spans="2:143" ht="11.25" customHeight="1" x14ac:dyDescent="0.2">
      <c r="B9" s="637" t="s">
        <v>239</v>
      </c>
      <c r="C9" s="638"/>
      <c r="D9" s="638"/>
      <c r="E9" s="638"/>
      <c r="F9" s="638"/>
      <c r="G9" s="638"/>
      <c r="H9" s="638"/>
      <c r="I9" s="638"/>
      <c r="J9" s="638"/>
      <c r="K9" s="638"/>
      <c r="L9" s="638"/>
      <c r="M9" s="638"/>
      <c r="N9" s="638"/>
      <c r="O9" s="638"/>
      <c r="P9" s="638"/>
      <c r="Q9" s="639"/>
      <c r="R9" s="640">
        <v>295419</v>
      </c>
      <c r="S9" s="641"/>
      <c r="T9" s="641"/>
      <c r="U9" s="641"/>
      <c r="V9" s="641"/>
      <c r="W9" s="641"/>
      <c r="X9" s="641"/>
      <c r="Y9" s="642"/>
      <c r="Z9" s="677">
        <v>0.1</v>
      </c>
      <c r="AA9" s="677"/>
      <c r="AB9" s="677"/>
      <c r="AC9" s="677"/>
      <c r="AD9" s="678">
        <v>295419</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88832268</v>
      </c>
      <c r="BH9" s="641"/>
      <c r="BI9" s="641"/>
      <c r="BJ9" s="641"/>
      <c r="BK9" s="641"/>
      <c r="BL9" s="641"/>
      <c r="BM9" s="641"/>
      <c r="BN9" s="642"/>
      <c r="BO9" s="677">
        <v>40.1</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34103583</v>
      </c>
      <c r="CS9" s="641"/>
      <c r="CT9" s="641"/>
      <c r="CU9" s="641"/>
      <c r="CV9" s="641"/>
      <c r="CW9" s="641"/>
      <c r="CX9" s="641"/>
      <c r="CY9" s="642"/>
      <c r="CZ9" s="677">
        <v>6.6</v>
      </c>
      <c r="DA9" s="677"/>
      <c r="DB9" s="677"/>
      <c r="DC9" s="677"/>
      <c r="DD9" s="646">
        <v>3792513</v>
      </c>
      <c r="DE9" s="641"/>
      <c r="DF9" s="641"/>
      <c r="DG9" s="641"/>
      <c r="DH9" s="641"/>
      <c r="DI9" s="641"/>
      <c r="DJ9" s="641"/>
      <c r="DK9" s="641"/>
      <c r="DL9" s="641"/>
      <c r="DM9" s="641"/>
      <c r="DN9" s="641"/>
      <c r="DO9" s="641"/>
      <c r="DP9" s="642"/>
      <c r="DQ9" s="646">
        <v>24794667</v>
      </c>
      <c r="DR9" s="641"/>
      <c r="DS9" s="641"/>
      <c r="DT9" s="641"/>
      <c r="DU9" s="641"/>
      <c r="DV9" s="641"/>
      <c r="DW9" s="641"/>
      <c r="DX9" s="641"/>
      <c r="DY9" s="641"/>
      <c r="DZ9" s="641"/>
      <c r="EA9" s="641"/>
      <c r="EB9" s="641"/>
      <c r="EC9" s="684"/>
    </row>
    <row r="10" spans="2:143" ht="11.25" customHeight="1" x14ac:dyDescent="0.2">
      <c r="B10" s="637" t="s">
        <v>243</v>
      </c>
      <c r="C10" s="638"/>
      <c r="D10" s="638"/>
      <c r="E10" s="638"/>
      <c r="F10" s="638"/>
      <c r="G10" s="638"/>
      <c r="H10" s="638"/>
      <c r="I10" s="638"/>
      <c r="J10" s="638"/>
      <c r="K10" s="638"/>
      <c r="L10" s="638"/>
      <c r="M10" s="638"/>
      <c r="N10" s="638"/>
      <c r="O10" s="638"/>
      <c r="P10" s="638"/>
      <c r="Q10" s="639"/>
      <c r="R10" s="640">
        <v>203621</v>
      </c>
      <c r="S10" s="641"/>
      <c r="T10" s="641"/>
      <c r="U10" s="641"/>
      <c r="V10" s="641"/>
      <c r="W10" s="641"/>
      <c r="X10" s="641"/>
      <c r="Y10" s="642"/>
      <c r="Z10" s="677">
        <v>0</v>
      </c>
      <c r="AA10" s="677"/>
      <c r="AB10" s="677"/>
      <c r="AC10" s="677"/>
      <c r="AD10" s="678">
        <v>203621</v>
      </c>
      <c r="AE10" s="678"/>
      <c r="AF10" s="678"/>
      <c r="AG10" s="678"/>
      <c r="AH10" s="678"/>
      <c r="AI10" s="678"/>
      <c r="AJ10" s="678"/>
      <c r="AK10" s="678"/>
      <c r="AL10" s="643">
        <v>0.1</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5357190</v>
      </c>
      <c r="BH10" s="641"/>
      <c r="BI10" s="641"/>
      <c r="BJ10" s="641"/>
      <c r="BK10" s="641"/>
      <c r="BL10" s="641"/>
      <c r="BM10" s="641"/>
      <c r="BN10" s="642"/>
      <c r="BO10" s="677">
        <v>2.4</v>
      </c>
      <c r="BP10" s="677"/>
      <c r="BQ10" s="677"/>
      <c r="BR10" s="677"/>
      <c r="BS10" s="646" t="s">
        <v>241</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655654</v>
      </c>
      <c r="CS10" s="641"/>
      <c r="CT10" s="641"/>
      <c r="CU10" s="641"/>
      <c r="CV10" s="641"/>
      <c r="CW10" s="641"/>
      <c r="CX10" s="641"/>
      <c r="CY10" s="642"/>
      <c r="CZ10" s="677">
        <v>0.1</v>
      </c>
      <c r="DA10" s="677"/>
      <c r="DB10" s="677"/>
      <c r="DC10" s="677"/>
      <c r="DD10" s="646">
        <v>331893</v>
      </c>
      <c r="DE10" s="641"/>
      <c r="DF10" s="641"/>
      <c r="DG10" s="641"/>
      <c r="DH10" s="641"/>
      <c r="DI10" s="641"/>
      <c r="DJ10" s="641"/>
      <c r="DK10" s="641"/>
      <c r="DL10" s="641"/>
      <c r="DM10" s="641"/>
      <c r="DN10" s="641"/>
      <c r="DO10" s="641"/>
      <c r="DP10" s="642"/>
      <c r="DQ10" s="646">
        <v>154706</v>
      </c>
      <c r="DR10" s="641"/>
      <c r="DS10" s="641"/>
      <c r="DT10" s="641"/>
      <c r="DU10" s="641"/>
      <c r="DV10" s="641"/>
      <c r="DW10" s="641"/>
      <c r="DX10" s="641"/>
      <c r="DY10" s="641"/>
      <c r="DZ10" s="641"/>
      <c r="EA10" s="641"/>
      <c r="EB10" s="641"/>
      <c r="EC10" s="684"/>
    </row>
    <row r="11" spans="2:143" ht="11.25" customHeight="1" x14ac:dyDescent="0.2">
      <c r="B11" s="637" t="s">
        <v>246</v>
      </c>
      <c r="C11" s="638"/>
      <c r="D11" s="638"/>
      <c r="E11" s="638"/>
      <c r="F11" s="638"/>
      <c r="G11" s="638"/>
      <c r="H11" s="638"/>
      <c r="I11" s="638"/>
      <c r="J11" s="638"/>
      <c r="K11" s="638"/>
      <c r="L11" s="638"/>
      <c r="M11" s="638"/>
      <c r="N11" s="638"/>
      <c r="O11" s="638"/>
      <c r="P11" s="638"/>
      <c r="Q11" s="639"/>
      <c r="R11" s="640">
        <v>20597839</v>
      </c>
      <c r="S11" s="641"/>
      <c r="T11" s="641"/>
      <c r="U11" s="641"/>
      <c r="V11" s="641"/>
      <c r="W11" s="641"/>
      <c r="X11" s="641"/>
      <c r="Y11" s="642"/>
      <c r="Z11" s="643">
        <v>3.9</v>
      </c>
      <c r="AA11" s="644"/>
      <c r="AB11" s="644"/>
      <c r="AC11" s="645"/>
      <c r="AD11" s="646">
        <v>20597839</v>
      </c>
      <c r="AE11" s="641"/>
      <c r="AF11" s="641"/>
      <c r="AG11" s="641"/>
      <c r="AH11" s="641"/>
      <c r="AI11" s="641"/>
      <c r="AJ11" s="641"/>
      <c r="AK11" s="642"/>
      <c r="AL11" s="643">
        <v>7.9</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20234795</v>
      </c>
      <c r="BH11" s="641"/>
      <c r="BI11" s="641"/>
      <c r="BJ11" s="641"/>
      <c r="BK11" s="641"/>
      <c r="BL11" s="641"/>
      <c r="BM11" s="641"/>
      <c r="BN11" s="642"/>
      <c r="BO11" s="677">
        <v>9.1</v>
      </c>
      <c r="BP11" s="677"/>
      <c r="BQ11" s="677"/>
      <c r="BR11" s="677"/>
      <c r="BS11" s="646">
        <v>3844630</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2367720</v>
      </c>
      <c r="CS11" s="641"/>
      <c r="CT11" s="641"/>
      <c r="CU11" s="641"/>
      <c r="CV11" s="641"/>
      <c r="CW11" s="641"/>
      <c r="CX11" s="641"/>
      <c r="CY11" s="642"/>
      <c r="CZ11" s="677">
        <v>0.5</v>
      </c>
      <c r="DA11" s="677"/>
      <c r="DB11" s="677"/>
      <c r="DC11" s="677"/>
      <c r="DD11" s="646">
        <v>618062</v>
      </c>
      <c r="DE11" s="641"/>
      <c r="DF11" s="641"/>
      <c r="DG11" s="641"/>
      <c r="DH11" s="641"/>
      <c r="DI11" s="641"/>
      <c r="DJ11" s="641"/>
      <c r="DK11" s="641"/>
      <c r="DL11" s="641"/>
      <c r="DM11" s="641"/>
      <c r="DN11" s="641"/>
      <c r="DO11" s="641"/>
      <c r="DP11" s="642"/>
      <c r="DQ11" s="646">
        <v>1787494</v>
      </c>
      <c r="DR11" s="641"/>
      <c r="DS11" s="641"/>
      <c r="DT11" s="641"/>
      <c r="DU11" s="641"/>
      <c r="DV11" s="641"/>
      <c r="DW11" s="641"/>
      <c r="DX11" s="641"/>
      <c r="DY11" s="641"/>
      <c r="DZ11" s="641"/>
      <c r="EA11" s="641"/>
      <c r="EB11" s="641"/>
      <c r="EC11" s="684"/>
    </row>
    <row r="12" spans="2:143" ht="11.25" customHeight="1" x14ac:dyDescent="0.2">
      <c r="B12" s="637" t="s">
        <v>249</v>
      </c>
      <c r="C12" s="638"/>
      <c r="D12" s="638"/>
      <c r="E12" s="638"/>
      <c r="F12" s="638"/>
      <c r="G12" s="638"/>
      <c r="H12" s="638"/>
      <c r="I12" s="638"/>
      <c r="J12" s="638"/>
      <c r="K12" s="638"/>
      <c r="L12" s="638"/>
      <c r="M12" s="638"/>
      <c r="N12" s="638"/>
      <c r="O12" s="638"/>
      <c r="P12" s="638"/>
      <c r="Q12" s="639"/>
      <c r="R12" s="640">
        <v>125813</v>
      </c>
      <c r="S12" s="641"/>
      <c r="T12" s="641"/>
      <c r="U12" s="641"/>
      <c r="V12" s="641"/>
      <c r="W12" s="641"/>
      <c r="X12" s="641"/>
      <c r="Y12" s="642"/>
      <c r="Z12" s="677">
        <v>0</v>
      </c>
      <c r="AA12" s="677"/>
      <c r="AB12" s="677"/>
      <c r="AC12" s="677"/>
      <c r="AD12" s="678">
        <v>125813</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75205148</v>
      </c>
      <c r="BH12" s="641"/>
      <c r="BI12" s="641"/>
      <c r="BJ12" s="641"/>
      <c r="BK12" s="641"/>
      <c r="BL12" s="641"/>
      <c r="BM12" s="641"/>
      <c r="BN12" s="642"/>
      <c r="BO12" s="677">
        <v>33.9</v>
      </c>
      <c r="BP12" s="677"/>
      <c r="BQ12" s="677"/>
      <c r="BR12" s="677"/>
      <c r="BS12" s="646" t="s">
        <v>241</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18803788</v>
      </c>
      <c r="CS12" s="641"/>
      <c r="CT12" s="641"/>
      <c r="CU12" s="641"/>
      <c r="CV12" s="641"/>
      <c r="CW12" s="641"/>
      <c r="CX12" s="641"/>
      <c r="CY12" s="642"/>
      <c r="CZ12" s="677">
        <v>3.6</v>
      </c>
      <c r="DA12" s="677"/>
      <c r="DB12" s="677"/>
      <c r="DC12" s="677"/>
      <c r="DD12" s="646">
        <v>141941</v>
      </c>
      <c r="DE12" s="641"/>
      <c r="DF12" s="641"/>
      <c r="DG12" s="641"/>
      <c r="DH12" s="641"/>
      <c r="DI12" s="641"/>
      <c r="DJ12" s="641"/>
      <c r="DK12" s="641"/>
      <c r="DL12" s="641"/>
      <c r="DM12" s="641"/>
      <c r="DN12" s="641"/>
      <c r="DO12" s="641"/>
      <c r="DP12" s="642"/>
      <c r="DQ12" s="646">
        <v>4836217</v>
      </c>
      <c r="DR12" s="641"/>
      <c r="DS12" s="641"/>
      <c r="DT12" s="641"/>
      <c r="DU12" s="641"/>
      <c r="DV12" s="641"/>
      <c r="DW12" s="641"/>
      <c r="DX12" s="641"/>
      <c r="DY12" s="641"/>
      <c r="DZ12" s="641"/>
      <c r="EA12" s="641"/>
      <c r="EB12" s="641"/>
      <c r="EC12" s="684"/>
    </row>
    <row r="13" spans="2:143" ht="11.25" customHeight="1" x14ac:dyDescent="0.2">
      <c r="B13" s="637" t="s">
        <v>252</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128</v>
      </c>
      <c r="AA13" s="677"/>
      <c r="AB13" s="677"/>
      <c r="AC13" s="677"/>
      <c r="AD13" s="678" t="s">
        <v>241</v>
      </c>
      <c r="AE13" s="678"/>
      <c r="AF13" s="678"/>
      <c r="AG13" s="678"/>
      <c r="AH13" s="678"/>
      <c r="AI13" s="678"/>
      <c r="AJ13" s="678"/>
      <c r="AK13" s="678"/>
      <c r="AL13" s="643" t="s">
        <v>241</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74816260</v>
      </c>
      <c r="BH13" s="641"/>
      <c r="BI13" s="641"/>
      <c r="BJ13" s="641"/>
      <c r="BK13" s="641"/>
      <c r="BL13" s="641"/>
      <c r="BM13" s="641"/>
      <c r="BN13" s="642"/>
      <c r="BO13" s="677">
        <v>33.700000000000003</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54764570</v>
      </c>
      <c r="CS13" s="641"/>
      <c r="CT13" s="641"/>
      <c r="CU13" s="641"/>
      <c r="CV13" s="641"/>
      <c r="CW13" s="641"/>
      <c r="CX13" s="641"/>
      <c r="CY13" s="642"/>
      <c r="CZ13" s="677">
        <v>10.5</v>
      </c>
      <c r="DA13" s="677"/>
      <c r="DB13" s="677"/>
      <c r="DC13" s="677"/>
      <c r="DD13" s="646">
        <v>27290009</v>
      </c>
      <c r="DE13" s="641"/>
      <c r="DF13" s="641"/>
      <c r="DG13" s="641"/>
      <c r="DH13" s="641"/>
      <c r="DI13" s="641"/>
      <c r="DJ13" s="641"/>
      <c r="DK13" s="641"/>
      <c r="DL13" s="641"/>
      <c r="DM13" s="641"/>
      <c r="DN13" s="641"/>
      <c r="DO13" s="641"/>
      <c r="DP13" s="642"/>
      <c r="DQ13" s="646">
        <v>27382600</v>
      </c>
      <c r="DR13" s="641"/>
      <c r="DS13" s="641"/>
      <c r="DT13" s="641"/>
      <c r="DU13" s="641"/>
      <c r="DV13" s="641"/>
      <c r="DW13" s="641"/>
      <c r="DX13" s="641"/>
      <c r="DY13" s="641"/>
      <c r="DZ13" s="641"/>
      <c r="EA13" s="641"/>
      <c r="EB13" s="641"/>
      <c r="EC13" s="684"/>
    </row>
    <row r="14" spans="2:143" ht="11.25" customHeight="1" x14ac:dyDescent="0.2">
      <c r="B14" s="637" t="s">
        <v>255</v>
      </c>
      <c r="C14" s="638"/>
      <c r="D14" s="638"/>
      <c r="E14" s="638"/>
      <c r="F14" s="638"/>
      <c r="G14" s="638"/>
      <c r="H14" s="638"/>
      <c r="I14" s="638"/>
      <c r="J14" s="638"/>
      <c r="K14" s="638"/>
      <c r="L14" s="638"/>
      <c r="M14" s="638"/>
      <c r="N14" s="638"/>
      <c r="O14" s="638"/>
      <c r="P14" s="638"/>
      <c r="Q14" s="639"/>
      <c r="R14" s="640">
        <v>495511</v>
      </c>
      <c r="S14" s="641"/>
      <c r="T14" s="641"/>
      <c r="U14" s="641"/>
      <c r="V14" s="641"/>
      <c r="W14" s="641"/>
      <c r="X14" s="641"/>
      <c r="Y14" s="642"/>
      <c r="Z14" s="677">
        <v>0.1</v>
      </c>
      <c r="AA14" s="677"/>
      <c r="AB14" s="677"/>
      <c r="AC14" s="677"/>
      <c r="AD14" s="678">
        <v>495511</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1643642</v>
      </c>
      <c r="BH14" s="641"/>
      <c r="BI14" s="641"/>
      <c r="BJ14" s="641"/>
      <c r="BK14" s="641"/>
      <c r="BL14" s="641"/>
      <c r="BM14" s="641"/>
      <c r="BN14" s="642"/>
      <c r="BO14" s="677">
        <v>0.7</v>
      </c>
      <c r="BP14" s="677"/>
      <c r="BQ14" s="677"/>
      <c r="BR14" s="677"/>
      <c r="BS14" s="646" t="s">
        <v>241</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13623624</v>
      </c>
      <c r="CS14" s="641"/>
      <c r="CT14" s="641"/>
      <c r="CU14" s="641"/>
      <c r="CV14" s="641"/>
      <c r="CW14" s="641"/>
      <c r="CX14" s="641"/>
      <c r="CY14" s="642"/>
      <c r="CZ14" s="677">
        <v>2.6</v>
      </c>
      <c r="DA14" s="677"/>
      <c r="DB14" s="677"/>
      <c r="DC14" s="677"/>
      <c r="DD14" s="646">
        <v>1560343</v>
      </c>
      <c r="DE14" s="641"/>
      <c r="DF14" s="641"/>
      <c r="DG14" s="641"/>
      <c r="DH14" s="641"/>
      <c r="DI14" s="641"/>
      <c r="DJ14" s="641"/>
      <c r="DK14" s="641"/>
      <c r="DL14" s="641"/>
      <c r="DM14" s="641"/>
      <c r="DN14" s="641"/>
      <c r="DO14" s="641"/>
      <c r="DP14" s="642"/>
      <c r="DQ14" s="646">
        <v>12090905</v>
      </c>
      <c r="DR14" s="641"/>
      <c r="DS14" s="641"/>
      <c r="DT14" s="641"/>
      <c r="DU14" s="641"/>
      <c r="DV14" s="641"/>
      <c r="DW14" s="641"/>
      <c r="DX14" s="641"/>
      <c r="DY14" s="641"/>
      <c r="DZ14" s="641"/>
      <c r="EA14" s="641"/>
      <c r="EB14" s="641"/>
      <c r="EC14" s="684"/>
    </row>
    <row r="15" spans="2:143" ht="11.25" customHeight="1" x14ac:dyDescent="0.2">
      <c r="B15" s="637" t="s">
        <v>258</v>
      </c>
      <c r="C15" s="638"/>
      <c r="D15" s="638"/>
      <c r="E15" s="638"/>
      <c r="F15" s="638"/>
      <c r="G15" s="638"/>
      <c r="H15" s="638"/>
      <c r="I15" s="638"/>
      <c r="J15" s="638"/>
      <c r="K15" s="638"/>
      <c r="L15" s="638"/>
      <c r="M15" s="638"/>
      <c r="N15" s="638"/>
      <c r="O15" s="638"/>
      <c r="P15" s="638"/>
      <c r="Q15" s="639"/>
      <c r="R15" s="640">
        <v>7286805</v>
      </c>
      <c r="S15" s="641"/>
      <c r="T15" s="641"/>
      <c r="U15" s="641"/>
      <c r="V15" s="641"/>
      <c r="W15" s="641"/>
      <c r="X15" s="641"/>
      <c r="Y15" s="642"/>
      <c r="Z15" s="677">
        <v>1.4</v>
      </c>
      <c r="AA15" s="677"/>
      <c r="AB15" s="677"/>
      <c r="AC15" s="677"/>
      <c r="AD15" s="678">
        <v>7286805</v>
      </c>
      <c r="AE15" s="678"/>
      <c r="AF15" s="678"/>
      <c r="AG15" s="678"/>
      <c r="AH15" s="678"/>
      <c r="AI15" s="678"/>
      <c r="AJ15" s="678"/>
      <c r="AK15" s="678"/>
      <c r="AL15" s="643">
        <v>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7685151</v>
      </c>
      <c r="BH15" s="641"/>
      <c r="BI15" s="641"/>
      <c r="BJ15" s="641"/>
      <c r="BK15" s="641"/>
      <c r="BL15" s="641"/>
      <c r="BM15" s="641"/>
      <c r="BN15" s="642"/>
      <c r="BO15" s="677">
        <v>3.5</v>
      </c>
      <c r="BP15" s="677"/>
      <c r="BQ15" s="677"/>
      <c r="BR15" s="677"/>
      <c r="BS15" s="646" t="s">
        <v>241</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102365527</v>
      </c>
      <c r="CS15" s="641"/>
      <c r="CT15" s="641"/>
      <c r="CU15" s="641"/>
      <c r="CV15" s="641"/>
      <c r="CW15" s="641"/>
      <c r="CX15" s="641"/>
      <c r="CY15" s="642"/>
      <c r="CZ15" s="677">
        <v>19.7</v>
      </c>
      <c r="DA15" s="677"/>
      <c r="DB15" s="677"/>
      <c r="DC15" s="677"/>
      <c r="DD15" s="646">
        <v>15266210</v>
      </c>
      <c r="DE15" s="641"/>
      <c r="DF15" s="641"/>
      <c r="DG15" s="641"/>
      <c r="DH15" s="641"/>
      <c r="DI15" s="641"/>
      <c r="DJ15" s="641"/>
      <c r="DK15" s="641"/>
      <c r="DL15" s="641"/>
      <c r="DM15" s="641"/>
      <c r="DN15" s="641"/>
      <c r="DO15" s="641"/>
      <c r="DP15" s="642"/>
      <c r="DQ15" s="646">
        <v>68762919</v>
      </c>
      <c r="DR15" s="641"/>
      <c r="DS15" s="641"/>
      <c r="DT15" s="641"/>
      <c r="DU15" s="641"/>
      <c r="DV15" s="641"/>
      <c r="DW15" s="641"/>
      <c r="DX15" s="641"/>
      <c r="DY15" s="641"/>
      <c r="DZ15" s="641"/>
      <c r="EA15" s="641"/>
      <c r="EB15" s="641"/>
      <c r="EC15" s="684"/>
    </row>
    <row r="16" spans="2:143" ht="11.25" customHeight="1" x14ac:dyDescent="0.2">
      <c r="B16" s="637" t="s">
        <v>261</v>
      </c>
      <c r="C16" s="638"/>
      <c r="D16" s="638"/>
      <c r="E16" s="638"/>
      <c r="F16" s="638"/>
      <c r="G16" s="638"/>
      <c r="H16" s="638"/>
      <c r="I16" s="638"/>
      <c r="J16" s="638"/>
      <c r="K16" s="638"/>
      <c r="L16" s="638"/>
      <c r="M16" s="638"/>
      <c r="N16" s="638"/>
      <c r="O16" s="638"/>
      <c r="P16" s="638"/>
      <c r="Q16" s="639"/>
      <c r="R16" s="640">
        <v>150613</v>
      </c>
      <c r="S16" s="641"/>
      <c r="T16" s="641"/>
      <c r="U16" s="641"/>
      <c r="V16" s="641"/>
      <c r="W16" s="641"/>
      <c r="X16" s="641"/>
      <c r="Y16" s="642"/>
      <c r="Z16" s="677">
        <v>0</v>
      </c>
      <c r="AA16" s="677"/>
      <c r="AB16" s="677"/>
      <c r="AC16" s="677"/>
      <c r="AD16" s="678">
        <v>150613</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v>2385</v>
      </c>
      <c r="BH16" s="641"/>
      <c r="BI16" s="641"/>
      <c r="BJ16" s="641"/>
      <c r="BK16" s="641"/>
      <c r="BL16" s="641"/>
      <c r="BM16" s="641"/>
      <c r="BN16" s="642"/>
      <c r="BO16" s="677">
        <v>0</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1867993</v>
      </c>
      <c r="CS16" s="641"/>
      <c r="CT16" s="641"/>
      <c r="CU16" s="641"/>
      <c r="CV16" s="641"/>
      <c r="CW16" s="641"/>
      <c r="CX16" s="641"/>
      <c r="CY16" s="642"/>
      <c r="CZ16" s="677">
        <v>0.4</v>
      </c>
      <c r="DA16" s="677"/>
      <c r="DB16" s="677"/>
      <c r="DC16" s="677"/>
      <c r="DD16" s="646" t="s">
        <v>128</v>
      </c>
      <c r="DE16" s="641"/>
      <c r="DF16" s="641"/>
      <c r="DG16" s="641"/>
      <c r="DH16" s="641"/>
      <c r="DI16" s="641"/>
      <c r="DJ16" s="641"/>
      <c r="DK16" s="641"/>
      <c r="DL16" s="641"/>
      <c r="DM16" s="641"/>
      <c r="DN16" s="641"/>
      <c r="DO16" s="641"/>
      <c r="DP16" s="642"/>
      <c r="DQ16" s="646">
        <v>593003</v>
      </c>
      <c r="DR16" s="641"/>
      <c r="DS16" s="641"/>
      <c r="DT16" s="641"/>
      <c r="DU16" s="641"/>
      <c r="DV16" s="641"/>
      <c r="DW16" s="641"/>
      <c r="DX16" s="641"/>
      <c r="DY16" s="641"/>
      <c r="DZ16" s="641"/>
      <c r="EA16" s="641"/>
      <c r="EB16" s="641"/>
      <c r="EC16" s="684"/>
    </row>
    <row r="17" spans="2:133" ht="11.25" customHeight="1" x14ac:dyDescent="0.2">
      <c r="B17" s="637" t="s">
        <v>264</v>
      </c>
      <c r="C17" s="638"/>
      <c r="D17" s="638"/>
      <c r="E17" s="638"/>
      <c r="F17" s="638"/>
      <c r="G17" s="638"/>
      <c r="H17" s="638"/>
      <c r="I17" s="638"/>
      <c r="J17" s="638"/>
      <c r="K17" s="638"/>
      <c r="L17" s="638"/>
      <c r="M17" s="638"/>
      <c r="N17" s="638"/>
      <c r="O17" s="638"/>
      <c r="P17" s="638"/>
      <c r="Q17" s="639"/>
      <c r="R17" s="640">
        <v>2585367</v>
      </c>
      <c r="S17" s="641"/>
      <c r="T17" s="641"/>
      <c r="U17" s="641"/>
      <c r="V17" s="641"/>
      <c r="W17" s="641"/>
      <c r="X17" s="641"/>
      <c r="Y17" s="642"/>
      <c r="Z17" s="677">
        <v>0.5</v>
      </c>
      <c r="AA17" s="677"/>
      <c r="AB17" s="677"/>
      <c r="AC17" s="677"/>
      <c r="AD17" s="678">
        <v>2585367</v>
      </c>
      <c r="AE17" s="678"/>
      <c r="AF17" s="678"/>
      <c r="AG17" s="678"/>
      <c r="AH17" s="678"/>
      <c r="AI17" s="678"/>
      <c r="AJ17" s="678"/>
      <c r="AK17" s="678"/>
      <c r="AL17" s="643">
        <v>1</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v>5651</v>
      </c>
      <c r="BH17" s="641"/>
      <c r="BI17" s="641"/>
      <c r="BJ17" s="641"/>
      <c r="BK17" s="641"/>
      <c r="BL17" s="641"/>
      <c r="BM17" s="641"/>
      <c r="BN17" s="642"/>
      <c r="BO17" s="677">
        <v>0</v>
      </c>
      <c r="BP17" s="677"/>
      <c r="BQ17" s="677"/>
      <c r="BR17" s="677"/>
      <c r="BS17" s="646" t="s">
        <v>128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59094686</v>
      </c>
      <c r="CS17" s="641"/>
      <c r="CT17" s="641"/>
      <c r="CU17" s="641"/>
      <c r="CV17" s="641"/>
      <c r="CW17" s="641"/>
      <c r="CX17" s="641"/>
      <c r="CY17" s="642"/>
      <c r="CZ17" s="677">
        <v>11.4</v>
      </c>
      <c r="DA17" s="677"/>
      <c r="DB17" s="677"/>
      <c r="DC17" s="677"/>
      <c r="DD17" s="646" t="s">
        <v>128</v>
      </c>
      <c r="DE17" s="641"/>
      <c r="DF17" s="641"/>
      <c r="DG17" s="641"/>
      <c r="DH17" s="641"/>
      <c r="DI17" s="641"/>
      <c r="DJ17" s="641"/>
      <c r="DK17" s="641"/>
      <c r="DL17" s="641"/>
      <c r="DM17" s="641"/>
      <c r="DN17" s="641"/>
      <c r="DO17" s="641"/>
      <c r="DP17" s="642"/>
      <c r="DQ17" s="646">
        <v>52959047</v>
      </c>
      <c r="DR17" s="641"/>
      <c r="DS17" s="641"/>
      <c r="DT17" s="641"/>
      <c r="DU17" s="641"/>
      <c r="DV17" s="641"/>
      <c r="DW17" s="641"/>
      <c r="DX17" s="641"/>
      <c r="DY17" s="641"/>
      <c r="DZ17" s="641"/>
      <c r="EA17" s="641"/>
      <c r="EB17" s="641"/>
      <c r="EC17" s="684"/>
    </row>
    <row r="18" spans="2:133" ht="11.25" customHeight="1" x14ac:dyDescent="0.2">
      <c r="B18" s="637" t="s">
        <v>267</v>
      </c>
      <c r="C18" s="638"/>
      <c r="D18" s="638"/>
      <c r="E18" s="638"/>
      <c r="F18" s="638"/>
      <c r="G18" s="638"/>
      <c r="H18" s="638"/>
      <c r="I18" s="638"/>
      <c r="J18" s="638"/>
      <c r="K18" s="638"/>
      <c r="L18" s="638"/>
      <c r="M18" s="638"/>
      <c r="N18" s="638"/>
      <c r="O18" s="638"/>
      <c r="P18" s="638"/>
      <c r="Q18" s="639"/>
      <c r="R18" s="640">
        <v>1298860</v>
      </c>
      <c r="S18" s="641"/>
      <c r="T18" s="641"/>
      <c r="U18" s="641"/>
      <c r="V18" s="641"/>
      <c r="W18" s="641"/>
      <c r="X18" s="641"/>
      <c r="Y18" s="642"/>
      <c r="Z18" s="677">
        <v>0.2</v>
      </c>
      <c r="AA18" s="677"/>
      <c r="AB18" s="677"/>
      <c r="AC18" s="677"/>
      <c r="AD18" s="678">
        <v>1298860</v>
      </c>
      <c r="AE18" s="678"/>
      <c r="AF18" s="678"/>
      <c r="AG18" s="678"/>
      <c r="AH18" s="678"/>
      <c r="AI18" s="678"/>
      <c r="AJ18" s="678"/>
      <c r="AK18" s="678"/>
      <c r="AL18" s="643">
        <v>0.5</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241</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v>4377120</v>
      </c>
      <c r="CS18" s="641"/>
      <c r="CT18" s="641"/>
      <c r="CU18" s="641"/>
      <c r="CV18" s="641"/>
      <c r="CW18" s="641"/>
      <c r="CX18" s="641"/>
      <c r="CY18" s="642"/>
      <c r="CZ18" s="677">
        <v>0.8</v>
      </c>
      <c r="DA18" s="677"/>
      <c r="DB18" s="677"/>
      <c r="DC18" s="677"/>
      <c r="DD18" s="646" t="s">
        <v>128</v>
      </c>
      <c r="DE18" s="641"/>
      <c r="DF18" s="641"/>
      <c r="DG18" s="641"/>
      <c r="DH18" s="641"/>
      <c r="DI18" s="641"/>
      <c r="DJ18" s="641"/>
      <c r="DK18" s="641"/>
      <c r="DL18" s="641"/>
      <c r="DM18" s="641"/>
      <c r="DN18" s="641"/>
      <c r="DO18" s="641"/>
      <c r="DP18" s="642"/>
      <c r="DQ18" s="646">
        <v>3634596</v>
      </c>
      <c r="DR18" s="641"/>
      <c r="DS18" s="641"/>
      <c r="DT18" s="641"/>
      <c r="DU18" s="641"/>
      <c r="DV18" s="641"/>
      <c r="DW18" s="641"/>
      <c r="DX18" s="641"/>
      <c r="DY18" s="641"/>
      <c r="DZ18" s="641"/>
      <c r="EA18" s="641"/>
      <c r="EB18" s="641"/>
      <c r="EC18" s="684"/>
    </row>
    <row r="19" spans="2:133" ht="11.25" customHeight="1" x14ac:dyDescent="0.2">
      <c r="B19" s="637" t="s">
        <v>270</v>
      </c>
      <c r="C19" s="638"/>
      <c r="D19" s="638"/>
      <c r="E19" s="638"/>
      <c r="F19" s="638"/>
      <c r="G19" s="638"/>
      <c r="H19" s="638"/>
      <c r="I19" s="638"/>
      <c r="J19" s="638"/>
      <c r="K19" s="638"/>
      <c r="L19" s="638"/>
      <c r="M19" s="638"/>
      <c r="N19" s="638"/>
      <c r="O19" s="638"/>
      <c r="P19" s="638"/>
      <c r="Q19" s="639"/>
      <c r="R19" s="640">
        <v>78064</v>
      </c>
      <c r="S19" s="641"/>
      <c r="T19" s="641"/>
      <c r="U19" s="641"/>
      <c r="V19" s="641"/>
      <c r="W19" s="641"/>
      <c r="X19" s="641"/>
      <c r="Y19" s="642"/>
      <c r="Z19" s="677">
        <v>0</v>
      </c>
      <c r="AA19" s="677"/>
      <c r="AB19" s="677"/>
      <c r="AC19" s="677"/>
      <c r="AD19" s="678">
        <v>78064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20935387</v>
      </c>
      <c r="BH19" s="641"/>
      <c r="BI19" s="641"/>
      <c r="BJ19" s="641"/>
      <c r="BK19" s="641"/>
      <c r="BL19" s="641"/>
      <c r="BM19" s="641"/>
      <c r="BN19" s="642"/>
      <c r="BO19" s="677">
        <v>9.4</v>
      </c>
      <c r="BP19" s="677"/>
      <c r="BQ19" s="677"/>
      <c r="BR19" s="677"/>
      <c r="BS19" s="646" t="s">
        <v>128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241</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2">
      <c r="B20" s="637" t="s">
        <v>273</v>
      </c>
      <c r="C20" s="638"/>
      <c r="D20" s="638"/>
      <c r="E20" s="638"/>
      <c r="F20" s="638"/>
      <c r="G20" s="638"/>
      <c r="H20" s="638"/>
      <c r="I20" s="638"/>
      <c r="J20" s="638"/>
      <c r="K20" s="638"/>
      <c r="L20" s="638"/>
      <c r="M20" s="638"/>
      <c r="N20" s="638"/>
      <c r="O20" s="638"/>
      <c r="P20" s="638"/>
      <c r="Q20" s="639"/>
      <c r="R20" s="640">
        <v>10707</v>
      </c>
      <c r="S20" s="641"/>
      <c r="T20" s="641"/>
      <c r="U20" s="641"/>
      <c r="V20" s="641"/>
      <c r="W20" s="641"/>
      <c r="X20" s="641"/>
      <c r="Y20" s="642"/>
      <c r="Z20" s="677">
        <v>0</v>
      </c>
      <c r="AA20" s="677"/>
      <c r="AB20" s="677"/>
      <c r="AC20" s="677"/>
      <c r="AD20" s="678">
        <v>10707</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20935387</v>
      </c>
      <c r="BH20" s="641"/>
      <c r="BI20" s="641"/>
      <c r="BJ20" s="641"/>
      <c r="BK20" s="641"/>
      <c r="BL20" s="641"/>
      <c r="BM20" s="641"/>
      <c r="BN20" s="642"/>
      <c r="BO20" s="677">
        <v>9.4</v>
      </c>
      <c r="BP20" s="677"/>
      <c r="BQ20" s="677"/>
      <c r="BR20" s="677"/>
      <c r="BS20" s="646" t="s">
        <v>241</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520569286</v>
      </c>
      <c r="CS20" s="641"/>
      <c r="CT20" s="641"/>
      <c r="CU20" s="641"/>
      <c r="CV20" s="641"/>
      <c r="CW20" s="641"/>
      <c r="CX20" s="641"/>
      <c r="CY20" s="642"/>
      <c r="CZ20" s="677">
        <v>100</v>
      </c>
      <c r="DA20" s="677"/>
      <c r="DB20" s="677"/>
      <c r="DC20" s="677"/>
      <c r="DD20" s="646">
        <v>54794739</v>
      </c>
      <c r="DE20" s="641"/>
      <c r="DF20" s="641"/>
      <c r="DG20" s="641"/>
      <c r="DH20" s="641"/>
      <c r="DI20" s="641"/>
      <c r="DJ20" s="641"/>
      <c r="DK20" s="641"/>
      <c r="DL20" s="641"/>
      <c r="DM20" s="641"/>
      <c r="DN20" s="641"/>
      <c r="DO20" s="641"/>
      <c r="DP20" s="642"/>
      <c r="DQ20" s="646">
        <v>318310188</v>
      </c>
      <c r="DR20" s="641"/>
      <c r="DS20" s="641"/>
      <c r="DT20" s="641"/>
      <c r="DU20" s="641"/>
      <c r="DV20" s="641"/>
      <c r="DW20" s="641"/>
      <c r="DX20" s="641"/>
      <c r="DY20" s="641"/>
      <c r="DZ20" s="641"/>
      <c r="EA20" s="641"/>
      <c r="EB20" s="641"/>
      <c r="EC20" s="684"/>
    </row>
    <row r="21" spans="2:133" ht="11.25" customHeight="1" x14ac:dyDescent="0.2">
      <c r="B21" s="637" t="s">
        <v>276</v>
      </c>
      <c r="C21" s="638"/>
      <c r="D21" s="638"/>
      <c r="E21" s="638"/>
      <c r="F21" s="638"/>
      <c r="G21" s="638"/>
      <c r="H21" s="638"/>
      <c r="I21" s="638"/>
      <c r="J21" s="638"/>
      <c r="K21" s="638"/>
      <c r="L21" s="638"/>
      <c r="M21" s="638"/>
      <c r="N21" s="638"/>
      <c r="O21" s="638"/>
      <c r="P21" s="638"/>
      <c r="Q21" s="639"/>
      <c r="R21" s="640">
        <v>1197736</v>
      </c>
      <c r="S21" s="641"/>
      <c r="T21" s="641"/>
      <c r="U21" s="641"/>
      <c r="V21" s="641"/>
      <c r="W21" s="641"/>
      <c r="X21" s="641"/>
      <c r="Y21" s="642"/>
      <c r="Z21" s="677">
        <v>0.2</v>
      </c>
      <c r="AA21" s="677"/>
      <c r="AB21" s="677"/>
      <c r="AC21" s="677"/>
      <c r="AD21" s="678">
        <v>1197736</v>
      </c>
      <c r="AE21" s="678"/>
      <c r="AF21" s="678"/>
      <c r="AG21" s="678"/>
      <c r="AH21" s="678"/>
      <c r="AI21" s="678"/>
      <c r="AJ21" s="678"/>
      <c r="AK21" s="678"/>
      <c r="AL21" s="643">
        <v>0.5</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195010</v>
      </c>
      <c r="BH21" s="641"/>
      <c r="BI21" s="641"/>
      <c r="BJ21" s="641"/>
      <c r="BK21" s="641"/>
      <c r="BL21" s="641"/>
      <c r="BM21" s="641"/>
      <c r="BN21" s="642"/>
      <c r="BO21" s="677">
        <v>0.1</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278</v>
      </c>
      <c r="C22" s="638"/>
      <c r="D22" s="638"/>
      <c r="E22" s="638"/>
      <c r="F22" s="638"/>
      <c r="G22" s="638"/>
      <c r="H22" s="638"/>
      <c r="I22" s="638"/>
      <c r="J22" s="638"/>
      <c r="K22" s="638"/>
      <c r="L22" s="638"/>
      <c r="M22" s="638"/>
      <c r="N22" s="638"/>
      <c r="O22" s="638"/>
      <c r="P22" s="638"/>
      <c r="Q22" s="639"/>
      <c r="R22" s="640">
        <v>24905097</v>
      </c>
      <c r="S22" s="641"/>
      <c r="T22" s="641"/>
      <c r="U22" s="641"/>
      <c r="V22" s="641"/>
      <c r="W22" s="641"/>
      <c r="X22" s="641"/>
      <c r="Y22" s="642"/>
      <c r="Z22" s="677">
        <v>4.7</v>
      </c>
      <c r="AA22" s="677"/>
      <c r="AB22" s="677"/>
      <c r="AC22" s="677"/>
      <c r="AD22" s="678">
        <v>19430863</v>
      </c>
      <c r="AE22" s="678"/>
      <c r="AF22" s="678"/>
      <c r="AG22" s="678"/>
      <c r="AH22" s="678"/>
      <c r="AI22" s="678"/>
      <c r="AJ22" s="678"/>
      <c r="AK22" s="678"/>
      <c r="AL22" s="643">
        <v>7.4</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v>5660701</v>
      </c>
      <c r="BH22" s="641"/>
      <c r="BI22" s="641"/>
      <c r="BJ22" s="641"/>
      <c r="BK22" s="641"/>
      <c r="BL22" s="641"/>
      <c r="BM22" s="641"/>
      <c r="BN22" s="642"/>
      <c r="BO22" s="677">
        <v>2.6</v>
      </c>
      <c r="BP22" s="677"/>
      <c r="BQ22" s="677"/>
      <c r="BR22" s="677"/>
      <c r="BS22" s="646" t="s">
        <v>280</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282</v>
      </c>
      <c r="C23" s="638"/>
      <c r="D23" s="638"/>
      <c r="E23" s="638"/>
      <c r="F23" s="638"/>
      <c r="G23" s="638"/>
      <c r="H23" s="638"/>
      <c r="I23" s="638"/>
      <c r="J23" s="638"/>
      <c r="K23" s="638"/>
      <c r="L23" s="638"/>
      <c r="M23" s="638"/>
      <c r="N23" s="638"/>
      <c r="O23" s="638"/>
      <c r="P23" s="638"/>
      <c r="Q23" s="639"/>
      <c r="R23" s="640">
        <v>19430863</v>
      </c>
      <c r="S23" s="641"/>
      <c r="T23" s="641"/>
      <c r="U23" s="641"/>
      <c r="V23" s="641"/>
      <c r="W23" s="641"/>
      <c r="X23" s="641"/>
      <c r="Y23" s="642"/>
      <c r="Z23" s="677">
        <v>3.7</v>
      </c>
      <c r="AA23" s="677"/>
      <c r="AB23" s="677"/>
      <c r="AC23" s="677"/>
      <c r="AD23" s="678">
        <v>19430863</v>
      </c>
      <c r="AE23" s="678"/>
      <c r="AF23" s="678"/>
      <c r="AG23" s="678"/>
      <c r="AH23" s="678"/>
      <c r="AI23" s="678"/>
      <c r="AJ23" s="678"/>
      <c r="AK23" s="678"/>
      <c r="AL23" s="643">
        <v>7.4</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15079676</v>
      </c>
      <c r="BH23" s="641"/>
      <c r="BI23" s="641"/>
      <c r="BJ23" s="641"/>
      <c r="BK23" s="641"/>
      <c r="BL23" s="641"/>
      <c r="BM23" s="641"/>
      <c r="BN23" s="642"/>
      <c r="BO23" s="677">
        <v>6.8</v>
      </c>
      <c r="BP23" s="677"/>
      <c r="BQ23" s="677"/>
      <c r="BR23" s="677"/>
      <c r="BS23" s="646" t="s">
        <v>241</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2">
      <c r="B24" s="637" t="s">
        <v>289</v>
      </c>
      <c r="C24" s="638"/>
      <c r="D24" s="638"/>
      <c r="E24" s="638"/>
      <c r="F24" s="638"/>
      <c r="G24" s="638"/>
      <c r="H24" s="638"/>
      <c r="I24" s="638"/>
      <c r="J24" s="638"/>
      <c r="K24" s="638"/>
      <c r="L24" s="638"/>
      <c r="M24" s="638"/>
      <c r="N24" s="638"/>
      <c r="O24" s="638"/>
      <c r="P24" s="638"/>
      <c r="Q24" s="639"/>
      <c r="R24" s="640">
        <v>1224679</v>
      </c>
      <c r="S24" s="641"/>
      <c r="T24" s="641"/>
      <c r="U24" s="641"/>
      <c r="V24" s="641"/>
      <c r="W24" s="641"/>
      <c r="X24" s="641"/>
      <c r="Y24" s="642"/>
      <c r="Z24" s="677">
        <v>0.2</v>
      </c>
      <c r="AA24" s="677"/>
      <c r="AB24" s="677"/>
      <c r="AC24" s="677"/>
      <c r="AD24" s="678" t="s">
        <v>241</v>
      </c>
      <c r="AE24" s="678"/>
      <c r="AF24" s="678"/>
      <c r="AG24" s="678"/>
      <c r="AH24" s="678"/>
      <c r="AI24" s="678"/>
      <c r="AJ24" s="678"/>
      <c r="AK24" s="678"/>
      <c r="AL24" s="643" t="s">
        <v>241</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280</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286082860</v>
      </c>
      <c r="CS24" s="696"/>
      <c r="CT24" s="696"/>
      <c r="CU24" s="696"/>
      <c r="CV24" s="696"/>
      <c r="CW24" s="696"/>
      <c r="CX24" s="696"/>
      <c r="CY24" s="739"/>
      <c r="CZ24" s="740">
        <v>55</v>
      </c>
      <c r="DA24" s="711"/>
      <c r="DB24" s="711"/>
      <c r="DC24" s="743"/>
      <c r="DD24" s="738">
        <v>188854847</v>
      </c>
      <c r="DE24" s="696"/>
      <c r="DF24" s="696"/>
      <c r="DG24" s="696"/>
      <c r="DH24" s="696"/>
      <c r="DI24" s="696"/>
      <c r="DJ24" s="696"/>
      <c r="DK24" s="739"/>
      <c r="DL24" s="738">
        <v>187653339</v>
      </c>
      <c r="DM24" s="696"/>
      <c r="DN24" s="696"/>
      <c r="DO24" s="696"/>
      <c r="DP24" s="696"/>
      <c r="DQ24" s="696"/>
      <c r="DR24" s="696"/>
      <c r="DS24" s="696"/>
      <c r="DT24" s="696"/>
      <c r="DU24" s="696"/>
      <c r="DV24" s="739"/>
      <c r="DW24" s="740">
        <v>66.599999999999994</v>
      </c>
      <c r="DX24" s="711"/>
      <c r="DY24" s="711"/>
      <c r="DZ24" s="711"/>
      <c r="EA24" s="711"/>
      <c r="EB24" s="711"/>
      <c r="EC24" s="741"/>
    </row>
    <row r="25" spans="2:133" ht="11.25" customHeight="1" x14ac:dyDescent="0.2">
      <c r="B25" s="637" t="s">
        <v>292</v>
      </c>
      <c r="C25" s="638"/>
      <c r="D25" s="638"/>
      <c r="E25" s="638"/>
      <c r="F25" s="638"/>
      <c r="G25" s="638"/>
      <c r="H25" s="638"/>
      <c r="I25" s="638"/>
      <c r="J25" s="638"/>
      <c r="K25" s="638"/>
      <c r="L25" s="638"/>
      <c r="M25" s="638"/>
      <c r="N25" s="638"/>
      <c r="O25" s="638"/>
      <c r="P25" s="638"/>
      <c r="Q25" s="639"/>
      <c r="R25" s="640">
        <v>4249555</v>
      </c>
      <c r="S25" s="641"/>
      <c r="T25" s="641"/>
      <c r="U25" s="641"/>
      <c r="V25" s="641"/>
      <c r="W25" s="641"/>
      <c r="X25" s="641"/>
      <c r="Y25" s="642"/>
      <c r="Z25" s="677">
        <v>0.8</v>
      </c>
      <c r="AA25" s="677"/>
      <c r="AB25" s="677"/>
      <c r="AC25" s="677"/>
      <c r="AD25" s="678" t="s">
        <v>128</v>
      </c>
      <c r="AE25" s="678"/>
      <c r="AF25" s="678"/>
      <c r="AG25" s="678"/>
      <c r="AH25" s="678"/>
      <c r="AI25" s="678"/>
      <c r="AJ25" s="678"/>
      <c r="AK25" s="678"/>
      <c r="AL25" s="643" t="s">
        <v>128</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113384171</v>
      </c>
      <c r="CS25" s="659"/>
      <c r="CT25" s="659"/>
      <c r="CU25" s="659"/>
      <c r="CV25" s="659"/>
      <c r="CW25" s="659"/>
      <c r="CX25" s="659"/>
      <c r="CY25" s="660"/>
      <c r="CZ25" s="643">
        <v>21.8</v>
      </c>
      <c r="DA25" s="661"/>
      <c r="DB25" s="661"/>
      <c r="DC25" s="662"/>
      <c r="DD25" s="646">
        <v>98666702</v>
      </c>
      <c r="DE25" s="659"/>
      <c r="DF25" s="659"/>
      <c r="DG25" s="659"/>
      <c r="DH25" s="659"/>
      <c r="DI25" s="659"/>
      <c r="DJ25" s="659"/>
      <c r="DK25" s="660"/>
      <c r="DL25" s="646">
        <v>98525448</v>
      </c>
      <c r="DM25" s="659"/>
      <c r="DN25" s="659"/>
      <c r="DO25" s="659"/>
      <c r="DP25" s="659"/>
      <c r="DQ25" s="659"/>
      <c r="DR25" s="659"/>
      <c r="DS25" s="659"/>
      <c r="DT25" s="659"/>
      <c r="DU25" s="659"/>
      <c r="DV25" s="660"/>
      <c r="DW25" s="643">
        <v>35</v>
      </c>
      <c r="DX25" s="661"/>
      <c r="DY25" s="661"/>
      <c r="DZ25" s="661"/>
      <c r="EA25" s="661"/>
      <c r="EB25" s="661"/>
      <c r="EC25" s="676"/>
    </row>
    <row r="26" spans="2:133" ht="11.25" customHeight="1" x14ac:dyDescent="0.2">
      <c r="B26" s="637" t="s">
        <v>295</v>
      </c>
      <c r="C26" s="638"/>
      <c r="D26" s="638"/>
      <c r="E26" s="638"/>
      <c r="F26" s="638"/>
      <c r="G26" s="638"/>
      <c r="H26" s="638"/>
      <c r="I26" s="638"/>
      <c r="J26" s="638"/>
      <c r="K26" s="638"/>
      <c r="L26" s="638"/>
      <c r="M26" s="638"/>
      <c r="N26" s="638"/>
      <c r="O26" s="638"/>
      <c r="P26" s="638"/>
      <c r="Q26" s="639"/>
      <c r="R26" s="640">
        <v>282076192</v>
      </c>
      <c r="S26" s="641"/>
      <c r="T26" s="641"/>
      <c r="U26" s="641"/>
      <c r="V26" s="641"/>
      <c r="W26" s="641"/>
      <c r="X26" s="641"/>
      <c r="Y26" s="642"/>
      <c r="Z26" s="677">
        <v>53.2</v>
      </c>
      <c r="AA26" s="677"/>
      <c r="AB26" s="677"/>
      <c r="AC26" s="677"/>
      <c r="AD26" s="678">
        <v>257677652</v>
      </c>
      <c r="AE26" s="678"/>
      <c r="AF26" s="678"/>
      <c r="AG26" s="678"/>
      <c r="AH26" s="678"/>
      <c r="AI26" s="678"/>
      <c r="AJ26" s="678"/>
      <c r="AK26" s="678"/>
      <c r="AL26" s="643">
        <v>98.8</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79910723</v>
      </c>
      <c r="CS26" s="641"/>
      <c r="CT26" s="641"/>
      <c r="CU26" s="641"/>
      <c r="CV26" s="641"/>
      <c r="CW26" s="641"/>
      <c r="CX26" s="641"/>
      <c r="CY26" s="642"/>
      <c r="CZ26" s="643">
        <v>15.4</v>
      </c>
      <c r="DA26" s="661"/>
      <c r="DB26" s="661"/>
      <c r="DC26" s="662"/>
      <c r="DD26" s="646">
        <v>65575123</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2">
      <c r="B27" s="637" t="s">
        <v>298</v>
      </c>
      <c r="C27" s="638"/>
      <c r="D27" s="638"/>
      <c r="E27" s="638"/>
      <c r="F27" s="638"/>
      <c r="G27" s="638"/>
      <c r="H27" s="638"/>
      <c r="I27" s="638"/>
      <c r="J27" s="638"/>
      <c r="K27" s="638"/>
      <c r="L27" s="638"/>
      <c r="M27" s="638"/>
      <c r="N27" s="638"/>
      <c r="O27" s="638"/>
      <c r="P27" s="638"/>
      <c r="Q27" s="639"/>
      <c r="R27" s="640">
        <v>310129</v>
      </c>
      <c r="S27" s="641"/>
      <c r="T27" s="641"/>
      <c r="U27" s="641"/>
      <c r="V27" s="641"/>
      <c r="W27" s="641"/>
      <c r="X27" s="641"/>
      <c r="Y27" s="642"/>
      <c r="Z27" s="677">
        <v>0.1</v>
      </c>
      <c r="AA27" s="677"/>
      <c r="AB27" s="677"/>
      <c r="AC27" s="677"/>
      <c r="AD27" s="678">
        <v>310129</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221797282</v>
      </c>
      <c r="BH27" s="641"/>
      <c r="BI27" s="641"/>
      <c r="BJ27" s="641"/>
      <c r="BK27" s="641"/>
      <c r="BL27" s="641"/>
      <c r="BM27" s="641"/>
      <c r="BN27" s="642"/>
      <c r="BO27" s="677">
        <v>100</v>
      </c>
      <c r="BP27" s="677"/>
      <c r="BQ27" s="677"/>
      <c r="BR27" s="677"/>
      <c r="BS27" s="646">
        <v>3844630</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113842043</v>
      </c>
      <c r="CS27" s="659"/>
      <c r="CT27" s="659"/>
      <c r="CU27" s="659"/>
      <c r="CV27" s="659"/>
      <c r="CW27" s="659"/>
      <c r="CX27" s="659"/>
      <c r="CY27" s="660"/>
      <c r="CZ27" s="643">
        <v>21.9</v>
      </c>
      <c r="DA27" s="661"/>
      <c r="DB27" s="661"/>
      <c r="DC27" s="662"/>
      <c r="DD27" s="646">
        <v>37467138</v>
      </c>
      <c r="DE27" s="659"/>
      <c r="DF27" s="659"/>
      <c r="DG27" s="659"/>
      <c r="DH27" s="659"/>
      <c r="DI27" s="659"/>
      <c r="DJ27" s="659"/>
      <c r="DK27" s="660"/>
      <c r="DL27" s="646">
        <v>36427416</v>
      </c>
      <c r="DM27" s="659"/>
      <c r="DN27" s="659"/>
      <c r="DO27" s="659"/>
      <c r="DP27" s="659"/>
      <c r="DQ27" s="659"/>
      <c r="DR27" s="659"/>
      <c r="DS27" s="659"/>
      <c r="DT27" s="659"/>
      <c r="DU27" s="659"/>
      <c r="DV27" s="660"/>
      <c r="DW27" s="643">
        <v>12.9</v>
      </c>
      <c r="DX27" s="661"/>
      <c r="DY27" s="661"/>
      <c r="DZ27" s="661"/>
      <c r="EA27" s="661"/>
      <c r="EB27" s="661"/>
      <c r="EC27" s="676"/>
    </row>
    <row r="28" spans="2:133" ht="11.25" customHeight="1" x14ac:dyDescent="0.2">
      <c r="B28" s="637" t="s">
        <v>301</v>
      </c>
      <c r="C28" s="638"/>
      <c r="D28" s="638"/>
      <c r="E28" s="638"/>
      <c r="F28" s="638"/>
      <c r="G28" s="638"/>
      <c r="H28" s="638"/>
      <c r="I28" s="638"/>
      <c r="J28" s="638"/>
      <c r="K28" s="638"/>
      <c r="L28" s="638"/>
      <c r="M28" s="638"/>
      <c r="N28" s="638"/>
      <c r="O28" s="638"/>
      <c r="P28" s="638"/>
      <c r="Q28" s="639"/>
      <c r="R28" s="640">
        <v>3797262</v>
      </c>
      <c r="S28" s="641"/>
      <c r="T28" s="641"/>
      <c r="U28" s="641"/>
      <c r="V28" s="641"/>
      <c r="W28" s="641"/>
      <c r="X28" s="641"/>
      <c r="Y28" s="642"/>
      <c r="Z28" s="677">
        <v>0.7</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58856646</v>
      </c>
      <c r="CS28" s="641"/>
      <c r="CT28" s="641"/>
      <c r="CU28" s="641"/>
      <c r="CV28" s="641"/>
      <c r="CW28" s="641"/>
      <c r="CX28" s="641"/>
      <c r="CY28" s="642"/>
      <c r="CZ28" s="643">
        <v>11.3</v>
      </c>
      <c r="DA28" s="661"/>
      <c r="DB28" s="661"/>
      <c r="DC28" s="662"/>
      <c r="DD28" s="646">
        <v>52721007</v>
      </c>
      <c r="DE28" s="641"/>
      <c r="DF28" s="641"/>
      <c r="DG28" s="641"/>
      <c r="DH28" s="641"/>
      <c r="DI28" s="641"/>
      <c r="DJ28" s="641"/>
      <c r="DK28" s="642"/>
      <c r="DL28" s="646">
        <v>52700475</v>
      </c>
      <c r="DM28" s="641"/>
      <c r="DN28" s="641"/>
      <c r="DO28" s="641"/>
      <c r="DP28" s="641"/>
      <c r="DQ28" s="641"/>
      <c r="DR28" s="641"/>
      <c r="DS28" s="641"/>
      <c r="DT28" s="641"/>
      <c r="DU28" s="641"/>
      <c r="DV28" s="642"/>
      <c r="DW28" s="643">
        <v>18.7</v>
      </c>
      <c r="DX28" s="661"/>
      <c r="DY28" s="661"/>
      <c r="DZ28" s="661"/>
      <c r="EA28" s="661"/>
      <c r="EB28" s="661"/>
      <c r="EC28" s="676"/>
    </row>
    <row r="29" spans="2:133" ht="11.25" customHeight="1" x14ac:dyDescent="0.2">
      <c r="B29" s="637" t="s">
        <v>303</v>
      </c>
      <c r="C29" s="638"/>
      <c r="D29" s="638"/>
      <c r="E29" s="638"/>
      <c r="F29" s="638"/>
      <c r="G29" s="638"/>
      <c r="H29" s="638"/>
      <c r="I29" s="638"/>
      <c r="J29" s="638"/>
      <c r="K29" s="638"/>
      <c r="L29" s="638"/>
      <c r="M29" s="638"/>
      <c r="N29" s="638"/>
      <c r="O29" s="638"/>
      <c r="P29" s="638"/>
      <c r="Q29" s="639"/>
      <c r="R29" s="640">
        <v>8155868</v>
      </c>
      <c r="S29" s="641"/>
      <c r="T29" s="641"/>
      <c r="U29" s="641"/>
      <c r="V29" s="641"/>
      <c r="W29" s="641"/>
      <c r="X29" s="641"/>
      <c r="Y29" s="642"/>
      <c r="Z29" s="677">
        <v>1.5</v>
      </c>
      <c r="AA29" s="677"/>
      <c r="AB29" s="677"/>
      <c r="AC29" s="677"/>
      <c r="AD29" s="678">
        <v>1632465</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58855368</v>
      </c>
      <c r="CS29" s="659"/>
      <c r="CT29" s="659"/>
      <c r="CU29" s="659"/>
      <c r="CV29" s="659"/>
      <c r="CW29" s="659"/>
      <c r="CX29" s="659"/>
      <c r="CY29" s="660"/>
      <c r="CZ29" s="643">
        <v>11.3</v>
      </c>
      <c r="DA29" s="661"/>
      <c r="DB29" s="661"/>
      <c r="DC29" s="662"/>
      <c r="DD29" s="646">
        <v>52719729</v>
      </c>
      <c r="DE29" s="659"/>
      <c r="DF29" s="659"/>
      <c r="DG29" s="659"/>
      <c r="DH29" s="659"/>
      <c r="DI29" s="659"/>
      <c r="DJ29" s="659"/>
      <c r="DK29" s="660"/>
      <c r="DL29" s="646">
        <v>52699197</v>
      </c>
      <c r="DM29" s="659"/>
      <c r="DN29" s="659"/>
      <c r="DO29" s="659"/>
      <c r="DP29" s="659"/>
      <c r="DQ29" s="659"/>
      <c r="DR29" s="659"/>
      <c r="DS29" s="659"/>
      <c r="DT29" s="659"/>
      <c r="DU29" s="659"/>
      <c r="DV29" s="660"/>
      <c r="DW29" s="643">
        <v>18.7</v>
      </c>
      <c r="DX29" s="661"/>
      <c r="DY29" s="661"/>
      <c r="DZ29" s="661"/>
      <c r="EA29" s="661"/>
      <c r="EB29" s="661"/>
      <c r="EC29" s="676"/>
    </row>
    <row r="30" spans="2:133" ht="11.25" customHeight="1" x14ac:dyDescent="0.2">
      <c r="B30" s="637" t="s">
        <v>306</v>
      </c>
      <c r="C30" s="638"/>
      <c r="D30" s="638"/>
      <c r="E30" s="638"/>
      <c r="F30" s="638"/>
      <c r="G30" s="638"/>
      <c r="H30" s="638"/>
      <c r="I30" s="638"/>
      <c r="J30" s="638"/>
      <c r="K30" s="638"/>
      <c r="L30" s="638"/>
      <c r="M30" s="638"/>
      <c r="N30" s="638"/>
      <c r="O30" s="638"/>
      <c r="P30" s="638"/>
      <c r="Q30" s="639"/>
      <c r="R30" s="640">
        <v>4544893</v>
      </c>
      <c r="S30" s="641"/>
      <c r="T30" s="641"/>
      <c r="U30" s="641"/>
      <c r="V30" s="641"/>
      <c r="W30" s="641"/>
      <c r="X30" s="641"/>
      <c r="Y30" s="642"/>
      <c r="Z30" s="677">
        <v>0.9</v>
      </c>
      <c r="AA30" s="677"/>
      <c r="AB30" s="677"/>
      <c r="AC30" s="677"/>
      <c r="AD30" s="678" t="s">
        <v>241</v>
      </c>
      <c r="AE30" s="678"/>
      <c r="AF30" s="678"/>
      <c r="AG30" s="678"/>
      <c r="AH30" s="678"/>
      <c r="AI30" s="678"/>
      <c r="AJ30" s="678"/>
      <c r="AK30" s="678"/>
      <c r="AL30" s="643" t="s">
        <v>128</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52981331</v>
      </c>
      <c r="CS30" s="641"/>
      <c r="CT30" s="641"/>
      <c r="CU30" s="641"/>
      <c r="CV30" s="641"/>
      <c r="CW30" s="641"/>
      <c r="CX30" s="641"/>
      <c r="CY30" s="642"/>
      <c r="CZ30" s="643">
        <v>10.199999999999999</v>
      </c>
      <c r="DA30" s="661"/>
      <c r="DB30" s="661"/>
      <c r="DC30" s="662"/>
      <c r="DD30" s="646">
        <v>46889663</v>
      </c>
      <c r="DE30" s="641"/>
      <c r="DF30" s="641"/>
      <c r="DG30" s="641"/>
      <c r="DH30" s="641"/>
      <c r="DI30" s="641"/>
      <c r="DJ30" s="641"/>
      <c r="DK30" s="642"/>
      <c r="DL30" s="646">
        <v>46869131</v>
      </c>
      <c r="DM30" s="641"/>
      <c r="DN30" s="641"/>
      <c r="DO30" s="641"/>
      <c r="DP30" s="641"/>
      <c r="DQ30" s="641"/>
      <c r="DR30" s="641"/>
      <c r="DS30" s="641"/>
      <c r="DT30" s="641"/>
      <c r="DU30" s="641"/>
      <c r="DV30" s="642"/>
      <c r="DW30" s="643">
        <v>16.600000000000001</v>
      </c>
      <c r="DX30" s="661"/>
      <c r="DY30" s="661"/>
      <c r="DZ30" s="661"/>
      <c r="EA30" s="661"/>
      <c r="EB30" s="661"/>
      <c r="EC30" s="676"/>
    </row>
    <row r="31" spans="2:133" ht="11.25" customHeight="1" x14ac:dyDescent="0.2">
      <c r="B31" s="637" t="s">
        <v>310</v>
      </c>
      <c r="C31" s="638"/>
      <c r="D31" s="638"/>
      <c r="E31" s="638"/>
      <c r="F31" s="638"/>
      <c r="G31" s="638"/>
      <c r="H31" s="638"/>
      <c r="I31" s="638"/>
      <c r="J31" s="638"/>
      <c r="K31" s="638"/>
      <c r="L31" s="638"/>
      <c r="M31" s="638"/>
      <c r="N31" s="638"/>
      <c r="O31" s="638"/>
      <c r="P31" s="638"/>
      <c r="Q31" s="639"/>
      <c r="R31" s="640">
        <v>85488952</v>
      </c>
      <c r="S31" s="641"/>
      <c r="T31" s="641"/>
      <c r="U31" s="641"/>
      <c r="V31" s="641"/>
      <c r="W31" s="641"/>
      <c r="X31" s="641"/>
      <c r="Y31" s="642"/>
      <c r="Z31" s="677">
        <v>16.100000000000001</v>
      </c>
      <c r="AA31" s="677"/>
      <c r="AB31" s="677"/>
      <c r="AC31" s="677"/>
      <c r="AD31" s="678" t="s">
        <v>128</v>
      </c>
      <c r="AE31" s="678"/>
      <c r="AF31" s="678"/>
      <c r="AG31" s="678"/>
      <c r="AH31" s="678"/>
      <c r="AI31" s="678"/>
      <c r="AJ31" s="678"/>
      <c r="AK31" s="678"/>
      <c r="AL31" s="643" t="s">
        <v>128</v>
      </c>
      <c r="AM31" s="644"/>
      <c r="AN31" s="644"/>
      <c r="AO31" s="679"/>
      <c r="AP31" s="714" t="s">
        <v>311</v>
      </c>
      <c r="AQ31" s="715"/>
      <c r="AR31" s="715"/>
      <c r="AS31" s="715"/>
      <c r="AT31" s="720" t="s">
        <v>312</v>
      </c>
      <c r="AU31" s="231"/>
      <c r="AV31" s="231"/>
      <c r="AW31" s="231"/>
      <c r="AX31" s="706" t="s">
        <v>186</v>
      </c>
      <c r="AY31" s="707"/>
      <c r="AZ31" s="707"/>
      <c r="BA31" s="707"/>
      <c r="BB31" s="707"/>
      <c r="BC31" s="707"/>
      <c r="BD31" s="707"/>
      <c r="BE31" s="707"/>
      <c r="BF31" s="708"/>
      <c r="BG31" s="709">
        <v>99.3</v>
      </c>
      <c r="BH31" s="710"/>
      <c r="BI31" s="710"/>
      <c r="BJ31" s="710"/>
      <c r="BK31" s="710"/>
      <c r="BL31" s="710"/>
      <c r="BM31" s="711">
        <v>98.5</v>
      </c>
      <c r="BN31" s="710"/>
      <c r="BO31" s="710"/>
      <c r="BP31" s="710"/>
      <c r="BQ31" s="712"/>
      <c r="BR31" s="709">
        <v>99.3</v>
      </c>
      <c r="BS31" s="710"/>
      <c r="BT31" s="710"/>
      <c r="BU31" s="710"/>
      <c r="BV31" s="710"/>
      <c r="BW31" s="710"/>
      <c r="BX31" s="711">
        <v>98.5</v>
      </c>
      <c r="BY31" s="710"/>
      <c r="BZ31" s="710"/>
      <c r="CA31" s="710"/>
      <c r="CB31" s="712"/>
      <c r="CD31" s="730"/>
      <c r="CE31" s="731"/>
      <c r="CF31" s="673" t="s">
        <v>313</v>
      </c>
      <c r="CG31" s="674"/>
      <c r="CH31" s="674"/>
      <c r="CI31" s="674"/>
      <c r="CJ31" s="674"/>
      <c r="CK31" s="674"/>
      <c r="CL31" s="674"/>
      <c r="CM31" s="674"/>
      <c r="CN31" s="674"/>
      <c r="CO31" s="674"/>
      <c r="CP31" s="674"/>
      <c r="CQ31" s="675"/>
      <c r="CR31" s="640">
        <v>5874037</v>
      </c>
      <c r="CS31" s="659"/>
      <c r="CT31" s="659"/>
      <c r="CU31" s="659"/>
      <c r="CV31" s="659"/>
      <c r="CW31" s="659"/>
      <c r="CX31" s="659"/>
      <c r="CY31" s="660"/>
      <c r="CZ31" s="643">
        <v>1.1000000000000001</v>
      </c>
      <c r="DA31" s="661"/>
      <c r="DB31" s="661"/>
      <c r="DC31" s="662"/>
      <c r="DD31" s="646">
        <v>5830066</v>
      </c>
      <c r="DE31" s="659"/>
      <c r="DF31" s="659"/>
      <c r="DG31" s="659"/>
      <c r="DH31" s="659"/>
      <c r="DI31" s="659"/>
      <c r="DJ31" s="659"/>
      <c r="DK31" s="660"/>
      <c r="DL31" s="646">
        <v>5830066</v>
      </c>
      <c r="DM31" s="659"/>
      <c r="DN31" s="659"/>
      <c r="DO31" s="659"/>
      <c r="DP31" s="659"/>
      <c r="DQ31" s="659"/>
      <c r="DR31" s="659"/>
      <c r="DS31" s="659"/>
      <c r="DT31" s="659"/>
      <c r="DU31" s="659"/>
      <c r="DV31" s="660"/>
      <c r="DW31" s="643">
        <v>2.1</v>
      </c>
      <c r="DX31" s="661"/>
      <c r="DY31" s="661"/>
      <c r="DZ31" s="661"/>
      <c r="EA31" s="661"/>
      <c r="EB31" s="661"/>
      <c r="EC31" s="676"/>
    </row>
    <row r="32" spans="2:133" ht="11.25" customHeight="1" x14ac:dyDescent="0.2">
      <c r="B32" s="723" t="s">
        <v>314</v>
      </c>
      <c r="C32" s="724"/>
      <c r="D32" s="724"/>
      <c r="E32" s="724"/>
      <c r="F32" s="724"/>
      <c r="G32" s="724"/>
      <c r="H32" s="724"/>
      <c r="I32" s="724"/>
      <c r="J32" s="724"/>
      <c r="K32" s="724"/>
      <c r="L32" s="724"/>
      <c r="M32" s="724"/>
      <c r="N32" s="724"/>
      <c r="O32" s="724"/>
      <c r="P32" s="724"/>
      <c r="Q32" s="725"/>
      <c r="R32" s="640">
        <v>230091</v>
      </c>
      <c r="S32" s="641"/>
      <c r="T32" s="641"/>
      <c r="U32" s="641"/>
      <c r="V32" s="641"/>
      <c r="W32" s="641"/>
      <c r="X32" s="641"/>
      <c r="Y32" s="642"/>
      <c r="Z32" s="677">
        <v>0</v>
      </c>
      <c r="AA32" s="677"/>
      <c r="AB32" s="677"/>
      <c r="AC32" s="677"/>
      <c r="AD32" s="678">
        <v>230091</v>
      </c>
      <c r="AE32" s="678"/>
      <c r="AF32" s="678"/>
      <c r="AG32" s="678"/>
      <c r="AH32" s="678"/>
      <c r="AI32" s="678"/>
      <c r="AJ32" s="678"/>
      <c r="AK32" s="678"/>
      <c r="AL32" s="643">
        <v>0.1</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v>
      </c>
      <c r="BH32" s="659"/>
      <c r="BI32" s="659"/>
      <c r="BJ32" s="659"/>
      <c r="BK32" s="659"/>
      <c r="BL32" s="659"/>
      <c r="BM32" s="644">
        <v>98</v>
      </c>
      <c r="BN32" s="705"/>
      <c r="BO32" s="705"/>
      <c r="BP32" s="705"/>
      <c r="BQ32" s="683"/>
      <c r="BR32" s="713">
        <v>99</v>
      </c>
      <c r="BS32" s="659"/>
      <c r="BT32" s="659"/>
      <c r="BU32" s="659"/>
      <c r="BV32" s="659"/>
      <c r="BW32" s="659"/>
      <c r="BX32" s="644">
        <v>98.1</v>
      </c>
      <c r="BY32" s="705"/>
      <c r="BZ32" s="705"/>
      <c r="CA32" s="705"/>
      <c r="CB32" s="683"/>
      <c r="CD32" s="732"/>
      <c r="CE32" s="733"/>
      <c r="CF32" s="673" t="s">
        <v>317</v>
      </c>
      <c r="CG32" s="674"/>
      <c r="CH32" s="674"/>
      <c r="CI32" s="674"/>
      <c r="CJ32" s="674"/>
      <c r="CK32" s="674"/>
      <c r="CL32" s="674"/>
      <c r="CM32" s="674"/>
      <c r="CN32" s="674"/>
      <c r="CO32" s="674"/>
      <c r="CP32" s="674"/>
      <c r="CQ32" s="675"/>
      <c r="CR32" s="640">
        <v>1278</v>
      </c>
      <c r="CS32" s="641"/>
      <c r="CT32" s="641"/>
      <c r="CU32" s="641"/>
      <c r="CV32" s="641"/>
      <c r="CW32" s="641"/>
      <c r="CX32" s="641"/>
      <c r="CY32" s="642"/>
      <c r="CZ32" s="643">
        <v>0</v>
      </c>
      <c r="DA32" s="661"/>
      <c r="DB32" s="661"/>
      <c r="DC32" s="662"/>
      <c r="DD32" s="646">
        <v>1278</v>
      </c>
      <c r="DE32" s="641"/>
      <c r="DF32" s="641"/>
      <c r="DG32" s="641"/>
      <c r="DH32" s="641"/>
      <c r="DI32" s="641"/>
      <c r="DJ32" s="641"/>
      <c r="DK32" s="642"/>
      <c r="DL32" s="646">
        <v>1278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318</v>
      </c>
      <c r="C33" s="638"/>
      <c r="D33" s="638"/>
      <c r="E33" s="638"/>
      <c r="F33" s="638"/>
      <c r="G33" s="638"/>
      <c r="H33" s="638"/>
      <c r="I33" s="638"/>
      <c r="J33" s="638"/>
      <c r="K33" s="638"/>
      <c r="L33" s="638"/>
      <c r="M33" s="638"/>
      <c r="N33" s="638"/>
      <c r="O33" s="638"/>
      <c r="P33" s="638"/>
      <c r="Q33" s="639"/>
      <c r="R33" s="640">
        <v>23980633</v>
      </c>
      <c r="S33" s="641"/>
      <c r="T33" s="641"/>
      <c r="U33" s="641"/>
      <c r="V33" s="641"/>
      <c r="W33" s="641"/>
      <c r="X33" s="641"/>
      <c r="Y33" s="642"/>
      <c r="Z33" s="677">
        <v>4.5</v>
      </c>
      <c r="AA33" s="677"/>
      <c r="AB33" s="677"/>
      <c r="AC33" s="677"/>
      <c r="AD33" s="678" t="s">
        <v>241</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99.6</v>
      </c>
      <c r="BH33" s="625"/>
      <c r="BI33" s="625"/>
      <c r="BJ33" s="625"/>
      <c r="BK33" s="625"/>
      <c r="BL33" s="625"/>
      <c r="BM33" s="668">
        <v>99.2</v>
      </c>
      <c r="BN33" s="625"/>
      <c r="BO33" s="625"/>
      <c r="BP33" s="625"/>
      <c r="BQ33" s="689"/>
      <c r="BR33" s="704">
        <v>99.6</v>
      </c>
      <c r="BS33" s="625"/>
      <c r="BT33" s="625"/>
      <c r="BU33" s="625"/>
      <c r="BV33" s="625"/>
      <c r="BW33" s="625"/>
      <c r="BX33" s="668">
        <v>99</v>
      </c>
      <c r="BY33" s="625"/>
      <c r="BZ33" s="625"/>
      <c r="CA33" s="625"/>
      <c r="CB33" s="689"/>
      <c r="CD33" s="673" t="s">
        <v>320</v>
      </c>
      <c r="CE33" s="674"/>
      <c r="CF33" s="674"/>
      <c r="CG33" s="674"/>
      <c r="CH33" s="674"/>
      <c r="CI33" s="674"/>
      <c r="CJ33" s="674"/>
      <c r="CK33" s="674"/>
      <c r="CL33" s="674"/>
      <c r="CM33" s="674"/>
      <c r="CN33" s="674"/>
      <c r="CO33" s="674"/>
      <c r="CP33" s="674"/>
      <c r="CQ33" s="675"/>
      <c r="CR33" s="640">
        <v>177823694</v>
      </c>
      <c r="CS33" s="659"/>
      <c r="CT33" s="659"/>
      <c r="CU33" s="659"/>
      <c r="CV33" s="659"/>
      <c r="CW33" s="659"/>
      <c r="CX33" s="659"/>
      <c r="CY33" s="660"/>
      <c r="CZ33" s="643">
        <v>34.200000000000003</v>
      </c>
      <c r="DA33" s="661"/>
      <c r="DB33" s="661"/>
      <c r="DC33" s="662"/>
      <c r="DD33" s="646">
        <v>120633239</v>
      </c>
      <c r="DE33" s="659"/>
      <c r="DF33" s="659"/>
      <c r="DG33" s="659"/>
      <c r="DH33" s="659"/>
      <c r="DI33" s="659"/>
      <c r="DJ33" s="659"/>
      <c r="DK33" s="660"/>
      <c r="DL33" s="646">
        <v>90576744</v>
      </c>
      <c r="DM33" s="659"/>
      <c r="DN33" s="659"/>
      <c r="DO33" s="659"/>
      <c r="DP33" s="659"/>
      <c r="DQ33" s="659"/>
      <c r="DR33" s="659"/>
      <c r="DS33" s="659"/>
      <c r="DT33" s="659"/>
      <c r="DU33" s="659"/>
      <c r="DV33" s="660"/>
      <c r="DW33" s="643">
        <v>32.1</v>
      </c>
      <c r="DX33" s="661"/>
      <c r="DY33" s="661"/>
      <c r="DZ33" s="661"/>
      <c r="EA33" s="661"/>
      <c r="EB33" s="661"/>
      <c r="EC33" s="676"/>
    </row>
    <row r="34" spans="2:133" ht="11.25" customHeight="1" x14ac:dyDescent="0.2">
      <c r="B34" s="637" t="s">
        <v>321</v>
      </c>
      <c r="C34" s="638"/>
      <c r="D34" s="638"/>
      <c r="E34" s="638"/>
      <c r="F34" s="638"/>
      <c r="G34" s="638"/>
      <c r="H34" s="638"/>
      <c r="I34" s="638"/>
      <c r="J34" s="638"/>
      <c r="K34" s="638"/>
      <c r="L34" s="638"/>
      <c r="M34" s="638"/>
      <c r="N34" s="638"/>
      <c r="O34" s="638"/>
      <c r="P34" s="638"/>
      <c r="Q34" s="639"/>
      <c r="R34" s="640">
        <v>6058311</v>
      </c>
      <c r="S34" s="641"/>
      <c r="T34" s="641"/>
      <c r="U34" s="641"/>
      <c r="V34" s="641"/>
      <c r="W34" s="641"/>
      <c r="X34" s="641"/>
      <c r="Y34" s="642"/>
      <c r="Z34" s="677">
        <v>1.1000000000000001</v>
      </c>
      <c r="AA34" s="677"/>
      <c r="AB34" s="677"/>
      <c r="AC34" s="677"/>
      <c r="AD34" s="678">
        <v>635711</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64251722</v>
      </c>
      <c r="CS34" s="641"/>
      <c r="CT34" s="641"/>
      <c r="CU34" s="641"/>
      <c r="CV34" s="641"/>
      <c r="CW34" s="641"/>
      <c r="CX34" s="641"/>
      <c r="CY34" s="642"/>
      <c r="CZ34" s="643">
        <v>12.3</v>
      </c>
      <c r="DA34" s="661"/>
      <c r="DB34" s="661"/>
      <c r="DC34" s="662"/>
      <c r="DD34" s="646">
        <v>46347495</v>
      </c>
      <c r="DE34" s="641"/>
      <c r="DF34" s="641"/>
      <c r="DG34" s="641"/>
      <c r="DH34" s="641"/>
      <c r="DI34" s="641"/>
      <c r="DJ34" s="641"/>
      <c r="DK34" s="642"/>
      <c r="DL34" s="646">
        <v>39930788</v>
      </c>
      <c r="DM34" s="641"/>
      <c r="DN34" s="641"/>
      <c r="DO34" s="641"/>
      <c r="DP34" s="641"/>
      <c r="DQ34" s="641"/>
      <c r="DR34" s="641"/>
      <c r="DS34" s="641"/>
      <c r="DT34" s="641"/>
      <c r="DU34" s="641"/>
      <c r="DV34" s="642"/>
      <c r="DW34" s="643">
        <v>14.2</v>
      </c>
      <c r="DX34" s="661"/>
      <c r="DY34" s="661"/>
      <c r="DZ34" s="661"/>
      <c r="EA34" s="661"/>
      <c r="EB34" s="661"/>
      <c r="EC34" s="676"/>
    </row>
    <row r="35" spans="2:133" ht="11.25" customHeight="1" x14ac:dyDescent="0.2">
      <c r="B35" s="637" t="s">
        <v>323</v>
      </c>
      <c r="C35" s="638"/>
      <c r="D35" s="638"/>
      <c r="E35" s="638"/>
      <c r="F35" s="638"/>
      <c r="G35" s="638"/>
      <c r="H35" s="638"/>
      <c r="I35" s="638"/>
      <c r="J35" s="638"/>
      <c r="K35" s="638"/>
      <c r="L35" s="638"/>
      <c r="M35" s="638"/>
      <c r="N35" s="638"/>
      <c r="O35" s="638"/>
      <c r="P35" s="638"/>
      <c r="Q35" s="639"/>
      <c r="R35" s="640">
        <v>169565</v>
      </c>
      <c r="S35" s="641"/>
      <c r="T35" s="641"/>
      <c r="U35" s="641"/>
      <c r="V35" s="641"/>
      <c r="W35" s="641"/>
      <c r="X35" s="641"/>
      <c r="Y35" s="642"/>
      <c r="Z35" s="677">
        <v>0</v>
      </c>
      <c r="AA35" s="677"/>
      <c r="AB35" s="677"/>
      <c r="AC35" s="677"/>
      <c r="AD35" s="678" t="s">
        <v>128</v>
      </c>
      <c r="AE35" s="678"/>
      <c r="AF35" s="678"/>
      <c r="AG35" s="678"/>
      <c r="AH35" s="678"/>
      <c r="AI35" s="678"/>
      <c r="AJ35" s="678"/>
      <c r="AK35" s="678"/>
      <c r="AL35" s="643" t="s">
        <v>241</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10158827</v>
      </c>
      <c r="CS35" s="659"/>
      <c r="CT35" s="659"/>
      <c r="CU35" s="659"/>
      <c r="CV35" s="659"/>
      <c r="CW35" s="659"/>
      <c r="CX35" s="659"/>
      <c r="CY35" s="660"/>
      <c r="CZ35" s="643">
        <v>2</v>
      </c>
      <c r="DA35" s="661"/>
      <c r="DB35" s="661"/>
      <c r="DC35" s="662"/>
      <c r="DD35" s="646">
        <v>8774083</v>
      </c>
      <c r="DE35" s="659"/>
      <c r="DF35" s="659"/>
      <c r="DG35" s="659"/>
      <c r="DH35" s="659"/>
      <c r="DI35" s="659"/>
      <c r="DJ35" s="659"/>
      <c r="DK35" s="660"/>
      <c r="DL35" s="646">
        <v>8772954</v>
      </c>
      <c r="DM35" s="659"/>
      <c r="DN35" s="659"/>
      <c r="DO35" s="659"/>
      <c r="DP35" s="659"/>
      <c r="DQ35" s="659"/>
      <c r="DR35" s="659"/>
      <c r="DS35" s="659"/>
      <c r="DT35" s="659"/>
      <c r="DU35" s="659"/>
      <c r="DV35" s="660"/>
      <c r="DW35" s="643">
        <v>3.1</v>
      </c>
      <c r="DX35" s="661"/>
      <c r="DY35" s="661"/>
      <c r="DZ35" s="661"/>
      <c r="EA35" s="661"/>
      <c r="EB35" s="661"/>
      <c r="EC35" s="676"/>
    </row>
    <row r="36" spans="2:133" ht="11.25" customHeight="1" x14ac:dyDescent="0.2">
      <c r="B36" s="637" t="s">
        <v>327</v>
      </c>
      <c r="C36" s="638"/>
      <c r="D36" s="638"/>
      <c r="E36" s="638"/>
      <c r="F36" s="638"/>
      <c r="G36" s="638"/>
      <c r="H36" s="638"/>
      <c r="I36" s="638"/>
      <c r="J36" s="638"/>
      <c r="K36" s="638"/>
      <c r="L36" s="638"/>
      <c r="M36" s="638"/>
      <c r="N36" s="638"/>
      <c r="O36" s="638"/>
      <c r="P36" s="638"/>
      <c r="Q36" s="639"/>
      <c r="R36" s="640">
        <v>28489859</v>
      </c>
      <c r="S36" s="641"/>
      <c r="T36" s="641"/>
      <c r="U36" s="641"/>
      <c r="V36" s="641"/>
      <c r="W36" s="641"/>
      <c r="X36" s="641"/>
      <c r="Y36" s="642"/>
      <c r="Z36" s="677">
        <v>5.4</v>
      </c>
      <c r="AA36" s="677"/>
      <c r="AB36" s="677"/>
      <c r="AC36" s="677"/>
      <c r="AD36" s="678" t="s">
        <v>128</v>
      </c>
      <c r="AE36" s="678"/>
      <c r="AF36" s="678"/>
      <c r="AG36" s="678"/>
      <c r="AH36" s="678"/>
      <c r="AI36" s="678"/>
      <c r="AJ36" s="678"/>
      <c r="AK36" s="678"/>
      <c r="AL36" s="643" t="s">
        <v>128</v>
      </c>
      <c r="AM36" s="644"/>
      <c r="AN36" s="644"/>
      <c r="AO36" s="679"/>
      <c r="AP36" s="235"/>
      <c r="AQ36" s="692" t="s">
        <v>328</v>
      </c>
      <c r="AR36" s="693"/>
      <c r="AS36" s="693"/>
      <c r="AT36" s="693"/>
      <c r="AU36" s="693"/>
      <c r="AV36" s="693"/>
      <c r="AW36" s="693"/>
      <c r="AX36" s="693"/>
      <c r="AY36" s="694"/>
      <c r="AZ36" s="695">
        <v>48252842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294583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33196759</v>
      </c>
      <c r="CS36" s="641"/>
      <c r="CT36" s="641"/>
      <c r="CU36" s="641"/>
      <c r="CV36" s="641"/>
      <c r="CW36" s="641"/>
      <c r="CX36" s="641"/>
      <c r="CY36" s="642"/>
      <c r="CZ36" s="643">
        <v>6.4</v>
      </c>
      <c r="DA36" s="661"/>
      <c r="DB36" s="661"/>
      <c r="DC36" s="662"/>
      <c r="DD36" s="646">
        <v>27757925</v>
      </c>
      <c r="DE36" s="641"/>
      <c r="DF36" s="641"/>
      <c r="DG36" s="641"/>
      <c r="DH36" s="641"/>
      <c r="DI36" s="641"/>
      <c r="DJ36" s="641"/>
      <c r="DK36" s="642"/>
      <c r="DL36" s="646">
        <v>18764294</v>
      </c>
      <c r="DM36" s="641"/>
      <c r="DN36" s="641"/>
      <c r="DO36" s="641"/>
      <c r="DP36" s="641"/>
      <c r="DQ36" s="641"/>
      <c r="DR36" s="641"/>
      <c r="DS36" s="641"/>
      <c r="DT36" s="641"/>
      <c r="DU36" s="641"/>
      <c r="DV36" s="642"/>
      <c r="DW36" s="643">
        <v>6.7</v>
      </c>
      <c r="DX36" s="661"/>
      <c r="DY36" s="661"/>
      <c r="DZ36" s="661"/>
      <c r="EA36" s="661"/>
      <c r="EB36" s="661"/>
      <c r="EC36" s="676"/>
    </row>
    <row r="37" spans="2:133" ht="11.25" customHeight="1" x14ac:dyDescent="0.2">
      <c r="B37" s="637" t="s">
        <v>331</v>
      </c>
      <c r="C37" s="638"/>
      <c r="D37" s="638"/>
      <c r="E37" s="638"/>
      <c r="F37" s="638"/>
      <c r="G37" s="638"/>
      <c r="H37" s="638"/>
      <c r="I37" s="638"/>
      <c r="J37" s="638"/>
      <c r="K37" s="638"/>
      <c r="L37" s="638"/>
      <c r="M37" s="638"/>
      <c r="N37" s="638"/>
      <c r="O37" s="638"/>
      <c r="P37" s="638"/>
      <c r="Q37" s="639"/>
      <c r="R37" s="640">
        <v>11675068</v>
      </c>
      <c r="S37" s="641"/>
      <c r="T37" s="641"/>
      <c r="U37" s="641"/>
      <c r="V37" s="641"/>
      <c r="W37" s="641"/>
      <c r="X37" s="641"/>
      <c r="Y37" s="642"/>
      <c r="Z37" s="677">
        <v>2.2000000000000002</v>
      </c>
      <c r="AA37" s="677"/>
      <c r="AB37" s="677"/>
      <c r="AC37" s="677"/>
      <c r="AD37" s="678" t="s">
        <v>241</v>
      </c>
      <c r="AE37" s="678"/>
      <c r="AF37" s="678"/>
      <c r="AG37" s="678"/>
      <c r="AH37" s="678"/>
      <c r="AI37" s="678"/>
      <c r="AJ37" s="678"/>
      <c r="AK37" s="678"/>
      <c r="AL37" s="643" t="s">
        <v>128</v>
      </c>
      <c r="AM37" s="644"/>
      <c r="AN37" s="644"/>
      <c r="AO37" s="679"/>
      <c r="AQ37" s="680" t="s">
        <v>332</v>
      </c>
      <c r="AR37" s="681"/>
      <c r="AS37" s="681"/>
      <c r="AT37" s="681"/>
      <c r="AU37" s="681"/>
      <c r="AV37" s="681"/>
      <c r="AW37" s="681"/>
      <c r="AX37" s="681"/>
      <c r="AY37" s="682"/>
      <c r="AZ37" s="640">
        <v>8743047</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-446065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54498</v>
      </c>
      <c r="CS37" s="659"/>
      <c r="CT37" s="659"/>
      <c r="CU37" s="659"/>
      <c r="CV37" s="659"/>
      <c r="CW37" s="659"/>
      <c r="CX37" s="659"/>
      <c r="CY37" s="660"/>
      <c r="CZ37" s="643">
        <v>0</v>
      </c>
      <c r="DA37" s="661"/>
      <c r="DB37" s="661"/>
      <c r="DC37" s="662"/>
      <c r="DD37" s="646">
        <v>54498</v>
      </c>
      <c r="DE37" s="659"/>
      <c r="DF37" s="659"/>
      <c r="DG37" s="659"/>
      <c r="DH37" s="659"/>
      <c r="DI37" s="659"/>
      <c r="DJ37" s="659"/>
      <c r="DK37" s="660"/>
      <c r="DL37" s="646">
        <v>26437</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335</v>
      </c>
      <c r="C38" s="638"/>
      <c r="D38" s="638"/>
      <c r="E38" s="638"/>
      <c r="F38" s="638"/>
      <c r="G38" s="638"/>
      <c r="H38" s="638"/>
      <c r="I38" s="638"/>
      <c r="J38" s="638"/>
      <c r="K38" s="638"/>
      <c r="L38" s="638"/>
      <c r="M38" s="638"/>
      <c r="N38" s="638"/>
      <c r="O38" s="638"/>
      <c r="P38" s="638"/>
      <c r="Q38" s="639"/>
      <c r="R38" s="640">
        <v>24416020</v>
      </c>
      <c r="S38" s="641"/>
      <c r="T38" s="641"/>
      <c r="U38" s="641"/>
      <c r="V38" s="641"/>
      <c r="W38" s="641"/>
      <c r="X38" s="641"/>
      <c r="Y38" s="642"/>
      <c r="Z38" s="677">
        <v>4.5999999999999996</v>
      </c>
      <c r="AA38" s="677"/>
      <c r="AB38" s="677"/>
      <c r="AC38" s="677"/>
      <c r="AD38" s="678">
        <v>445216</v>
      </c>
      <c r="AE38" s="678"/>
      <c r="AF38" s="678"/>
      <c r="AG38" s="678"/>
      <c r="AH38" s="678"/>
      <c r="AI38" s="678"/>
      <c r="AJ38" s="678"/>
      <c r="AK38" s="678"/>
      <c r="AL38" s="643">
        <v>0.2</v>
      </c>
      <c r="AM38" s="644"/>
      <c r="AN38" s="644"/>
      <c r="AO38" s="679"/>
      <c r="AQ38" s="680" t="s">
        <v>336</v>
      </c>
      <c r="AR38" s="681"/>
      <c r="AS38" s="681"/>
      <c r="AT38" s="681"/>
      <c r="AU38" s="681"/>
      <c r="AV38" s="681"/>
      <c r="AW38" s="681"/>
      <c r="AX38" s="681"/>
      <c r="AY38" s="682"/>
      <c r="AZ38" s="640">
        <v>4280750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132723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31459606</v>
      </c>
      <c r="CS38" s="641"/>
      <c r="CT38" s="641"/>
      <c r="CU38" s="641"/>
      <c r="CV38" s="641"/>
      <c r="CW38" s="641"/>
      <c r="CX38" s="641"/>
      <c r="CY38" s="642"/>
      <c r="CZ38" s="643">
        <v>6</v>
      </c>
      <c r="DA38" s="661"/>
      <c r="DB38" s="661"/>
      <c r="DC38" s="662"/>
      <c r="DD38" s="646">
        <v>25699022</v>
      </c>
      <c r="DE38" s="641"/>
      <c r="DF38" s="641"/>
      <c r="DG38" s="641"/>
      <c r="DH38" s="641"/>
      <c r="DI38" s="641"/>
      <c r="DJ38" s="641"/>
      <c r="DK38" s="642"/>
      <c r="DL38" s="646">
        <v>23108708</v>
      </c>
      <c r="DM38" s="641"/>
      <c r="DN38" s="641"/>
      <c r="DO38" s="641"/>
      <c r="DP38" s="641"/>
      <c r="DQ38" s="641"/>
      <c r="DR38" s="641"/>
      <c r="DS38" s="641"/>
      <c r="DT38" s="641"/>
      <c r="DU38" s="641"/>
      <c r="DV38" s="642"/>
      <c r="DW38" s="643">
        <v>8.1999999999999993</v>
      </c>
      <c r="DX38" s="661"/>
      <c r="DY38" s="661"/>
      <c r="DZ38" s="661"/>
      <c r="EA38" s="661"/>
      <c r="EB38" s="661"/>
      <c r="EC38" s="676"/>
    </row>
    <row r="39" spans="2:133" ht="11.25" customHeight="1" x14ac:dyDescent="0.2">
      <c r="B39" s="637" t="s">
        <v>339</v>
      </c>
      <c r="C39" s="638"/>
      <c r="D39" s="638"/>
      <c r="E39" s="638"/>
      <c r="F39" s="638"/>
      <c r="G39" s="638"/>
      <c r="H39" s="638"/>
      <c r="I39" s="638"/>
      <c r="J39" s="638"/>
      <c r="K39" s="638"/>
      <c r="L39" s="638"/>
      <c r="M39" s="638"/>
      <c r="N39" s="638"/>
      <c r="O39" s="638"/>
      <c r="P39" s="638"/>
      <c r="Q39" s="639"/>
      <c r="R39" s="640">
        <v>50602933</v>
      </c>
      <c r="S39" s="641"/>
      <c r="T39" s="641"/>
      <c r="U39" s="641"/>
      <c r="V39" s="641"/>
      <c r="W39" s="641"/>
      <c r="X39" s="641"/>
      <c r="Y39" s="642"/>
      <c r="Z39" s="677">
        <v>9.5</v>
      </c>
      <c r="AA39" s="677"/>
      <c r="AB39" s="677"/>
      <c r="AC39" s="677"/>
      <c r="AD39" s="678" t="s">
        <v>128</v>
      </c>
      <c r="AE39" s="678"/>
      <c r="AF39" s="678"/>
      <c r="AG39" s="678"/>
      <c r="AH39" s="678"/>
      <c r="AI39" s="678"/>
      <c r="AJ39" s="678"/>
      <c r="AK39" s="678"/>
      <c r="AL39" s="643" t="s">
        <v>241</v>
      </c>
      <c r="AM39" s="644"/>
      <c r="AN39" s="644"/>
      <c r="AO39" s="679"/>
      <c r="AQ39" s="680" t="s">
        <v>340</v>
      </c>
      <c r="AR39" s="681"/>
      <c r="AS39" s="681"/>
      <c r="AT39" s="681"/>
      <c r="AU39" s="681"/>
      <c r="AV39" s="681"/>
      <c r="AW39" s="681"/>
      <c r="AX39" s="681"/>
      <c r="AY39" s="682"/>
      <c r="AZ39" s="640">
        <v>2844373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196115</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23561569</v>
      </c>
      <c r="CS39" s="659"/>
      <c r="CT39" s="659"/>
      <c r="CU39" s="659"/>
      <c r="CV39" s="659"/>
      <c r="CW39" s="659"/>
      <c r="CX39" s="659"/>
      <c r="CY39" s="660"/>
      <c r="CZ39" s="643">
        <v>4.5</v>
      </c>
      <c r="DA39" s="661"/>
      <c r="DB39" s="661"/>
      <c r="DC39" s="662"/>
      <c r="DD39" s="646">
        <v>9926183</v>
      </c>
      <c r="DE39" s="659"/>
      <c r="DF39" s="659"/>
      <c r="DG39" s="659"/>
      <c r="DH39" s="659"/>
      <c r="DI39" s="659"/>
      <c r="DJ39" s="659"/>
      <c r="DK39" s="660"/>
      <c r="DL39" s="646" t="s">
        <v>128</v>
      </c>
      <c r="DM39" s="659"/>
      <c r="DN39" s="659"/>
      <c r="DO39" s="659"/>
      <c r="DP39" s="659"/>
      <c r="DQ39" s="659"/>
      <c r="DR39" s="659"/>
      <c r="DS39" s="659"/>
      <c r="DT39" s="659"/>
      <c r="DU39" s="659"/>
      <c r="DV39" s="660"/>
      <c r="DW39" s="643" t="s">
        <v>241</v>
      </c>
      <c r="DX39" s="661"/>
      <c r="DY39" s="661"/>
      <c r="DZ39" s="661"/>
      <c r="EA39" s="661"/>
      <c r="EB39" s="661"/>
      <c r="EC39" s="676"/>
    </row>
    <row r="40" spans="2:133" ht="11.25" customHeight="1" x14ac:dyDescent="0.2">
      <c r="B40" s="637" t="s">
        <v>343</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128</v>
      </c>
      <c r="AE40" s="678"/>
      <c r="AF40" s="678"/>
      <c r="AG40" s="678"/>
      <c r="AH40" s="678"/>
      <c r="AI40" s="678"/>
      <c r="AJ40" s="678"/>
      <c r="AK40" s="678"/>
      <c r="AL40" s="643" t="s">
        <v>128</v>
      </c>
      <c r="AM40" s="644"/>
      <c r="AN40" s="644"/>
      <c r="AO40" s="679"/>
      <c r="AQ40" s="680" t="s">
        <v>344</v>
      </c>
      <c r="AR40" s="681"/>
      <c r="AS40" s="681"/>
      <c r="AT40" s="681"/>
      <c r="AU40" s="681"/>
      <c r="AV40" s="681"/>
      <c r="AW40" s="681"/>
      <c r="AX40" s="681"/>
      <c r="AY40" s="682"/>
      <c r="AZ40" s="640">
        <v>828696</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91</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15195211</v>
      </c>
      <c r="CS40" s="641"/>
      <c r="CT40" s="641"/>
      <c r="CU40" s="641"/>
      <c r="CV40" s="641"/>
      <c r="CW40" s="641"/>
      <c r="CX40" s="641"/>
      <c r="CY40" s="642"/>
      <c r="CZ40" s="643">
        <v>2.9</v>
      </c>
      <c r="DA40" s="661"/>
      <c r="DB40" s="661"/>
      <c r="DC40" s="662"/>
      <c r="DD40" s="646">
        <v>2128531</v>
      </c>
      <c r="DE40" s="641"/>
      <c r="DF40" s="641"/>
      <c r="DG40" s="641"/>
      <c r="DH40" s="641"/>
      <c r="DI40" s="641"/>
      <c r="DJ40" s="641"/>
      <c r="DK40" s="642"/>
      <c r="DL40" s="646" t="s">
        <v>241</v>
      </c>
      <c r="DM40" s="641"/>
      <c r="DN40" s="641"/>
      <c r="DO40" s="641"/>
      <c r="DP40" s="641"/>
      <c r="DQ40" s="641"/>
      <c r="DR40" s="641"/>
      <c r="DS40" s="641"/>
      <c r="DT40" s="641"/>
      <c r="DU40" s="641"/>
      <c r="DV40" s="642"/>
      <c r="DW40" s="643" t="s">
        <v>280</v>
      </c>
      <c r="DX40" s="661"/>
      <c r="DY40" s="661"/>
      <c r="DZ40" s="661"/>
      <c r="EA40" s="661"/>
      <c r="EB40" s="661"/>
      <c r="EC40" s="676"/>
    </row>
    <row r="41" spans="2:133" ht="11.25" customHeight="1" x14ac:dyDescent="0.2">
      <c r="B41" s="637" t="s">
        <v>348</v>
      </c>
      <c r="C41" s="638"/>
      <c r="D41" s="638"/>
      <c r="E41" s="638"/>
      <c r="F41" s="638"/>
      <c r="G41" s="638"/>
      <c r="H41" s="638"/>
      <c r="I41" s="638"/>
      <c r="J41" s="638"/>
      <c r="K41" s="638"/>
      <c r="L41" s="638"/>
      <c r="M41" s="638"/>
      <c r="N41" s="638"/>
      <c r="O41" s="638"/>
      <c r="P41" s="638"/>
      <c r="Q41" s="639"/>
      <c r="R41" s="640">
        <v>20913000</v>
      </c>
      <c r="S41" s="641"/>
      <c r="T41" s="641"/>
      <c r="U41" s="641"/>
      <c r="V41" s="641"/>
      <c r="W41" s="641"/>
      <c r="X41" s="641"/>
      <c r="Y41" s="642"/>
      <c r="Z41" s="677">
        <v>3.9</v>
      </c>
      <c r="AA41" s="677"/>
      <c r="AB41" s="677"/>
      <c r="AC41" s="677"/>
      <c r="AD41" s="678" t="s">
        <v>280</v>
      </c>
      <c r="AE41" s="678"/>
      <c r="AF41" s="678"/>
      <c r="AG41" s="678"/>
      <c r="AH41" s="678"/>
      <c r="AI41" s="678"/>
      <c r="AJ41" s="678"/>
      <c r="AK41" s="678"/>
      <c r="AL41" s="643" t="s">
        <v>128</v>
      </c>
      <c r="AM41" s="644"/>
      <c r="AN41" s="644"/>
      <c r="AO41" s="679"/>
      <c r="AQ41" s="680" t="s">
        <v>349</v>
      </c>
      <c r="AR41" s="681"/>
      <c r="AS41" s="681"/>
      <c r="AT41" s="681"/>
      <c r="AU41" s="681"/>
      <c r="AV41" s="681"/>
      <c r="AW41" s="681"/>
      <c r="AX41" s="681"/>
      <c r="AY41" s="682"/>
      <c r="AZ41" s="640">
        <v>8549217</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241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280</v>
      </c>
      <c r="CS41" s="659"/>
      <c r="CT41" s="659"/>
      <c r="CU41" s="659"/>
      <c r="CV41" s="659"/>
      <c r="CW41" s="659"/>
      <c r="CX41" s="659"/>
      <c r="CY41" s="660"/>
      <c r="CZ41" s="643" t="s">
        <v>241</v>
      </c>
      <c r="DA41" s="661"/>
      <c r="DB41" s="661"/>
      <c r="DC41" s="662"/>
      <c r="DD41" s="646" t="s">
        <v>241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352</v>
      </c>
      <c r="C42" s="622"/>
      <c r="D42" s="622"/>
      <c r="E42" s="622"/>
      <c r="F42" s="622"/>
      <c r="G42" s="622"/>
      <c r="H42" s="622"/>
      <c r="I42" s="622"/>
      <c r="J42" s="622"/>
      <c r="K42" s="622"/>
      <c r="L42" s="622"/>
      <c r="M42" s="622"/>
      <c r="N42" s="622"/>
      <c r="O42" s="622"/>
      <c r="P42" s="622"/>
      <c r="Q42" s="623"/>
      <c r="R42" s="624">
        <v>529995776</v>
      </c>
      <c r="S42" s="663"/>
      <c r="T42" s="663"/>
      <c r="U42" s="663"/>
      <c r="V42" s="663"/>
      <c r="W42" s="663"/>
      <c r="X42" s="663"/>
      <c r="Y42" s="665"/>
      <c r="Z42" s="666">
        <v>100</v>
      </c>
      <c r="AA42" s="666"/>
      <c r="AB42" s="666"/>
      <c r="AC42" s="666"/>
      <c r="AD42" s="667">
        <v>260931264</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23006759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313</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56662732</v>
      </c>
      <c r="CS42" s="641"/>
      <c r="CT42" s="641"/>
      <c r="CU42" s="641"/>
      <c r="CV42" s="641"/>
      <c r="CW42" s="641"/>
      <c r="CX42" s="641"/>
      <c r="CY42" s="642"/>
      <c r="CZ42" s="643">
        <v>10.9</v>
      </c>
      <c r="DA42" s="644"/>
      <c r="DB42" s="644"/>
      <c r="DC42" s="645"/>
      <c r="DD42" s="646">
        <v>8822102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1272179</v>
      </c>
      <c r="CS43" s="659"/>
      <c r="CT43" s="659"/>
      <c r="CU43" s="659"/>
      <c r="CV43" s="659"/>
      <c r="CW43" s="659"/>
      <c r="CX43" s="659"/>
      <c r="CY43" s="660"/>
      <c r="CZ43" s="643">
        <v>0.2</v>
      </c>
      <c r="DA43" s="661"/>
      <c r="DB43" s="661"/>
      <c r="DC43" s="662"/>
      <c r="DD43" s="646">
        <v>1218651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304</v>
      </c>
      <c r="CE44" s="654"/>
      <c r="CF44" s="637" t="s">
        <v>357</v>
      </c>
      <c r="CG44" s="638"/>
      <c r="CH44" s="638"/>
      <c r="CI44" s="638"/>
      <c r="CJ44" s="638"/>
      <c r="CK44" s="638"/>
      <c r="CL44" s="638"/>
      <c r="CM44" s="638"/>
      <c r="CN44" s="638"/>
      <c r="CO44" s="638"/>
      <c r="CP44" s="638"/>
      <c r="CQ44" s="639"/>
      <c r="CR44" s="640">
        <v>54794739</v>
      </c>
      <c r="CS44" s="641"/>
      <c r="CT44" s="641"/>
      <c r="CU44" s="641"/>
      <c r="CV44" s="641"/>
      <c r="CW44" s="641"/>
      <c r="CX44" s="641"/>
      <c r="CY44" s="642"/>
      <c r="CZ44" s="643">
        <v>10.5</v>
      </c>
      <c r="DA44" s="644"/>
      <c r="DB44" s="644"/>
      <c r="DC44" s="645"/>
      <c r="DD44" s="646">
        <v>8229099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358</v>
      </c>
      <c r="CG45" s="638"/>
      <c r="CH45" s="638"/>
      <c r="CI45" s="638"/>
      <c r="CJ45" s="638"/>
      <c r="CK45" s="638"/>
      <c r="CL45" s="638"/>
      <c r="CM45" s="638"/>
      <c r="CN45" s="638"/>
      <c r="CO45" s="638"/>
      <c r="CP45" s="638"/>
      <c r="CQ45" s="639"/>
      <c r="CR45" s="640">
        <v>24313188</v>
      </c>
      <c r="CS45" s="659"/>
      <c r="CT45" s="659"/>
      <c r="CU45" s="659"/>
      <c r="CV45" s="659"/>
      <c r="CW45" s="659"/>
      <c r="CX45" s="659"/>
      <c r="CY45" s="660"/>
      <c r="CZ45" s="643">
        <v>4.7</v>
      </c>
      <c r="DA45" s="661"/>
      <c r="DB45" s="661"/>
      <c r="DC45" s="662"/>
      <c r="DD45" s="646">
        <v>1704593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29263884</v>
      </c>
      <c r="CS46" s="641"/>
      <c r="CT46" s="641"/>
      <c r="CU46" s="641"/>
      <c r="CV46" s="641"/>
      <c r="CW46" s="641"/>
      <c r="CX46" s="641"/>
      <c r="CY46" s="642"/>
      <c r="CZ46" s="643">
        <v>5.6</v>
      </c>
      <c r="DA46" s="644"/>
      <c r="DB46" s="644"/>
      <c r="DC46" s="645"/>
      <c r="DD46" s="646">
        <v>6523939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1867993</v>
      </c>
      <c r="CS47" s="659"/>
      <c r="CT47" s="659"/>
      <c r="CU47" s="659"/>
      <c r="CV47" s="659"/>
      <c r="CW47" s="659"/>
      <c r="CX47" s="659"/>
      <c r="CY47" s="660"/>
      <c r="CZ47" s="643">
        <v>0.4</v>
      </c>
      <c r="DA47" s="661"/>
      <c r="DB47" s="661"/>
      <c r="DC47" s="662"/>
      <c r="DD47" s="646">
        <v>593003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363</v>
      </c>
      <c r="CD48" s="657"/>
      <c r="CE48" s="658"/>
      <c r="CF48" s="637" t="s">
        <v>364</v>
      </c>
      <c r="CG48" s="638"/>
      <c r="CH48" s="638"/>
      <c r="CI48" s="638"/>
      <c r="CJ48" s="638"/>
      <c r="CK48" s="638"/>
      <c r="CL48" s="638"/>
      <c r="CM48" s="638"/>
      <c r="CN48" s="638"/>
      <c r="CO48" s="638"/>
      <c r="CP48" s="638"/>
      <c r="CQ48" s="639"/>
      <c r="CR48" s="640" t="s">
        <v>241</v>
      </c>
      <c r="CS48" s="641"/>
      <c r="CT48" s="641"/>
      <c r="CU48" s="641"/>
      <c r="CV48" s="641"/>
      <c r="CW48" s="641"/>
      <c r="CX48" s="641"/>
      <c r="CY48" s="642"/>
      <c r="CZ48" s="643" t="s">
        <v>241</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365</v>
      </c>
      <c r="CE49" s="622"/>
      <c r="CF49" s="622"/>
      <c r="CG49" s="622"/>
      <c r="CH49" s="622"/>
      <c r="CI49" s="622"/>
      <c r="CJ49" s="622"/>
      <c r="CK49" s="622"/>
      <c r="CL49" s="622"/>
      <c r="CM49" s="622"/>
      <c r="CN49" s="622"/>
      <c r="CO49" s="622"/>
      <c r="CP49" s="622"/>
      <c r="CQ49" s="623"/>
      <c r="CR49" s="624">
        <v>520569286</v>
      </c>
      <c r="CS49" s="625"/>
      <c r="CT49" s="625"/>
      <c r="CU49" s="625"/>
      <c r="CV49" s="625"/>
      <c r="CW49" s="625"/>
      <c r="CX49" s="625"/>
      <c r="CY49" s="626"/>
      <c r="CZ49" s="627">
        <v>100</v>
      </c>
      <c r="DA49" s="628"/>
      <c r="DB49" s="628"/>
      <c r="DC49" s="629"/>
      <c r="DD49" s="630">
        <v>318310188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TgT9bs6N+yOfiyiiB+lIHda0kVR787Q1p1IQ735gVqPi1hKb4w6H+0h0SSvZesPoAXYsI9baLHfW+m2MmJdMg==" saltValue="W1hhoU5Z/hgjDcTNb8GS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E22" sqref="BE22"/>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388</v>
      </c>
      <c r="C7" s="1106"/>
      <c r="D7" s="1106"/>
      <c r="E7" s="1106"/>
      <c r="F7" s="1106"/>
      <c r="G7" s="1106"/>
      <c r="H7" s="1106"/>
      <c r="I7" s="1106"/>
      <c r="J7" s="1106"/>
      <c r="K7" s="1106"/>
      <c r="L7" s="1106"/>
      <c r="M7" s="1106"/>
      <c r="N7" s="1106"/>
      <c r="O7" s="1106"/>
      <c r="P7" s="1107"/>
      <c r="Q7" s="1159">
        <v>531224</v>
      </c>
      <c r="R7" s="1160"/>
      <c r="S7" s="1160"/>
      <c r="T7" s="1160"/>
      <c r="U7" s="1160"/>
      <c r="V7" s="1160">
        <v>524022</v>
      </c>
      <c r="W7" s="1160"/>
      <c r="X7" s="1160"/>
      <c r="Y7" s="1160"/>
      <c r="Z7" s="1160"/>
      <c r="AA7" s="1160">
        <v>7202</v>
      </c>
      <c r="AB7" s="1160"/>
      <c r="AC7" s="1160"/>
      <c r="AD7" s="1160"/>
      <c r="AE7" s="1161"/>
      <c r="AF7" s="1162">
        <v>3733</v>
      </c>
      <c r="AG7" s="1163"/>
      <c r="AH7" s="1163"/>
      <c r="AI7" s="1163"/>
      <c r="AJ7" s="1164"/>
      <c r="AK7" s="1146">
        <v>27129</v>
      </c>
      <c r="AL7" s="1147"/>
      <c r="AM7" s="1147"/>
      <c r="AN7" s="1147"/>
      <c r="AO7" s="1147"/>
      <c r="AP7" s="1147">
        <v>850069</v>
      </c>
      <c r="AQ7" s="1147"/>
      <c r="AR7" s="1147"/>
      <c r="AS7" s="1147"/>
      <c r="AT7" s="1147"/>
      <c r="AU7" s="1148" t="s">
        <v>603</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608</v>
      </c>
      <c r="BT7" s="1151"/>
      <c r="BU7" s="1151"/>
      <c r="BV7" s="1151"/>
      <c r="BW7" s="1151"/>
      <c r="BX7" s="1151"/>
      <c r="BY7" s="1151"/>
      <c r="BZ7" s="1151"/>
      <c r="CA7" s="1151"/>
      <c r="CB7" s="1151"/>
      <c r="CC7" s="1151"/>
      <c r="CD7" s="1151"/>
      <c r="CE7" s="1151"/>
      <c r="CF7" s="1151"/>
      <c r="CG7" s="1152"/>
      <c r="CH7" s="1143">
        <v>3</v>
      </c>
      <c r="CI7" s="1144"/>
      <c r="CJ7" s="1144"/>
      <c r="CK7" s="1144"/>
      <c r="CL7" s="1145"/>
      <c r="CM7" s="1143">
        <v>398</v>
      </c>
      <c r="CN7" s="1144"/>
      <c r="CO7" s="1144"/>
      <c r="CP7" s="1144"/>
      <c r="CQ7" s="1145"/>
      <c r="CR7" s="1143">
        <v>180</v>
      </c>
      <c r="CS7" s="1144"/>
      <c r="CT7" s="1144"/>
      <c r="CU7" s="1144"/>
      <c r="CV7" s="1145"/>
      <c r="CW7" s="1143" t="s">
        <v>605</v>
      </c>
      <c r="CX7" s="1144"/>
      <c r="CY7" s="1144"/>
      <c r="CZ7" s="1144"/>
      <c r="DA7" s="1145"/>
      <c r="DB7" s="1143">
        <v>12</v>
      </c>
      <c r="DC7" s="1144"/>
      <c r="DD7" s="1144"/>
      <c r="DE7" s="1144"/>
      <c r="DF7" s="1145"/>
      <c r="DG7" s="1143" t="s">
        <v>533</v>
      </c>
      <c r="DH7" s="1144"/>
      <c r="DI7" s="1144"/>
      <c r="DJ7" s="1144"/>
      <c r="DK7" s="1145"/>
      <c r="DL7" s="1143" t="s">
        <v>533</v>
      </c>
      <c r="DM7" s="1144"/>
      <c r="DN7" s="1144"/>
      <c r="DO7" s="1144"/>
      <c r="DP7" s="1145"/>
      <c r="DQ7" s="1143" t="s">
        <v>533</v>
      </c>
      <c r="DR7" s="1144"/>
      <c r="DS7" s="1144"/>
      <c r="DT7" s="1144"/>
      <c r="DU7" s="1145"/>
      <c r="DV7" s="1170"/>
      <c r="DW7" s="1171"/>
      <c r="DX7" s="1171"/>
      <c r="DY7" s="1171"/>
      <c r="DZ7" s="1172"/>
      <c r="EA7" s="255"/>
    </row>
    <row r="8" spans="1:131" s="256" customFormat="1" ht="26.25" customHeight="1" x14ac:dyDescent="0.2">
      <c r="A8" s="262">
        <v>2</v>
      </c>
      <c r="B8" s="1092" t="s">
        <v>389</v>
      </c>
      <c r="C8" s="1093"/>
      <c r="D8" s="1093"/>
      <c r="E8" s="1093"/>
      <c r="F8" s="1093"/>
      <c r="G8" s="1093"/>
      <c r="H8" s="1093"/>
      <c r="I8" s="1093"/>
      <c r="J8" s="1093"/>
      <c r="K8" s="1093"/>
      <c r="L8" s="1093"/>
      <c r="M8" s="1093"/>
      <c r="N8" s="1093"/>
      <c r="O8" s="1093"/>
      <c r="P8" s="1094"/>
      <c r="Q8" s="1098">
        <v>7018</v>
      </c>
      <c r="R8" s="1099"/>
      <c r="S8" s="1099"/>
      <c r="T8" s="1099"/>
      <c r="U8" s="1099"/>
      <c r="V8" s="1099">
        <v>4973</v>
      </c>
      <c r="W8" s="1099"/>
      <c r="X8" s="1099"/>
      <c r="Y8" s="1099"/>
      <c r="Z8" s="1099"/>
      <c r="AA8" s="1099">
        <v>2046</v>
      </c>
      <c r="AB8" s="1099"/>
      <c r="AC8" s="1099"/>
      <c r="AD8" s="1099"/>
      <c r="AE8" s="1100"/>
      <c r="AF8" s="1074" t="s">
        <v>390</v>
      </c>
      <c r="AG8" s="1075"/>
      <c r="AH8" s="1075"/>
      <c r="AI8" s="1075"/>
      <c r="AJ8" s="1076"/>
      <c r="AK8" s="1141">
        <v>5044</v>
      </c>
      <c r="AL8" s="1142"/>
      <c r="AM8" s="1142"/>
      <c r="AN8" s="1142"/>
      <c r="AO8" s="1142"/>
      <c r="AP8" s="1142">
        <v>17632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609</v>
      </c>
      <c r="BT8" s="1070"/>
      <c r="BU8" s="1070"/>
      <c r="BV8" s="1070"/>
      <c r="BW8" s="1070"/>
      <c r="BX8" s="1070"/>
      <c r="BY8" s="1070"/>
      <c r="BZ8" s="1070"/>
      <c r="CA8" s="1070"/>
      <c r="CB8" s="1070"/>
      <c r="CC8" s="1070"/>
      <c r="CD8" s="1070"/>
      <c r="CE8" s="1070"/>
      <c r="CF8" s="1070"/>
      <c r="CG8" s="1071"/>
      <c r="CH8" s="1044">
        <v>-15</v>
      </c>
      <c r="CI8" s="1045"/>
      <c r="CJ8" s="1045"/>
      <c r="CK8" s="1045"/>
      <c r="CL8" s="1046"/>
      <c r="CM8" s="1044">
        <v>390</v>
      </c>
      <c r="CN8" s="1045"/>
      <c r="CO8" s="1045"/>
      <c r="CP8" s="1045"/>
      <c r="CQ8" s="1046"/>
      <c r="CR8" s="1044">
        <v>400</v>
      </c>
      <c r="CS8" s="1045"/>
      <c r="CT8" s="1045"/>
      <c r="CU8" s="1045"/>
      <c r="CV8" s="1046"/>
      <c r="CW8" s="1044">
        <v>88</v>
      </c>
      <c r="CX8" s="1045"/>
      <c r="CY8" s="1045"/>
      <c r="CZ8" s="1045"/>
      <c r="DA8" s="1046"/>
      <c r="DB8" s="1044" t="s">
        <v>533</v>
      </c>
      <c r="DC8" s="1045"/>
      <c r="DD8" s="1045"/>
      <c r="DE8" s="1045"/>
      <c r="DF8" s="1046"/>
      <c r="DG8" s="1044" t="s">
        <v>533</v>
      </c>
      <c r="DH8" s="1045"/>
      <c r="DI8" s="1045"/>
      <c r="DJ8" s="1045"/>
      <c r="DK8" s="1046"/>
      <c r="DL8" s="1044" t="s">
        <v>533</v>
      </c>
      <c r="DM8" s="1045"/>
      <c r="DN8" s="1045"/>
      <c r="DO8" s="1045"/>
      <c r="DP8" s="1046"/>
      <c r="DQ8" s="1044" t="s">
        <v>533</v>
      </c>
      <c r="DR8" s="1045"/>
      <c r="DS8" s="1045"/>
      <c r="DT8" s="1045"/>
      <c r="DU8" s="1046"/>
      <c r="DV8" s="1047"/>
      <c r="DW8" s="1048"/>
      <c r="DX8" s="1048"/>
      <c r="DY8" s="1048"/>
      <c r="DZ8" s="1049"/>
      <c r="EA8" s="255"/>
    </row>
    <row r="9" spans="1:131" s="256" customFormat="1" ht="26.25" customHeight="1" x14ac:dyDescent="0.2">
      <c r="A9" s="262">
        <v>3</v>
      </c>
      <c r="B9" s="1092" t="s">
        <v>391</v>
      </c>
      <c r="C9" s="1093"/>
      <c r="D9" s="1093"/>
      <c r="E9" s="1093"/>
      <c r="F9" s="1093"/>
      <c r="G9" s="1093"/>
      <c r="H9" s="1093"/>
      <c r="I9" s="1093"/>
      <c r="J9" s="1093"/>
      <c r="K9" s="1093"/>
      <c r="L9" s="1093"/>
      <c r="M9" s="1093"/>
      <c r="N9" s="1093"/>
      <c r="O9" s="1093"/>
      <c r="P9" s="1094"/>
      <c r="Q9" s="1098">
        <v>1179</v>
      </c>
      <c r="R9" s="1099"/>
      <c r="S9" s="1099"/>
      <c r="T9" s="1099"/>
      <c r="U9" s="1099"/>
      <c r="V9" s="1099">
        <v>1179</v>
      </c>
      <c r="W9" s="1099"/>
      <c r="X9" s="1099"/>
      <c r="Y9" s="1099"/>
      <c r="Z9" s="1099"/>
      <c r="AA9" s="1099" t="s">
        <v>605</v>
      </c>
      <c r="AB9" s="1099"/>
      <c r="AC9" s="1099"/>
      <c r="AD9" s="1099"/>
      <c r="AE9" s="1100"/>
      <c r="AF9" s="1074" t="s">
        <v>392</v>
      </c>
      <c r="AG9" s="1075"/>
      <c r="AH9" s="1075"/>
      <c r="AI9" s="1075"/>
      <c r="AJ9" s="1076"/>
      <c r="AK9" s="1141">
        <v>949</v>
      </c>
      <c r="AL9" s="1142"/>
      <c r="AM9" s="1142"/>
      <c r="AN9" s="1142"/>
      <c r="AO9" s="1142"/>
      <c r="AP9" s="1142" t="s">
        <v>533</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610</v>
      </c>
      <c r="BT9" s="1070"/>
      <c r="BU9" s="1070"/>
      <c r="BV9" s="1070"/>
      <c r="BW9" s="1070"/>
      <c r="BX9" s="1070"/>
      <c r="BY9" s="1070"/>
      <c r="BZ9" s="1070"/>
      <c r="CA9" s="1070"/>
      <c r="CB9" s="1070"/>
      <c r="CC9" s="1070"/>
      <c r="CD9" s="1070"/>
      <c r="CE9" s="1070"/>
      <c r="CF9" s="1070"/>
      <c r="CG9" s="1071"/>
      <c r="CH9" s="1044">
        <v>8</v>
      </c>
      <c r="CI9" s="1045"/>
      <c r="CJ9" s="1045"/>
      <c r="CK9" s="1045"/>
      <c r="CL9" s="1046"/>
      <c r="CM9" s="1044">
        <v>75</v>
      </c>
      <c r="CN9" s="1045"/>
      <c r="CO9" s="1045"/>
      <c r="CP9" s="1045"/>
      <c r="CQ9" s="1046"/>
      <c r="CR9" s="1044">
        <v>3</v>
      </c>
      <c r="CS9" s="1045"/>
      <c r="CT9" s="1045"/>
      <c r="CU9" s="1045"/>
      <c r="CV9" s="1046"/>
      <c r="CW9" s="1044" t="s">
        <v>605</v>
      </c>
      <c r="CX9" s="1045"/>
      <c r="CY9" s="1045"/>
      <c r="CZ9" s="1045"/>
      <c r="DA9" s="1046"/>
      <c r="DB9" s="1044" t="s">
        <v>533</v>
      </c>
      <c r="DC9" s="1045"/>
      <c r="DD9" s="1045"/>
      <c r="DE9" s="1045"/>
      <c r="DF9" s="1046"/>
      <c r="DG9" s="1044" t="s">
        <v>533</v>
      </c>
      <c r="DH9" s="1045"/>
      <c r="DI9" s="1045"/>
      <c r="DJ9" s="1045"/>
      <c r="DK9" s="1046"/>
      <c r="DL9" s="1044" t="s">
        <v>533</v>
      </c>
      <c r="DM9" s="1045"/>
      <c r="DN9" s="1045"/>
      <c r="DO9" s="1045"/>
      <c r="DP9" s="1046"/>
      <c r="DQ9" s="1044" t="s">
        <v>533</v>
      </c>
      <c r="DR9" s="1045"/>
      <c r="DS9" s="1045"/>
      <c r="DT9" s="1045"/>
      <c r="DU9" s="1046"/>
      <c r="DV9" s="1047"/>
      <c r="DW9" s="1048"/>
      <c r="DX9" s="1048"/>
      <c r="DY9" s="1048"/>
      <c r="DZ9" s="1049"/>
      <c r="EA9" s="255"/>
    </row>
    <row r="10" spans="1:131" s="256" customFormat="1" ht="26.25" customHeight="1" x14ac:dyDescent="0.2">
      <c r="A10" s="262">
        <v>4</v>
      </c>
      <c r="B10" s="1092" t="s">
        <v>393</v>
      </c>
      <c r="C10" s="1093"/>
      <c r="D10" s="1093"/>
      <c r="E10" s="1093"/>
      <c r="F10" s="1093"/>
      <c r="G10" s="1093"/>
      <c r="H10" s="1093"/>
      <c r="I10" s="1093"/>
      <c r="J10" s="1093"/>
      <c r="K10" s="1093"/>
      <c r="L10" s="1093"/>
      <c r="M10" s="1093"/>
      <c r="N10" s="1093"/>
      <c r="O10" s="1093"/>
      <c r="P10" s="1094"/>
      <c r="Q10" s="1098">
        <v>149</v>
      </c>
      <c r="R10" s="1099"/>
      <c r="S10" s="1099"/>
      <c r="T10" s="1099"/>
      <c r="U10" s="1099"/>
      <c r="V10" s="1099">
        <v>58</v>
      </c>
      <c r="W10" s="1099"/>
      <c r="X10" s="1099"/>
      <c r="Y10" s="1099"/>
      <c r="Z10" s="1099"/>
      <c r="AA10" s="1099">
        <v>91</v>
      </c>
      <c r="AB10" s="1099"/>
      <c r="AC10" s="1099"/>
      <c r="AD10" s="1099"/>
      <c r="AE10" s="1100"/>
      <c r="AF10" s="1074" t="s">
        <v>392</v>
      </c>
      <c r="AG10" s="1075"/>
      <c r="AH10" s="1075"/>
      <c r="AI10" s="1075"/>
      <c r="AJ10" s="1076"/>
      <c r="AK10" s="1141">
        <v>6</v>
      </c>
      <c r="AL10" s="1142"/>
      <c r="AM10" s="1142"/>
      <c r="AN10" s="1142"/>
      <c r="AO10" s="1142"/>
      <c r="AP10" s="1142">
        <v>594</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611</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192</v>
      </c>
      <c r="CN10" s="1045"/>
      <c r="CO10" s="1045"/>
      <c r="CP10" s="1045"/>
      <c r="CQ10" s="1046"/>
      <c r="CR10" s="1044">
        <v>200</v>
      </c>
      <c r="CS10" s="1045"/>
      <c r="CT10" s="1045"/>
      <c r="CU10" s="1045"/>
      <c r="CV10" s="1046"/>
      <c r="CW10" s="1044">
        <v>37</v>
      </c>
      <c r="CX10" s="1045"/>
      <c r="CY10" s="1045"/>
      <c r="CZ10" s="1045"/>
      <c r="DA10" s="1046"/>
      <c r="DB10" s="1044" t="s">
        <v>533</v>
      </c>
      <c r="DC10" s="1045"/>
      <c r="DD10" s="1045"/>
      <c r="DE10" s="1045"/>
      <c r="DF10" s="1046"/>
      <c r="DG10" s="1044" t="s">
        <v>533</v>
      </c>
      <c r="DH10" s="1045"/>
      <c r="DI10" s="1045"/>
      <c r="DJ10" s="1045"/>
      <c r="DK10" s="1046"/>
      <c r="DL10" s="1044" t="s">
        <v>533</v>
      </c>
      <c r="DM10" s="1045"/>
      <c r="DN10" s="1045"/>
      <c r="DO10" s="1045"/>
      <c r="DP10" s="1046"/>
      <c r="DQ10" s="1044" t="s">
        <v>533</v>
      </c>
      <c r="DR10" s="1045"/>
      <c r="DS10" s="1045"/>
      <c r="DT10" s="1045"/>
      <c r="DU10" s="1046"/>
      <c r="DV10" s="1047"/>
      <c r="DW10" s="1048"/>
      <c r="DX10" s="1048"/>
      <c r="DY10" s="1048"/>
      <c r="DZ10" s="1049"/>
      <c r="EA10" s="255"/>
    </row>
    <row r="11" spans="1:131" s="256" customFormat="1" ht="26.25" customHeight="1" x14ac:dyDescent="0.2">
      <c r="A11" s="262">
        <v>5</v>
      </c>
      <c r="B11" s="1092" t="s">
        <v>394</v>
      </c>
      <c r="C11" s="1093"/>
      <c r="D11" s="1093"/>
      <c r="E11" s="1093"/>
      <c r="F11" s="1093"/>
      <c r="G11" s="1093"/>
      <c r="H11" s="1093"/>
      <c r="I11" s="1093"/>
      <c r="J11" s="1093"/>
      <c r="K11" s="1093"/>
      <c r="L11" s="1093"/>
      <c r="M11" s="1093"/>
      <c r="N11" s="1093"/>
      <c r="O11" s="1093"/>
      <c r="P11" s="1094"/>
      <c r="Q11" s="1098">
        <v>1060</v>
      </c>
      <c r="R11" s="1099"/>
      <c r="S11" s="1099"/>
      <c r="T11" s="1099"/>
      <c r="U11" s="1099"/>
      <c r="V11" s="1099">
        <v>972</v>
      </c>
      <c r="W11" s="1099"/>
      <c r="X11" s="1099"/>
      <c r="Y11" s="1099"/>
      <c r="Z11" s="1099"/>
      <c r="AA11" s="1099">
        <v>88</v>
      </c>
      <c r="AB11" s="1099"/>
      <c r="AC11" s="1099"/>
      <c r="AD11" s="1099"/>
      <c r="AE11" s="1100"/>
      <c r="AF11" s="1074">
        <v>86</v>
      </c>
      <c r="AG11" s="1075"/>
      <c r="AH11" s="1075"/>
      <c r="AI11" s="1075"/>
      <c r="AJ11" s="1076"/>
      <c r="AK11" s="1141">
        <v>112</v>
      </c>
      <c r="AL11" s="1142"/>
      <c r="AM11" s="1142"/>
      <c r="AN11" s="1142"/>
      <c r="AO11" s="1142"/>
      <c r="AP11" s="1142">
        <v>5102</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612</v>
      </c>
      <c r="BT11" s="1070"/>
      <c r="BU11" s="1070"/>
      <c r="BV11" s="1070"/>
      <c r="BW11" s="1070"/>
      <c r="BX11" s="1070"/>
      <c r="BY11" s="1070"/>
      <c r="BZ11" s="1070"/>
      <c r="CA11" s="1070"/>
      <c r="CB11" s="1070"/>
      <c r="CC11" s="1070"/>
      <c r="CD11" s="1070"/>
      <c r="CE11" s="1070"/>
      <c r="CF11" s="1070"/>
      <c r="CG11" s="1071"/>
      <c r="CH11" s="1044">
        <v>36</v>
      </c>
      <c r="CI11" s="1045"/>
      <c r="CJ11" s="1045"/>
      <c r="CK11" s="1045"/>
      <c r="CL11" s="1046"/>
      <c r="CM11" s="1044">
        <v>393</v>
      </c>
      <c r="CN11" s="1045"/>
      <c r="CO11" s="1045"/>
      <c r="CP11" s="1045"/>
      <c r="CQ11" s="1046"/>
      <c r="CR11" s="1044">
        <v>100</v>
      </c>
      <c r="CS11" s="1045"/>
      <c r="CT11" s="1045"/>
      <c r="CU11" s="1045"/>
      <c r="CV11" s="1046"/>
      <c r="CW11" s="1044">
        <v>198</v>
      </c>
      <c r="CX11" s="1045"/>
      <c r="CY11" s="1045"/>
      <c r="CZ11" s="1045"/>
      <c r="DA11" s="1046"/>
      <c r="DB11" s="1044" t="s">
        <v>533</v>
      </c>
      <c r="DC11" s="1045"/>
      <c r="DD11" s="1045"/>
      <c r="DE11" s="1045"/>
      <c r="DF11" s="1046"/>
      <c r="DG11" s="1044" t="s">
        <v>533</v>
      </c>
      <c r="DH11" s="1045"/>
      <c r="DI11" s="1045"/>
      <c r="DJ11" s="1045"/>
      <c r="DK11" s="1046"/>
      <c r="DL11" s="1044" t="s">
        <v>533</v>
      </c>
      <c r="DM11" s="1045"/>
      <c r="DN11" s="1045"/>
      <c r="DO11" s="1045"/>
      <c r="DP11" s="1046"/>
      <c r="DQ11" s="1044" t="s">
        <v>533</v>
      </c>
      <c r="DR11" s="1045"/>
      <c r="DS11" s="1045"/>
      <c r="DT11" s="1045"/>
      <c r="DU11" s="1046"/>
      <c r="DV11" s="1047"/>
      <c r="DW11" s="1048"/>
      <c r="DX11" s="1048"/>
      <c r="DY11" s="1048"/>
      <c r="DZ11" s="1049"/>
      <c r="EA11" s="255"/>
    </row>
    <row r="12" spans="1:131" s="256" customFormat="1" ht="26.25" customHeight="1" x14ac:dyDescent="0.2">
      <c r="A12" s="262">
        <v>6</v>
      </c>
      <c r="B12" s="1092" t="s">
        <v>395</v>
      </c>
      <c r="C12" s="1093"/>
      <c r="D12" s="1093"/>
      <c r="E12" s="1093"/>
      <c r="F12" s="1093"/>
      <c r="G12" s="1093"/>
      <c r="H12" s="1093"/>
      <c r="I12" s="1093"/>
      <c r="J12" s="1093"/>
      <c r="K12" s="1093"/>
      <c r="L12" s="1093"/>
      <c r="M12" s="1093"/>
      <c r="N12" s="1093"/>
      <c r="O12" s="1093"/>
      <c r="P12" s="1094"/>
      <c r="Q12" s="1098">
        <v>126620</v>
      </c>
      <c r="R12" s="1099"/>
      <c r="S12" s="1099"/>
      <c r="T12" s="1099"/>
      <c r="U12" s="1099"/>
      <c r="V12" s="1099">
        <v>126620</v>
      </c>
      <c r="W12" s="1099"/>
      <c r="X12" s="1099"/>
      <c r="Y12" s="1099"/>
      <c r="Z12" s="1099"/>
      <c r="AA12" s="1099" t="s">
        <v>605</v>
      </c>
      <c r="AB12" s="1099"/>
      <c r="AC12" s="1099"/>
      <c r="AD12" s="1099"/>
      <c r="AE12" s="1100"/>
      <c r="AF12" s="1074" t="s">
        <v>392</v>
      </c>
      <c r="AG12" s="1075"/>
      <c r="AH12" s="1075"/>
      <c r="AI12" s="1075"/>
      <c r="AJ12" s="1076"/>
      <c r="AK12" s="1141">
        <v>89808</v>
      </c>
      <c r="AL12" s="1142"/>
      <c r="AM12" s="1142"/>
      <c r="AN12" s="1142"/>
      <c r="AO12" s="1142"/>
      <c r="AP12" s="1142" t="s">
        <v>533</v>
      </c>
      <c r="AQ12" s="1142"/>
      <c r="AR12" s="1142"/>
      <c r="AS12" s="1142"/>
      <c r="AT12" s="1142"/>
      <c r="AU12" s="1139" t="s">
        <v>604</v>
      </c>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613</v>
      </c>
      <c r="BT12" s="1070"/>
      <c r="BU12" s="1070"/>
      <c r="BV12" s="1070"/>
      <c r="BW12" s="1070"/>
      <c r="BX12" s="1070"/>
      <c r="BY12" s="1070"/>
      <c r="BZ12" s="1070"/>
      <c r="CA12" s="1070"/>
      <c r="CB12" s="1070"/>
      <c r="CC12" s="1070"/>
      <c r="CD12" s="1070"/>
      <c r="CE12" s="1070"/>
      <c r="CF12" s="1070"/>
      <c r="CG12" s="1071"/>
      <c r="CH12" s="1044">
        <v>-3</v>
      </c>
      <c r="CI12" s="1045"/>
      <c r="CJ12" s="1045"/>
      <c r="CK12" s="1045"/>
      <c r="CL12" s="1046"/>
      <c r="CM12" s="1044">
        <v>1185</v>
      </c>
      <c r="CN12" s="1045"/>
      <c r="CO12" s="1045"/>
      <c r="CP12" s="1045"/>
      <c r="CQ12" s="1046"/>
      <c r="CR12" s="1044">
        <v>1000</v>
      </c>
      <c r="CS12" s="1045"/>
      <c r="CT12" s="1045"/>
      <c r="CU12" s="1045"/>
      <c r="CV12" s="1046"/>
      <c r="CW12" s="1044">
        <v>718</v>
      </c>
      <c r="CX12" s="1045"/>
      <c r="CY12" s="1045"/>
      <c r="CZ12" s="1045"/>
      <c r="DA12" s="1046"/>
      <c r="DB12" s="1044" t="s">
        <v>533</v>
      </c>
      <c r="DC12" s="1045"/>
      <c r="DD12" s="1045"/>
      <c r="DE12" s="1045"/>
      <c r="DF12" s="1046"/>
      <c r="DG12" s="1044" t="s">
        <v>533</v>
      </c>
      <c r="DH12" s="1045"/>
      <c r="DI12" s="1045"/>
      <c r="DJ12" s="1045"/>
      <c r="DK12" s="1046"/>
      <c r="DL12" s="1044" t="s">
        <v>533</v>
      </c>
      <c r="DM12" s="1045"/>
      <c r="DN12" s="1045"/>
      <c r="DO12" s="1045"/>
      <c r="DP12" s="1046"/>
      <c r="DQ12" s="1044" t="s">
        <v>533</v>
      </c>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614</v>
      </c>
      <c r="BT13" s="1070"/>
      <c r="BU13" s="1070"/>
      <c r="BV13" s="1070"/>
      <c r="BW13" s="1070"/>
      <c r="BX13" s="1070"/>
      <c r="BY13" s="1070"/>
      <c r="BZ13" s="1070"/>
      <c r="CA13" s="1070"/>
      <c r="CB13" s="1070"/>
      <c r="CC13" s="1070"/>
      <c r="CD13" s="1070"/>
      <c r="CE13" s="1070"/>
      <c r="CF13" s="1070"/>
      <c r="CG13" s="1071"/>
      <c r="CH13" s="1044">
        <v>26</v>
      </c>
      <c r="CI13" s="1045"/>
      <c r="CJ13" s="1045"/>
      <c r="CK13" s="1045"/>
      <c r="CL13" s="1046"/>
      <c r="CM13" s="1044">
        <v>1177</v>
      </c>
      <c r="CN13" s="1045"/>
      <c r="CO13" s="1045"/>
      <c r="CP13" s="1045"/>
      <c r="CQ13" s="1046"/>
      <c r="CR13" s="1044">
        <v>1000</v>
      </c>
      <c r="CS13" s="1045"/>
      <c r="CT13" s="1045"/>
      <c r="CU13" s="1045"/>
      <c r="CV13" s="1046"/>
      <c r="CW13" s="1044">
        <v>320</v>
      </c>
      <c r="CX13" s="1045"/>
      <c r="CY13" s="1045"/>
      <c r="CZ13" s="1045"/>
      <c r="DA13" s="1046"/>
      <c r="DB13" s="1044" t="s">
        <v>533</v>
      </c>
      <c r="DC13" s="1045"/>
      <c r="DD13" s="1045"/>
      <c r="DE13" s="1045"/>
      <c r="DF13" s="1046"/>
      <c r="DG13" s="1044" t="s">
        <v>533</v>
      </c>
      <c r="DH13" s="1045"/>
      <c r="DI13" s="1045"/>
      <c r="DJ13" s="1045"/>
      <c r="DK13" s="1046"/>
      <c r="DL13" s="1044" t="s">
        <v>533</v>
      </c>
      <c r="DM13" s="1045"/>
      <c r="DN13" s="1045"/>
      <c r="DO13" s="1045"/>
      <c r="DP13" s="1046"/>
      <c r="DQ13" s="1044" t="s">
        <v>533</v>
      </c>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615</v>
      </c>
      <c r="BT14" s="1070"/>
      <c r="BU14" s="1070"/>
      <c r="BV14" s="1070"/>
      <c r="BW14" s="1070"/>
      <c r="BX14" s="1070"/>
      <c r="BY14" s="1070"/>
      <c r="BZ14" s="1070"/>
      <c r="CA14" s="1070"/>
      <c r="CB14" s="1070"/>
      <c r="CC14" s="1070"/>
      <c r="CD14" s="1070"/>
      <c r="CE14" s="1070"/>
      <c r="CF14" s="1070"/>
      <c r="CG14" s="1071"/>
      <c r="CH14" s="1044">
        <v>-1</v>
      </c>
      <c r="CI14" s="1045"/>
      <c r="CJ14" s="1045"/>
      <c r="CK14" s="1045"/>
      <c r="CL14" s="1046"/>
      <c r="CM14" s="1044">
        <v>896</v>
      </c>
      <c r="CN14" s="1045"/>
      <c r="CO14" s="1045"/>
      <c r="CP14" s="1045"/>
      <c r="CQ14" s="1046"/>
      <c r="CR14" s="1044" t="s">
        <v>533</v>
      </c>
      <c r="CS14" s="1045"/>
      <c r="CT14" s="1045"/>
      <c r="CU14" s="1045"/>
      <c r="CV14" s="1046"/>
      <c r="CW14" s="1044">
        <v>584</v>
      </c>
      <c r="CX14" s="1045"/>
      <c r="CY14" s="1045"/>
      <c r="CZ14" s="1045"/>
      <c r="DA14" s="1046"/>
      <c r="DB14" s="1044">
        <v>13</v>
      </c>
      <c r="DC14" s="1045"/>
      <c r="DD14" s="1045"/>
      <c r="DE14" s="1045"/>
      <c r="DF14" s="1046"/>
      <c r="DG14" s="1044" t="s">
        <v>533</v>
      </c>
      <c r="DH14" s="1045"/>
      <c r="DI14" s="1045"/>
      <c r="DJ14" s="1045"/>
      <c r="DK14" s="1046"/>
      <c r="DL14" s="1044" t="s">
        <v>533</v>
      </c>
      <c r="DM14" s="1045"/>
      <c r="DN14" s="1045"/>
      <c r="DO14" s="1045"/>
      <c r="DP14" s="1046"/>
      <c r="DQ14" s="1044" t="s">
        <v>533</v>
      </c>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616</v>
      </c>
      <c r="BT15" s="1070"/>
      <c r="BU15" s="1070"/>
      <c r="BV15" s="1070"/>
      <c r="BW15" s="1070"/>
      <c r="BX15" s="1070"/>
      <c r="BY15" s="1070"/>
      <c r="BZ15" s="1070"/>
      <c r="CA15" s="1070"/>
      <c r="CB15" s="1070"/>
      <c r="CC15" s="1070"/>
      <c r="CD15" s="1070"/>
      <c r="CE15" s="1070"/>
      <c r="CF15" s="1070"/>
      <c r="CG15" s="1071"/>
      <c r="CH15" s="1044">
        <v>-1</v>
      </c>
      <c r="CI15" s="1045"/>
      <c r="CJ15" s="1045"/>
      <c r="CK15" s="1045"/>
      <c r="CL15" s="1046"/>
      <c r="CM15" s="1044">
        <v>40</v>
      </c>
      <c r="CN15" s="1045"/>
      <c r="CO15" s="1045"/>
      <c r="CP15" s="1045"/>
      <c r="CQ15" s="1046"/>
      <c r="CR15" s="1044">
        <v>30</v>
      </c>
      <c r="CS15" s="1045"/>
      <c r="CT15" s="1045"/>
      <c r="CU15" s="1045"/>
      <c r="CV15" s="1046"/>
      <c r="CW15" s="1044" t="s">
        <v>605</v>
      </c>
      <c r="CX15" s="1045"/>
      <c r="CY15" s="1045"/>
      <c r="CZ15" s="1045"/>
      <c r="DA15" s="1046"/>
      <c r="DB15" s="1044" t="s">
        <v>533</v>
      </c>
      <c r="DC15" s="1045"/>
      <c r="DD15" s="1045"/>
      <c r="DE15" s="1045"/>
      <c r="DF15" s="1046"/>
      <c r="DG15" s="1044" t="s">
        <v>533</v>
      </c>
      <c r="DH15" s="1045"/>
      <c r="DI15" s="1045"/>
      <c r="DJ15" s="1045"/>
      <c r="DK15" s="1046"/>
      <c r="DL15" s="1044" t="s">
        <v>533</v>
      </c>
      <c r="DM15" s="1045"/>
      <c r="DN15" s="1045"/>
      <c r="DO15" s="1045"/>
      <c r="DP15" s="1046"/>
      <c r="DQ15" s="1044" t="s">
        <v>533</v>
      </c>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617</v>
      </c>
      <c r="BT16" s="1070"/>
      <c r="BU16" s="1070"/>
      <c r="BV16" s="1070"/>
      <c r="BW16" s="1070"/>
      <c r="BX16" s="1070"/>
      <c r="BY16" s="1070"/>
      <c r="BZ16" s="1070"/>
      <c r="CA16" s="1070"/>
      <c r="CB16" s="1070"/>
      <c r="CC16" s="1070"/>
      <c r="CD16" s="1070"/>
      <c r="CE16" s="1070"/>
      <c r="CF16" s="1070"/>
      <c r="CG16" s="1071"/>
      <c r="CH16" s="1044">
        <v>-12</v>
      </c>
      <c r="CI16" s="1045"/>
      <c r="CJ16" s="1045"/>
      <c r="CK16" s="1045"/>
      <c r="CL16" s="1046"/>
      <c r="CM16" s="1044">
        <v>207</v>
      </c>
      <c r="CN16" s="1045"/>
      <c r="CO16" s="1045"/>
      <c r="CP16" s="1045"/>
      <c r="CQ16" s="1046"/>
      <c r="CR16" s="1044">
        <v>200</v>
      </c>
      <c r="CS16" s="1045"/>
      <c r="CT16" s="1045"/>
      <c r="CU16" s="1045"/>
      <c r="CV16" s="1046"/>
      <c r="CW16" s="1044">
        <v>187</v>
      </c>
      <c r="CX16" s="1045"/>
      <c r="CY16" s="1045"/>
      <c r="CZ16" s="1045"/>
      <c r="DA16" s="1046"/>
      <c r="DB16" s="1044" t="s">
        <v>533</v>
      </c>
      <c r="DC16" s="1045"/>
      <c r="DD16" s="1045"/>
      <c r="DE16" s="1045"/>
      <c r="DF16" s="1046"/>
      <c r="DG16" s="1044" t="s">
        <v>533</v>
      </c>
      <c r="DH16" s="1045"/>
      <c r="DI16" s="1045"/>
      <c r="DJ16" s="1045"/>
      <c r="DK16" s="1046"/>
      <c r="DL16" s="1044" t="s">
        <v>533</v>
      </c>
      <c r="DM16" s="1045"/>
      <c r="DN16" s="1045"/>
      <c r="DO16" s="1045"/>
      <c r="DP16" s="1046"/>
      <c r="DQ16" s="1044" t="s">
        <v>533</v>
      </c>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618</v>
      </c>
      <c r="BT17" s="1070"/>
      <c r="BU17" s="1070"/>
      <c r="BV17" s="1070"/>
      <c r="BW17" s="1070"/>
      <c r="BX17" s="1070"/>
      <c r="BY17" s="1070"/>
      <c r="BZ17" s="1070"/>
      <c r="CA17" s="1070"/>
      <c r="CB17" s="1070"/>
      <c r="CC17" s="1070"/>
      <c r="CD17" s="1070"/>
      <c r="CE17" s="1070"/>
      <c r="CF17" s="1070"/>
      <c r="CG17" s="1071"/>
      <c r="CH17" s="1044">
        <v>6</v>
      </c>
      <c r="CI17" s="1045"/>
      <c r="CJ17" s="1045"/>
      <c r="CK17" s="1045"/>
      <c r="CL17" s="1046"/>
      <c r="CM17" s="1044">
        <v>118</v>
      </c>
      <c r="CN17" s="1045"/>
      <c r="CO17" s="1045"/>
      <c r="CP17" s="1045"/>
      <c r="CQ17" s="1046"/>
      <c r="CR17" s="1044" t="s">
        <v>533</v>
      </c>
      <c r="CS17" s="1045"/>
      <c r="CT17" s="1045"/>
      <c r="CU17" s="1045"/>
      <c r="CV17" s="1046"/>
      <c r="CW17" s="1044">
        <v>68</v>
      </c>
      <c r="CX17" s="1045"/>
      <c r="CY17" s="1045"/>
      <c r="CZ17" s="1045"/>
      <c r="DA17" s="1046"/>
      <c r="DB17" s="1044" t="s">
        <v>533</v>
      </c>
      <c r="DC17" s="1045"/>
      <c r="DD17" s="1045"/>
      <c r="DE17" s="1045"/>
      <c r="DF17" s="1046"/>
      <c r="DG17" s="1044" t="s">
        <v>533</v>
      </c>
      <c r="DH17" s="1045"/>
      <c r="DI17" s="1045"/>
      <c r="DJ17" s="1045"/>
      <c r="DK17" s="1046"/>
      <c r="DL17" s="1044" t="s">
        <v>533</v>
      </c>
      <c r="DM17" s="1045"/>
      <c r="DN17" s="1045"/>
      <c r="DO17" s="1045"/>
      <c r="DP17" s="1046"/>
      <c r="DQ17" s="1044" t="s">
        <v>533</v>
      </c>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619</v>
      </c>
      <c r="BT18" s="1070"/>
      <c r="BU18" s="1070"/>
      <c r="BV18" s="1070"/>
      <c r="BW18" s="1070"/>
      <c r="BX18" s="1070"/>
      <c r="BY18" s="1070"/>
      <c r="BZ18" s="1070"/>
      <c r="CA18" s="1070"/>
      <c r="CB18" s="1070"/>
      <c r="CC18" s="1070"/>
      <c r="CD18" s="1070"/>
      <c r="CE18" s="1070"/>
      <c r="CF18" s="1070"/>
      <c r="CG18" s="1071"/>
      <c r="CH18" s="1044">
        <v>-379</v>
      </c>
      <c r="CI18" s="1045"/>
      <c r="CJ18" s="1045"/>
      <c r="CK18" s="1045"/>
      <c r="CL18" s="1046"/>
      <c r="CM18" s="1044">
        <v>6281</v>
      </c>
      <c r="CN18" s="1045"/>
      <c r="CO18" s="1045"/>
      <c r="CP18" s="1045"/>
      <c r="CQ18" s="1046"/>
      <c r="CR18" s="1044">
        <v>6</v>
      </c>
      <c r="CS18" s="1045"/>
      <c r="CT18" s="1045"/>
      <c r="CU18" s="1045"/>
      <c r="CV18" s="1046"/>
      <c r="CW18" s="1044">
        <v>485</v>
      </c>
      <c r="CX18" s="1045"/>
      <c r="CY18" s="1045"/>
      <c r="CZ18" s="1045"/>
      <c r="DA18" s="1046"/>
      <c r="DB18" s="1044" t="s">
        <v>533</v>
      </c>
      <c r="DC18" s="1045"/>
      <c r="DD18" s="1045"/>
      <c r="DE18" s="1045"/>
      <c r="DF18" s="1046"/>
      <c r="DG18" s="1044" t="s">
        <v>533</v>
      </c>
      <c r="DH18" s="1045"/>
      <c r="DI18" s="1045"/>
      <c r="DJ18" s="1045"/>
      <c r="DK18" s="1046"/>
      <c r="DL18" s="1044" t="s">
        <v>533</v>
      </c>
      <c r="DM18" s="1045"/>
      <c r="DN18" s="1045"/>
      <c r="DO18" s="1045"/>
      <c r="DP18" s="1046"/>
      <c r="DQ18" s="1044" t="s">
        <v>533</v>
      </c>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t="s">
        <v>620</v>
      </c>
      <c r="BT19" s="1070"/>
      <c r="BU19" s="1070"/>
      <c r="BV19" s="1070"/>
      <c r="BW19" s="1070"/>
      <c r="BX19" s="1070"/>
      <c r="BY19" s="1070"/>
      <c r="BZ19" s="1070"/>
      <c r="CA19" s="1070"/>
      <c r="CB19" s="1070"/>
      <c r="CC19" s="1070"/>
      <c r="CD19" s="1070"/>
      <c r="CE19" s="1070"/>
      <c r="CF19" s="1070"/>
      <c r="CG19" s="1071"/>
      <c r="CH19" s="1044">
        <v>2</v>
      </c>
      <c r="CI19" s="1045"/>
      <c r="CJ19" s="1045"/>
      <c r="CK19" s="1045"/>
      <c r="CL19" s="1046"/>
      <c r="CM19" s="1044">
        <v>20</v>
      </c>
      <c r="CN19" s="1045"/>
      <c r="CO19" s="1045"/>
      <c r="CP19" s="1045"/>
      <c r="CQ19" s="1046"/>
      <c r="CR19" s="1044">
        <v>10</v>
      </c>
      <c r="CS19" s="1045"/>
      <c r="CT19" s="1045"/>
      <c r="CU19" s="1045"/>
      <c r="CV19" s="1046"/>
      <c r="CW19" s="1044" t="s">
        <v>605</v>
      </c>
      <c r="CX19" s="1045"/>
      <c r="CY19" s="1045"/>
      <c r="CZ19" s="1045"/>
      <c r="DA19" s="1046"/>
      <c r="DB19" s="1044" t="s">
        <v>533</v>
      </c>
      <c r="DC19" s="1045"/>
      <c r="DD19" s="1045"/>
      <c r="DE19" s="1045"/>
      <c r="DF19" s="1046"/>
      <c r="DG19" s="1044" t="s">
        <v>533</v>
      </c>
      <c r="DH19" s="1045"/>
      <c r="DI19" s="1045"/>
      <c r="DJ19" s="1045"/>
      <c r="DK19" s="1046"/>
      <c r="DL19" s="1044" t="s">
        <v>533</v>
      </c>
      <c r="DM19" s="1045"/>
      <c r="DN19" s="1045"/>
      <c r="DO19" s="1045"/>
      <c r="DP19" s="1046"/>
      <c r="DQ19" s="1044" t="s">
        <v>533</v>
      </c>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621</v>
      </c>
      <c r="BT20" s="1070"/>
      <c r="BU20" s="1070"/>
      <c r="BV20" s="1070"/>
      <c r="BW20" s="1070"/>
      <c r="BX20" s="1070"/>
      <c r="BY20" s="1070"/>
      <c r="BZ20" s="1070"/>
      <c r="CA20" s="1070"/>
      <c r="CB20" s="1070"/>
      <c r="CC20" s="1070"/>
      <c r="CD20" s="1070"/>
      <c r="CE20" s="1070"/>
      <c r="CF20" s="1070"/>
      <c r="CG20" s="1071"/>
      <c r="CH20" s="1044">
        <v>71</v>
      </c>
      <c r="CI20" s="1045"/>
      <c r="CJ20" s="1045"/>
      <c r="CK20" s="1045"/>
      <c r="CL20" s="1046"/>
      <c r="CM20" s="1044">
        <v>565</v>
      </c>
      <c r="CN20" s="1045"/>
      <c r="CO20" s="1045"/>
      <c r="CP20" s="1045"/>
      <c r="CQ20" s="1046"/>
      <c r="CR20" s="1044">
        <v>50</v>
      </c>
      <c r="CS20" s="1045"/>
      <c r="CT20" s="1045"/>
      <c r="CU20" s="1045"/>
      <c r="CV20" s="1046"/>
      <c r="CW20" s="1044" t="s">
        <v>605</v>
      </c>
      <c r="CX20" s="1045"/>
      <c r="CY20" s="1045"/>
      <c r="CZ20" s="1045"/>
      <c r="DA20" s="1046"/>
      <c r="DB20" s="1044" t="s">
        <v>533</v>
      </c>
      <c r="DC20" s="1045"/>
      <c r="DD20" s="1045"/>
      <c r="DE20" s="1045"/>
      <c r="DF20" s="1046"/>
      <c r="DG20" s="1044" t="s">
        <v>533</v>
      </c>
      <c r="DH20" s="1045"/>
      <c r="DI20" s="1045"/>
      <c r="DJ20" s="1045"/>
      <c r="DK20" s="1046"/>
      <c r="DL20" s="1044" t="s">
        <v>533</v>
      </c>
      <c r="DM20" s="1045"/>
      <c r="DN20" s="1045"/>
      <c r="DO20" s="1045"/>
      <c r="DP20" s="1046"/>
      <c r="DQ20" s="1044" t="s">
        <v>533</v>
      </c>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t="s">
        <v>622</v>
      </c>
      <c r="BT21" s="1070"/>
      <c r="BU21" s="1070"/>
      <c r="BV21" s="1070"/>
      <c r="BW21" s="1070"/>
      <c r="BX21" s="1070"/>
      <c r="BY21" s="1070"/>
      <c r="BZ21" s="1070"/>
      <c r="CA21" s="1070"/>
      <c r="CB21" s="1070"/>
      <c r="CC21" s="1070"/>
      <c r="CD21" s="1070"/>
      <c r="CE21" s="1070"/>
      <c r="CF21" s="1070"/>
      <c r="CG21" s="1071"/>
      <c r="CH21" s="1044">
        <v>-9</v>
      </c>
      <c r="CI21" s="1045"/>
      <c r="CJ21" s="1045"/>
      <c r="CK21" s="1045"/>
      <c r="CL21" s="1046"/>
      <c r="CM21" s="1044">
        <v>250</v>
      </c>
      <c r="CN21" s="1045"/>
      <c r="CO21" s="1045"/>
      <c r="CP21" s="1045"/>
      <c r="CQ21" s="1046"/>
      <c r="CR21" s="1044">
        <v>100</v>
      </c>
      <c r="CS21" s="1045"/>
      <c r="CT21" s="1045"/>
      <c r="CU21" s="1045"/>
      <c r="CV21" s="1046"/>
      <c r="CW21" s="1044">
        <v>693</v>
      </c>
      <c r="CX21" s="1045"/>
      <c r="CY21" s="1045"/>
      <c r="CZ21" s="1045"/>
      <c r="DA21" s="1046"/>
      <c r="DB21" s="1044" t="s">
        <v>533</v>
      </c>
      <c r="DC21" s="1045"/>
      <c r="DD21" s="1045"/>
      <c r="DE21" s="1045"/>
      <c r="DF21" s="1046"/>
      <c r="DG21" s="1044" t="s">
        <v>533</v>
      </c>
      <c r="DH21" s="1045"/>
      <c r="DI21" s="1045"/>
      <c r="DJ21" s="1045"/>
      <c r="DK21" s="1046"/>
      <c r="DL21" s="1044" t="s">
        <v>533</v>
      </c>
      <c r="DM21" s="1045"/>
      <c r="DN21" s="1045"/>
      <c r="DO21" s="1045"/>
      <c r="DP21" s="1046"/>
      <c r="DQ21" s="1044" t="s">
        <v>533</v>
      </c>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396</v>
      </c>
      <c r="BA22" s="1090"/>
      <c r="BB22" s="1090"/>
      <c r="BC22" s="1090"/>
      <c r="BD22" s="1091"/>
      <c r="BE22" s="254"/>
      <c r="BF22" s="254"/>
      <c r="BG22" s="254"/>
      <c r="BH22" s="254"/>
      <c r="BI22" s="254"/>
      <c r="BJ22" s="254"/>
      <c r="BK22" s="254"/>
      <c r="BL22" s="254"/>
      <c r="BM22" s="254"/>
      <c r="BN22" s="254"/>
      <c r="BO22" s="254"/>
      <c r="BP22" s="254"/>
      <c r="BQ22" s="263">
        <v>16</v>
      </c>
      <c r="BR22" s="264"/>
      <c r="BS22" s="1069" t="s">
        <v>623</v>
      </c>
      <c r="BT22" s="1070"/>
      <c r="BU22" s="1070"/>
      <c r="BV22" s="1070"/>
      <c r="BW22" s="1070"/>
      <c r="BX22" s="1070"/>
      <c r="BY22" s="1070"/>
      <c r="BZ22" s="1070"/>
      <c r="CA22" s="1070"/>
      <c r="CB22" s="1070"/>
      <c r="CC22" s="1070"/>
      <c r="CD22" s="1070"/>
      <c r="CE22" s="1070"/>
      <c r="CF22" s="1070"/>
      <c r="CG22" s="1071"/>
      <c r="CH22" s="1044">
        <v>7</v>
      </c>
      <c r="CI22" s="1045"/>
      <c r="CJ22" s="1045"/>
      <c r="CK22" s="1045"/>
      <c r="CL22" s="1046"/>
      <c r="CM22" s="1044">
        <v>2335</v>
      </c>
      <c r="CN22" s="1045"/>
      <c r="CO22" s="1045"/>
      <c r="CP22" s="1045"/>
      <c r="CQ22" s="1046"/>
      <c r="CR22" s="1044">
        <v>450</v>
      </c>
      <c r="CS22" s="1045"/>
      <c r="CT22" s="1045"/>
      <c r="CU22" s="1045"/>
      <c r="CV22" s="1046"/>
      <c r="CW22" s="1044" t="s">
        <v>605</v>
      </c>
      <c r="CX22" s="1045"/>
      <c r="CY22" s="1045"/>
      <c r="CZ22" s="1045"/>
      <c r="DA22" s="1046"/>
      <c r="DB22" s="1044" t="s">
        <v>533</v>
      </c>
      <c r="DC22" s="1045"/>
      <c r="DD22" s="1045"/>
      <c r="DE22" s="1045"/>
      <c r="DF22" s="1046"/>
      <c r="DG22" s="1044" t="s">
        <v>533</v>
      </c>
      <c r="DH22" s="1045"/>
      <c r="DI22" s="1045"/>
      <c r="DJ22" s="1045"/>
      <c r="DK22" s="1046"/>
      <c r="DL22" s="1044" t="s">
        <v>533</v>
      </c>
      <c r="DM22" s="1045"/>
      <c r="DN22" s="1045"/>
      <c r="DO22" s="1045"/>
      <c r="DP22" s="1046"/>
      <c r="DQ22" s="1044" t="s">
        <v>533</v>
      </c>
      <c r="DR22" s="1045"/>
      <c r="DS22" s="1045"/>
      <c r="DT22" s="1045"/>
      <c r="DU22" s="1046"/>
      <c r="DV22" s="1047"/>
      <c r="DW22" s="1048"/>
      <c r="DX22" s="1048"/>
      <c r="DY22" s="1048"/>
      <c r="DZ22" s="1049"/>
      <c r="EA22" s="255"/>
    </row>
    <row r="23" spans="1:131" s="256" customFormat="1" ht="26.25" customHeight="1" thickBot="1" x14ac:dyDescent="0.25">
      <c r="A23" s="265" t="s">
        <v>397</v>
      </c>
      <c r="B23" s="999" t="s">
        <v>398</v>
      </c>
      <c r="C23" s="1000"/>
      <c r="D23" s="1000"/>
      <c r="E23" s="1000"/>
      <c r="F23" s="1000"/>
      <c r="G23" s="1000"/>
      <c r="H23" s="1000"/>
      <c r="I23" s="1000"/>
      <c r="J23" s="1000"/>
      <c r="K23" s="1000"/>
      <c r="L23" s="1000"/>
      <c r="M23" s="1000"/>
      <c r="N23" s="1000"/>
      <c r="O23" s="1000"/>
      <c r="P23" s="1001"/>
      <c r="Q23" s="1123">
        <v>595169</v>
      </c>
      <c r="R23" s="1124"/>
      <c r="S23" s="1124"/>
      <c r="T23" s="1124"/>
      <c r="U23" s="1124"/>
      <c r="V23" s="1124">
        <v>585742</v>
      </c>
      <c r="W23" s="1124"/>
      <c r="X23" s="1124"/>
      <c r="Y23" s="1124"/>
      <c r="Z23" s="1124"/>
      <c r="AA23" s="1124">
        <v>9426</v>
      </c>
      <c r="AB23" s="1124"/>
      <c r="AC23" s="1124"/>
      <c r="AD23" s="1124"/>
      <c r="AE23" s="1125"/>
      <c r="AF23" s="1126">
        <v>3819</v>
      </c>
      <c r="AG23" s="1124"/>
      <c r="AH23" s="1124"/>
      <c r="AI23" s="1124"/>
      <c r="AJ23" s="1127"/>
      <c r="AK23" s="1128"/>
      <c r="AL23" s="1129"/>
      <c r="AM23" s="1129"/>
      <c r="AN23" s="1129"/>
      <c r="AO23" s="1129"/>
      <c r="AP23" s="1124">
        <v>873397</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t="s">
        <v>624</v>
      </c>
      <c r="BT23" s="1070"/>
      <c r="BU23" s="1070"/>
      <c r="BV23" s="1070"/>
      <c r="BW23" s="1070"/>
      <c r="BX23" s="1070"/>
      <c r="BY23" s="1070"/>
      <c r="BZ23" s="1070"/>
      <c r="CA23" s="1070"/>
      <c r="CB23" s="1070"/>
      <c r="CC23" s="1070"/>
      <c r="CD23" s="1070"/>
      <c r="CE23" s="1070"/>
      <c r="CF23" s="1070"/>
      <c r="CG23" s="1071"/>
      <c r="CH23" s="1044">
        <v>18</v>
      </c>
      <c r="CI23" s="1045"/>
      <c r="CJ23" s="1045"/>
      <c r="CK23" s="1045"/>
      <c r="CL23" s="1046"/>
      <c r="CM23" s="1044">
        <v>1345</v>
      </c>
      <c r="CN23" s="1045"/>
      <c r="CO23" s="1045"/>
      <c r="CP23" s="1045"/>
      <c r="CQ23" s="1046"/>
      <c r="CR23" s="1044">
        <v>710</v>
      </c>
      <c r="CS23" s="1045"/>
      <c r="CT23" s="1045"/>
      <c r="CU23" s="1045"/>
      <c r="CV23" s="1046"/>
      <c r="CW23" s="1044" t="s">
        <v>605</v>
      </c>
      <c r="CX23" s="1045"/>
      <c r="CY23" s="1045"/>
      <c r="CZ23" s="1045"/>
      <c r="DA23" s="1046"/>
      <c r="DB23" s="1044" t="s">
        <v>533</v>
      </c>
      <c r="DC23" s="1045"/>
      <c r="DD23" s="1045"/>
      <c r="DE23" s="1045"/>
      <c r="DF23" s="1046"/>
      <c r="DG23" s="1044" t="s">
        <v>533</v>
      </c>
      <c r="DH23" s="1045"/>
      <c r="DI23" s="1045"/>
      <c r="DJ23" s="1045"/>
      <c r="DK23" s="1046"/>
      <c r="DL23" s="1044" t="s">
        <v>533</v>
      </c>
      <c r="DM23" s="1045"/>
      <c r="DN23" s="1045"/>
      <c r="DO23" s="1045"/>
      <c r="DP23" s="1046"/>
      <c r="DQ23" s="1044" t="s">
        <v>533</v>
      </c>
      <c r="DR23" s="1045"/>
      <c r="DS23" s="1045"/>
      <c r="DT23" s="1045"/>
      <c r="DU23" s="1046"/>
      <c r="DV23" s="1047"/>
      <c r="DW23" s="1048"/>
      <c r="DX23" s="1048"/>
      <c r="DY23" s="1048"/>
      <c r="DZ23" s="1049"/>
      <c r="EA23" s="255"/>
    </row>
    <row r="24" spans="1:131" s="256" customFormat="1" ht="26.25" customHeight="1" x14ac:dyDescent="0.2">
      <c r="A24" s="1119" t="s">
        <v>399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t="s">
        <v>625</v>
      </c>
      <c r="BT24" s="1070"/>
      <c r="BU24" s="1070"/>
      <c r="BV24" s="1070"/>
      <c r="BW24" s="1070"/>
      <c r="BX24" s="1070"/>
      <c r="BY24" s="1070"/>
      <c r="BZ24" s="1070"/>
      <c r="CA24" s="1070"/>
      <c r="CB24" s="1070"/>
      <c r="CC24" s="1070"/>
      <c r="CD24" s="1070"/>
      <c r="CE24" s="1070"/>
      <c r="CF24" s="1070"/>
      <c r="CG24" s="1071"/>
      <c r="CH24" s="1044">
        <v>28</v>
      </c>
      <c r="CI24" s="1045"/>
      <c r="CJ24" s="1045"/>
      <c r="CK24" s="1045"/>
      <c r="CL24" s="1046"/>
      <c r="CM24" s="1044">
        <v>1179</v>
      </c>
      <c r="CN24" s="1045"/>
      <c r="CO24" s="1045"/>
      <c r="CP24" s="1045"/>
      <c r="CQ24" s="1046"/>
      <c r="CR24" s="1044">
        <v>583</v>
      </c>
      <c r="CS24" s="1045"/>
      <c r="CT24" s="1045"/>
      <c r="CU24" s="1045"/>
      <c r="CV24" s="1046"/>
      <c r="CW24" s="1044" t="s">
        <v>605</v>
      </c>
      <c r="CX24" s="1045"/>
      <c r="CY24" s="1045"/>
      <c r="CZ24" s="1045"/>
      <c r="DA24" s="1046"/>
      <c r="DB24" s="1044" t="s">
        <v>533</v>
      </c>
      <c r="DC24" s="1045"/>
      <c r="DD24" s="1045"/>
      <c r="DE24" s="1045"/>
      <c r="DF24" s="1046"/>
      <c r="DG24" s="1044" t="s">
        <v>533</v>
      </c>
      <c r="DH24" s="1045"/>
      <c r="DI24" s="1045"/>
      <c r="DJ24" s="1045"/>
      <c r="DK24" s="1046"/>
      <c r="DL24" s="1044" t="s">
        <v>533</v>
      </c>
      <c r="DM24" s="1045"/>
      <c r="DN24" s="1045"/>
      <c r="DO24" s="1045"/>
      <c r="DP24" s="1046"/>
      <c r="DQ24" s="1044" t="s">
        <v>533</v>
      </c>
      <c r="DR24" s="1045"/>
      <c r="DS24" s="1045"/>
      <c r="DT24" s="1045"/>
      <c r="DU24" s="1046"/>
      <c r="DV24" s="1047"/>
      <c r="DW24" s="1048"/>
      <c r="DX24" s="1048"/>
      <c r="DY24" s="1048"/>
      <c r="DZ24" s="1049"/>
      <c r="EA24" s="255"/>
    </row>
    <row r="25" spans="1:131" s="248" customFormat="1" ht="26.25" customHeight="1" thickBot="1" x14ac:dyDescent="0.25">
      <c r="A25" s="1118" t="s">
        <v>400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t="s">
        <v>635</v>
      </c>
      <c r="BS25" s="1069" t="s">
        <v>626</v>
      </c>
      <c r="BT25" s="1070"/>
      <c r="BU25" s="1070"/>
      <c r="BV25" s="1070"/>
      <c r="BW25" s="1070"/>
      <c r="BX25" s="1070"/>
      <c r="BY25" s="1070"/>
      <c r="BZ25" s="1070"/>
      <c r="CA25" s="1070"/>
      <c r="CB25" s="1070"/>
      <c r="CC25" s="1070"/>
      <c r="CD25" s="1070"/>
      <c r="CE25" s="1070"/>
      <c r="CF25" s="1070"/>
      <c r="CG25" s="1071"/>
      <c r="CH25" s="1044">
        <v>1</v>
      </c>
      <c r="CI25" s="1045"/>
      <c r="CJ25" s="1045"/>
      <c r="CK25" s="1045"/>
      <c r="CL25" s="1046"/>
      <c r="CM25" s="1044">
        <v>662</v>
      </c>
      <c r="CN25" s="1045"/>
      <c r="CO25" s="1045"/>
      <c r="CP25" s="1045"/>
      <c r="CQ25" s="1046"/>
      <c r="CR25" s="1044">
        <v>50</v>
      </c>
      <c r="CS25" s="1045"/>
      <c r="CT25" s="1045"/>
      <c r="CU25" s="1045"/>
      <c r="CV25" s="1046"/>
      <c r="CW25" s="1044">
        <v>15</v>
      </c>
      <c r="CX25" s="1045"/>
      <c r="CY25" s="1045"/>
      <c r="CZ25" s="1045"/>
      <c r="DA25" s="1046"/>
      <c r="DB25" s="1044" t="s">
        <v>533</v>
      </c>
      <c r="DC25" s="1045"/>
      <c r="DD25" s="1045"/>
      <c r="DE25" s="1045"/>
      <c r="DF25" s="1046"/>
      <c r="DG25" s="1044">
        <v>57</v>
      </c>
      <c r="DH25" s="1045"/>
      <c r="DI25" s="1045"/>
      <c r="DJ25" s="1045"/>
      <c r="DK25" s="1046"/>
      <c r="DL25" s="1044">
        <v>6</v>
      </c>
      <c r="DM25" s="1045"/>
      <c r="DN25" s="1045"/>
      <c r="DO25" s="1045"/>
      <c r="DP25" s="1046"/>
      <c r="DQ25" s="1044" t="s">
        <v>533</v>
      </c>
      <c r="DR25" s="1045"/>
      <c r="DS25" s="1045"/>
      <c r="DT25" s="1045"/>
      <c r="DU25" s="1046"/>
      <c r="DV25" s="1047"/>
      <c r="DW25" s="1048"/>
      <c r="DX25" s="1048"/>
      <c r="DY25" s="1048"/>
      <c r="DZ25" s="1049"/>
      <c r="EA25" s="247"/>
    </row>
    <row r="26" spans="1:131" s="248" customFormat="1" ht="26.25" customHeight="1" x14ac:dyDescent="0.2">
      <c r="A26" s="1050" t="s">
        <v>371</v>
      </c>
      <c r="B26" s="1051"/>
      <c r="C26" s="1051"/>
      <c r="D26" s="1051"/>
      <c r="E26" s="1051"/>
      <c r="F26" s="1051"/>
      <c r="G26" s="1051"/>
      <c r="H26" s="1051"/>
      <c r="I26" s="1051"/>
      <c r="J26" s="1051"/>
      <c r="K26" s="1051"/>
      <c r="L26" s="1051"/>
      <c r="M26" s="1051"/>
      <c r="N26" s="1051"/>
      <c r="O26" s="1051"/>
      <c r="P26" s="1052"/>
      <c r="Q26" s="1056" t="s">
        <v>401</v>
      </c>
      <c r="R26" s="1057"/>
      <c r="S26" s="1057"/>
      <c r="T26" s="1057"/>
      <c r="U26" s="1058"/>
      <c r="V26" s="1056" t="s">
        <v>402</v>
      </c>
      <c r="W26" s="1057"/>
      <c r="X26" s="1057"/>
      <c r="Y26" s="1057"/>
      <c r="Z26" s="1058"/>
      <c r="AA26" s="1056" t="s">
        <v>403</v>
      </c>
      <c r="AB26" s="1057"/>
      <c r="AC26" s="1057"/>
      <c r="AD26" s="1057"/>
      <c r="AE26" s="1057"/>
      <c r="AF26" s="1114" t="s">
        <v>404</v>
      </c>
      <c r="AG26" s="1063"/>
      <c r="AH26" s="1063"/>
      <c r="AI26" s="1063"/>
      <c r="AJ26" s="1115"/>
      <c r="AK26" s="1057" t="s">
        <v>405</v>
      </c>
      <c r="AL26" s="1057"/>
      <c r="AM26" s="1057"/>
      <c r="AN26" s="1057"/>
      <c r="AO26" s="1058"/>
      <c r="AP26" s="1056" t="s">
        <v>406</v>
      </c>
      <c r="AQ26" s="1057"/>
      <c r="AR26" s="1057"/>
      <c r="AS26" s="1057"/>
      <c r="AT26" s="1058"/>
      <c r="AU26" s="1056" t="s">
        <v>407</v>
      </c>
      <c r="AV26" s="1057"/>
      <c r="AW26" s="1057"/>
      <c r="AX26" s="1057"/>
      <c r="AY26" s="1058"/>
      <c r="AZ26" s="1056" t="s">
        <v>408</v>
      </c>
      <c r="BA26" s="1057"/>
      <c r="BB26" s="1057"/>
      <c r="BC26" s="1057"/>
      <c r="BD26" s="1058"/>
      <c r="BE26" s="1056" t="s">
        <v>378</v>
      </c>
      <c r="BF26" s="1057"/>
      <c r="BG26" s="1057"/>
      <c r="BH26" s="1057"/>
      <c r="BI26" s="1072"/>
      <c r="BJ26" s="253"/>
      <c r="BK26" s="253"/>
      <c r="BL26" s="253"/>
      <c r="BM26" s="253"/>
      <c r="BN26" s="253"/>
      <c r="BO26" s="266"/>
      <c r="BP26" s="266"/>
      <c r="BQ26" s="263">
        <v>20</v>
      </c>
      <c r="BR26" s="264"/>
      <c r="BS26" s="1069" t="s">
        <v>627</v>
      </c>
      <c r="BT26" s="1070"/>
      <c r="BU26" s="1070"/>
      <c r="BV26" s="1070"/>
      <c r="BW26" s="1070"/>
      <c r="BX26" s="1070"/>
      <c r="BY26" s="1070"/>
      <c r="BZ26" s="1070"/>
      <c r="CA26" s="1070"/>
      <c r="CB26" s="1070"/>
      <c r="CC26" s="1070"/>
      <c r="CD26" s="1070"/>
      <c r="CE26" s="1070"/>
      <c r="CF26" s="1070"/>
      <c r="CG26" s="1071"/>
      <c r="CH26" s="1044">
        <v>-5</v>
      </c>
      <c r="CI26" s="1045"/>
      <c r="CJ26" s="1045"/>
      <c r="CK26" s="1045"/>
      <c r="CL26" s="1046"/>
      <c r="CM26" s="1044">
        <v>226</v>
      </c>
      <c r="CN26" s="1045"/>
      <c r="CO26" s="1045"/>
      <c r="CP26" s="1045"/>
      <c r="CQ26" s="1046"/>
      <c r="CR26" s="1044">
        <v>59</v>
      </c>
      <c r="CS26" s="1045"/>
      <c r="CT26" s="1045"/>
      <c r="CU26" s="1045"/>
      <c r="CV26" s="1046"/>
      <c r="CW26" s="1044">
        <v>15</v>
      </c>
      <c r="CX26" s="1045"/>
      <c r="CY26" s="1045"/>
      <c r="CZ26" s="1045"/>
      <c r="DA26" s="1046"/>
      <c r="DB26" s="1044" t="s">
        <v>533</v>
      </c>
      <c r="DC26" s="1045"/>
      <c r="DD26" s="1045"/>
      <c r="DE26" s="1045"/>
      <c r="DF26" s="1046"/>
      <c r="DG26" s="1044" t="s">
        <v>533</v>
      </c>
      <c r="DH26" s="1045"/>
      <c r="DI26" s="1045"/>
      <c r="DJ26" s="1045"/>
      <c r="DK26" s="1046"/>
      <c r="DL26" s="1044" t="s">
        <v>533</v>
      </c>
      <c r="DM26" s="1045"/>
      <c r="DN26" s="1045"/>
      <c r="DO26" s="1045"/>
      <c r="DP26" s="1046"/>
      <c r="DQ26" s="1044" t="s">
        <v>533</v>
      </c>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t="s">
        <v>628</v>
      </c>
      <c r="BT27" s="1070"/>
      <c r="BU27" s="1070"/>
      <c r="BV27" s="1070"/>
      <c r="BW27" s="1070"/>
      <c r="BX27" s="1070"/>
      <c r="BY27" s="1070"/>
      <c r="BZ27" s="1070"/>
      <c r="CA27" s="1070"/>
      <c r="CB27" s="1070"/>
      <c r="CC27" s="1070"/>
      <c r="CD27" s="1070"/>
      <c r="CE27" s="1070"/>
      <c r="CF27" s="1070"/>
      <c r="CG27" s="1071"/>
      <c r="CH27" s="1044">
        <v>2</v>
      </c>
      <c r="CI27" s="1045"/>
      <c r="CJ27" s="1045"/>
      <c r="CK27" s="1045"/>
      <c r="CL27" s="1046"/>
      <c r="CM27" s="1044">
        <v>71</v>
      </c>
      <c r="CN27" s="1045"/>
      <c r="CO27" s="1045"/>
      <c r="CP27" s="1045"/>
      <c r="CQ27" s="1046"/>
      <c r="CR27" s="1044" t="s">
        <v>533</v>
      </c>
      <c r="CS27" s="1045"/>
      <c r="CT27" s="1045"/>
      <c r="CU27" s="1045"/>
      <c r="CV27" s="1046"/>
      <c r="CW27" s="1044" t="s">
        <v>533</v>
      </c>
      <c r="CX27" s="1045"/>
      <c r="CY27" s="1045"/>
      <c r="CZ27" s="1045"/>
      <c r="DA27" s="1046"/>
      <c r="DB27" s="1044" t="s">
        <v>533</v>
      </c>
      <c r="DC27" s="1045"/>
      <c r="DD27" s="1045"/>
      <c r="DE27" s="1045"/>
      <c r="DF27" s="1046"/>
      <c r="DG27" s="1044" t="s">
        <v>533</v>
      </c>
      <c r="DH27" s="1045"/>
      <c r="DI27" s="1045"/>
      <c r="DJ27" s="1045"/>
      <c r="DK27" s="1046"/>
      <c r="DL27" s="1044" t="s">
        <v>533</v>
      </c>
      <c r="DM27" s="1045"/>
      <c r="DN27" s="1045"/>
      <c r="DO27" s="1045"/>
      <c r="DP27" s="1046"/>
      <c r="DQ27" s="1044" t="s">
        <v>533</v>
      </c>
      <c r="DR27" s="1045"/>
      <c r="DS27" s="1045"/>
      <c r="DT27" s="1045"/>
      <c r="DU27" s="1046"/>
      <c r="DV27" s="1047"/>
      <c r="DW27" s="1048"/>
      <c r="DX27" s="1048"/>
      <c r="DY27" s="1048"/>
      <c r="DZ27" s="1049"/>
      <c r="EA27" s="247"/>
    </row>
    <row r="28" spans="1:131" s="248" customFormat="1" ht="26.25" customHeight="1" thickTop="1" x14ac:dyDescent="0.2">
      <c r="A28" s="267">
        <v>1</v>
      </c>
      <c r="B28" s="1105" t="s">
        <v>409</v>
      </c>
      <c r="C28" s="1106"/>
      <c r="D28" s="1106"/>
      <c r="E28" s="1106"/>
      <c r="F28" s="1106"/>
      <c r="G28" s="1106"/>
      <c r="H28" s="1106"/>
      <c r="I28" s="1106"/>
      <c r="J28" s="1106"/>
      <c r="K28" s="1106"/>
      <c r="L28" s="1106"/>
      <c r="M28" s="1106"/>
      <c r="N28" s="1106"/>
      <c r="O28" s="1106"/>
      <c r="P28" s="1107"/>
      <c r="Q28" s="1108">
        <v>90063</v>
      </c>
      <c r="R28" s="1109"/>
      <c r="S28" s="1109"/>
      <c r="T28" s="1109"/>
      <c r="U28" s="1109"/>
      <c r="V28" s="1109">
        <v>89769</v>
      </c>
      <c r="W28" s="1109"/>
      <c r="X28" s="1109"/>
      <c r="Y28" s="1109"/>
      <c r="Z28" s="1109"/>
      <c r="AA28" s="1109">
        <v>295</v>
      </c>
      <c r="AB28" s="1109"/>
      <c r="AC28" s="1109"/>
      <c r="AD28" s="1109"/>
      <c r="AE28" s="1110"/>
      <c r="AF28" s="1111">
        <v>295</v>
      </c>
      <c r="AG28" s="1109"/>
      <c r="AH28" s="1109"/>
      <c r="AI28" s="1109"/>
      <c r="AJ28" s="1112"/>
      <c r="AK28" s="1113">
        <v>9141</v>
      </c>
      <c r="AL28" s="1101"/>
      <c r="AM28" s="1101"/>
      <c r="AN28" s="1101"/>
      <c r="AO28" s="1101"/>
      <c r="AP28" s="1101" t="s">
        <v>533</v>
      </c>
      <c r="AQ28" s="1101"/>
      <c r="AR28" s="1101"/>
      <c r="AS28" s="1101"/>
      <c r="AT28" s="1101"/>
      <c r="AU28" s="1101" t="s">
        <v>533</v>
      </c>
      <c r="AV28" s="1101"/>
      <c r="AW28" s="1101"/>
      <c r="AX28" s="1101"/>
      <c r="AY28" s="1101"/>
      <c r="AZ28" s="1102"/>
      <c r="BA28" s="1102"/>
      <c r="BB28" s="1102"/>
      <c r="BC28" s="1102"/>
      <c r="BD28" s="1102"/>
      <c r="BE28" s="1103" t="s">
        <v>642</v>
      </c>
      <c r="BF28" s="1103"/>
      <c r="BG28" s="1103"/>
      <c r="BH28" s="1103"/>
      <c r="BI28" s="1104"/>
      <c r="BJ28" s="253"/>
      <c r="BK28" s="253"/>
      <c r="BL28" s="253"/>
      <c r="BM28" s="253"/>
      <c r="BN28" s="253"/>
      <c r="BO28" s="266"/>
      <c r="BP28" s="266"/>
      <c r="BQ28" s="263">
        <v>22</v>
      </c>
      <c r="BR28" s="264"/>
      <c r="BS28" s="1069" t="s">
        <v>629</v>
      </c>
      <c r="BT28" s="1070"/>
      <c r="BU28" s="1070"/>
      <c r="BV28" s="1070"/>
      <c r="BW28" s="1070"/>
      <c r="BX28" s="1070"/>
      <c r="BY28" s="1070"/>
      <c r="BZ28" s="1070"/>
      <c r="CA28" s="1070"/>
      <c r="CB28" s="1070"/>
      <c r="CC28" s="1070"/>
      <c r="CD28" s="1070"/>
      <c r="CE28" s="1070"/>
      <c r="CF28" s="1070"/>
      <c r="CG28" s="1071"/>
      <c r="CH28" s="1044">
        <v>-6</v>
      </c>
      <c r="CI28" s="1045"/>
      <c r="CJ28" s="1045"/>
      <c r="CK28" s="1045"/>
      <c r="CL28" s="1046"/>
      <c r="CM28" s="1044">
        <v>419</v>
      </c>
      <c r="CN28" s="1045"/>
      <c r="CO28" s="1045"/>
      <c r="CP28" s="1045"/>
      <c r="CQ28" s="1046"/>
      <c r="CR28" s="1044">
        <v>50</v>
      </c>
      <c r="CS28" s="1045"/>
      <c r="CT28" s="1045"/>
      <c r="CU28" s="1045"/>
      <c r="CV28" s="1046"/>
      <c r="CW28" s="1044" t="s">
        <v>533</v>
      </c>
      <c r="CX28" s="1045"/>
      <c r="CY28" s="1045"/>
      <c r="CZ28" s="1045"/>
      <c r="DA28" s="1046"/>
      <c r="DB28" s="1044" t="s">
        <v>533</v>
      </c>
      <c r="DC28" s="1045"/>
      <c r="DD28" s="1045"/>
      <c r="DE28" s="1045"/>
      <c r="DF28" s="1046"/>
      <c r="DG28" s="1044" t="s">
        <v>533</v>
      </c>
      <c r="DH28" s="1045"/>
      <c r="DI28" s="1045"/>
      <c r="DJ28" s="1045"/>
      <c r="DK28" s="1046"/>
      <c r="DL28" s="1044" t="s">
        <v>533</v>
      </c>
      <c r="DM28" s="1045"/>
      <c r="DN28" s="1045"/>
      <c r="DO28" s="1045"/>
      <c r="DP28" s="1046"/>
      <c r="DQ28" s="1044" t="s">
        <v>533</v>
      </c>
      <c r="DR28" s="1045"/>
      <c r="DS28" s="1045"/>
      <c r="DT28" s="1045"/>
      <c r="DU28" s="1046"/>
      <c r="DV28" s="1047"/>
      <c r="DW28" s="1048"/>
      <c r="DX28" s="1048"/>
      <c r="DY28" s="1048"/>
      <c r="DZ28" s="1049"/>
      <c r="EA28" s="247"/>
    </row>
    <row r="29" spans="1:131" s="248" customFormat="1" ht="26.25" customHeight="1" x14ac:dyDescent="0.2">
      <c r="A29" s="267">
        <v>2</v>
      </c>
      <c r="B29" s="1092" t="s">
        <v>410</v>
      </c>
      <c r="C29" s="1093"/>
      <c r="D29" s="1093"/>
      <c r="E29" s="1093"/>
      <c r="F29" s="1093"/>
      <c r="G29" s="1093"/>
      <c r="H29" s="1093"/>
      <c r="I29" s="1093"/>
      <c r="J29" s="1093"/>
      <c r="K29" s="1093"/>
      <c r="L29" s="1093"/>
      <c r="M29" s="1093"/>
      <c r="N29" s="1093"/>
      <c r="O29" s="1093"/>
      <c r="P29" s="1094"/>
      <c r="Q29" s="1098">
        <v>227</v>
      </c>
      <c r="R29" s="1099"/>
      <c r="S29" s="1099"/>
      <c r="T29" s="1099"/>
      <c r="U29" s="1099"/>
      <c r="V29" s="1099">
        <v>227</v>
      </c>
      <c r="W29" s="1099"/>
      <c r="X29" s="1099"/>
      <c r="Y29" s="1099"/>
      <c r="Z29" s="1099"/>
      <c r="AA29" s="1099" t="s">
        <v>533</v>
      </c>
      <c r="AB29" s="1099"/>
      <c r="AC29" s="1099"/>
      <c r="AD29" s="1099"/>
      <c r="AE29" s="1100"/>
      <c r="AF29" s="1074" t="s">
        <v>411</v>
      </c>
      <c r="AG29" s="1075"/>
      <c r="AH29" s="1075"/>
      <c r="AI29" s="1075"/>
      <c r="AJ29" s="1076"/>
      <c r="AK29" s="1035" t="s">
        <v>533</v>
      </c>
      <c r="AL29" s="1026"/>
      <c r="AM29" s="1026"/>
      <c r="AN29" s="1026"/>
      <c r="AO29" s="1026"/>
      <c r="AP29" s="1026" t="s">
        <v>533</v>
      </c>
      <c r="AQ29" s="1026"/>
      <c r="AR29" s="1026"/>
      <c r="AS29" s="1026"/>
      <c r="AT29" s="1026"/>
      <c r="AU29" s="1026" t="s">
        <v>533</v>
      </c>
      <c r="AV29" s="1026"/>
      <c r="AW29" s="1026"/>
      <c r="AX29" s="1026"/>
      <c r="AY29" s="1026"/>
      <c r="AZ29" s="1097"/>
      <c r="BA29" s="1097"/>
      <c r="BB29" s="1097"/>
      <c r="BC29" s="1097"/>
      <c r="BD29" s="1097"/>
      <c r="BE29" s="1087" t="s">
        <v>643</v>
      </c>
      <c r="BF29" s="1087"/>
      <c r="BG29" s="1087"/>
      <c r="BH29" s="1087"/>
      <c r="BI29" s="1088"/>
      <c r="BJ29" s="253"/>
      <c r="BK29" s="253"/>
      <c r="BL29" s="253"/>
      <c r="BM29" s="253"/>
      <c r="BN29" s="253"/>
      <c r="BO29" s="266"/>
      <c r="BP29" s="266"/>
      <c r="BQ29" s="263">
        <v>23</v>
      </c>
      <c r="BR29" s="264"/>
      <c r="BS29" s="1069" t="s">
        <v>630</v>
      </c>
      <c r="BT29" s="1070"/>
      <c r="BU29" s="1070"/>
      <c r="BV29" s="1070"/>
      <c r="BW29" s="1070"/>
      <c r="BX29" s="1070"/>
      <c r="BY29" s="1070"/>
      <c r="BZ29" s="1070"/>
      <c r="CA29" s="1070"/>
      <c r="CB29" s="1070"/>
      <c r="CC29" s="1070"/>
      <c r="CD29" s="1070"/>
      <c r="CE29" s="1070"/>
      <c r="CF29" s="1070"/>
      <c r="CG29" s="1071"/>
      <c r="CH29" s="1044">
        <v>14</v>
      </c>
      <c r="CI29" s="1045"/>
      <c r="CJ29" s="1045"/>
      <c r="CK29" s="1045"/>
      <c r="CL29" s="1046"/>
      <c r="CM29" s="1044">
        <v>546</v>
      </c>
      <c r="CN29" s="1045"/>
      <c r="CO29" s="1045"/>
      <c r="CP29" s="1045"/>
      <c r="CQ29" s="1046"/>
      <c r="CR29" s="1044">
        <v>75</v>
      </c>
      <c r="CS29" s="1045"/>
      <c r="CT29" s="1045"/>
      <c r="CU29" s="1045"/>
      <c r="CV29" s="1046"/>
      <c r="CW29" s="1044" t="s">
        <v>533</v>
      </c>
      <c r="CX29" s="1045"/>
      <c r="CY29" s="1045"/>
      <c r="CZ29" s="1045"/>
      <c r="DA29" s="1046"/>
      <c r="DB29" s="1044" t="s">
        <v>533</v>
      </c>
      <c r="DC29" s="1045"/>
      <c r="DD29" s="1045"/>
      <c r="DE29" s="1045"/>
      <c r="DF29" s="1046"/>
      <c r="DG29" s="1044" t="s">
        <v>533</v>
      </c>
      <c r="DH29" s="1045"/>
      <c r="DI29" s="1045"/>
      <c r="DJ29" s="1045"/>
      <c r="DK29" s="1046"/>
      <c r="DL29" s="1044" t="s">
        <v>533</v>
      </c>
      <c r="DM29" s="1045"/>
      <c r="DN29" s="1045"/>
      <c r="DO29" s="1045"/>
      <c r="DP29" s="1046"/>
      <c r="DQ29" s="1044" t="s">
        <v>533</v>
      </c>
      <c r="DR29" s="1045"/>
      <c r="DS29" s="1045"/>
      <c r="DT29" s="1045"/>
      <c r="DU29" s="1046"/>
      <c r="DV29" s="1047"/>
      <c r="DW29" s="1048"/>
      <c r="DX29" s="1048"/>
      <c r="DY29" s="1048"/>
      <c r="DZ29" s="1049"/>
      <c r="EA29" s="247"/>
    </row>
    <row r="30" spans="1:131" s="248" customFormat="1" ht="26.25" customHeight="1" x14ac:dyDescent="0.2">
      <c r="A30" s="267">
        <v>3</v>
      </c>
      <c r="B30" s="1092" t="s">
        <v>412</v>
      </c>
      <c r="C30" s="1093"/>
      <c r="D30" s="1093"/>
      <c r="E30" s="1093"/>
      <c r="F30" s="1093"/>
      <c r="G30" s="1093"/>
      <c r="H30" s="1093"/>
      <c r="I30" s="1093"/>
      <c r="J30" s="1093"/>
      <c r="K30" s="1093"/>
      <c r="L30" s="1093"/>
      <c r="M30" s="1093"/>
      <c r="N30" s="1093"/>
      <c r="O30" s="1093"/>
      <c r="P30" s="1094"/>
      <c r="Q30" s="1098">
        <v>77348</v>
      </c>
      <c r="R30" s="1099"/>
      <c r="S30" s="1099"/>
      <c r="T30" s="1099"/>
      <c r="U30" s="1099"/>
      <c r="V30" s="1099">
        <v>75498</v>
      </c>
      <c r="W30" s="1099"/>
      <c r="X30" s="1099"/>
      <c r="Y30" s="1099"/>
      <c r="Z30" s="1099"/>
      <c r="AA30" s="1099">
        <v>1850</v>
      </c>
      <c r="AB30" s="1099"/>
      <c r="AC30" s="1099"/>
      <c r="AD30" s="1099"/>
      <c r="AE30" s="1100"/>
      <c r="AF30" s="1074">
        <v>1850</v>
      </c>
      <c r="AG30" s="1075"/>
      <c r="AH30" s="1075"/>
      <c r="AI30" s="1075"/>
      <c r="AJ30" s="1076"/>
      <c r="AK30" s="1035">
        <v>11912</v>
      </c>
      <c r="AL30" s="1026"/>
      <c r="AM30" s="1026"/>
      <c r="AN30" s="1026"/>
      <c r="AO30" s="1026"/>
      <c r="AP30" s="1026" t="s">
        <v>533</v>
      </c>
      <c r="AQ30" s="1026"/>
      <c r="AR30" s="1026"/>
      <c r="AS30" s="1026"/>
      <c r="AT30" s="1026"/>
      <c r="AU30" s="1026" t="s">
        <v>533</v>
      </c>
      <c r="AV30" s="1026"/>
      <c r="AW30" s="1026"/>
      <c r="AX30" s="1026"/>
      <c r="AY30" s="1026"/>
      <c r="AZ30" s="1097"/>
      <c r="BA30" s="1097"/>
      <c r="BB30" s="1097"/>
      <c r="BC30" s="1097"/>
      <c r="BD30" s="1097"/>
      <c r="BE30" s="1087" t="s">
        <v>644</v>
      </c>
      <c r="BF30" s="1087"/>
      <c r="BG30" s="1087"/>
      <c r="BH30" s="1087"/>
      <c r="BI30" s="1088"/>
      <c r="BJ30" s="253"/>
      <c r="BK30" s="253"/>
      <c r="BL30" s="253"/>
      <c r="BM30" s="253"/>
      <c r="BN30" s="253"/>
      <c r="BO30" s="266"/>
      <c r="BP30" s="266"/>
      <c r="BQ30" s="263">
        <v>24</v>
      </c>
      <c r="BR30" s="264"/>
      <c r="BS30" s="1069" t="s">
        <v>631</v>
      </c>
      <c r="BT30" s="1070"/>
      <c r="BU30" s="1070"/>
      <c r="BV30" s="1070"/>
      <c r="BW30" s="1070"/>
      <c r="BX30" s="1070"/>
      <c r="BY30" s="1070"/>
      <c r="BZ30" s="1070"/>
      <c r="CA30" s="1070"/>
      <c r="CB30" s="1070"/>
      <c r="CC30" s="1070"/>
      <c r="CD30" s="1070"/>
      <c r="CE30" s="1070"/>
      <c r="CF30" s="1070"/>
      <c r="CG30" s="1071"/>
      <c r="CH30" s="1044">
        <v>39</v>
      </c>
      <c r="CI30" s="1045"/>
      <c r="CJ30" s="1045"/>
      <c r="CK30" s="1045"/>
      <c r="CL30" s="1046"/>
      <c r="CM30" s="1044">
        <v>263</v>
      </c>
      <c r="CN30" s="1045"/>
      <c r="CO30" s="1045"/>
      <c r="CP30" s="1045"/>
      <c r="CQ30" s="1046"/>
      <c r="CR30" s="1044">
        <v>10</v>
      </c>
      <c r="CS30" s="1045"/>
      <c r="CT30" s="1045"/>
      <c r="CU30" s="1045"/>
      <c r="CV30" s="1046"/>
      <c r="CW30" s="1044" t="s">
        <v>533</v>
      </c>
      <c r="CX30" s="1045"/>
      <c r="CY30" s="1045"/>
      <c r="CZ30" s="1045"/>
      <c r="DA30" s="1046"/>
      <c r="DB30" s="1044" t="s">
        <v>533</v>
      </c>
      <c r="DC30" s="1045"/>
      <c r="DD30" s="1045"/>
      <c r="DE30" s="1045"/>
      <c r="DF30" s="1046"/>
      <c r="DG30" s="1044" t="s">
        <v>533</v>
      </c>
      <c r="DH30" s="1045"/>
      <c r="DI30" s="1045"/>
      <c r="DJ30" s="1045"/>
      <c r="DK30" s="1046"/>
      <c r="DL30" s="1044" t="s">
        <v>533</v>
      </c>
      <c r="DM30" s="1045"/>
      <c r="DN30" s="1045"/>
      <c r="DO30" s="1045"/>
      <c r="DP30" s="1046"/>
      <c r="DQ30" s="1044" t="s">
        <v>533</v>
      </c>
      <c r="DR30" s="1045"/>
      <c r="DS30" s="1045"/>
      <c r="DT30" s="1045"/>
      <c r="DU30" s="1046"/>
      <c r="DV30" s="1047"/>
      <c r="DW30" s="1048"/>
      <c r="DX30" s="1048"/>
      <c r="DY30" s="1048"/>
      <c r="DZ30" s="1049"/>
      <c r="EA30" s="247"/>
    </row>
    <row r="31" spans="1:131" s="248" customFormat="1" ht="26.25" customHeight="1" x14ac:dyDescent="0.2">
      <c r="A31" s="267">
        <v>4</v>
      </c>
      <c r="B31" s="1092" t="s">
        <v>413</v>
      </c>
      <c r="C31" s="1093"/>
      <c r="D31" s="1093"/>
      <c r="E31" s="1093"/>
      <c r="F31" s="1093"/>
      <c r="G31" s="1093"/>
      <c r="H31" s="1093"/>
      <c r="I31" s="1093"/>
      <c r="J31" s="1093"/>
      <c r="K31" s="1093"/>
      <c r="L31" s="1093"/>
      <c r="M31" s="1093"/>
      <c r="N31" s="1093"/>
      <c r="O31" s="1093"/>
      <c r="P31" s="1094"/>
      <c r="Q31" s="1098">
        <v>11792</v>
      </c>
      <c r="R31" s="1099"/>
      <c r="S31" s="1099"/>
      <c r="T31" s="1099"/>
      <c r="U31" s="1099"/>
      <c r="V31" s="1099">
        <v>11724</v>
      </c>
      <c r="W31" s="1099"/>
      <c r="X31" s="1099"/>
      <c r="Y31" s="1099"/>
      <c r="Z31" s="1099"/>
      <c r="AA31" s="1099">
        <v>68</v>
      </c>
      <c r="AB31" s="1099"/>
      <c r="AC31" s="1099"/>
      <c r="AD31" s="1099"/>
      <c r="AE31" s="1100"/>
      <c r="AF31" s="1074">
        <v>68</v>
      </c>
      <c r="AG31" s="1075"/>
      <c r="AH31" s="1075"/>
      <c r="AI31" s="1075"/>
      <c r="AJ31" s="1076"/>
      <c r="AK31" s="1035">
        <v>2025</v>
      </c>
      <c r="AL31" s="1026"/>
      <c r="AM31" s="1026"/>
      <c r="AN31" s="1026"/>
      <c r="AO31" s="1026"/>
      <c r="AP31" s="1026" t="s">
        <v>533</v>
      </c>
      <c r="AQ31" s="1026"/>
      <c r="AR31" s="1026"/>
      <c r="AS31" s="1026"/>
      <c r="AT31" s="1026"/>
      <c r="AU31" s="1026" t="s">
        <v>533</v>
      </c>
      <c r="AV31" s="1026"/>
      <c r="AW31" s="1026"/>
      <c r="AX31" s="1026"/>
      <c r="AY31" s="1026"/>
      <c r="AZ31" s="1097"/>
      <c r="BA31" s="1097"/>
      <c r="BB31" s="1097"/>
      <c r="BC31" s="1097"/>
      <c r="BD31" s="1097"/>
      <c r="BE31" s="1087" t="s">
        <v>645</v>
      </c>
      <c r="BF31" s="1087"/>
      <c r="BG31" s="1087"/>
      <c r="BH31" s="1087"/>
      <c r="BI31" s="1088"/>
      <c r="BJ31" s="253"/>
      <c r="BK31" s="253"/>
      <c r="BL31" s="253"/>
      <c r="BM31" s="253"/>
      <c r="BN31" s="253"/>
      <c r="BO31" s="266"/>
      <c r="BP31" s="266"/>
      <c r="BQ31" s="263">
        <v>25</v>
      </c>
      <c r="BR31" s="264"/>
      <c r="BS31" s="1069" t="s">
        <v>632</v>
      </c>
      <c r="BT31" s="1070"/>
      <c r="BU31" s="1070"/>
      <c r="BV31" s="1070"/>
      <c r="BW31" s="1070"/>
      <c r="BX31" s="1070"/>
      <c r="BY31" s="1070"/>
      <c r="BZ31" s="1070"/>
      <c r="CA31" s="1070"/>
      <c r="CB31" s="1070"/>
      <c r="CC31" s="1070"/>
      <c r="CD31" s="1070"/>
      <c r="CE31" s="1070"/>
      <c r="CF31" s="1070"/>
      <c r="CG31" s="1071"/>
      <c r="CH31" s="1044">
        <v>125</v>
      </c>
      <c r="CI31" s="1045"/>
      <c r="CJ31" s="1045"/>
      <c r="CK31" s="1045"/>
      <c r="CL31" s="1046"/>
      <c r="CM31" s="1044">
        <v>998</v>
      </c>
      <c r="CN31" s="1045"/>
      <c r="CO31" s="1045"/>
      <c r="CP31" s="1045"/>
      <c r="CQ31" s="1046"/>
      <c r="CR31" s="1044">
        <v>250</v>
      </c>
      <c r="CS31" s="1045"/>
      <c r="CT31" s="1045"/>
      <c r="CU31" s="1045"/>
      <c r="CV31" s="1046"/>
      <c r="CW31" s="1044" t="s">
        <v>533</v>
      </c>
      <c r="CX31" s="1045"/>
      <c r="CY31" s="1045"/>
      <c r="CZ31" s="1045"/>
      <c r="DA31" s="1046"/>
      <c r="DB31" s="1044" t="s">
        <v>533</v>
      </c>
      <c r="DC31" s="1045"/>
      <c r="DD31" s="1045"/>
      <c r="DE31" s="1045"/>
      <c r="DF31" s="1046"/>
      <c r="DG31" s="1044" t="s">
        <v>533</v>
      </c>
      <c r="DH31" s="1045"/>
      <c r="DI31" s="1045"/>
      <c r="DJ31" s="1045"/>
      <c r="DK31" s="1046"/>
      <c r="DL31" s="1044" t="s">
        <v>533</v>
      </c>
      <c r="DM31" s="1045"/>
      <c r="DN31" s="1045"/>
      <c r="DO31" s="1045"/>
      <c r="DP31" s="1046"/>
      <c r="DQ31" s="1044" t="s">
        <v>533</v>
      </c>
      <c r="DR31" s="1045"/>
      <c r="DS31" s="1045"/>
      <c r="DT31" s="1045"/>
      <c r="DU31" s="1046"/>
      <c r="DV31" s="1047"/>
      <c r="DW31" s="1048"/>
      <c r="DX31" s="1048"/>
      <c r="DY31" s="1048"/>
      <c r="DZ31" s="1049"/>
      <c r="EA31" s="247"/>
    </row>
    <row r="32" spans="1:131" s="248" customFormat="1" ht="26.25" customHeight="1" x14ac:dyDescent="0.2">
      <c r="A32" s="267">
        <v>5</v>
      </c>
      <c r="B32" s="1092" t="s">
        <v>414</v>
      </c>
      <c r="C32" s="1093"/>
      <c r="D32" s="1093"/>
      <c r="E32" s="1093"/>
      <c r="F32" s="1093"/>
      <c r="G32" s="1093"/>
      <c r="H32" s="1093"/>
      <c r="I32" s="1093"/>
      <c r="J32" s="1093"/>
      <c r="K32" s="1093"/>
      <c r="L32" s="1093"/>
      <c r="M32" s="1093"/>
      <c r="N32" s="1093"/>
      <c r="O32" s="1093"/>
      <c r="P32" s="1094"/>
      <c r="Q32" s="1098">
        <v>35250</v>
      </c>
      <c r="R32" s="1099"/>
      <c r="S32" s="1099"/>
      <c r="T32" s="1099"/>
      <c r="U32" s="1099"/>
      <c r="V32" s="1099">
        <v>32424</v>
      </c>
      <c r="W32" s="1099"/>
      <c r="X32" s="1099"/>
      <c r="Y32" s="1099"/>
      <c r="Z32" s="1099"/>
      <c r="AA32" s="1099">
        <v>2826</v>
      </c>
      <c r="AB32" s="1099"/>
      <c r="AC32" s="1099"/>
      <c r="AD32" s="1099"/>
      <c r="AE32" s="1100"/>
      <c r="AF32" s="1074">
        <v>8227</v>
      </c>
      <c r="AG32" s="1075"/>
      <c r="AH32" s="1075"/>
      <c r="AI32" s="1075"/>
      <c r="AJ32" s="1076"/>
      <c r="AK32" s="1035">
        <v>8743</v>
      </c>
      <c r="AL32" s="1026"/>
      <c r="AM32" s="1026"/>
      <c r="AN32" s="1026"/>
      <c r="AO32" s="1026"/>
      <c r="AP32" s="1026">
        <v>189211</v>
      </c>
      <c r="AQ32" s="1026"/>
      <c r="AR32" s="1026"/>
      <c r="AS32" s="1026"/>
      <c r="AT32" s="1026"/>
      <c r="AU32" s="1026">
        <v>59034</v>
      </c>
      <c r="AV32" s="1026"/>
      <c r="AW32" s="1026"/>
      <c r="AX32" s="1026"/>
      <c r="AY32" s="1026"/>
      <c r="AZ32" s="1097" t="s">
        <v>533</v>
      </c>
      <c r="BA32" s="1097"/>
      <c r="BB32" s="1097"/>
      <c r="BC32" s="1097"/>
      <c r="BD32" s="1097"/>
      <c r="BE32" s="1087" t="s">
        <v>415</v>
      </c>
      <c r="BF32" s="1087"/>
      <c r="BG32" s="1087"/>
      <c r="BH32" s="1087"/>
      <c r="BI32" s="1088"/>
      <c r="BJ32" s="253"/>
      <c r="BK32" s="253"/>
      <c r="BL32" s="253"/>
      <c r="BM32" s="253"/>
      <c r="BN32" s="253"/>
      <c r="BO32" s="266"/>
      <c r="BP32" s="266"/>
      <c r="BQ32" s="263">
        <v>26</v>
      </c>
      <c r="BR32" s="264"/>
      <c r="BS32" s="1069" t="s">
        <v>633</v>
      </c>
      <c r="BT32" s="1070"/>
      <c r="BU32" s="1070"/>
      <c r="BV32" s="1070"/>
      <c r="BW32" s="1070"/>
      <c r="BX32" s="1070"/>
      <c r="BY32" s="1070"/>
      <c r="BZ32" s="1070"/>
      <c r="CA32" s="1070"/>
      <c r="CB32" s="1070"/>
      <c r="CC32" s="1070"/>
      <c r="CD32" s="1070"/>
      <c r="CE32" s="1070"/>
      <c r="CF32" s="1070"/>
      <c r="CG32" s="1071"/>
      <c r="CH32" s="1044">
        <v>12</v>
      </c>
      <c r="CI32" s="1045"/>
      <c r="CJ32" s="1045"/>
      <c r="CK32" s="1045"/>
      <c r="CL32" s="1046"/>
      <c r="CM32" s="1044">
        <v>277</v>
      </c>
      <c r="CN32" s="1045"/>
      <c r="CO32" s="1045"/>
      <c r="CP32" s="1045"/>
      <c r="CQ32" s="1046"/>
      <c r="CR32" s="1044">
        <v>24</v>
      </c>
      <c r="CS32" s="1045"/>
      <c r="CT32" s="1045"/>
      <c r="CU32" s="1045"/>
      <c r="CV32" s="1046"/>
      <c r="CW32" s="1044" t="s">
        <v>533</v>
      </c>
      <c r="CX32" s="1045"/>
      <c r="CY32" s="1045"/>
      <c r="CZ32" s="1045"/>
      <c r="DA32" s="1046"/>
      <c r="DB32" s="1044" t="s">
        <v>533</v>
      </c>
      <c r="DC32" s="1045"/>
      <c r="DD32" s="1045"/>
      <c r="DE32" s="1045"/>
      <c r="DF32" s="1046"/>
      <c r="DG32" s="1044" t="s">
        <v>533</v>
      </c>
      <c r="DH32" s="1045"/>
      <c r="DI32" s="1045"/>
      <c r="DJ32" s="1045"/>
      <c r="DK32" s="1046"/>
      <c r="DL32" s="1044" t="s">
        <v>533</v>
      </c>
      <c r="DM32" s="1045"/>
      <c r="DN32" s="1045"/>
      <c r="DO32" s="1045"/>
      <c r="DP32" s="1046"/>
      <c r="DQ32" s="1044" t="s">
        <v>533</v>
      </c>
      <c r="DR32" s="1045"/>
      <c r="DS32" s="1045"/>
      <c r="DT32" s="1045"/>
      <c r="DU32" s="1046"/>
      <c r="DV32" s="1047"/>
      <c r="DW32" s="1048"/>
      <c r="DX32" s="1048"/>
      <c r="DY32" s="1048"/>
      <c r="DZ32" s="1049"/>
      <c r="EA32" s="247"/>
    </row>
    <row r="33" spans="1:131" s="248" customFormat="1" ht="26.25" customHeight="1" x14ac:dyDescent="0.2">
      <c r="A33" s="267">
        <v>6</v>
      </c>
      <c r="B33" s="1092" t="s">
        <v>416</v>
      </c>
      <c r="C33" s="1093"/>
      <c r="D33" s="1093"/>
      <c r="E33" s="1093"/>
      <c r="F33" s="1093"/>
      <c r="G33" s="1093"/>
      <c r="H33" s="1093"/>
      <c r="I33" s="1093"/>
      <c r="J33" s="1093"/>
      <c r="K33" s="1093"/>
      <c r="L33" s="1093"/>
      <c r="M33" s="1093"/>
      <c r="N33" s="1093"/>
      <c r="O33" s="1093"/>
      <c r="P33" s="1094"/>
      <c r="Q33" s="1098">
        <v>9572</v>
      </c>
      <c r="R33" s="1099"/>
      <c r="S33" s="1099"/>
      <c r="T33" s="1099"/>
      <c r="U33" s="1099"/>
      <c r="V33" s="1099">
        <v>10087</v>
      </c>
      <c r="W33" s="1099"/>
      <c r="X33" s="1099"/>
      <c r="Y33" s="1099"/>
      <c r="Z33" s="1099"/>
      <c r="AA33" s="1099">
        <v>-515</v>
      </c>
      <c r="AB33" s="1099"/>
      <c r="AC33" s="1099"/>
      <c r="AD33" s="1099"/>
      <c r="AE33" s="1100"/>
      <c r="AF33" s="1074">
        <v>-292</v>
      </c>
      <c r="AG33" s="1075"/>
      <c r="AH33" s="1075"/>
      <c r="AI33" s="1075"/>
      <c r="AJ33" s="1076"/>
      <c r="AK33" s="1035">
        <v>3137</v>
      </c>
      <c r="AL33" s="1026"/>
      <c r="AM33" s="1026"/>
      <c r="AN33" s="1026"/>
      <c r="AO33" s="1026"/>
      <c r="AP33" s="1026">
        <v>2986</v>
      </c>
      <c r="AQ33" s="1026"/>
      <c r="AR33" s="1026"/>
      <c r="AS33" s="1026"/>
      <c r="AT33" s="1026"/>
      <c r="AU33" s="1026">
        <v>812</v>
      </c>
      <c r="AV33" s="1026"/>
      <c r="AW33" s="1026"/>
      <c r="AX33" s="1026"/>
      <c r="AY33" s="1026"/>
      <c r="AZ33" s="1097">
        <v>4.3</v>
      </c>
      <c r="BA33" s="1097"/>
      <c r="BB33" s="1097"/>
      <c r="BC33" s="1097"/>
      <c r="BD33" s="1097"/>
      <c r="BE33" s="1087" t="s">
        <v>415</v>
      </c>
      <c r="BF33" s="1087"/>
      <c r="BG33" s="1087"/>
      <c r="BH33" s="1087"/>
      <c r="BI33" s="1088"/>
      <c r="BJ33" s="253"/>
      <c r="BK33" s="253"/>
      <c r="BL33" s="253"/>
      <c r="BM33" s="253"/>
      <c r="BN33" s="253"/>
      <c r="BO33" s="266"/>
      <c r="BP33" s="266"/>
      <c r="BQ33" s="263">
        <v>27</v>
      </c>
      <c r="BR33" s="264"/>
      <c r="BS33" s="1069" t="s">
        <v>634</v>
      </c>
      <c r="BT33" s="1070"/>
      <c r="BU33" s="1070"/>
      <c r="BV33" s="1070"/>
      <c r="BW33" s="1070"/>
      <c r="BX33" s="1070"/>
      <c r="BY33" s="1070"/>
      <c r="BZ33" s="1070"/>
      <c r="CA33" s="1070"/>
      <c r="CB33" s="1070"/>
      <c r="CC33" s="1070"/>
      <c r="CD33" s="1070"/>
      <c r="CE33" s="1070"/>
      <c r="CF33" s="1070"/>
      <c r="CG33" s="1071"/>
      <c r="CH33" s="1044">
        <v>7</v>
      </c>
      <c r="CI33" s="1045"/>
      <c r="CJ33" s="1045"/>
      <c r="CK33" s="1045"/>
      <c r="CL33" s="1046"/>
      <c r="CM33" s="1044">
        <v>126</v>
      </c>
      <c r="CN33" s="1045"/>
      <c r="CO33" s="1045"/>
      <c r="CP33" s="1045"/>
      <c r="CQ33" s="1046"/>
      <c r="CR33" s="1044">
        <v>14</v>
      </c>
      <c r="CS33" s="1045"/>
      <c r="CT33" s="1045"/>
      <c r="CU33" s="1045"/>
      <c r="CV33" s="1046"/>
      <c r="CW33" s="1044" t="s">
        <v>533</v>
      </c>
      <c r="CX33" s="1045"/>
      <c r="CY33" s="1045"/>
      <c r="CZ33" s="1045"/>
      <c r="DA33" s="1046"/>
      <c r="DB33" s="1044" t="s">
        <v>533</v>
      </c>
      <c r="DC33" s="1045"/>
      <c r="DD33" s="1045"/>
      <c r="DE33" s="1045"/>
      <c r="DF33" s="1046"/>
      <c r="DG33" s="1044" t="s">
        <v>533</v>
      </c>
      <c r="DH33" s="1045"/>
      <c r="DI33" s="1045"/>
      <c r="DJ33" s="1045"/>
      <c r="DK33" s="1046"/>
      <c r="DL33" s="1044" t="s">
        <v>533</v>
      </c>
      <c r="DM33" s="1045"/>
      <c r="DN33" s="1045"/>
      <c r="DO33" s="1045"/>
      <c r="DP33" s="1046"/>
      <c r="DQ33" s="1044" t="s">
        <v>533</v>
      </c>
      <c r="DR33" s="1045"/>
      <c r="DS33" s="1045"/>
      <c r="DT33" s="1045"/>
      <c r="DU33" s="1046"/>
      <c r="DV33" s="1047"/>
      <c r="DW33" s="1048"/>
      <c r="DX33" s="1048"/>
      <c r="DY33" s="1048"/>
      <c r="DZ33" s="1049"/>
      <c r="EA33" s="247"/>
    </row>
    <row r="34" spans="1:131" s="248" customFormat="1" ht="26.25" customHeight="1" x14ac:dyDescent="0.2">
      <c r="A34" s="267">
        <v>7</v>
      </c>
      <c r="B34" s="1092" t="s">
        <v>417</v>
      </c>
      <c r="C34" s="1093"/>
      <c r="D34" s="1093"/>
      <c r="E34" s="1093"/>
      <c r="F34" s="1093"/>
      <c r="G34" s="1093"/>
      <c r="H34" s="1093"/>
      <c r="I34" s="1093"/>
      <c r="J34" s="1093"/>
      <c r="K34" s="1093"/>
      <c r="L34" s="1093"/>
      <c r="M34" s="1093"/>
      <c r="N34" s="1093"/>
      <c r="O34" s="1093"/>
      <c r="P34" s="1094"/>
      <c r="Q34" s="1098">
        <v>22610</v>
      </c>
      <c r="R34" s="1099"/>
      <c r="S34" s="1099"/>
      <c r="T34" s="1099"/>
      <c r="U34" s="1099"/>
      <c r="V34" s="1099">
        <v>27147</v>
      </c>
      <c r="W34" s="1099"/>
      <c r="X34" s="1099"/>
      <c r="Y34" s="1099"/>
      <c r="Z34" s="1099"/>
      <c r="AA34" s="1099">
        <v>-4537</v>
      </c>
      <c r="AB34" s="1099"/>
      <c r="AC34" s="1099"/>
      <c r="AD34" s="1099"/>
      <c r="AE34" s="1100"/>
      <c r="AF34" s="1074" t="s">
        <v>411</v>
      </c>
      <c r="AG34" s="1075"/>
      <c r="AH34" s="1075"/>
      <c r="AI34" s="1075"/>
      <c r="AJ34" s="1076"/>
      <c r="AK34" s="1035">
        <v>1272</v>
      </c>
      <c r="AL34" s="1026"/>
      <c r="AM34" s="1026"/>
      <c r="AN34" s="1026"/>
      <c r="AO34" s="1026"/>
      <c r="AP34" s="1026">
        <v>125934</v>
      </c>
      <c r="AQ34" s="1026"/>
      <c r="AR34" s="1026"/>
      <c r="AS34" s="1026"/>
      <c r="AT34" s="1026"/>
      <c r="AU34" s="1026">
        <v>13223</v>
      </c>
      <c r="AV34" s="1026"/>
      <c r="AW34" s="1026"/>
      <c r="AX34" s="1026"/>
      <c r="AY34" s="1026"/>
      <c r="AZ34" s="1097" t="s">
        <v>533</v>
      </c>
      <c r="BA34" s="1097"/>
      <c r="BB34" s="1097"/>
      <c r="BC34" s="1097"/>
      <c r="BD34" s="1097"/>
      <c r="BE34" s="1087" t="s">
        <v>415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418</v>
      </c>
      <c r="C35" s="1093"/>
      <c r="D35" s="1093"/>
      <c r="E35" s="1093"/>
      <c r="F35" s="1093"/>
      <c r="G35" s="1093"/>
      <c r="H35" s="1093"/>
      <c r="I35" s="1093"/>
      <c r="J35" s="1093"/>
      <c r="K35" s="1093"/>
      <c r="L35" s="1093"/>
      <c r="M35" s="1093"/>
      <c r="N35" s="1093"/>
      <c r="O35" s="1093"/>
      <c r="P35" s="1094"/>
      <c r="Q35" s="1098">
        <v>27759</v>
      </c>
      <c r="R35" s="1099"/>
      <c r="S35" s="1099"/>
      <c r="T35" s="1099"/>
      <c r="U35" s="1099"/>
      <c r="V35" s="1099">
        <v>24962</v>
      </c>
      <c r="W35" s="1099"/>
      <c r="X35" s="1099"/>
      <c r="Y35" s="1099"/>
      <c r="Z35" s="1099"/>
      <c r="AA35" s="1099">
        <v>2797</v>
      </c>
      <c r="AB35" s="1099"/>
      <c r="AC35" s="1099"/>
      <c r="AD35" s="1099"/>
      <c r="AE35" s="1100"/>
      <c r="AF35" s="1074">
        <v>15626</v>
      </c>
      <c r="AG35" s="1075"/>
      <c r="AH35" s="1075"/>
      <c r="AI35" s="1075"/>
      <c r="AJ35" s="1076"/>
      <c r="AK35" s="1035">
        <v>837</v>
      </c>
      <c r="AL35" s="1026"/>
      <c r="AM35" s="1026"/>
      <c r="AN35" s="1026"/>
      <c r="AO35" s="1026"/>
      <c r="AP35" s="1026">
        <v>63219</v>
      </c>
      <c r="AQ35" s="1026"/>
      <c r="AR35" s="1026"/>
      <c r="AS35" s="1026"/>
      <c r="AT35" s="1026"/>
      <c r="AU35" s="1026">
        <v>3351</v>
      </c>
      <c r="AV35" s="1026"/>
      <c r="AW35" s="1026"/>
      <c r="AX35" s="1026"/>
      <c r="AY35" s="1026"/>
      <c r="AZ35" s="1097" t="s">
        <v>533</v>
      </c>
      <c r="BA35" s="1097"/>
      <c r="BB35" s="1097"/>
      <c r="BC35" s="1097"/>
      <c r="BD35" s="1097"/>
      <c r="BE35" s="1087" t="s">
        <v>419</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t="s">
        <v>420</v>
      </c>
      <c r="C36" s="1093"/>
      <c r="D36" s="1093"/>
      <c r="E36" s="1093"/>
      <c r="F36" s="1093"/>
      <c r="G36" s="1093"/>
      <c r="H36" s="1093"/>
      <c r="I36" s="1093"/>
      <c r="J36" s="1093"/>
      <c r="K36" s="1093"/>
      <c r="L36" s="1093"/>
      <c r="M36" s="1093"/>
      <c r="N36" s="1093"/>
      <c r="O36" s="1093"/>
      <c r="P36" s="1094"/>
      <c r="Q36" s="1098">
        <v>35227</v>
      </c>
      <c r="R36" s="1099"/>
      <c r="S36" s="1099"/>
      <c r="T36" s="1099"/>
      <c r="U36" s="1099"/>
      <c r="V36" s="1099">
        <v>32401</v>
      </c>
      <c r="W36" s="1099"/>
      <c r="X36" s="1099"/>
      <c r="Y36" s="1099"/>
      <c r="Z36" s="1099"/>
      <c r="AA36" s="1099">
        <v>2826</v>
      </c>
      <c r="AB36" s="1099"/>
      <c r="AC36" s="1099"/>
      <c r="AD36" s="1099"/>
      <c r="AE36" s="1100"/>
      <c r="AF36" s="1074">
        <v>4678</v>
      </c>
      <c r="AG36" s="1075"/>
      <c r="AH36" s="1075"/>
      <c r="AI36" s="1075"/>
      <c r="AJ36" s="1076"/>
      <c r="AK36" s="1035">
        <v>96</v>
      </c>
      <c r="AL36" s="1026"/>
      <c r="AM36" s="1026"/>
      <c r="AN36" s="1026"/>
      <c r="AO36" s="1026"/>
      <c r="AP36" s="1026">
        <v>34164</v>
      </c>
      <c r="AQ36" s="1026"/>
      <c r="AR36" s="1026"/>
      <c r="AS36" s="1026"/>
      <c r="AT36" s="1026"/>
      <c r="AU36" s="1026" t="s">
        <v>533</v>
      </c>
      <c r="AV36" s="1026"/>
      <c r="AW36" s="1026"/>
      <c r="AX36" s="1026"/>
      <c r="AY36" s="1026"/>
      <c r="AZ36" s="1097" t="s">
        <v>533</v>
      </c>
      <c r="BA36" s="1097"/>
      <c r="BB36" s="1097"/>
      <c r="BC36" s="1097"/>
      <c r="BD36" s="1097"/>
      <c r="BE36" s="1087" t="s">
        <v>419</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t="s">
        <v>421</v>
      </c>
      <c r="C37" s="1093"/>
      <c r="D37" s="1093"/>
      <c r="E37" s="1093"/>
      <c r="F37" s="1093"/>
      <c r="G37" s="1093"/>
      <c r="H37" s="1093"/>
      <c r="I37" s="1093"/>
      <c r="J37" s="1093"/>
      <c r="K37" s="1093"/>
      <c r="L37" s="1093"/>
      <c r="M37" s="1093"/>
      <c r="N37" s="1093"/>
      <c r="O37" s="1093"/>
      <c r="P37" s="1094"/>
      <c r="Q37" s="1098">
        <v>17231</v>
      </c>
      <c r="R37" s="1099"/>
      <c r="S37" s="1099"/>
      <c r="T37" s="1099"/>
      <c r="U37" s="1099"/>
      <c r="V37" s="1099">
        <v>18560</v>
      </c>
      <c r="W37" s="1099"/>
      <c r="X37" s="1099"/>
      <c r="Y37" s="1099"/>
      <c r="Z37" s="1099"/>
      <c r="AA37" s="1099">
        <v>-1329</v>
      </c>
      <c r="AB37" s="1099"/>
      <c r="AC37" s="1099"/>
      <c r="AD37" s="1099"/>
      <c r="AE37" s="1100"/>
      <c r="AF37" s="1074">
        <v>2722</v>
      </c>
      <c r="AG37" s="1075"/>
      <c r="AH37" s="1075"/>
      <c r="AI37" s="1075"/>
      <c r="AJ37" s="1076"/>
      <c r="AK37" s="1035">
        <v>2844</v>
      </c>
      <c r="AL37" s="1026"/>
      <c r="AM37" s="1026"/>
      <c r="AN37" s="1026"/>
      <c r="AO37" s="1026"/>
      <c r="AP37" s="1026">
        <v>22137</v>
      </c>
      <c r="AQ37" s="1026"/>
      <c r="AR37" s="1026"/>
      <c r="AS37" s="1026"/>
      <c r="AT37" s="1026"/>
      <c r="AU37" s="1026">
        <v>11069</v>
      </c>
      <c r="AV37" s="1026"/>
      <c r="AW37" s="1026"/>
      <c r="AX37" s="1026"/>
      <c r="AY37" s="1026"/>
      <c r="AZ37" s="1097" t="s">
        <v>533</v>
      </c>
      <c r="BA37" s="1097"/>
      <c r="BB37" s="1097"/>
      <c r="BC37" s="1097"/>
      <c r="BD37" s="1097"/>
      <c r="BE37" s="1087" t="s">
        <v>419</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t="s">
        <v>422</v>
      </c>
      <c r="C38" s="1093"/>
      <c r="D38" s="1093"/>
      <c r="E38" s="1093"/>
      <c r="F38" s="1093"/>
      <c r="G38" s="1093"/>
      <c r="H38" s="1093"/>
      <c r="I38" s="1093"/>
      <c r="J38" s="1093"/>
      <c r="K38" s="1093"/>
      <c r="L38" s="1093"/>
      <c r="M38" s="1093"/>
      <c r="N38" s="1093"/>
      <c r="O38" s="1093"/>
      <c r="P38" s="1094"/>
      <c r="Q38" s="1098">
        <v>2808</v>
      </c>
      <c r="R38" s="1099"/>
      <c r="S38" s="1099"/>
      <c r="T38" s="1099"/>
      <c r="U38" s="1099"/>
      <c r="V38" s="1099">
        <v>2808</v>
      </c>
      <c r="W38" s="1099"/>
      <c r="X38" s="1099"/>
      <c r="Y38" s="1099"/>
      <c r="Z38" s="1099"/>
      <c r="AA38" s="1099" t="s">
        <v>605</v>
      </c>
      <c r="AB38" s="1099"/>
      <c r="AC38" s="1099"/>
      <c r="AD38" s="1099"/>
      <c r="AE38" s="1100"/>
      <c r="AF38" s="1074" t="s">
        <v>390</v>
      </c>
      <c r="AG38" s="1075"/>
      <c r="AH38" s="1075"/>
      <c r="AI38" s="1075"/>
      <c r="AJ38" s="1076"/>
      <c r="AK38" s="1035">
        <v>514</v>
      </c>
      <c r="AL38" s="1026"/>
      <c r="AM38" s="1026"/>
      <c r="AN38" s="1026"/>
      <c r="AO38" s="1026"/>
      <c r="AP38" s="1026">
        <v>10934</v>
      </c>
      <c r="AQ38" s="1026"/>
      <c r="AR38" s="1026"/>
      <c r="AS38" s="1026"/>
      <c r="AT38" s="1026"/>
      <c r="AU38" s="1026">
        <v>5442</v>
      </c>
      <c r="AV38" s="1026"/>
      <c r="AW38" s="1026"/>
      <c r="AX38" s="1026"/>
      <c r="AY38" s="1026"/>
      <c r="AZ38" s="1097" t="s">
        <v>533</v>
      </c>
      <c r="BA38" s="1097"/>
      <c r="BB38" s="1097"/>
      <c r="BC38" s="1097"/>
      <c r="BD38" s="1097"/>
      <c r="BE38" s="1087" t="s">
        <v>423</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397</v>
      </c>
      <c r="B63" s="999" t="s">
        <v>425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33173</v>
      </c>
      <c r="AG63" s="1014"/>
      <c r="AH63" s="1014"/>
      <c r="AI63" s="1014"/>
      <c r="AJ63" s="1085"/>
      <c r="AK63" s="1086"/>
      <c r="AL63" s="1018"/>
      <c r="AM63" s="1018"/>
      <c r="AN63" s="1018"/>
      <c r="AO63" s="1018"/>
      <c r="AP63" s="1014">
        <v>448585</v>
      </c>
      <c r="AQ63" s="1014"/>
      <c r="AR63" s="1014"/>
      <c r="AS63" s="1014"/>
      <c r="AT63" s="1014"/>
      <c r="AU63" s="1014">
        <v>92930</v>
      </c>
      <c r="AV63" s="1014"/>
      <c r="AW63" s="1014"/>
      <c r="AX63" s="1014"/>
      <c r="AY63" s="1014"/>
      <c r="AZ63" s="1080"/>
      <c r="BA63" s="1080"/>
      <c r="BB63" s="1080"/>
      <c r="BC63" s="1080"/>
      <c r="BD63" s="1080"/>
      <c r="BE63" s="1015"/>
      <c r="BF63" s="1015"/>
      <c r="BG63" s="1015"/>
      <c r="BH63" s="1015"/>
      <c r="BI63" s="1016"/>
      <c r="BJ63" s="1081" t="s">
        <v>426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428</v>
      </c>
      <c r="B66" s="1051"/>
      <c r="C66" s="1051"/>
      <c r="D66" s="1051"/>
      <c r="E66" s="1051"/>
      <c r="F66" s="1051"/>
      <c r="G66" s="1051"/>
      <c r="H66" s="1051"/>
      <c r="I66" s="1051"/>
      <c r="J66" s="1051"/>
      <c r="K66" s="1051"/>
      <c r="L66" s="1051"/>
      <c r="M66" s="1051"/>
      <c r="N66" s="1051"/>
      <c r="O66" s="1051"/>
      <c r="P66" s="1052"/>
      <c r="Q66" s="1056" t="s">
        <v>429</v>
      </c>
      <c r="R66" s="1057"/>
      <c r="S66" s="1057"/>
      <c r="T66" s="1057"/>
      <c r="U66" s="1058"/>
      <c r="V66" s="1056" t="s">
        <v>430</v>
      </c>
      <c r="W66" s="1057"/>
      <c r="X66" s="1057"/>
      <c r="Y66" s="1057"/>
      <c r="Z66" s="1058"/>
      <c r="AA66" s="1056" t="s">
        <v>431</v>
      </c>
      <c r="AB66" s="1057"/>
      <c r="AC66" s="1057"/>
      <c r="AD66" s="1057"/>
      <c r="AE66" s="1058"/>
      <c r="AF66" s="1062" t="s">
        <v>432</v>
      </c>
      <c r="AG66" s="1063"/>
      <c r="AH66" s="1063"/>
      <c r="AI66" s="1063"/>
      <c r="AJ66" s="1064"/>
      <c r="AK66" s="1056" t="s">
        <v>433</v>
      </c>
      <c r="AL66" s="1051"/>
      <c r="AM66" s="1051"/>
      <c r="AN66" s="1051"/>
      <c r="AO66" s="1052"/>
      <c r="AP66" s="1056" t="s">
        <v>434</v>
      </c>
      <c r="AQ66" s="1057"/>
      <c r="AR66" s="1057"/>
      <c r="AS66" s="1057"/>
      <c r="AT66" s="1058"/>
      <c r="AU66" s="1056" t="s">
        <v>435</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606</v>
      </c>
      <c r="C68" s="1041"/>
      <c r="D68" s="1041"/>
      <c r="E68" s="1041"/>
      <c r="F68" s="1041"/>
      <c r="G68" s="1041"/>
      <c r="H68" s="1041"/>
      <c r="I68" s="1041"/>
      <c r="J68" s="1041"/>
      <c r="K68" s="1041"/>
      <c r="L68" s="1041"/>
      <c r="M68" s="1041"/>
      <c r="N68" s="1041"/>
      <c r="O68" s="1041"/>
      <c r="P68" s="1042"/>
      <c r="Q68" s="1043">
        <v>269373</v>
      </c>
      <c r="R68" s="1037"/>
      <c r="S68" s="1037"/>
      <c r="T68" s="1037"/>
      <c r="U68" s="1037"/>
      <c r="V68" s="1037">
        <v>262166</v>
      </c>
      <c r="W68" s="1037"/>
      <c r="X68" s="1037"/>
      <c r="Y68" s="1037"/>
      <c r="Z68" s="1037"/>
      <c r="AA68" s="1037">
        <v>7208</v>
      </c>
      <c r="AB68" s="1037"/>
      <c r="AC68" s="1037"/>
      <c r="AD68" s="1037"/>
      <c r="AE68" s="1037"/>
      <c r="AF68" s="1037">
        <v>7208</v>
      </c>
      <c r="AG68" s="1037"/>
      <c r="AH68" s="1037"/>
      <c r="AI68" s="1037"/>
      <c r="AJ68" s="1037"/>
      <c r="AK68" s="1037">
        <v>9718</v>
      </c>
      <c r="AL68" s="1037"/>
      <c r="AM68" s="1037"/>
      <c r="AN68" s="1037"/>
      <c r="AO68" s="1037"/>
      <c r="AP68" s="1037" t="s">
        <v>533</v>
      </c>
      <c r="AQ68" s="1037"/>
      <c r="AR68" s="1037"/>
      <c r="AS68" s="1037"/>
      <c r="AT68" s="1037"/>
      <c r="AU68" s="1037" t="s">
        <v>533</v>
      </c>
      <c r="AV68" s="1037"/>
      <c r="AW68" s="1037"/>
      <c r="AX68" s="1037"/>
      <c r="AY68" s="1037"/>
      <c r="AZ68" s="1038" t="s">
        <v>607</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397</v>
      </c>
      <c r="B88" s="999" t="s">
        <v>436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7208</v>
      </c>
      <c r="AG88" s="1014"/>
      <c r="AH88" s="1014"/>
      <c r="AI88" s="1014"/>
      <c r="AJ88" s="1014"/>
      <c r="AK88" s="1018"/>
      <c r="AL88" s="1018"/>
      <c r="AM88" s="1018"/>
      <c r="AN88" s="1018"/>
      <c r="AO88" s="1018"/>
      <c r="AP88" s="1014" t="s">
        <v>605</v>
      </c>
      <c r="AQ88" s="1014"/>
      <c r="AR88" s="1014"/>
      <c r="AS88" s="1014"/>
      <c r="AT88" s="1014"/>
      <c r="AU88" s="1014" t="s">
        <v>605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999" t="s">
        <v>437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5554</v>
      </c>
      <c r="CS102" s="1006"/>
      <c r="CT102" s="1006"/>
      <c r="CU102" s="1006"/>
      <c r="CV102" s="1007"/>
      <c r="CW102" s="1005">
        <v>3408</v>
      </c>
      <c r="CX102" s="1006"/>
      <c r="CY102" s="1006"/>
      <c r="CZ102" s="1006"/>
      <c r="DA102" s="1007"/>
      <c r="DB102" s="1005"/>
      <c r="DC102" s="1006"/>
      <c r="DD102" s="1006"/>
      <c r="DE102" s="1006"/>
      <c r="DF102" s="1007"/>
      <c r="DG102" s="1005">
        <v>57</v>
      </c>
      <c r="DH102" s="1006"/>
      <c r="DI102" s="1006"/>
      <c r="DJ102" s="1006"/>
      <c r="DK102" s="1007"/>
      <c r="DL102" s="1005">
        <v>6</v>
      </c>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442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444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445</v>
      </c>
      <c r="AB109" s="949"/>
      <c r="AC109" s="949"/>
      <c r="AD109" s="949"/>
      <c r="AE109" s="950"/>
      <c r="AF109" s="951" t="s">
        <v>308</v>
      </c>
      <c r="AG109" s="949"/>
      <c r="AH109" s="949"/>
      <c r="AI109" s="949"/>
      <c r="AJ109" s="950"/>
      <c r="AK109" s="951" t="s">
        <v>307</v>
      </c>
      <c r="AL109" s="949"/>
      <c r="AM109" s="949"/>
      <c r="AN109" s="949"/>
      <c r="AO109" s="950"/>
      <c r="AP109" s="951" t="s">
        <v>446</v>
      </c>
      <c r="AQ109" s="949"/>
      <c r="AR109" s="949"/>
      <c r="AS109" s="949"/>
      <c r="AT109" s="980"/>
      <c r="AU109" s="948" t="s">
        <v>444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445</v>
      </c>
      <c r="BR109" s="949"/>
      <c r="BS109" s="949"/>
      <c r="BT109" s="949"/>
      <c r="BU109" s="950"/>
      <c r="BV109" s="951" t="s">
        <v>308</v>
      </c>
      <c r="BW109" s="949"/>
      <c r="BX109" s="949"/>
      <c r="BY109" s="949"/>
      <c r="BZ109" s="950"/>
      <c r="CA109" s="951" t="s">
        <v>307</v>
      </c>
      <c r="CB109" s="949"/>
      <c r="CC109" s="949"/>
      <c r="CD109" s="949"/>
      <c r="CE109" s="950"/>
      <c r="CF109" s="987" t="s">
        <v>446</v>
      </c>
      <c r="CG109" s="987"/>
      <c r="CH109" s="987"/>
      <c r="CI109" s="987"/>
      <c r="CJ109" s="987"/>
      <c r="CK109" s="951" t="s">
        <v>447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445</v>
      </c>
      <c r="DH109" s="949"/>
      <c r="DI109" s="949"/>
      <c r="DJ109" s="949"/>
      <c r="DK109" s="950"/>
      <c r="DL109" s="951" t="s">
        <v>308</v>
      </c>
      <c r="DM109" s="949"/>
      <c r="DN109" s="949"/>
      <c r="DO109" s="949"/>
      <c r="DP109" s="950"/>
      <c r="DQ109" s="951" t="s">
        <v>307</v>
      </c>
      <c r="DR109" s="949"/>
      <c r="DS109" s="949"/>
      <c r="DT109" s="949"/>
      <c r="DU109" s="950"/>
      <c r="DV109" s="951" t="s">
        <v>446</v>
      </c>
      <c r="DW109" s="949"/>
      <c r="DX109" s="949"/>
      <c r="DY109" s="949"/>
      <c r="DZ109" s="980"/>
    </row>
    <row r="110" spans="1:131" s="247" customFormat="1" ht="26.25" customHeight="1" x14ac:dyDescent="0.2">
      <c r="A110" s="851" t="s">
        <v>448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32494653</v>
      </c>
      <c r="AB110" s="942"/>
      <c r="AC110" s="942"/>
      <c r="AD110" s="942"/>
      <c r="AE110" s="943"/>
      <c r="AF110" s="944">
        <v>32212115</v>
      </c>
      <c r="AG110" s="942"/>
      <c r="AH110" s="942"/>
      <c r="AI110" s="942"/>
      <c r="AJ110" s="943"/>
      <c r="AK110" s="944">
        <v>33937594</v>
      </c>
      <c r="AL110" s="942"/>
      <c r="AM110" s="942"/>
      <c r="AN110" s="942"/>
      <c r="AO110" s="943"/>
      <c r="AP110" s="945">
        <v>14</v>
      </c>
      <c r="AQ110" s="946"/>
      <c r="AR110" s="946"/>
      <c r="AS110" s="946"/>
      <c r="AT110" s="947"/>
      <c r="AU110" s="981" t="s">
        <v>72</v>
      </c>
      <c r="AV110" s="982"/>
      <c r="AW110" s="982"/>
      <c r="AX110" s="982"/>
      <c r="AY110" s="982"/>
      <c r="AZ110" s="907" t="s">
        <v>449</v>
      </c>
      <c r="BA110" s="852"/>
      <c r="BB110" s="852"/>
      <c r="BC110" s="852"/>
      <c r="BD110" s="852"/>
      <c r="BE110" s="852"/>
      <c r="BF110" s="852"/>
      <c r="BG110" s="852"/>
      <c r="BH110" s="852"/>
      <c r="BI110" s="852"/>
      <c r="BJ110" s="852"/>
      <c r="BK110" s="852"/>
      <c r="BL110" s="852"/>
      <c r="BM110" s="852"/>
      <c r="BN110" s="852"/>
      <c r="BO110" s="852"/>
      <c r="BP110" s="853"/>
      <c r="BQ110" s="908">
        <v>875098408</v>
      </c>
      <c r="BR110" s="889"/>
      <c r="BS110" s="889"/>
      <c r="BT110" s="889"/>
      <c r="BU110" s="889"/>
      <c r="BV110" s="889">
        <v>878632372</v>
      </c>
      <c r="BW110" s="889"/>
      <c r="BX110" s="889"/>
      <c r="BY110" s="889"/>
      <c r="BZ110" s="889"/>
      <c r="CA110" s="889">
        <v>873396536</v>
      </c>
      <c r="CB110" s="889"/>
      <c r="CC110" s="889"/>
      <c r="CD110" s="889"/>
      <c r="CE110" s="889"/>
      <c r="CF110" s="913">
        <v>360.8</v>
      </c>
      <c r="CG110" s="914"/>
      <c r="CH110" s="914"/>
      <c r="CI110" s="914"/>
      <c r="CJ110" s="914"/>
      <c r="CK110" s="977" t="s">
        <v>450</v>
      </c>
      <c r="CL110" s="863"/>
      <c r="CM110" s="938" t="s">
        <v>451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11081015</v>
      </c>
      <c r="DH110" s="889"/>
      <c r="DI110" s="889"/>
      <c r="DJ110" s="889"/>
      <c r="DK110" s="889"/>
      <c r="DL110" s="889">
        <v>9705246</v>
      </c>
      <c r="DM110" s="889"/>
      <c r="DN110" s="889"/>
      <c r="DO110" s="889"/>
      <c r="DP110" s="889"/>
      <c r="DQ110" s="889">
        <v>8622359</v>
      </c>
      <c r="DR110" s="889"/>
      <c r="DS110" s="889"/>
      <c r="DT110" s="889"/>
      <c r="DU110" s="889"/>
      <c r="DV110" s="890">
        <v>3.6</v>
      </c>
      <c r="DW110" s="890"/>
      <c r="DX110" s="890"/>
      <c r="DY110" s="890"/>
      <c r="DZ110" s="891"/>
    </row>
    <row r="111" spans="1:131" s="247" customFormat="1" ht="26.25" customHeight="1" x14ac:dyDescent="0.2">
      <c r="A111" s="818" t="s">
        <v>452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390</v>
      </c>
      <c r="AB111" s="970"/>
      <c r="AC111" s="970"/>
      <c r="AD111" s="970"/>
      <c r="AE111" s="971"/>
      <c r="AF111" s="972" t="s">
        <v>453</v>
      </c>
      <c r="AG111" s="970"/>
      <c r="AH111" s="970"/>
      <c r="AI111" s="970"/>
      <c r="AJ111" s="971"/>
      <c r="AK111" s="972" t="s">
        <v>454</v>
      </c>
      <c r="AL111" s="970"/>
      <c r="AM111" s="970"/>
      <c r="AN111" s="970"/>
      <c r="AO111" s="971"/>
      <c r="AP111" s="973" t="s">
        <v>455</v>
      </c>
      <c r="AQ111" s="974"/>
      <c r="AR111" s="974"/>
      <c r="AS111" s="974"/>
      <c r="AT111" s="975"/>
      <c r="AU111" s="983"/>
      <c r="AV111" s="984"/>
      <c r="AW111" s="984"/>
      <c r="AX111" s="984"/>
      <c r="AY111" s="984"/>
      <c r="AZ111" s="859" t="s">
        <v>456</v>
      </c>
      <c r="BA111" s="794"/>
      <c r="BB111" s="794"/>
      <c r="BC111" s="794"/>
      <c r="BD111" s="794"/>
      <c r="BE111" s="794"/>
      <c r="BF111" s="794"/>
      <c r="BG111" s="794"/>
      <c r="BH111" s="794"/>
      <c r="BI111" s="794"/>
      <c r="BJ111" s="794"/>
      <c r="BK111" s="794"/>
      <c r="BL111" s="794"/>
      <c r="BM111" s="794"/>
      <c r="BN111" s="794"/>
      <c r="BO111" s="794"/>
      <c r="BP111" s="795"/>
      <c r="BQ111" s="860">
        <v>19741463</v>
      </c>
      <c r="BR111" s="861"/>
      <c r="BS111" s="861"/>
      <c r="BT111" s="861"/>
      <c r="BU111" s="861"/>
      <c r="BV111" s="861">
        <v>17782698</v>
      </c>
      <c r="BW111" s="861"/>
      <c r="BX111" s="861"/>
      <c r="BY111" s="861"/>
      <c r="BZ111" s="861"/>
      <c r="CA111" s="861">
        <v>16071717</v>
      </c>
      <c r="CB111" s="861"/>
      <c r="CC111" s="861"/>
      <c r="CD111" s="861"/>
      <c r="CE111" s="861"/>
      <c r="CF111" s="922">
        <v>6.6</v>
      </c>
      <c r="CG111" s="923"/>
      <c r="CH111" s="923"/>
      <c r="CI111" s="923"/>
      <c r="CJ111" s="923"/>
      <c r="CK111" s="978"/>
      <c r="CL111" s="865"/>
      <c r="CM111" s="868" t="s">
        <v>457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3645769</v>
      </c>
      <c r="DH111" s="861"/>
      <c r="DI111" s="861"/>
      <c r="DJ111" s="861"/>
      <c r="DK111" s="861"/>
      <c r="DL111" s="861">
        <v>3259427</v>
      </c>
      <c r="DM111" s="861"/>
      <c r="DN111" s="861"/>
      <c r="DO111" s="861"/>
      <c r="DP111" s="861"/>
      <c r="DQ111" s="861">
        <v>2872226</v>
      </c>
      <c r="DR111" s="861"/>
      <c r="DS111" s="861"/>
      <c r="DT111" s="861"/>
      <c r="DU111" s="861"/>
      <c r="DV111" s="838">
        <v>1.2</v>
      </c>
      <c r="DW111" s="838"/>
      <c r="DX111" s="838"/>
      <c r="DY111" s="838"/>
      <c r="DZ111" s="839"/>
    </row>
    <row r="112" spans="1:131" s="247" customFormat="1" ht="26.25" customHeight="1" x14ac:dyDescent="0.2">
      <c r="A112" s="963" t="s">
        <v>458</v>
      </c>
      <c r="B112" s="964"/>
      <c r="C112" s="794" t="s">
        <v>459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22042137</v>
      </c>
      <c r="AB112" s="824"/>
      <c r="AC112" s="824"/>
      <c r="AD112" s="824"/>
      <c r="AE112" s="825"/>
      <c r="AF112" s="826">
        <v>23321754</v>
      </c>
      <c r="AG112" s="824"/>
      <c r="AH112" s="824"/>
      <c r="AI112" s="824"/>
      <c r="AJ112" s="825"/>
      <c r="AK112" s="826">
        <v>23959314</v>
      </c>
      <c r="AL112" s="824"/>
      <c r="AM112" s="824"/>
      <c r="AN112" s="824"/>
      <c r="AO112" s="825"/>
      <c r="AP112" s="871">
        <v>9.9</v>
      </c>
      <c r="AQ112" s="872"/>
      <c r="AR112" s="872"/>
      <c r="AS112" s="872"/>
      <c r="AT112" s="873"/>
      <c r="AU112" s="983"/>
      <c r="AV112" s="984"/>
      <c r="AW112" s="984"/>
      <c r="AX112" s="984"/>
      <c r="AY112" s="984"/>
      <c r="AZ112" s="859" t="s">
        <v>460</v>
      </c>
      <c r="BA112" s="794"/>
      <c r="BB112" s="794"/>
      <c r="BC112" s="794"/>
      <c r="BD112" s="794"/>
      <c r="BE112" s="794"/>
      <c r="BF112" s="794"/>
      <c r="BG112" s="794"/>
      <c r="BH112" s="794"/>
      <c r="BI112" s="794"/>
      <c r="BJ112" s="794"/>
      <c r="BK112" s="794"/>
      <c r="BL112" s="794"/>
      <c r="BM112" s="794"/>
      <c r="BN112" s="794"/>
      <c r="BO112" s="794"/>
      <c r="BP112" s="795"/>
      <c r="BQ112" s="860">
        <v>111364555</v>
      </c>
      <c r="BR112" s="861"/>
      <c r="BS112" s="861"/>
      <c r="BT112" s="861"/>
      <c r="BU112" s="861"/>
      <c r="BV112" s="861">
        <v>101510046</v>
      </c>
      <c r="BW112" s="861"/>
      <c r="BX112" s="861"/>
      <c r="BY112" s="861"/>
      <c r="BZ112" s="861"/>
      <c r="CA112" s="861">
        <v>92930473</v>
      </c>
      <c r="CB112" s="861"/>
      <c r="CC112" s="861"/>
      <c r="CD112" s="861"/>
      <c r="CE112" s="861"/>
      <c r="CF112" s="922">
        <v>38.4</v>
      </c>
      <c r="CG112" s="923"/>
      <c r="CH112" s="923"/>
      <c r="CI112" s="923"/>
      <c r="CJ112" s="923"/>
      <c r="CK112" s="978"/>
      <c r="CL112" s="865"/>
      <c r="CM112" s="868" t="s">
        <v>461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426</v>
      </c>
      <c r="DH112" s="861"/>
      <c r="DI112" s="861"/>
      <c r="DJ112" s="861"/>
      <c r="DK112" s="861"/>
      <c r="DL112" s="861" t="s">
        <v>462</v>
      </c>
      <c r="DM112" s="861"/>
      <c r="DN112" s="861"/>
      <c r="DO112" s="861"/>
      <c r="DP112" s="861"/>
      <c r="DQ112" s="861" t="s">
        <v>454</v>
      </c>
      <c r="DR112" s="861"/>
      <c r="DS112" s="861"/>
      <c r="DT112" s="861"/>
      <c r="DU112" s="861"/>
      <c r="DV112" s="838" t="s">
        <v>453</v>
      </c>
      <c r="DW112" s="838"/>
      <c r="DX112" s="838"/>
      <c r="DY112" s="838"/>
      <c r="DZ112" s="839"/>
    </row>
    <row r="113" spans="1:130" s="247" customFormat="1" ht="26.25" customHeight="1" x14ac:dyDescent="0.2">
      <c r="A113" s="965"/>
      <c r="B113" s="966"/>
      <c r="C113" s="794" t="s">
        <v>463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8703886</v>
      </c>
      <c r="AB113" s="970"/>
      <c r="AC113" s="970"/>
      <c r="AD113" s="970"/>
      <c r="AE113" s="971"/>
      <c r="AF113" s="972">
        <v>8214431</v>
      </c>
      <c r="AG113" s="970"/>
      <c r="AH113" s="970"/>
      <c r="AI113" s="970"/>
      <c r="AJ113" s="971"/>
      <c r="AK113" s="972">
        <v>7521086</v>
      </c>
      <c r="AL113" s="970"/>
      <c r="AM113" s="970"/>
      <c r="AN113" s="970"/>
      <c r="AO113" s="971"/>
      <c r="AP113" s="973">
        <v>3.1</v>
      </c>
      <c r="AQ113" s="974"/>
      <c r="AR113" s="974"/>
      <c r="AS113" s="974"/>
      <c r="AT113" s="975"/>
      <c r="AU113" s="983"/>
      <c r="AV113" s="984"/>
      <c r="AW113" s="984"/>
      <c r="AX113" s="984"/>
      <c r="AY113" s="984"/>
      <c r="AZ113" s="859" t="s">
        <v>464</v>
      </c>
      <c r="BA113" s="794"/>
      <c r="BB113" s="794"/>
      <c r="BC113" s="794"/>
      <c r="BD113" s="794"/>
      <c r="BE113" s="794"/>
      <c r="BF113" s="794"/>
      <c r="BG113" s="794"/>
      <c r="BH113" s="794"/>
      <c r="BI113" s="794"/>
      <c r="BJ113" s="794"/>
      <c r="BK113" s="794"/>
      <c r="BL113" s="794"/>
      <c r="BM113" s="794"/>
      <c r="BN113" s="794"/>
      <c r="BO113" s="794"/>
      <c r="BP113" s="795"/>
      <c r="BQ113" s="860" t="s">
        <v>426</v>
      </c>
      <c r="BR113" s="861"/>
      <c r="BS113" s="861"/>
      <c r="BT113" s="861"/>
      <c r="BU113" s="861"/>
      <c r="BV113" s="861" t="s">
        <v>411</v>
      </c>
      <c r="BW113" s="861"/>
      <c r="BX113" s="861"/>
      <c r="BY113" s="861"/>
      <c r="BZ113" s="861"/>
      <c r="CA113" s="861" t="s">
        <v>465</v>
      </c>
      <c r="CB113" s="861"/>
      <c r="CC113" s="861"/>
      <c r="CD113" s="861"/>
      <c r="CE113" s="861"/>
      <c r="CF113" s="922" t="s">
        <v>426</v>
      </c>
      <c r="CG113" s="923"/>
      <c r="CH113" s="923"/>
      <c r="CI113" s="923"/>
      <c r="CJ113" s="923"/>
      <c r="CK113" s="978"/>
      <c r="CL113" s="865"/>
      <c r="CM113" s="868" t="s">
        <v>466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390</v>
      </c>
      <c r="DH113" s="824"/>
      <c r="DI113" s="824"/>
      <c r="DJ113" s="824"/>
      <c r="DK113" s="825"/>
      <c r="DL113" s="826" t="s">
        <v>454</v>
      </c>
      <c r="DM113" s="824"/>
      <c r="DN113" s="824"/>
      <c r="DO113" s="824"/>
      <c r="DP113" s="825"/>
      <c r="DQ113" s="826" t="s">
        <v>390</v>
      </c>
      <c r="DR113" s="824"/>
      <c r="DS113" s="824"/>
      <c r="DT113" s="824"/>
      <c r="DU113" s="825"/>
      <c r="DV113" s="871" t="s">
        <v>426</v>
      </c>
      <c r="DW113" s="872"/>
      <c r="DX113" s="872"/>
      <c r="DY113" s="872"/>
      <c r="DZ113" s="873"/>
    </row>
    <row r="114" spans="1:130" s="247" customFormat="1" ht="26.25" customHeight="1" x14ac:dyDescent="0.2">
      <c r="A114" s="965"/>
      <c r="B114" s="966"/>
      <c r="C114" s="794" t="s">
        <v>467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426</v>
      </c>
      <c r="AB114" s="824"/>
      <c r="AC114" s="824"/>
      <c r="AD114" s="824"/>
      <c r="AE114" s="825"/>
      <c r="AF114" s="826" t="s">
        <v>454</v>
      </c>
      <c r="AG114" s="824"/>
      <c r="AH114" s="824"/>
      <c r="AI114" s="824"/>
      <c r="AJ114" s="825"/>
      <c r="AK114" s="826" t="s">
        <v>426</v>
      </c>
      <c r="AL114" s="824"/>
      <c r="AM114" s="824"/>
      <c r="AN114" s="824"/>
      <c r="AO114" s="825"/>
      <c r="AP114" s="871" t="s">
        <v>453</v>
      </c>
      <c r="AQ114" s="872"/>
      <c r="AR114" s="872"/>
      <c r="AS114" s="872"/>
      <c r="AT114" s="873"/>
      <c r="AU114" s="983"/>
      <c r="AV114" s="984"/>
      <c r="AW114" s="984"/>
      <c r="AX114" s="984"/>
      <c r="AY114" s="984"/>
      <c r="AZ114" s="859" t="s">
        <v>468</v>
      </c>
      <c r="BA114" s="794"/>
      <c r="BB114" s="794"/>
      <c r="BC114" s="794"/>
      <c r="BD114" s="794"/>
      <c r="BE114" s="794"/>
      <c r="BF114" s="794"/>
      <c r="BG114" s="794"/>
      <c r="BH114" s="794"/>
      <c r="BI114" s="794"/>
      <c r="BJ114" s="794"/>
      <c r="BK114" s="794"/>
      <c r="BL114" s="794"/>
      <c r="BM114" s="794"/>
      <c r="BN114" s="794"/>
      <c r="BO114" s="794"/>
      <c r="BP114" s="795"/>
      <c r="BQ114" s="860">
        <v>93339115</v>
      </c>
      <c r="BR114" s="861"/>
      <c r="BS114" s="861"/>
      <c r="BT114" s="861"/>
      <c r="BU114" s="861"/>
      <c r="BV114" s="861">
        <v>90131881</v>
      </c>
      <c r="BW114" s="861"/>
      <c r="BX114" s="861"/>
      <c r="BY114" s="861"/>
      <c r="BZ114" s="861"/>
      <c r="CA114" s="861">
        <v>86149411</v>
      </c>
      <c r="CB114" s="861"/>
      <c r="CC114" s="861"/>
      <c r="CD114" s="861"/>
      <c r="CE114" s="861"/>
      <c r="CF114" s="922">
        <v>35.6</v>
      </c>
      <c r="CG114" s="923"/>
      <c r="CH114" s="923"/>
      <c r="CI114" s="923"/>
      <c r="CJ114" s="923"/>
      <c r="CK114" s="978"/>
      <c r="CL114" s="865"/>
      <c r="CM114" s="868" t="s">
        <v>469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426</v>
      </c>
      <c r="DH114" s="824"/>
      <c r="DI114" s="824"/>
      <c r="DJ114" s="824"/>
      <c r="DK114" s="825"/>
      <c r="DL114" s="826" t="s">
        <v>390</v>
      </c>
      <c r="DM114" s="824"/>
      <c r="DN114" s="824"/>
      <c r="DO114" s="824"/>
      <c r="DP114" s="825"/>
      <c r="DQ114" s="826" t="s">
        <v>462</v>
      </c>
      <c r="DR114" s="824"/>
      <c r="DS114" s="824"/>
      <c r="DT114" s="824"/>
      <c r="DU114" s="825"/>
      <c r="DV114" s="871" t="s">
        <v>390</v>
      </c>
      <c r="DW114" s="872"/>
      <c r="DX114" s="872"/>
      <c r="DY114" s="872"/>
      <c r="DZ114" s="873"/>
    </row>
    <row r="115" spans="1:130" s="247" customFormat="1" ht="26.25" customHeight="1" x14ac:dyDescent="0.2">
      <c r="A115" s="965"/>
      <c r="B115" s="966"/>
      <c r="C115" s="794" t="s">
        <v>470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1724399</v>
      </c>
      <c r="AB115" s="970"/>
      <c r="AC115" s="970"/>
      <c r="AD115" s="970"/>
      <c r="AE115" s="971"/>
      <c r="AF115" s="972">
        <v>1671305</v>
      </c>
      <c r="AG115" s="970"/>
      <c r="AH115" s="970"/>
      <c r="AI115" s="970"/>
      <c r="AJ115" s="971"/>
      <c r="AK115" s="972">
        <v>1522732</v>
      </c>
      <c r="AL115" s="970"/>
      <c r="AM115" s="970"/>
      <c r="AN115" s="970"/>
      <c r="AO115" s="971"/>
      <c r="AP115" s="973">
        <v>0.6</v>
      </c>
      <c r="AQ115" s="974"/>
      <c r="AR115" s="974"/>
      <c r="AS115" s="974"/>
      <c r="AT115" s="975"/>
      <c r="AU115" s="983"/>
      <c r="AV115" s="984"/>
      <c r="AW115" s="984"/>
      <c r="AX115" s="984"/>
      <c r="AY115" s="984"/>
      <c r="AZ115" s="859" t="s">
        <v>471</v>
      </c>
      <c r="BA115" s="794"/>
      <c r="BB115" s="794"/>
      <c r="BC115" s="794"/>
      <c r="BD115" s="794"/>
      <c r="BE115" s="794"/>
      <c r="BF115" s="794"/>
      <c r="BG115" s="794"/>
      <c r="BH115" s="794"/>
      <c r="BI115" s="794"/>
      <c r="BJ115" s="794"/>
      <c r="BK115" s="794"/>
      <c r="BL115" s="794"/>
      <c r="BM115" s="794"/>
      <c r="BN115" s="794"/>
      <c r="BO115" s="794"/>
      <c r="BP115" s="795"/>
      <c r="BQ115" s="860">
        <v>390854</v>
      </c>
      <c r="BR115" s="861"/>
      <c r="BS115" s="861"/>
      <c r="BT115" s="861"/>
      <c r="BU115" s="861"/>
      <c r="BV115" s="861">
        <v>347346</v>
      </c>
      <c r="BW115" s="861"/>
      <c r="BX115" s="861"/>
      <c r="BY115" s="861"/>
      <c r="BZ115" s="861"/>
      <c r="CA115" s="861">
        <v>515618</v>
      </c>
      <c r="CB115" s="861"/>
      <c r="CC115" s="861"/>
      <c r="CD115" s="861"/>
      <c r="CE115" s="861"/>
      <c r="CF115" s="922">
        <v>0.2</v>
      </c>
      <c r="CG115" s="923"/>
      <c r="CH115" s="923"/>
      <c r="CI115" s="923"/>
      <c r="CJ115" s="923"/>
      <c r="CK115" s="978"/>
      <c r="CL115" s="865"/>
      <c r="CM115" s="859" t="s">
        <v>472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454</v>
      </c>
      <c r="DH115" s="824"/>
      <c r="DI115" s="824"/>
      <c r="DJ115" s="824"/>
      <c r="DK115" s="825"/>
      <c r="DL115" s="826" t="s">
        <v>426</v>
      </c>
      <c r="DM115" s="824"/>
      <c r="DN115" s="824"/>
      <c r="DO115" s="824"/>
      <c r="DP115" s="825"/>
      <c r="DQ115" s="826" t="s">
        <v>390</v>
      </c>
      <c r="DR115" s="824"/>
      <c r="DS115" s="824"/>
      <c r="DT115" s="824"/>
      <c r="DU115" s="825"/>
      <c r="DV115" s="871" t="s">
        <v>390</v>
      </c>
      <c r="DW115" s="872"/>
      <c r="DX115" s="872"/>
      <c r="DY115" s="872"/>
      <c r="DZ115" s="873"/>
    </row>
    <row r="116" spans="1:130" s="247" customFormat="1" ht="26.25" customHeight="1" x14ac:dyDescent="0.2">
      <c r="A116" s="967"/>
      <c r="B116" s="968"/>
      <c r="C116" s="927" t="s">
        <v>473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3608</v>
      </c>
      <c r="AB116" s="824"/>
      <c r="AC116" s="824"/>
      <c r="AD116" s="824"/>
      <c r="AE116" s="825"/>
      <c r="AF116" s="826">
        <v>3639</v>
      </c>
      <c r="AG116" s="824"/>
      <c r="AH116" s="824"/>
      <c r="AI116" s="824"/>
      <c r="AJ116" s="825"/>
      <c r="AK116" s="826">
        <v>7</v>
      </c>
      <c r="AL116" s="824"/>
      <c r="AM116" s="824"/>
      <c r="AN116" s="824"/>
      <c r="AO116" s="825"/>
      <c r="AP116" s="871">
        <v>0</v>
      </c>
      <c r="AQ116" s="872"/>
      <c r="AR116" s="872"/>
      <c r="AS116" s="872"/>
      <c r="AT116" s="873"/>
      <c r="AU116" s="983"/>
      <c r="AV116" s="984"/>
      <c r="AW116" s="984"/>
      <c r="AX116" s="984"/>
      <c r="AY116" s="984"/>
      <c r="AZ116" s="910" t="s">
        <v>474</v>
      </c>
      <c r="BA116" s="911"/>
      <c r="BB116" s="911"/>
      <c r="BC116" s="911"/>
      <c r="BD116" s="911"/>
      <c r="BE116" s="911"/>
      <c r="BF116" s="911"/>
      <c r="BG116" s="911"/>
      <c r="BH116" s="911"/>
      <c r="BI116" s="911"/>
      <c r="BJ116" s="911"/>
      <c r="BK116" s="911"/>
      <c r="BL116" s="911"/>
      <c r="BM116" s="911"/>
      <c r="BN116" s="911"/>
      <c r="BO116" s="911"/>
      <c r="BP116" s="912"/>
      <c r="BQ116" s="860" t="s">
        <v>390</v>
      </c>
      <c r="BR116" s="861"/>
      <c r="BS116" s="861"/>
      <c r="BT116" s="861"/>
      <c r="BU116" s="861"/>
      <c r="BV116" s="861" t="s">
        <v>411</v>
      </c>
      <c r="BW116" s="861"/>
      <c r="BX116" s="861"/>
      <c r="BY116" s="861"/>
      <c r="BZ116" s="861"/>
      <c r="CA116" s="861" t="s">
        <v>455</v>
      </c>
      <c r="CB116" s="861"/>
      <c r="CC116" s="861"/>
      <c r="CD116" s="861"/>
      <c r="CE116" s="861"/>
      <c r="CF116" s="922" t="s">
        <v>453</v>
      </c>
      <c r="CG116" s="923"/>
      <c r="CH116" s="923"/>
      <c r="CI116" s="923"/>
      <c r="CJ116" s="923"/>
      <c r="CK116" s="978"/>
      <c r="CL116" s="865"/>
      <c r="CM116" s="868" t="s">
        <v>475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462</v>
      </c>
      <c r="DH116" s="824"/>
      <c r="DI116" s="824"/>
      <c r="DJ116" s="824"/>
      <c r="DK116" s="825"/>
      <c r="DL116" s="826" t="s">
        <v>426</v>
      </c>
      <c r="DM116" s="824"/>
      <c r="DN116" s="824"/>
      <c r="DO116" s="824"/>
      <c r="DP116" s="825"/>
      <c r="DQ116" s="826" t="s">
        <v>426</v>
      </c>
      <c r="DR116" s="824"/>
      <c r="DS116" s="824"/>
      <c r="DT116" s="824"/>
      <c r="DU116" s="825"/>
      <c r="DV116" s="871" t="s">
        <v>390</v>
      </c>
      <c r="DW116" s="872"/>
      <c r="DX116" s="872"/>
      <c r="DY116" s="872"/>
      <c r="DZ116" s="873"/>
    </row>
    <row r="117" spans="1:130" s="247" customFormat="1" ht="26.25" customHeight="1" x14ac:dyDescent="0.2">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476</v>
      </c>
      <c r="Z117" s="950"/>
      <c r="AA117" s="955">
        <v>64968683</v>
      </c>
      <c r="AB117" s="956"/>
      <c r="AC117" s="956"/>
      <c r="AD117" s="956"/>
      <c r="AE117" s="957"/>
      <c r="AF117" s="958">
        <v>65423244</v>
      </c>
      <c r="AG117" s="956"/>
      <c r="AH117" s="956"/>
      <c r="AI117" s="956"/>
      <c r="AJ117" s="957"/>
      <c r="AK117" s="958">
        <v>66940733</v>
      </c>
      <c r="AL117" s="956"/>
      <c r="AM117" s="956"/>
      <c r="AN117" s="956"/>
      <c r="AO117" s="957"/>
      <c r="AP117" s="959"/>
      <c r="AQ117" s="960"/>
      <c r="AR117" s="960"/>
      <c r="AS117" s="960"/>
      <c r="AT117" s="961"/>
      <c r="AU117" s="983"/>
      <c r="AV117" s="984"/>
      <c r="AW117" s="984"/>
      <c r="AX117" s="984"/>
      <c r="AY117" s="984"/>
      <c r="AZ117" s="910" t="s">
        <v>477</v>
      </c>
      <c r="BA117" s="911"/>
      <c r="BB117" s="911"/>
      <c r="BC117" s="911"/>
      <c r="BD117" s="911"/>
      <c r="BE117" s="911"/>
      <c r="BF117" s="911"/>
      <c r="BG117" s="911"/>
      <c r="BH117" s="911"/>
      <c r="BI117" s="911"/>
      <c r="BJ117" s="911"/>
      <c r="BK117" s="911"/>
      <c r="BL117" s="911"/>
      <c r="BM117" s="911"/>
      <c r="BN117" s="911"/>
      <c r="BO117" s="911"/>
      <c r="BP117" s="912"/>
      <c r="BQ117" s="860" t="s">
        <v>454</v>
      </c>
      <c r="BR117" s="861"/>
      <c r="BS117" s="861"/>
      <c r="BT117" s="861"/>
      <c r="BU117" s="861"/>
      <c r="BV117" s="861" t="s">
        <v>390</v>
      </c>
      <c r="BW117" s="861"/>
      <c r="BX117" s="861"/>
      <c r="BY117" s="861"/>
      <c r="BZ117" s="861"/>
      <c r="CA117" s="861" t="s">
        <v>462</v>
      </c>
      <c r="CB117" s="861"/>
      <c r="CC117" s="861"/>
      <c r="CD117" s="861"/>
      <c r="CE117" s="861"/>
      <c r="CF117" s="922" t="s">
        <v>426</v>
      </c>
      <c r="CG117" s="923"/>
      <c r="CH117" s="923"/>
      <c r="CI117" s="923"/>
      <c r="CJ117" s="923"/>
      <c r="CK117" s="978"/>
      <c r="CL117" s="865"/>
      <c r="CM117" s="868" t="s">
        <v>478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426</v>
      </c>
      <c r="DH117" s="824"/>
      <c r="DI117" s="824"/>
      <c r="DJ117" s="824"/>
      <c r="DK117" s="825"/>
      <c r="DL117" s="826" t="s">
        <v>426</v>
      </c>
      <c r="DM117" s="824"/>
      <c r="DN117" s="824"/>
      <c r="DO117" s="824"/>
      <c r="DP117" s="825"/>
      <c r="DQ117" s="826" t="s">
        <v>411</v>
      </c>
      <c r="DR117" s="824"/>
      <c r="DS117" s="824"/>
      <c r="DT117" s="824"/>
      <c r="DU117" s="825"/>
      <c r="DV117" s="871" t="s">
        <v>390</v>
      </c>
      <c r="DW117" s="872"/>
      <c r="DX117" s="872"/>
      <c r="DY117" s="872"/>
      <c r="DZ117" s="873"/>
    </row>
    <row r="118" spans="1:130" s="247" customFormat="1" ht="26.25" customHeight="1" x14ac:dyDescent="0.2">
      <c r="A118" s="948" t="s">
        <v>447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445</v>
      </c>
      <c r="AB118" s="949"/>
      <c r="AC118" s="949"/>
      <c r="AD118" s="949"/>
      <c r="AE118" s="950"/>
      <c r="AF118" s="951" t="s">
        <v>308</v>
      </c>
      <c r="AG118" s="949"/>
      <c r="AH118" s="949"/>
      <c r="AI118" s="949"/>
      <c r="AJ118" s="950"/>
      <c r="AK118" s="951" t="s">
        <v>307</v>
      </c>
      <c r="AL118" s="949"/>
      <c r="AM118" s="949"/>
      <c r="AN118" s="949"/>
      <c r="AO118" s="950"/>
      <c r="AP118" s="952" t="s">
        <v>446</v>
      </c>
      <c r="AQ118" s="953"/>
      <c r="AR118" s="953"/>
      <c r="AS118" s="953"/>
      <c r="AT118" s="954"/>
      <c r="AU118" s="983"/>
      <c r="AV118" s="984"/>
      <c r="AW118" s="984"/>
      <c r="AX118" s="984"/>
      <c r="AY118" s="984"/>
      <c r="AZ118" s="926" t="s">
        <v>479</v>
      </c>
      <c r="BA118" s="927"/>
      <c r="BB118" s="927"/>
      <c r="BC118" s="927"/>
      <c r="BD118" s="927"/>
      <c r="BE118" s="927"/>
      <c r="BF118" s="927"/>
      <c r="BG118" s="927"/>
      <c r="BH118" s="927"/>
      <c r="BI118" s="927"/>
      <c r="BJ118" s="927"/>
      <c r="BK118" s="927"/>
      <c r="BL118" s="927"/>
      <c r="BM118" s="927"/>
      <c r="BN118" s="927"/>
      <c r="BO118" s="927"/>
      <c r="BP118" s="928"/>
      <c r="BQ118" s="929" t="s">
        <v>426</v>
      </c>
      <c r="BR118" s="892"/>
      <c r="BS118" s="892"/>
      <c r="BT118" s="892"/>
      <c r="BU118" s="892"/>
      <c r="BV118" s="892" t="s">
        <v>480</v>
      </c>
      <c r="BW118" s="892"/>
      <c r="BX118" s="892"/>
      <c r="BY118" s="892"/>
      <c r="BZ118" s="892"/>
      <c r="CA118" s="892" t="s">
        <v>453</v>
      </c>
      <c r="CB118" s="892"/>
      <c r="CC118" s="892"/>
      <c r="CD118" s="892"/>
      <c r="CE118" s="892"/>
      <c r="CF118" s="922" t="s">
        <v>426</v>
      </c>
      <c r="CG118" s="923"/>
      <c r="CH118" s="923"/>
      <c r="CI118" s="923"/>
      <c r="CJ118" s="923"/>
      <c r="CK118" s="978"/>
      <c r="CL118" s="865"/>
      <c r="CM118" s="868" t="s">
        <v>481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454</v>
      </c>
      <c r="DH118" s="824"/>
      <c r="DI118" s="824"/>
      <c r="DJ118" s="824"/>
      <c r="DK118" s="825"/>
      <c r="DL118" s="826" t="s">
        <v>453</v>
      </c>
      <c r="DM118" s="824"/>
      <c r="DN118" s="824"/>
      <c r="DO118" s="824"/>
      <c r="DP118" s="825"/>
      <c r="DQ118" s="826" t="s">
        <v>390</v>
      </c>
      <c r="DR118" s="824"/>
      <c r="DS118" s="824"/>
      <c r="DT118" s="824"/>
      <c r="DU118" s="825"/>
      <c r="DV118" s="871" t="s">
        <v>426</v>
      </c>
      <c r="DW118" s="872"/>
      <c r="DX118" s="872"/>
      <c r="DY118" s="872"/>
      <c r="DZ118" s="873"/>
    </row>
    <row r="119" spans="1:130" s="247" customFormat="1" ht="26.25" customHeight="1" x14ac:dyDescent="0.2">
      <c r="A119" s="862" t="s">
        <v>450</v>
      </c>
      <c r="B119" s="863"/>
      <c r="C119" s="938" t="s">
        <v>451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1108151</v>
      </c>
      <c r="AB119" s="942"/>
      <c r="AC119" s="942"/>
      <c r="AD119" s="942"/>
      <c r="AE119" s="943"/>
      <c r="AF119" s="944">
        <v>1061607</v>
      </c>
      <c r="AG119" s="942"/>
      <c r="AH119" s="942"/>
      <c r="AI119" s="942"/>
      <c r="AJ119" s="943"/>
      <c r="AK119" s="944">
        <v>919487</v>
      </c>
      <c r="AL119" s="942"/>
      <c r="AM119" s="942"/>
      <c r="AN119" s="942"/>
      <c r="AO119" s="943"/>
      <c r="AP119" s="945">
        <v>0.4</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482</v>
      </c>
      <c r="BP119" s="925"/>
      <c r="BQ119" s="929">
        <v>1099934395</v>
      </c>
      <c r="BR119" s="892"/>
      <c r="BS119" s="892"/>
      <c r="BT119" s="892"/>
      <c r="BU119" s="892"/>
      <c r="BV119" s="892">
        <v>1088404343</v>
      </c>
      <c r="BW119" s="892"/>
      <c r="BX119" s="892"/>
      <c r="BY119" s="892"/>
      <c r="BZ119" s="892"/>
      <c r="CA119" s="892">
        <v>1069063755</v>
      </c>
      <c r="CB119" s="892"/>
      <c r="CC119" s="892"/>
      <c r="CD119" s="892"/>
      <c r="CE119" s="892"/>
      <c r="CF119" s="790"/>
      <c r="CG119" s="791"/>
      <c r="CH119" s="791"/>
      <c r="CI119" s="791"/>
      <c r="CJ119" s="881"/>
      <c r="CK119" s="979"/>
      <c r="CL119" s="867"/>
      <c r="CM119" s="885" t="s">
        <v>483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5014679</v>
      </c>
      <c r="DH119" s="807"/>
      <c r="DI119" s="807"/>
      <c r="DJ119" s="807"/>
      <c r="DK119" s="808"/>
      <c r="DL119" s="809">
        <v>4818025</v>
      </c>
      <c r="DM119" s="807"/>
      <c r="DN119" s="807"/>
      <c r="DO119" s="807"/>
      <c r="DP119" s="808"/>
      <c r="DQ119" s="809">
        <v>4577132</v>
      </c>
      <c r="DR119" s="807"/>
      <c r="DS119" s="807"/>
      <c r="DT119" s="807"/>
      <c r="DU119" s="808"/>
      <c r="DV119" s="895">
        <v>1.9</v>
      </c>
      <c r="DW119" s="896"/>
      <c r="DX119" s="896"/>
      <c r="DY119" s="896"/>
      <c r="DZ119" s="897"/>
    </row>
    <row r="120" spans="1:130" s="247" customFormat="1" ht="26.25" customHeight="1" x14ac:dyDescent="0.2">
      <c r="A120" s="864"/>
      <c r="B120" s="865"/>
      <c r="C120" s="868" t="s">
        <v>457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444755</v>
      </c>
      <c r="AB120" s="824"/>
      <c r="AC120" s="824"/>
      <c r="AD120" s="824"/>
      <c r="AE120" s="825"/>
      <c r="AF120" s="826">
        <v>439528</v>
      </c>
      <c r="AG120" s="824"/>
      <c r="AH120" s="824"/>
      <c r="AI120" s="824"/>
      <c r="AJ120" s="825"/>
      <c r="AK120" s="826">
        <v>434301</v>
      </c>
      <c r="AL120" s="824"/>
      <c r="AM120" s="824"/>
      <c r="AN120" s="824"/>
      <c r="AO120" s="825"/>
      <c r="AP120" s="871">
        <v>0.2</v>
      </c>
      <c r="AQ120" s="872"/>
      <c r="AR120" s="872"/>
      <c r="AS120" s="872"/>
      <c r="AT120" s="873"/>
      <c r="AU120" s="930" t="s">
        <v>484</v>
      </c>
      <c r="AV120" s="931"/>
      <c r="AW120" s="931"/>
      <c r="AX120" s="931"/>
      <c r="AY120" s="932"/>
      <c r="AZ120" s="907" t="s">
        <v>485</v>
      </c>
      <c r="BA120" s="852"/>
      <c r="BB120" s="852"/>
      <c r="BC120" s="852"/>
      <c r="BD120" s="852"/>
      <c r="BE120" s="852"/>
      <c r="BF120" s="852"/>
      <c r="BG120" s="852"/>
      <c r="BH120" s="852"/>
      <c r="BI120" s="852"/>
      <c r="BJ120" s="852"/>
      <c r="BK120" s="852"/>
      <c r="BL120" s="852"/>
      <c r="BM120" s="852"/>
      <c r="BN120" s="852"/>
      <c r="BO120" s="852"/>
      <c r="BP120" s="853"/>
      <c r="BQ120" s="908">
        <v>229665887</v>
      </c>
      <c r="BR120" s="889"/>
      <c r="BS120" s="889"/>
      <c r="BT120" s="889"/>
      <c r="BU120" s="889"/>
      <c r="BV120" s="889">
        <v>238791260</v>
      </c>
      <c r="BW120" s="889"/>
      <c r="BX120" s="889"/>
      <c r="BY120" s="889"/>
      <c r="BZ120" s="889"/>
      <c r="CA120" s="889">
        <v>235600253</v>
      </c>
      <c r="CB120" s="889"/>
      <c r="CC120" s="889"/>
      <c r="CD120" s="889"/>
      <c r="CE120" s="889"/>
      <c r="CF120" s="913">
        <v>97.3</v>
      </c>
      <c r="CG120" s="914"/>
      <c r="CH120" s="914"/>
      <c r="CI120" s="914"/>
      <c r="CJ120" s="914"/>
      <c r="CK120" s="915" t="s">
        <v>486</v>
      </c>
      <c r="CL120" s="899"/>
      <c r="CM120" s="899"/>
      <c r="CN120" s="899"/>
      <c r="CO120" s="900"/>
      <c r="CP120" s="919" t="s">
        <v>487</v>
      </c>
      <c r="CQ120" s="920"/>
      <c r="CR120" s="920"/>
      <c r="CS120" s="920"/>
      <c r="CT120" s="920"/>
      <c r="CU120" s="920"/>
      <c r="CV120" s="920"/>
      <c r="CW120" s="920"/>
      <c r="CX120" s="920"/>
      <c r="CY120" s="920"/>
      <c r="CZ120" s="920"/>
      <c r="DA120" s="920"/>
      <c r="DB120" s="920"/>
      <c r="DC120" s="920"/>
      <c r="DD120" s="920"/>
      <c r="DE120" s="920"/>
      <c r="DF120" s="921"/>
      <c r="DG120" s="908">
        <v>61674285</v>
      </c>
      <c r="DH120" s="889"/>
      <c r="DI120" s="889"/>
      <c r="DJ120" s="889"/>
      <c r="DK120" s="889"/>
      <c r="DL120" s="889">
        <v>59850283</v>
      </c>
      <c r="DM120" s="889"/>
      <c r="DN120" s="889"/>
      <c r="DO120" s="889"/>
      <c r="DP120" s="889"/>
      <c r="DQ120" s="889">
        <v>59033855</v>
      </c>
      <c r="DR120" s="889"/>
      <c r="DS120" s="889"/>
      <c r="DT120" s="889"/>
      <c r="DU120" s="889"/>
      <c r="DV120" s="890">
        <v>24.4</v>
      </c>
      <c r="DW120" s="890"/>
      <c r="DX120" s="890"/>
      <c r="DY120" s="890"/>
      <c r="DZ120" s="891"/>
    </row>
    <row r="121" spans="1:130" s="247" customFormat="1" ht="26.25" customHeight="1" x14ac:dyDescent="0.2">
      <c r="A121" s="864"/>
      <c r="B121" s="865"/>
      <c r="C121" s="910" t="s">
        <v>488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411</v>
      </c>
      <c r="AB121" s="824"/>
      <c r="AC121" s="824"/>
      <c r="AD121" s="824"/>
      <c r="AE121" s="825"/>
      <c r="AF121" s="826" t="s">
        <v>453</v>
      </c>
      <c r="AG121" s="824"/>
      <c r="AH121" s="824"/>
      <c r="AI121" s="824"/>
      <c r="AJ121" s="825"/>
      <c r="AK121" s="826" t="s">
        <v>454</v>
      </c>
      <c r="AL121" s="824"/>
      <c r="AM121" s="824"/>
      <c r="AN121" s="824"/>
      <c r="AO121" s="825"/>
      <c r="AP121" s="871" t="s">
        <v>454</v>
      </c>
      <c r="AQ121" s="872"/>
      <c r="AR121" s="872"/>
      <c r="AS121" s="872"/>
      <c r="AT121" s="873"/>
      <c r="AU121" s="933"/>
      <c r="AV121" s="934"/>
      <c r="AW121" s="934"/>
      <c r="AX121" s="934"/>
      <c r="AY121" s="935"/>
      <c r="AZ121" s="859" t="s">
        <v>489</v>
      </c>
      <c r="BA121" s="794"/>
      <c r="BB121" s="794"/>
      <c r="BC121" s="794"/>
      <c r="BD121" s="794"/>
      <c r="BE121" s="794"/>
      <c r="BF121" s="794"/>
      <c r="BG121" s="794"/>
      <c r="BH121" s="794"/>
      <c r="BI121" s="794"/>
      <c r="BJ121" s="794"/>
      <c r="BK121" s="794"/>
      <c r="BL121" s="794"/>
      <c r="BM121" s="794"/>
      <c r="BN121" s="794"/>
      <c r="BO121" s="794"/>
      <c r="BP121" s="795"/>
      <c r="BQ121" s="860">
        <v>131054106</v>
      </c>
      <c r="BR121" s="861"/>
      <c r="BS121" s="861"/>
      <c r="BT121" s="861"/>
      <c r="BU121" s="861"/>
      <c r="BV121" s="861">
        <v>132840063</v>
      </c>
      <c r="BW121" s="861"/>
      <c r="BX121" s="861"/>
      <c r="BY121" s="861"/>
      <c r="BZ121" s="861"/>
      <c r="CA121" s="861">
        <v>134177257</v>
      </c>
      <c r="CB121" s="861"/>
      <c r="CC121" s="861"/>
      <c r="CD121" s="861"/>
      <c r="CE121" s="861"/>
      <c r="CF121" s="922">
        <v>55.4</v>
      </c>
      <c r="CG121" s="923"/>
      <c r="CH121" s="923"/>
      <c r="CI121" s="923"/>
      <c r="CJ121" s="923"/>
      <c r="CK121" s="916"/>
      <c r="CL121" s="902"/>
      <c r="CM121" s="902"/>
      <c r="CN121" s="902"/>
      <c r="CO121" s="903"/>
      <c r="CP121" s="882" t="s">
        <v>490</v>
      </c>
      <c r="CQ121" s="883"/>
      <c r="CR121" s="883"/>
      <c r="CS121" s="883"/>
      <c r="CT121" s="883"/>
      <c r="CU121" s="883"/>
      <c r="CV121" s="883"/>
      <c r="CW121" s="883"/>
      <c r="CX121" s="883"/>
      <c r="CY121" s="883"/>
      <c r="CZ121" s="883"/>
      <c r="DA121" s="883"/>
      <c r="DB121" s="883"/>
      <c r="DC121" s="883"/>
      <c r="DD121" s="883"/>
      <c r="DE121" s="883"/>
      <c r="DF121" s="884"/>
      <c r="DG121" s="860">
        <v>26495416</v>
      </c>
      <c r="DH121" s="861"/>
      <c r="DI121" s="861"/>
      <c r="DJ121" s="861"/>
      <c r="DK121" s="861"/>
      <c r="DL121" s="861">
        <v>19928209</v>
      </c>
      <c r="DM121" s="861"/>
      <c r="DN121" s="861"/>
      <c r="DO121" s="861"/>
      <c r="DP121" s="861"/>
      <c r="DQ121" s="861">
        <v>13223028</v>
      </c>
      <c r="DR121" s="861"/>
      <c r="DS121" s="861"/>
      <c r="DT121" s="861"/>
      <c r="DU121" s="861"/>
      <c r="DV121" s="838">
        <v>5.5</v>
      </c>
      <c r="DW121" s="838"/>
      <c r="DX121" s="838"/>
      <c r="DY121" s="838"/>
      <c r="DZ121" s="839"/>
    </row>
    <row r="122" spans="1:130" s="247" customFormat="1" ht="26.25" customHeight="1" x14ac:dyDescent="0.2">
      <c r="A122" s="864"/>
      <c r="B122" s="865"/>
      <c r="C122" s="868" t="s">
        <v>469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453</v>
      </c>
      <c r="AB122" s="824"/>
      <c r="AC122" s="824"/>
      <c r="AD122" s="824"/>
      <c r="AE122" s="825"/>
      <c r="AF122" s="826" t="s">
        <v>390</v>
      </c>
      <c r="AG122" s="824"/>
      <c r="AH122" s="824"/>
      <c r="AI122" s="824"/>
      <c r="AJ122" s="825"/>
      <c r="AK122" s="826" t="s">
        <v>426</v>
      </c>
      <c r="AL122" s="824"/>
      <c r="AM122" s="824"/>
      <c r="AN122" s="824"/>
      <c r="AO122" s="825"/>
      <c r="AP122" s="871" t="s">
        <v>426</v>
      </c>
      <c r="AQ122" s="872"/>
      <c r="AR122" s="872"/>
      <c r="AS122" s="872"/>
      <c r="AT122" s="873"/>
      <c r="AU122" s="933"/>
      <c r="AV122" s="934"/>
      <c r="AW122" s="934"/>
      <c r="AX122" s="934"/>
      <c r="AY122" s="935"/>
      <c r="AZ122" s="926" t="s">
        <v>491</v>
      </c>
      <c r="BA122" s="927"/>
      <c r="BB122" s="927"/>
      <c r="BC122" s="927"/>
      <c r="BD122" s="927"/>
      <c r="BE122" s="927"/>
      <c r="BF122" s="927"/>
      <c r="BG122" s="927"/>
      <c r="BH122" s="927"/>
      <c r="BI122" s="927"/>
      <c r="BJ122" s="927"/>
      <c r="BK122" s="927"/>
      <c r="BL122" s="927"/>
      <c r="BM122" s="927"/>
      <c r="BN122" s="927"/>
      <c r="BO122" s="927"/>
      <c r="BP122" s="928"/>
      <c r="BQ122" s="929">
        <v>497820654</v>
      </c>
      <c r="BR122" s="892"/>
      <c r="BS122" s="892"/>
      <c r="BT122" s="892"/>
      <c r="BU122" s="892"/>
      <c r="BV122" s="892">
        <v>510031702</v>
      </c>
      <c r="BW122" s="892"/>
      <c r="BX122" s="892"/>
      <c r="BY122" s="892"/>
      <c r="BZ122" s="892"/>
      <c r="CA122" s="892">
        <v>508473501</v>
      </c>
      <c r="CB122" s="892"/>
      <c r="CC122" s="892"/>
      <c r="CD122" s="892"/>
      <c r="CE122" s="892"/>
      <c r="CF122" s="893">
        <v>210.1</v>
      </c>
      <c r="CG122" s="894"/>
      <c r="CH122" s="894"/>
      <c r="CI122" s="894"/>
      <c r="CJ122" s="894"/>
      <c r="CK122" s="916"/>
      <c r="CL122" s="902"/>
      <c r="CM122" s="902"/>
      <c r="CN122" s="902"/>
      <c r="CO122" s="903"/>
      <c r="CP122" s="882" t="s">
        <v>492</v>
      </c>
      <c r="CQ122" s="883"/>
      <c r="CR122" s="883"/>
      <c r="CS122" s="883"/>
      <c r="CT122" s="883"/>
      <c r="CU122" s="883"/>
      <c r="CV122" s="883"/>
      <c r="CW122" s="883"/>
      <c r="CX122" s="883"/>
      <c r="CY122" s="883"/>
      <c r="CZ122" s="883"/>
      <c r="DA122" s="883"/>
      <c r="DB122" s="883"/>
      <c r="DC122" s="883"/>
      <c r="DD122" s="883"/>
      <c r="DE122" s="883"/>
      <c r="DF122" s="884"/>
      <c r="DG122" s="860">
        <v>12534700</v>
      </c>
      <c r="DH122" s="861"/>
      <c r="DI122" s="861"/>
      <c r="DJ122" s="861"/>
      <c r="DK122" s="861"/>
      <c r="DL122" s="861">
        <v>11644093</v>
      </c>
      <c r="DM122" s="861"/>
      <c r="DN122" s="861"/>
      <c r="DO122" s="861"/>
      <c r="DP122" s="861"/>
      <c r="DQ122" s="861">
        <v>11068559</v>
      </c>
      <c r="DR122" s="861"/>
      <c r="DS122" s="861"/>
      <c r="DT122" s="861"/>
      <c r="DU122" s="861"/>
      <c r="DV122" s="838">
        <v>4.5999999999999996</v>
      </c>
      <c r="DW122" s="838"/>
      <c r="DX122" s="838"/>
      <c r="DY122" s="838"/>
      <c r="DZ122" s="839"/>
    </row>
    <row r="123" spans="1:130" s="247" customFormat="1" ht="26.25" customHeight="1" x14ac:dyDescent="0.2">
      <c r="A123" s="864"/>
      <c r="B123" s="865"/>
      <c r="C123" s="868" t="s">
        <v>475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390</v>
      </c>
      <c r="AB123" s="824"/>
      <c r="AC123" s="824"/>
      <c r="AD123" s="824"/>
      <c r="AE123" s="825"/>
      <c r="AF123" s="826" t="s">
        <v>426</v>
      </c>
      <c r="AG123" s="824"/>
      <c r="AH123" s="824"/>
      <c r="AI123" s="824"/>
      <c r="AJ123" s="825"/>
      <c r="AK123" s="826" t="s">
        <v>426</v>
      </c>
      <c r="AL123" s="824"/>
      <c r="AM123" s="824"/>
      <c r="AN123" s="824"/>
      <c r="AO123" s="825"/>
      <c r="AP123" s="871" t="s">
        <v>454</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493</v>
      </c>
      <c r="BP123" s="925"/>
      <c r="BQ123" s="879">
        <v>858540647</v>
      </c>
      <c r="BR123" s="880"/>
      <c r="BS123" s="880"/>
      <c r="BT123" s="880"/>
      <c r="BU123" s="880"/>
      <c r="BV123" s="880">
        <v>881663025</v>
      </c>
      <c r="BW123" s="880"/>
      <c r="BX123" s="880"/>
      <c r="BY123" s="880"/>
      <c r="BZ123" s="880"/>
      <c r="CA123" s="880">
        <v>878251011</v>
      </c>
      <c r="CB123" s="880"/>
      <c r="CC123" s="880"/>
      <c r="CD123" s="880"/>
      <c r="CE123" s="880"/>
      <c r="CF123" s="790"/>
      <c r="CG123" s="791"/>
      <c r="CH123" s="791"/>
      <c r="CI123" s="791"/>
      <c r="CJ123" s="881"/>
      <c r="CK123" s="916"/>
      <c r="CL123" s="902"/>
      <c r="CM123" s="902"/>
      <c r="CN123" s="902"/>
      <c r="CO123" s="903"/>
      <c r="CP123" s="882" t="s">
        <v>494</v>
      </c>
      <c r="CQ123" s="883"/>
      <c r="CR123" s="883"/>
      <c r="CS123" s="883"/>
      <c r="CT123" s="883"/>
      <c r="CU123" s="883"/>
      <c r="CV123" s="883"/>
      <c r="CW123" s="883"/>
      <c r="CX123" s="883"/>
      <c r="CY123" s="883"/>
      <c r="CZ123" s="883"/>
      <c r="DA123" s="883"/>
      <c r="DB123" s="883"/>
      <c r="DC123" s="883"/>
      <c r="DD123" s="883"/>
      <c r="DE123" s="883"/>
      <c r="DF123" s="884"/>
      <c r="DG123" s="823">
        <v>5507379</v>
      </c>
      <c r="DH123" s="824"/>
      <c r="DI123" s="824"/>
      <c r="DJ123" s="824"/>
      <c r="DK123" s="825"/>
      <c r="DL123" s="826">
        <v>5540661</v>
      </c>
      <c r="DM123" s="824"/>
      <c r="DN123" s="824"/>
      <c r="DO123" s="824"/>
      <c r="DP123" s="825"/>
      <c r="DQ123" s="826">
        <v>5442160</v>
      </c>
      <c r="DR123" s="824"/>
      <c r="DS123" s="824"/>
      <c r="DT123" s="824"/>
      <c r="DU123" s="825"/>
      <c r="DV123" s="871">
        <v>2.2000000000000002</v>
      </c>
      <c r="DW123" s="872"/>
      <c r="DX123" s="872"/>
      <c r="DY123" s="872"/>
      <c r="DZ123" s="873"/>
    </row>
    <row r="124" spans="1:130" s="247" customFormat="1" ht="26.25" customHeight="1" thickBot="1" x14ac:dyDescent="0.25">
      <c r="A124" s="864"/>
      <c r="B124" s="865"/>
      <c r="C124" s="868" t="s">
        <v>478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426</v>
      </c>
      <c r="AB124" s="824"/>
      <c r="AC124" s="824"/>
      <c r="AD124" s="824"/>
      <c r="AE124" s="825"/>
      <c r="AF124" s="826" t="s">
        <v>390</v>
      </c>
      <c r="AG124" s="824"/>
      <c r="AH124" s="824"/>
      <c r="AI124" s="824"/>
      <c r="AJ124" s="825"/>
      <c r="AK124" s="826" t="s">
        <v>426</v>
      </c>
      <c r="AL124" s="824"/>
      <c r="AM124" s="824"/>
      <c r="AN124" s="824"/>
      <c r="AO124" s="825"/>
      <c r="AP124" s="871" t="s">
        <v>390</v>
      </c>
      <c r="AQ124" s="872"/>
      <c r="AR124" s="872"/>
      <c r="AS124" s="872"/>
      <c r="AT124" s="873"/>
      <c r="AU124" s="874" t="s">
        <v>495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101.1</v>
      </c>
      <c r="BR124" s="878"/>
      <c r="BS124" s="878"/>
      <c r="BT124" s="878"/>
      <c r="BU124" s="878"/>
      <c r="BV124" s="878">
        <v>85.5</v>
      </c>
      <c r="BW124" s="878"/>
      <c r="BX124" s="878"/>
      <c r="BY124" s="878"/>
      <c r="BZ124" s="878"/>
      <c r="CA124" s="878">
        <v>78.8</v>
      </c>
      <c r="CB124" s="878"/>
      <c r="CC124" s="878"/>
      <c r="CD124" s="878"/>
      <c r="CE124" s="878"/>
      <c r="CF124" s="768"/>
      <c r="CG124" s="769"/>
      <c r="CH124" s="769"/>
      <c r="CI124" s="769"/>
      <c r="CJ124" s="909"/>
      <c r="CK124" s="917"/>
      <c r="CL124" s="917"/>
      <c r="CM124" s="917"/>
      <c r="CN124" s="917"/>
      <c r="CO124" s="918"/>
      <c r="CP124" s="882" t="s">
        <v>496</v>
      </c>
      <c r="CQ124" s="883"/>
      <c r="CR124" s="883"/>
      <c r="CS124" s="883"/>
      <c r="CT124" s="883"/>
      <c r="CU124" s="883"/>
      <c r="CV124" s="883"/>
      <c r="CW124" s="883"/>
      <c r="CX124" s="883"/>
      <c r="CY124" s="883"/>
      <c r="CZ124" s="883"/>
      <c r="DA124" s="883"/>
      <c r="DB124" s="883"/>
      <c r="DC124" s="883"/>
      <c r="DD124" s="883"/>
      <c r="DE124" s="883"/>
      <c r="DF124" s="884"/>
      <c r="DG124" s="806">
        <v>5152775</v>
      </c>
      <c r="DH124" s="807"/>
      <c r="DI124" s="807"/>
      <c r="DJ124" s="807"/>
      <c r="DK124" s="808"/>
      <c r="DL124" s="809">
        <v>4546800</v>
      </c>
      <c r="DM124" s="807"/>
      <c r="DN124" s="807"/>
      <c r="DO124" s="807"/>
      <c r="DP124" s="808"/>
      <c r="DQ124" s="809">
        <v>4162871</v>
      </c>
      <c r="DR124" s="807"/>
      <c r="DS124" s="807"/>
      <c r="DT124" s="807"/>
      <c r="DU124" s="808"/>
      <c r="DV124" s="895">
        <v>1.7</v>
      </c>
      <c r="DW124" s="896"/>
      <c r="DX124" s="896"/>
      <c r="DY124" s="896"/>
      <c r="DZ124" s="897"/>
    </row>
    <row r="125" spans="1:130" s="247" customFormat="1" ht="26.25" customHeight="1" x14ac:dyDescent="0.2">
      <c r="A125" s="864"/>
      <c r="B125" s="865"/>
      <c r="C125" s="868" t="s">
        <v>481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453</v>
      </c>
      <c r="AB125" s="824"/>
      <c r="AC125" s="824"/>
      <c r="AD125" s="824"/>
      <c r="AE125" s="825"/>
      <c r="AF125" s="826" t="s">
        <v>426</v>
      </c>
      <c r="AG125" s="824"/>
      <c r="AH125" s="824"/>
      <c r="AI125" s="824"/>
      <c r="AJ125" s="825"/>
      <c r="AK125" s="826" t="s">
        <v>454</v>
      </c>
      <c r="AL125" s="824"/>
      <c r="AM125" s="824"/>
      <c r="AN125" s="824"/>
      <c r="AO125" s="825"/>
      <c r="AP125" s="871" t="s">
        <v>426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497</v>
      </c>
      <c r="CL125" s="899"/>
      <c r="CM125" s="899"/>
      <c r="CN125" s="899"/>
      <c r="CO125" s="900"/>
      <c r="CP125" s="907" t="s">
        <v>498</v>
      </c>
      <c r="CQ125" s="852"/>
      <c r="CR125" s="852"/>
      <c r="CS125" s="852"/>
      <c r="CT125" s="852"/>
      <c r="CU125" s="852"/>
      <c r="CV125" s="852"/>
      <c r="CW125" s="852"/>
      <c r="CX125" s="852"/>
      <c r="CY125" s="852"/>
      <c r="CZ125" s="852"/>
      <c r="DA125" s="852"/>
      <c r="DB125" s="852"/>
      <c r="DC125" s="852"/>
      <c r="DD125" s="852"/>
      <c r="DE125" s="852"/>
      <c r="DF125" s="853"/>
      <c r="DG125" s="908" t="s">
        <v>426</v>
      </c>
      <c r="DH125" s="889"/>
      <c r="DI125" s="889"/>
      <c r="DJ125" s="889"/>
      <c r="DK125" s="889"/>
      <c r="DL125" s="889" t="s">
        <v>454</v>
      </c>
      <c r="DM125" s="889"/>
      <c r="DN125" s="889"/>
      <c r="DO125" s="889"/>
      <c r="DP125" s="889"/>
      <c r="DQ125" s="889" t="s">
        <v>390</v>
      </c>
      <c r="DR125" s="889"/>
      <c r="DS125" s="889"/>
      <c r="DT125" s="889"/>
      <c r="DU125" s="889"/>
      <c r="DV125" s="890" t="s">
        <v>453</v>
      </c>
      <c r="DW125" s="890"/>
      <c r="DX125" s="890"/>
      <c r="DY125" s="890"/>
      <c r="DZ125" s="891"/>
    </row>
    <row r="126" spans="1:130" s="247" customFormat="1" ht="26.25" customHeight="1" thickBot="1" x14ac:dyDescent="0.25">
      <c r="A126" s="864"/>
      <c r="B126" s="865"/>
      <c r="C126" s="868" t="s">
        <v>483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170587</v>
      </c>
      <c r="AB126" s="824"/>
      <c r="AC126" s="824"/>
      <c r="AD126" s="824"/>
      <c r="AE126" s="825"/>
      <c r="AF126" s="826">
        <v>169477</v>
      </c>
      <c r="AG126" s="824"/>
      <c r="AH126" s="824"/>
      <c r="AI126" s="824"/>
      <c r="AJ126" s="825"/>
      <c r="AK126" s="826">
        <v>168407</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499</v>
      </c>
      <c r="CQ126" s="794"/>
      <c r="CR126" s="794"/>
      <c r="CS126" s="794"/>
      <c r="CT126" s="794"/>
      <c r="CU126" s="794"/>
      <c r="CV126" s="794"/>
      <c r="CW126" s="794"/>
      <c r="CX126" s="794"/>
      <c r="CY126" s="794"/>
      <c r="CZ126" s="794"/>
      <c r="DA126" s="794"/>
      <c r="DB126" s="794"/>
      <c r="DC126" s="794"/>
      <c r="DD126" s="794"/>
      <c r="DE126" s="794"/>
      <c r="DF126" s="795"/>
      <c r="DG126" s="860" t="s">
        <v>390</v>
      </c>
      <c r="DH126" s="861"/>
      <c r="DI126" s="861"/>
      <c r="DJ126" s="861"/>
      <c r="DK126" s="861"/>
      <c r="DL126" s="861" t="s">
        <v>390</v>
      </c>
      <c r="DM126" s="861"/>
      <c r="DN126" s="861"/>
      <c r="DO126" s="861"/>
      <c r="DP126" s="861"/>
      <c r="DQ126" s="861" t="s">
        <v>426</v>
      </c>
      <c r="DR126" s="861"/>
      <c r="DS126" s="861"/>
      <c r="DT126" s="861"/>
      <c r="DU126" s="861"/>
      <c r="DV126" s="838" t="s">
        <v>426</v>
      </c>
      <c r="DW126" s="838"/>
      <c r="DX126" s="838"/>
      <c r="DY126" s="838"/>
      <c r="DZ126" s="839"/>
    </row>
    <row r="127" spans="1:130" s="247" customFormat="1" ht="26.25" customHeight="1" x14ac:dyDescent="0.2">
      <c r="A127" s="866"/>
      <c r="B127" s="867"/>
      <c r="C127" s="885" t="s">
        <v>500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906</v>
      </c>
      <c r="AB127" s="824"/>
      <c r="AC127" s="824"/>
      <c r="AD127" s="824"/>
      <c r="AE127" s="825"/>
      <c r="AF127" s="826">
        <v>693</v>
      </c>
      <c r="AG127" s="824"/>
      <c r="AH127" s="824"/>
      <c r="AI127" s="824"/>
      <c r="AJ127" s="825"/>
      <c r="AK127" s="826">
        <v>537</v>
      </c>
      <c r="AL127" s="824"/>
      <c r="AM127" s="824"/>
      <c r="AN127" s="824"/>
      <c r="AO127" s="825"/>
      <c r="AP127" s="871">
        <v>0</v>
      </c>
      <c r="AQ127" s="872"/>
      <c r="AR127" s="872"/>
      <c r="AS127" s="872"/>
      <c r="AT127" s="873"/>
      <c r="AU127" s="283"/>
      <c r="AV127" s="283"/>
      <c r="AW127" s="283"/>
      <c r="AX127" s="888" t="s">
        <v>501</v>
      </c>
      <c r="AY127" s="856"/>
      <c r="AZ127" s="856"/>
      <c r="BA127" s="856"/>
      <c r="BB127" s="856"/>
      <c r="BC127" s="856"/>
      <c r="BD127" s="856"/>
      <c r="BE127" s="857"/>
      <c r="BF127" s="855" t="s">
        <v>502</v>
      </c>
      <c r="BG127" s="856"/>
      <c r="BH127" s="856"/>
      <c r="BI127" s="856"/>
      <c r="BJ127" s="856"/>
      <c r="BK127" s="856"/>
      <c r="BL127" s="857"/>
      <c r="BM127" s="855" t="s">
        <v>503</v>
      </c>
      <c r="BN127" s="856"/>
      <c r="BO127" s="856"/>
      <c r="BP127" s="856"/>
      <c r="BQ127" s="856"/>
      <c r="BR127" s="856"/>
      <c r="BS127" s="857"/>
      <c r="BT127" s="855" t="s">
        <v>504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505</v>
      </c>
      <c r="CQ127" s="794"/>
      <c r="CR127" s="794"/>
      <c r="CS127" s="794"/>
      <c r="CT127" s="794"/>
      <c r="CU127" s="794"/>
      <c r="CV127" s="794"/>
      <c r="CW127" s="794"/>
      <c r="CX127" s="794"/>
      <c r="CY127" s="794"/>
      <c r="CZ127" s="794"/>
      <c r="DA127" s="794"/>
      <c r="DB127" s="794"/>
      <c r="DC127" s="794"/>
      <c r="DD127" s="794"/>
      <c r="DE127" s="794"/>
      <c r="DF127" s="795"/>
      <c r="DG127" s="860" t="s">
        <v>390</v>
      </c>
      <c r="DH127" s="861"/>
      <c r="DI127" s="861"/>
      <c r="DJ127" s="861"/>
      <c r="DK127" s="861"/>
      <c r="DL127" s="861" t="s">
        <v>411</v>
      </c>
      <c r="DM127" s="861"/>
      <c r="DN127" s="861"/>
      <c r="DO127" s="861"/>
      <c r="DP127" s="861"/>
      <c r="DQ127" s="861" t="s">
        <v>426</v>
      </c>
      <c r="DR127" s="861"/>
      <c r="DS127" s="861"/>
      <c r="DT127" s="861"/>
      <c r="DU127" s="861"/>
      <c r="DV127" s="838" t="s">
        <v>426</v>
      </c>
      <c r="DW127" s="838"/>
      <c r="DX127" s="838"/>
      <c r="DY127" s="838"/>
      <c r="DZ127" s="839"/>
    </row>
    <row r="128" spans="1:130" s="247" customFormat="1" ht="26.25" customHeight="1" thickBot="1" x14ac:dyDescent="0.25">
      <c r="A128" s="840" t="s">
        <v>506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507</v>
      </c>
      <c r="X128" s="842"/>
      <c r="Y128" s="842"/>
      <c r="Z128" s="843"/>
      <c r="AA128" s="844">
        <v>15063108</v>
      </c>
      <c r="AB128" s="845"/>
      <c r="AC128" s="845"/>
      <c r="AD128" s="845"/>
      <c r="AE128" s="846"/>
      <c r="AF128" s="847">
        <v>15731314</v>
      </c>
      <c r="AG128" s="845"/>
      <c r="AH128" s="845"/>
      <c r="AI128" s="845"/>
      <c r="AJ128" s="846"/>
      <c r="AK128" s="847">
        <v>17428618</v>
      </c>
      <c r="AL128" s="845"/>
      <c r="AM128" s="845"/>
      <c r="AN128" s="845"/>
      <c r="AO128" s="846"/>
      <c r="AP128" s="848"/>
      <c r="AQ128" s="849"/>
      <c r="AR128" s="849"/>
      <c r="AS128" s="849"/>
      <c r="AT128" s="850"/>
      <c r="AU128" s="283"/>
      <c r="AV128" s="283"/>
      <c r="AW128" s="283"/>
      <c r="AX128" s="851" t="s">
        <v>508</v>
      </c>
      <c r="AY128" s="852"/>
      <c r="AZ128" s="852"/>
      <c r="BA128" s="852"/>
      <c r="BB128" s="852"/>
      <c r="BC128" s="852"/>
      <c r="BD128" s="852"/>
      <c r="BE128" s="853"/>
      <c r="BF128" s="830" t="s">
        <v>426</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509</v>
      </c>
      <c r="CQ128" s="772"/>
      <c r="CR128" s="772"/>
      <c r="CS128" s="772"/>
      <c r="CT128" s="772"/>
      <c r="CU128" s="772"/>
      <c r="CV128" s="772"/>
      <c r="CW128" s="772"/>
      <c r="CX128" s="772"/>
      <c r="CY128" s="772"/>
      <c r="CZ128" s="772"/>
      <c r="DA128" s="772"/>
      <c r="DB128" s="772"/>
      <c r="DC128" s="772"/>
      <c r="DD128" s="772"/>
      <c r="DE128" s="772"/>
      <c r="DF128" s="773"/>
      <c r="DG128" s="834">
        <v>390854</v>
      </c>
      <c r="DH128" s="835"/>
      <c r="DI128" s="835"/>
      <c r="DJ128" s="835"/>
      <c r="DK128" s="835"/>
      <c r="DL128" s="835">
        <v>347346</v>
      </c>
      <c r="DM128" s="835"/>
      <c r="DN128" s="835"/>
      <c r="DO128" s="835"/>
      <c r="DP128" s="835"/>
      <c r="DQ128" s="835">
        <v>515618</v>
      </c>
      <c r="DR128" s="835"/>
      <c r="DS128" s="835"/>
      <c r="DT128" s="835"/>
      <c r="DU128" s="835"/>
      <c r="DV128" s="836">
        <v>0.2</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510</v>
      </c>
      <c r="X129" s="821"/>
      <c r="Y129" s="821"/>
      <c r="Z129" s="822"/>
      <c r="AA129" s="823">
        <v>274096100</v>
      </c>
      <c r="AB129" s="824"/>
      <c r="AC129" s="824"/>
      <c r="AD129" s="824"/>
      <c r="AE129" s="825"/>
      <c r="AF129" s="826">
        <v>276712919</v>
      </c>
      <c r="AG129" s="824"/>
      <c r="AH129" s="824"/>
      <c r="AI129" s="824"/>
      <c r="AJ129" s="825"/>
      <c r="AK129" s="826">
        <v>276061307</v>
      </c>
      <c r="AL129" s="824"/>
      <c r="AM129" s="824"/>
      <c r="AN129" s="824"/>
      <c r="AO129" s="825"/>
      <c r="AP129" s="827"/>
      <c r="AQ129" s="828"/>
      <c r="AR129" s="828"/>
      <c r="AS129" s="828"/>
      <c r="AT129" s="829"/>
      <c r="AU129" s="285"/>
      <c r="AV129" s="285"/>
      <c r="AW129" s="285"/>
      <c r="AX129" s="793" t="s">
        <v>511</v>
      </c>
      <c r="AY129" s="794"/>
      <c r="AZ129" s="794"/>
      <c r="BA129" s="794"/>
      <c r="BB129" s="794"/>
      <c r="BC129" s="794"/>
      <c r="BD129" s="794"/>
      <c r="BE129" s="795"/>
      <c r="BF129" s="813" t="s">
        <v>454</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512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513</v>
      </c>
      <c r="X130" s="821"/>
      <c r="Y130" s="821"/>
      <c r="Z130" s="822"/>
      <c r="AA130" s="823">
        <v>35491300</v>
      </c>
      <c r="AB130" s="824"/>
      <c r="AC130" s="824"/>
      <c r="AD130" s="824"/>
      <c r="AE130" s="825"/>
      <c r="AF130" s="826">
        <v>35157417</v>
      </c>
      <c r="AG130" s="824"/>
      <c r="AH130" s="824"/>
      <c r="AI130" s="824"/>
      <c r="AJ130" s="825"/>
      <c r="AK130" s="826">
        <v>33990168</v>
      </c>
      <c r="AL130" s="824"/>
      <c r="AM130" s="824"/>
      <c r="AN130" s="824"/>
      <c r="AO130" s="825"/>
      <c r="AP130" s="827"/>
      <c r="AQ130" s="828"/>
      <c r="AR130" s="828"/>
      <c r="AS130" s="828"/>
      <c r="AT130" s="829"/>
      <c r="AU130" s="285"/>
      <c r="AV130" s="285"/>
      <c r="AW130" s="285"/>
      <c r="AX130" s="793" t="s">
        <v>514</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515</v>
      </c>
      <c r="X131" s="804"/>
      <c r="Y131" s="804"/>
      <c r="Z131" s="805"/>
      <c r="AA131" s="806">
        <v>238604800</v>
      </c>
      <c r="AB131" s="807"/>
      <c r="AC131" s="807"/>
      <c r="AD131" s="807"/>
      <c r="AE131" s="808"/>
      <c r="AF131" s="809">
        <v>241555502</v>
      </c>
      <c r="AG131" s="807"/>
      <c r="AH131" s="807"/>
      <c r="AI131" s="807"/>
      <c r="AJ131" s="808"/>
      <c r="AK131" s="809">
        <v>242071139</v>
      </c>
      <c r="AL131" s="807"/>
      <c r="AM131" s="807"/>
      <c r="AN131" s="807"/>
      <c r="AO131" s="808"/>
      <c r="AP131" s="810"/>
      <c r="AQ131" s="811"/>
      <c r="AR131" s="811"/>
      <c r="AS131" s="811"/>
      <c r="AT131" s="812"/>
      <c r="AU131" s="285"/>
      <c r="AV131" s="285"/>
      <c r="AW131" s="285"/>
      <c r="AX131" s="771" t="s">
        <v>516</v>
      </c>
      <c r="AY131" s="772"/>
      <c r="AZ131" s="772"/>
      <c r="BA131" s="772"/>
      <c r="BB131" s="772"/>
      <c r="BC131" s="772"/>
      <c r="BD131" s="772"/>
      <c r="BE131" s="773"/>
      <c r="BF131" s="774">
        <v>78.8</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518</v>
      </c>
      <c r="W132" s="784"/>
      <c r="X132" s="784"/>
      <c r="Y132" s="784"/>
      <c r="Z132" s="785"/>
      <c r="AA132" s="786">
        <v>6.0410667910000004</v>
      </c>
      <c r="AB132" s="787"/>
      <c r="AC132" s="787"/>
      <c r="AD132" s="787"/>
      <c r="AE132" s="788"/>
      <c r="AF132" s="789">
        <v>6.0170490340000002</v>
      </c>
      <c r="AG132" s="787"/>
      <c r="AH132" s="787"/>
      <c r="AI132" s="787"/>
      <c r="AJ132" s="788"/>
      <c r="AK132" s="789">
        <v>6.4121427600000001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519</v>
      </c>
      <c r="W133" s="763"/>
      <c r="X133" s="763"/>
      <c r="Y133" s="763"/>
      <c r="Z133" s="764"/>
      <c r="AA133" s="765">
        <v>8.1999999999999993</v>
      </c>
      <c r="AB133" s="766"/>
      <c r="AC133" s="766"/>
      <c r="AD133" s="766"/>
      <c r="AE133" s="767"/>
      <c r="AF133" s="765">
        <v>7.2</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AQ+DkTIMsVdggicrMqyuiSYP8xVjNBDmfF0xEXZiDEh3U1lbrN+fIzOYaOXBmybB+bTHUIsYgYztlptZAfLNA==" saltValue="0HPf3Am20HSlyJ9edS0L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E22" sqref="BE22"/>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fSzoMlMQ1A0/214XUy9ORrvNEITTfTESLSCfKSTFV3LkZ9bnKRH2Qu0G4eS2aDCeC3NV+FDeWWSYx5o7zZp3A==" saltValue="kq/fGOHlw76ipGb/VZrU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E22" sqref="BE22"/>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idIXnLrNM5PJ+NQF1C+QKcvhxoiL7ZPSgpTjTPuJgg4ZgzHpPBSjKcdbQpW6QjrKS6ljALdw5lq9MnbNJVRJw==" saltValue="Sby8B3DDBaUsxyegn+Tb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BE22" sqref="BE22"/>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523</v>
      </c>
      <c r="AP7" s="304"/>
      <c r="AQ7" s="305" t="s">
        <v>524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525</v>
      </c>
      <c r="AQ8" s="311" t="s">
        <v>526</v>
      </c>
      <c r="AR8" s="312" t="s">
        <v>527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528</v>
      </c>
      <c r="AL9" s="1193"/>
      <c r="AM9" s="1193"/>
      <c r="AN9" s="1194"/>
      <c r="AO9" s="313">
        <v>113384171</v>
      </c>
      <c r="AP9" s="313">
        <v>106558</v>
      </c>
      <c r="AQ9" s="314">
        <v>103263</v>
      </c>
      <c r="AR9" s="315">
        <v>3.2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529</v>
      </c>
      <c r="AL10" s="1193"/>
      <c r="AM10" s="1193"/>
      <c r="AN10" s="1194"/>
      <c r="AO10" s="316">
        <v>1983658</v>
      </c>
      <c r="AP10" s="316">
        <v>1864</v>
      </c>
      <c r="AQ10" s="317">
        <v>1458</v>
      </c>
      <c r="AR10" s="318">
        <v>27.8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530</v>
      </c>
      <c r="AL11" s="1193"/>
      <c r="AM11" s="1193"/>
      <c r="AN11" s="1194"/>
      <c r="AO11" s="316">
        <v>385</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531</v>
      </c>
      <c r="AL12" s="1193"/>
      <c r="AM12" s="1193"/>
      <c r="AN12" s="1194"/>
      <c r="AO12" s="316">
        <v>5132703</v>
      </c>
      <c r="AP12" s="316">
        <v>4824</v>
      </c>
      <c r="AQ12" s="317">
        <v>1204</v>
      </c>
      <c r="AR12" s="318">
        <v>300.7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532</v>
      </c>
      <c r="AL13" s="1193"/>
      <c r="AM13" s="1193"/>
      <c r="AN13" s="1194"/>
      <c r="AO13" s="316" t="s">
        <v>533</v>
      </c>
      <c r="AP13" s="316" t="s">
        <v>533</v>
      </c>
      <c r="AQ13" s="317">
        <v>5</v>
      </c>
      <c r="AR13" s="318" t="s">
        <v>533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534</v>
      </c>
      <c r="AL14" s="1193"/>
      <c r="AM14" s="1193"/>
      <c r="AN14" s="1194"/>
      <c r="AO14" s="316">
        <v>2829691</v>
      </c>
      <c r="AP14" s="316">
        <v>2659</v>
      </c>
      <c r="AQ14" s="317">
        <v>1915</v>
      </c>
      <c r="AR14" s="318">
        <v>38.9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535</v>
      </c>
      <c r="AL15" s="1193"/>
      <c r="AM15" s="1193"/>
      <c r="AN15" s="1194"/>
      <c r="AO15" s="316">
        <v>1272179</v>
      </c>
      <c r="AP15" s="316">
        <v>1196</v>
      </c>
      <c r="AQ15" s="317">
        <v>1236</v>
      </c>
      <c r="AR15" s="318">
        <v>-3.2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536</v>
      </c>
      <c r="AL16" s="1196"/>
      <c r="AM16" s="1196"/>
      <c r="AN16" s="1197"/>
      <c r="AO16" s="316">
        <v>-9381856</v>
      </c>
      <c r="AP16" s="316">
        <v>-8817</v>
      </c>
      <c r="AQ16" s="317">
        <v>-7821</v>
      </c>
      <c r="AR16" s="318">
        <v>12.7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115220931</v>
      </c>
      <c r="AP17" s="316">
        <v>108284</v>
      </c>
      <c r="AQ17" s="317">
        <v>101379</v>
      </c>
      <c r="AR17" s="318">
        <v>6.8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541</v>
      </c>
      <c r="AL21" s="1190"/>
      <c r="AM21" s="1190"/>
      <c r="AN21" s="1191"/>
      <c r="AO21" s="328">
        <v>11.02</v>
      </c>
      <c r="AP21" s="329">
        <v>10.89</v>
      </c>
      <c r="AQ21" s="330">
        <v>0.13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542</v>
      </c>
      <c r="AL22" s="1190"/>
      <c r="AM22" s="1190"/>
      <c r="AN22" s="1191"/>
      <c r="AO22" s="333">
        <v>102.6</v>
      </c>
      <c r="AP22" s="334">
        <v>99.9</v>
      </c>
      <c r="AQ22" s="335">
        <v>2.7</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523</v>
      </c>
      <c r="AP30" s="304"/>
      <c r="AQ30" s="305" t="s">
        <v>524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525</v>
      </c>
      <c r="AQ31" s="311" t="s">
        <v>526</v>
      </c>
      <c r="AR31" s="312" t="s">
        <v>527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546</v>
      </c>
      <c r="AL32" s="1181"/>
      <c r="AM32" s="1181"/>
      <c r="AN32" s="1182"/>
      <c r="AO32" s="343">
        <v>33937594</v>
      </c>
      <c r="AP32" s="343">
        <v>31894</v>
      </c>
      <c r="AQ32" s="344">
        <v>32340</v>
      </c>
      <c r="AR32" s="345">
        <v>-1.4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547</v>
      </c>
      <c r="AL33" s="1181"/>
      <c r="AM33" s="1181"/>
      <c r="AN33" s="1182"/>
      <c r="AO33" s="343" t="s">
        <v>533</v>
      </c>
      <c r="AP33" s="343" t="s">
        <v>533</v>
      </c>
      <c r="AQ33" s="344">
        <v>3070</v>
      </c>
      <c r="AR33" s="345" t="s">
        <v>533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548</v>
      </c>
      <c r="AL34" s="1181"/>
      <c r="AM34" s="1181"/>
      <c r="AN34" s="1182"/>
      <c r="AO34" s="343">
        <v>23959314</v>
      </c>
      <c r="AP34" s="343">
        <v>22517</v>
      </c>
      <c r="AQ34" s="344">
        <v>20684</v>
      </c>
      <c r="AR34" s="345">
        <v>8.9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549</v>
      </c>
      <c r="AL35" s="1181"/>
      <c r="AM35" s="1181"/>
      <c r="AN35" s="1182"/>
      <c r="AO35" s="343">
        <v>7521086</v>
      </c>
      <c r="AP35" s="343">
        <v>7068</v>
      </c>
      <c r="AQ35" s="344">
        <v>10383</v>
      </c>
      <c r="AR35" s="345">
        <v>-31.9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550</v>
      </c>
      <c r="AL36" s="1181"/>
      <c r="AM36" s="1181"/>
      <c r="AN36" s="1182"/>
      <c r="AO36" s="343" t="s">
        <v>533</v>
      </c>
      <c r="AP36" s="343" t="s">
        <v>533</v>
      </c>
      <c r="AQ36" s="344">
        <v>181</v>
      </c>
      <c r="AR36" s="345" t="s">
        <v>533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551</v>
      </c>
      <c r="AL37" s="1181"/>
      <c r="AM37" s="1181"/>
      <c r="AN37" s="1182"/>
      <c r="AO37" s="343">
        <v>1522732</v>
      </c>
      <c r="AP37" s="343">
        <v>1431</v>
      </c>
      <c r="AQ37" s="344">
        <v>1161</v>
      </c>
      <c r="AR37" s="345">
        <v>23.3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552</v>
      </c>
      <c r="AL38" s="1184"/>
      <c r="AM38" s="1184"/>
      <c r="AN38" s="1185"/>
      <c r="AO38" s="346">
        <v>7</v>
      </c>
      <c r="AP38" s="346">
        <v>0</v>
      </c>
      <c r="AQ38" s="347">
        <v>0</v>
      </c>
      <c r="AR38" s="335">
        <v>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553</v>
      </c>
      <c r="AL39" s="1184"/>
      <c r="AM39" s="1184"/>
      <c r="AN39" s="1185"/>
      <c r="AO39" s="343">
        <v>-17428618</v>
      </c>
      <c r="AP39" s="343">
        <v>-16379</v>
      </c>
      <c r="AQ39" s="344">
        <v>-17790</v>
      </c>
      <c r="AR39" s="345">
        <v>-7.9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554</v>
      </c>
      <c r="AL40" s="1181"/>
      <c r="AM40" s="1181"/>
      <c r="AN40" s="1182"/>
      <c r="AO40" s="343">
        <v>-33990168</v>
      </c>
      <c r="AP40" s="343">
        <v>-31944</v>
      </c>
      <c r="AQ40" s="344">
        <v>-32769</v>
      </c>
      <c r="AR40" s="345">
        <v>-2.5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15521947</v>
      </c>
      <c r="AP41" s="343">
        <v>14587</v>
      </c>
      <c r="AQ41" s="344">
        <v>17259</v>
      </c>
      <c r="AR41" s="345">
        <v>-15.5</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523</v>
      </c>
      <c r="AN49" s="1175" t="s">
        <v>558</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559</v>
      </c>
      <c r="AO50" s="360" t="s">
        <v>560</v>
      </c>
      <c r="AP50" s="361" t="s">
        <v>561</v>
      </c>
      <c r="AQ50" s="362" t="s">
        <v>562</v>
      </c>
      <c r="AR50" s="363" t="s">
        <v>563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94366546</v>
      </c>
      <c r="AN51" s="365">
        <v>89320</v>
      </c>
      <c r="AO51" s="366">
        <v>-15</v>
      </c>
      <c r="AP51" s="367">
        <v>51898</v>
      </c>
      <c r="AQ51" s="368">
        <v>-3.1</v>
      </c>
      <c r="AR51" s="369">
        <v>-11.9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29781434</v>
      </c>
      <c r="AN52" s="373">
        <v>28189</v>
      </c>
      <c r="AO52" s="374">
        <v>12.1</v>
      </c>
      <c r="AP52" s="375">
        <v>25986</v>
      </c>
      <c r="AQ52" s="376">
        <v>2.9</v>
      </c>
      <c r="AR52" s="377">
        <v>9.1999999999999993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57779652</v>
      </c>
      <c r="AN53" s="365">
        <v>54585</v>
      </c>
      <c r="AO53" s="366">
        <v>-38.9</v>
      </c>
      <c r="AP53" s="367">
        <v>51684</v>
      </c>
      <c r="AQ53" s="368">
        <v>-0.4</v>
      </c>
      <c r="AR53" s="369">
        <v>-38.5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26641064</v>
      </c>
      <c r="AN54" s="373">
        <v>25168</v>
      </c>
      <c r="AO54" s="374">
        <v>-10.7</v>
      </c>
      <c r="AP54" s="375">
        <v>26671</v>
      </c>
      <c r="AQ54" s="376">
        <v>2.6</v>
      </c>
      <c r="AR54" s="377">
        <v>-13.3</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59659809</v>
      </c>
      <c r="AN55" s="365">
        <v>56254</v>
      </c>
      <c r="AO55" s="366">
        <v>3.1</v>
      </c>
      <c r="AP55" s="367">
        <v>52897</v>
      </c>
      <c r="AQ55" s="368">
        <v>2.2999999999999998</v>
      </c>
      <c r="AR55" s="369">
        <v>0.8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30273224</v>
      </c>
      <c r="AN56" s="373">
        <v>28545</v>
      </c>
      <c r="AO56" s="374">
        <v>13.4</v>
      </c>
      <c r="AP56" s="375">
        <v>27013</v>
      </c>
      <c r="AQ56" s="376">
        <v>1.3</v>
      </c>
      <c r="AR56" s="377">
        <v>12.1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60837902</v>
      </c>
      <c r="AN57" s="365">
        <v>57255</v>
      </c>
      <c r="AO57" s="366">
        <v>1.8</v>
      </c>
      <c r="AP57" s="367">
        <v>54945</v>
      </c>
      <c r="AQ57" s="368">
        <v>3.9</v>
      </c>
      <c r="AR57" s="369">
        <v>-2.1</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33418052</v>
      </c>
      <c r="AN58" s="373">
        <v>31450</v>
      </c>
      <c r="AO58" s="374">
        <v>10.199999999999999</v>
      </c>
      <c r="AP58" s="375">
        <v>29293</v>
      </c>
      <c r="AQ58" s="376">
        <v>8.4</v>
      </c>
      <c r="AR58" s="377">
        <v>1.8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54794739</v>
      </c>
      <c r="AN59" s="365">
        <v>51496</v>
      </c>
      <c r="AO59" s="366">
        <v>-10.1</v>
      </c>
      <c r="AP59" s="367">
        <v>57132</v>
      </c>
      <c r="AQ59" s="368">
        <v>4</v>
      </c>
      <c r="AR59" s="369">
        <v>-14.1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29263884</v>
      </c>
      <c r="AN60" s="373">
        <v>27502</v>
      </c>
      <c r="AO60" s="374">
        <v>-12.6</v>
      </c>
      <c r="AP60" s="375">
        <v>30126</v>
      </c>
      <c r="AQ60" s="376">
        <v>2.8</v>
      </c>
      <c r="AR60" s="377">
        <v>-15.4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65487730</v>
      </c>
      <c r="AN61" s="380">
        <v>61782</v>
      </c>
      <c r="AO61" s="381">
        <v>-11.8</v>
      </c>
      <c r="AP61" s="382">
        <v>53711</v>
      </c>
      <c r="AQ61" s="383">
        <v>1.3</v>
      </c>
      <c r="AR61" s="369">
        <v>-13.1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29875532</v>
      </c>
      <c r="AN62" s="373">
        <v>28171</v>
      </c>
      <c r="AO62" s="374">
        <v>2.5</v>
      </c>
      <c r="AP62" s="375">
        <v>27818</v>
      </c>
      <c r="AQ62" s="376">
        <v>3.6</v>
      </c>
      <c r="AR62" s="377">
        <v>-1.1000000000000001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jOBpoQg1u+xQYWLF7d7VdAOGqy809LoMFpc0kY+sUF2NEYZsUPmFFH1JSqJmxMjYAkXY8jTsIxdRDDAZHq+p+A==" saltValue="MfvznZA9zIBvEGUECvHr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E22" sqref="BE22"/>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572</v>
      </c>
    </row>
    <row r="120" spans="125:125" ht="13.5" hidden="1" customHeight="1" x14ac:dyDescent="0.2"/>
    <row r="121" spans="125:125" ht="13.5" hidden="1" customHeight="1" x14ac:dyDescent="0.2">
      <c r="DU121" s="291"/>
    </row>
  </sheetData>
  <sheetProtection algorithmName="SHA-512" hashValue="NELYGb70NwqTCRbYJ00rtSwjlJl7Gfwgq+PKobzn9jTAOllUXUYBcHzaL9g1oFBulL2zUr8ppNCzR61qGHVsMQ==" saltValue="/nfXUuoK9MOQyRX5sVHy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E22" sqref="BE22"/>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573</v>
      </c>
    </row>
  </sheetData>
  <sheetProtection algorithmName="SHA-512" hashValue="cjx39kwIsV/MDVVIVEhPsFZK14DGEnimtQniAn1++G6s5QM2HPYpxav7wA3ne/HqSl9JI/+BOQKq356n7TcV3Q==" saltValue="mXhTOr1Ogd+XU04okU/z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BE22" sqref="BE22"/>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98" t="s">
        <v>3</v>
      </c>
      <c r="D47" s="1198"/>
      <c r="E47" s="1199"/>
      <c r="F47" s="11">
        <v>13.61</v>
      </c>
      <c r="G47" s="12">
        <v>12.3</v>
      </c>
      <c r="H47" s="12">
        <v>9.1999999999999993</v>
      </c>
      <c r="I47" s="12">
        <v>8.92</v>
      </c>
      <c r="J47" s="13">
        <v>9.6199999999999992</v>
      </c>
    </row>
    <row r="48" spans="2:10" ht="57.75" customHeight="1" x14ac:dyDescent="0.2">
      <c r="B48" s="14"/>
      <c r="C48" s="1200" t="s">
        <v>4</v>
      </c>
      <c r="D48" s="1200"/>
      <c r="E48" s="1201"/>
      <c r="F48" s="15">
        <v>1.36</v>
      </c>
      <c r="G48" s="16">
        <v>1.39</v>
      </c>
      <c r="H48" s="16">
        <v>1.33</v>
      </c>
      <c r="I48" s="16">
        <v>1.2</v>
      </c>
      <c r="J48" s="17">
        <v>1.38</v>
      </c>
    </row>
    <row r="49" spans="2:10" ht="57.75" customHeight="1" thickBot="1" x14ac:dyDescent="0.25">
      <c r="B49" s="18"/>
      <c r="C49" s="1202" t="s">
        <v>5</v>
      </c>
      <c r="D49" s="1202"/>
      <c r="E49" s="1203"/>
      <c r="F49" s="19">
        <v>0.65</v>
      </c>
      <c r="G49" s="20" t="s">
        <v>579</v>
      </c>
      <c r="H49" s="20" t="s">
        <v>580</v>
      </c>
      <c r="I49" s="20" t="s">
        <v>581</v>
      </c>
      <c r="J49" s="21">
        <v>0.25</v>
      </c>
    </row>
    <row r="50" spans="2:10" ht="13.5" customHeight="1" x14ac:dyDescent="0.2"/>
  </sheetData>
  <sheetProtection algorithmName="SHA-512" hashValue="dJjhhJ9S6vC8ljBmZaeBDXudhitrccd7J5pMtBxyEpK2BCD2NAnmDO8So0iPChYKPfcQWp0oyZkBzO2SocvUKA==" saltValue="+7SxzbiPRM5USlLimzkn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2021-03-12T01:27:33Z</cp:lastPrinted>
  <dcterms:created xsi:type="dcterms:W3CDTF">2021-02-05T01:03:20Z</dcterms:created>
  <dcterms:modified xsi:type="dcterms:W3CDTF">2021-10-29T02:44:54Z</dcterms:modified>
  <cp:category/>
</cp:coreProperties>
</file>